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omments1.xml" ContentType="application/vnd.openxmlformats-officedocument.spreadsheetml.comments+xml"/>
  <Override PartName="/xl/drawings/drawing8.xml" ContentType="application/vnd.openxmlformats-officedocument.drawing+xml"/>
  <Override PartName="/xl/comments2.xml" ContentType="application/vnd.openxmlformats-officedocument.spreadsheetml.comments+xml"/>
  <Override PartName="/xl/drawings/drawing9.xml" ContentType="application/vnd.openxmlformats-officedocument.drawing+xml"/>
  <Override PartName="/xl/comments3.xml" ContentType="application/vnd.openxmlformats-officedocument.spreadsheetml.comments+xml"/>
  <Override PartName="/xl/drawings/drawing10.xml" ContentType="application/vnd.openxmlformats-officedocument.drawing+xml"/>
  <Override PartName="/xl/comments4.xml" ContentType="application/vnd.openxmlformats-officedocument.spreadsheetml.comments+xml"/>
  <Override PartName="/xl/drawings/drawing11.xml" ContentType="application/vnd.openxmlformats-officedocument.drawing+xml"/>
  <Override PartName="/xl/comments5.xml" ContentType="application/vnd.openxmlformats-officedocument.spreadsheetml.comments+xml"/>
  <Override PartName="/xl/drawings/drawing12.xml" ContentType="application/vnd.openxmlformats-officedocument.drawing+xml"/>
  <Override PartName="/xl/comments6.xml" ContentType="application/vnd.openxmlformats-officedocument.spreadsheetml.comments+xml"/>
  <Override PartName="/xl/drawings/drawing13.xml" ContentType="application/vnd.openxmlformats-officedocument.drawing+xml"/>
  <Override PartName="/xl/comments7.xml" ContentType="application/vnd.openxmlformats-officedocument.spreadsheetml.comments+xml"/>
  <Override PartName="/xl/drawings/drawing14.xml" ContentType="application/vnd.openxmlformats-officedocument.drawing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W:\OREAS Standards\OREAS 502d 503e 504d &amp; 508 porphyry JN1599\Results\SARs &amp; CCCs\R1\"/>
    </mc:Choice>
  </mc:AlternateContent>
  <xr:revisionPtr revIDLastSave="0" documentId="13_ncr:1_{94F1087C-BBCE-43E1-A719-EDC85349F7DF}" xr6:coauthVersionLast="47" xr6:coauthVersionMax="47" xr10:uidLastSave="{00000000-0000-0000-0000-000000000000}"/>
  <bookViews>
    <workbookView xWindow="-120" yWindow="-120" windowWidth="29040" windowHeight="15840" tabRatio="907" xr2:uid="{00000000-000D-0000-FFFF-FFFF00000000}"/>
  </bookViews>
  <sheets>
    <sheet name="Performance Gates" sheetId="47886" r:id="rId1"/>
    <sheet name="Uncertainty &amp; Tolerance Limits" sheetId="47885" r:id="rId2"/>
    <sheet name="Indicative Values" sheetId="47888" r:id="rId3"/>
    <sheet name="Abbreviations" sheetId="47890" r:id="rId4"/>
    <sheet name="Laboratory List" sheetId="47894" r:id="rId5"/>
    <sheet name="Upscaled Metrics" sheetId="47895" r:id="rId6"/>
    <sheet name="Fire Assay" sheetId="47896" r:id="rId7"/>
    <sheet name="AR Digest 10-50g" sheetId="47897" r:id="rId8"/>
    <sheet name="4-Acid" sheetId="47898" r:id="rId9"/>
    <sheet name="Aqua Regia" sheetId="47899" r:id="rId10"/>
    <sheet name="Fusion XRF" sheetId="47900" r:id="rId11"/>
    <sheet name="Thermograv" sheetId="47901" r:id="rId12"/>
    <sheet name="IRC" sheetId="47902" r:id="rId13"/>
    <sheet name="Laser Ablation" sheetId="47903" r:id="rId14"/>
  </sheets>
  <calcPr calcId="191029" calcMode="manual"/>
</workbook>
</file>

<file path=xl/calcChain.xml><?xml version="1.0" encoding="utf-8"?>
<calcChain xmlns="http://schemas.openxmlformats.org/spreadsheetml/2006/main">
  <c r="I23" i="47895" l="1"/>
  <c r="I24" i="47895"/>
  <c r="I25" i="47895"/>
  <c r="H23" i="47895"/>
  <c r="I26" i="47895" l="1"/>
  <c r="I27" i="47895" s="1"/>
  <c r="J16" i="47895" s="1"/>
  <c r="J17" i="47895"/>
  <c r="J9" i="47895"/>
  <c r="J3" i="47895"/>
  <c r="J10" i="47895"/>
  <c r="J18" i="47895"/>
  <c r="J6" i="47895"/>
  <c r="J14" i="47895"/>
  <c r="J8" i="47895" l="1"/>
  <c r="J19" i="47895"/>
  <c r="J21" i="47895"/>
  <c r="J5" i="47895"/>
  <c r="J13" i="47895"/>
  <c r="J20" i="47895"/>
  <c r="J11" i="47895"/>
  <c r="J15" i="47895"/>
  <c r="J12" i="47895"/>
  <c r="J7" i="47895"/>
  <c r="J4" i="47895"/>
  <c r="J25" i="47895" s="1"/>
  <c r="J26" i="47895" s="1"/>
  <c r="J22" i="47895"/>
  <c r="J23" i="47895"/>
  <c r="J24" i="4789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31" authorId="0" shapeId="0" xr:uid="{61C6998F-4A05-4702-98F8-5C60DB186BB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31" authorId="0" shapeId="0" xr:uid="{90E30C60-BEAE-41E9-9CAF-F044DC9AC96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7" authorId="0" shapeId="0" xr:uid="{C4D37ED4-5DDA-4E39-AD2B-2DBD2A4EE33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" authorId="0" shapeId="0" xr:uid="{D320D967-B752-487E-945E-7AF501D3DE2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" authorId="0" shapeId="0" xr:uid="{374BF19F-D476-4C2D-8C33-5C790AFB82D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" authorId="0" shapeId="0" xr:uid="{0D38E78C-362B-4916-A3DF-855632496D3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9" authorId="0" shapeId="0" xr:uid="{85048567-9D39-4749-B27E-E18CDC1F37D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7" authorId="0" shapeId="0" xr:uid="{8B44E78A-9DC9-41B4-B4A4-990A9A885A3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6" authorId="0" shapeId="0" xr:uid="{C351FA93-DA12-4BA2-BD01-0299D7624FC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44" authorId="0" shapeId="0" xr:uid="{60507B9C-DB59-4429-A3C2-3CA0E6DADBA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2" authorId="0" shapeId="0" xr:uid="{65B5BB45-3B0C-4F0E-A819-CCEDCF2C54A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81" authorId="0" shapeId="0" xr:uid="{D53971F0-9C9F-4FF8-B452-28BC828371C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99" authorId="0" shapeId="0" xr:uid="{0CA50DCB-7138-438E-AD52-3810977B686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18" authorId="0" shapeId="0" xr:uid="{5BC3436F-3250-4E36-AAA2-CF3A0797F8A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6" authorId="0" shapeId="0" xr:uid="{15C29C3D-FDF4-4F53-89B2-F51E4FAF564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5" authorId="0" shapeId="0" xr:uid="{C022D724-8F6A-455F-8956-C3696D34D0A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3" authorId="0" shapeId="0" xr:uid="{6D01E75B-3733-4F14-9032-4F5722DE065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91" authorId="0" shapeId="0" xr:uid="{E4FE2D97-688B-464B-B9B8-E96A9A4B530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09" authorId="0" shapeId="0" xr:uid="{8B942001-6DB9-449D-8852-24856ED517F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7" authorId="0" shapeId="0" xr:uid="{49B9E9AA-7129-4738-B068-DADA3FBA227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45" authorId="0" shapeId="0" xr:uid="{9E9927FD-2231-4D2E-8075-AE2876D90B0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3" authorId="0" shapeId="0" xr:uid="{C8867B5A-DAED-419F-9E96-CD41BEF008E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81" authorId="0" shapeId="0" xr:uid="{2204A1D0-77EA-4E90-915D-1551D26D2AE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99" authorId="0" shapeId="0" xr:uid="{9205890F-BEA8-4866-8681-BA565C8B43F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7" authorId="0" shapeId="0" xr:uid="{2C5621FD-0CFD-4264-A313-5DDC79FA9A3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35" authorId="0" shapeId="0" xr:uid="{62B8A993-F3E5-479C-A5F8-4C7E44A1A72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53" authorId="0" shapeId="0" xr:uid="{6F4AD3ED-361C-46DC-9FD9-98F73251BCE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72" authorId="0" shapeId="0" xr:uid="{F213D952-33D5-44DF-8794-415B91AB512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90" authorId="0" shapeId="0" xr:uid="{8FD166B2-FDDD-4CE0-94DE-99615E5ADAC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08" authorId="0" shapeId="0" xr:uid="{A6F7AB13-7382-4F00-8EE3-28D79B8F5C1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26" authorId="0" shapeId="0" xr:uid="{47B01790-1E38-482A-9480-D99767373DF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44" authorId="0" shapeId="0" xr:uid="{A06EB50B-22E0-47CA-8A4D-4BD62978F24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62" authorId="0" shapeId="0" xr:uid="{54B2323F-AC4A-4AC0-AA07-D9BC7CFAA65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80" authorId="0" shapeId="0" xr:uid="{37B02F42-D649-4D11-AC3C-5E739E014F9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98" authorId="0" shapeId="0" xr:uid="{BBBDCCFA-FF01-43F7-83BC-404E7CC9FE7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16" authorId="0" shapeId="0" xr:uid="{DA34EDAC-03B8-4BCF-9041-1025A2DCDB8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34" authorId="0" shapeId="0" xr:uid="{770EC19F-FDF1-4860-917D-328584A4ED1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52" authorId="0" shapeId="0" xr:uid="{B79FB760-EA58-48AA-806C-27D0B91040B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70" authorId="0" shapeId="0" xr:uid="{D147DCCE-41D1-4025-8510-9DB5DA56FC1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88" authorId="0" shapeId="0" xr:uid="{258BBE74-DC5E-44B0-B939-6FD5D89C96C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06" authorId="0" shapeId="0" xr:uid="{2DC91A4B-DE4E-473F-9E1C-BD9A4F85149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24" authorId="0" shapeId="0" xr:uid="{1C3EE15E-C711-4B02-BA96-6F5E2F70DE1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42" authorId="0" shapeId="0" xr:uid="{72A37396-F98F-41C0-8CA3-73A2E6C0EF6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60" authorId="0" shapeId="0" xr:uid="{988C2C7A-B5BF-40E3-B776-95DB126E464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78" authorId="0" shapeId="0" xr:uid="{1CA9D3E9-35D2-4880-B713-9F029D69F7E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96" authorId="0" shapeId="0" xr:uid="{0AF380EA-0B19-44DF-A064-843C86F7695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15" authorId="0" shapeId="0" xr:uid="{A3082808-A2D2-4E6D-9640-1BED2F94A8D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33" authorId="0" shapeId="0" xr:uid="{CD442ED2-FD8C-432B-8E41-3591729284B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51" authorId="0" shapeId="0" xr:uid="{46FF23A8-720B-49E3-84ED-FE78AFC28E4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70" authorId="0" shapeId="0" xr:uid="{1C022420-5B29-4D13-B0F3-4C8F39D53F7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88" authorId="0" shapeId="0" xr:uid="{CF90F453-9215-493B-8689-1EAB2928DD3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06" authorId="0" shapeId="0" xr:uid="{0D64EE4D-BF5B-4323-9326-EC181A8CAB8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24" authorId="0" shapeId="0" xr:uid="{95A797E6-B7E6-4C35-AACF-424189C2C32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43" authorId="0" shapeId="0" xr:uid="{3293F71D-6F90-462B-9F90-CAE61F7196A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61" authorId="0" shapeId="0" xr:uid="{04344EC4-B7DB-4160-93BE-DF68F6EBE2A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79" authorId="0" shapeId="0" xr:uid="{6AE5B947-2CCE-45B6-92DE-45727183D6C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97" authorId="0" shapeId="0" xr:uid="{A176341B-E67D-4DCB-9757-0592C7B0D2B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15" authorId="0" shapeId="0" xr:uid="{676AC537-FE04-40B0-99BE-1AB33A01F47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33" authorId="0" shapeId="0" xr:uid="{F4F361C8-DE5E-4836-B9C3-AC5C9C392FF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51" authorId="0" shapeId="0" xr:uid="{F58E2BB0-B148-4B19-B49C-98AF6A3AD56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70" authorId="0" shapeId="0" xr:uid="{8ED374A7-569F-4058-A6B4-06B0C62873A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88" authorId="0" shapeId="0" xr:uid="{A5A69F6B-B8BE-4C7D-99CC-0291FFA6217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06" authorId="0" shapeId="0" xr:uid="{32061C7E-4B3E-40A2-A418-1B44027D794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24" authorId="0" shapeId="0" xr:uid="{B7CF62EC-1D01-4B2C-900E-ED2713F1E91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7" authorId="0" shapeId="0" xr:uid="{8FF50703-CAA6-4E50-A374-A9307AA93A6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" authorId="0" shapeId="0" xr:uid="{499AF431-F37D-4787-BD2B-8BA825D52ED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" authorId="0" shapeId="0" xr:uid="{7419FDE8-9D4A-41E8-B76B-439788B8F75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" authorId="0" shapeId="0" xr:uid="{BEB17DBB-8D5D-4645-9E4E-4D04271B962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9" authorId="0" shapeId="0" xr:uid="{B5F01E2E-A85C-43FC-A688-0677FC59B6D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7" authorId="0" shapeId="0" xr:uid="{3A0FA8D3-13A2-49B8-A6EE-55B51BC9535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5" authorId="0" shapeId="0" xr:uid="{FDB9BBE0-D27F-4CB0-8FE6-93A67099D47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44" authorId="0" shapeId="0" xr:uid="{AA8DD076-47F4-4939-85D4-3BA3296205C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2" authorId="0" shapeId="0" xr:uid="{2D530E73-325F-4C64-B7A5-C7756EA62F7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81" authorId="0" shapeId="0" xr:uid="{DEF8BFE1-6314-4E14-A8E6-F896E2A6042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99" authorId="0" shapeId="0" xr:uid="{5B3203DD-3E25-40B2-A7E1-EF782172087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18" authorId="0" shapeId="0" xr:uid="{5D79F27A-2ABD-4B4A-B6A8-F924B17543D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6" authorId="0" shapeId="0" xr:uid="{F26ACAC6-DE13-47F7-BAFA-1268DE206C7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4" authorId="0" shapeId="0" xr:uid="{AB128A5B-11B3-45A1-9B91-9D7618CB8FA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2" authorId="0" shapeId="0" xr:uid="{C68049C5-556D-45F6-BC3C-3FD8D9413D5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90" authorId="0" shapeId="0" xr:uid="{4CD994D7-A2F3-474F-B505-AAB0E5FC614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08" authorId="0" shapeId="0" xr:uid="{31A87DCA-A188-4F2B-9C9F-61F55FA65FE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6" authorId="0" shapeId="0" xr:uid="{C97D83AC-F17C-472E-A13A-45DE6E384B1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44" authorId="0" shapeId="0" xr:uid="{AA46FB77-F12A-41A1-AE09-B5AE066E1F9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3" authorId="0" shapeId="0" xr:uid="{24FA41FF-358C-4ADC-AE31-D5759986050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81" authorId="0" shapeId="0" xr:uid="{F47651E8-9720-4DAF-9DB5-3BB2900C603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99" authorId="0" shapeId="0" xr:uid="{FAE9A9FC-BDCD-4E60-A6F0-E1BF57B2E58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8" authorId="0" shapeId="0" xr:uid="{BABEBAEE-AAAD-4E67-A0CF-4129EE00789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36" authorId="0" shapeId="0" xr:uid="{C327DBFE-592C-4E7D-B7E0-959837A9B18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54" authorId="0" shapeId="0" xr:uid="{68249F15-51AC-4E0F-8D97-2B58C5AB3D5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73" authorId="0" shapeId="0" xr:uid="{5C588F42-F863-49DB-A795-31857EF9047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91" authorId="0" shapeId="0" xr:uid="{8F1D9122-15EF-413D-AA54-8A36FC83FDF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10" authorId="0" shapeId="0" xr:uid="{EA473444-C2A0-4FE5-8C2E-E8A9C5F7AD8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28" authorId="0" shapeId="0" xr:uid="{E8AF8D33-E0F3-44EE-9B9A-7028C42FE10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46" authorId="0" shapeId="0" xr:uid="{DA0ACC59-79DB-4126-AA44-A6787D653EF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64" authorId="0" shapeId="0" xr:uid="{CFC15E9F-5825-4BE3-A579-FFC1A654453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82" authorId="0" shapeId="0" xr:uid="{2601CF3D-8DDA-4C75-B186-0DE6C5ED551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00" authorId="0" shapeId="0" xr:uid="{382600DE-15FB-4889-B424-6C26F89DF26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18" authorId="0" shapeId="0" xr:uid="{FC3C5204-7E71-4FF0-B329-21E90D8E732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37" authorId="0" shapeId="0" xr:uid="{A40ECC8C-F487-4BCA-A2C7-8C3E98E21CD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55" authorId="0" shapeId="0" xr:uid="{B4C21185-9EB6-4F31-9CB2-BD150183BF6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74" authorId="0" shapeId="0" xr:uid="{04D26226-FF3D-4CE1-A780-261E9B99BF2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2" authorId="0" shapeId="0" xr:uid="{C59FF360-AD70-4BBD-A58C-80ED104726C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0" authorId="0" shapeId="0" xr:uid="{C47597C0-D707-4A8F-994A-9509B1C269C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28" authorId="0" shapeId="0" xr:uid="{1652DD4B-07EB-413D-BEC4-18DDE1A2582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46" authorId="0" shapeId="0" xr:uid="{B6AD4913-AE86-4D6B-A75C-2EC0760EE28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64" authorId="0" shapeId="0" xr:uid="{93B80EE8-62F4-4204-99B6-49BD89A603C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82" authorId="0" shapeId="0" xr:uid="{9D92434D-2FF0-4606-BF8A-9C2A05CECD9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00" authorId="0" shapeId="0" xr:uid="{2F1EBD55-6A10-4413-95EC-166D4984D22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18" authorId="0" shapeId="0" xr:uid="{1691BC34-DB41-4A12-9F5C-A997DAE3AFD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36" authorId="0" shapeId="0" xr:uid="{7D8278B0-38E9-4085-9BD5-17C2996D816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54" authorId="0" shapeId="0" xr:uid="{BC38BCF7-0B75-4D0C-BF7C-CE839929F86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72" authorId="0" shapeId="0" xr:uid="{B3175B80-59A6-4CEA-9648-E07E895FF7D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90" authorId="0" shapeId="0" xr:uid="{4D16EB8A-04F4-44C4-B7DF-234B3BC662D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08" authorId="0" shapeId="0" xr:uid="{0F1CC058-3FAD-4A42-A093-D4901DF9FF0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26" authorId="0" shapeId="0" xr:uid="{74FCC901-ED3B-422C-A39E-C5C817D327D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44" authorId="0" shapeId="0" xr:uid="{A4FDF742-D4DC-4E64-B71C-7E27D0B436E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62" authorId="0" shapeId="0" xr:uid="{E9F404FD-0BF7-4134-89A1-61F186BEBB8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81" authorId="0" shapeId="0" xr:uid="{F9936BED-C2F2-471B-8F8C-23E0C9241D5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00" authorId="0" shapeId="0" xr:uid="{A83555B0-CA50-42F4-B4D1-25EBE97B190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18" authorId="0" shapeId="0" xr:uid="{FE39C9D1-F6C4-46C7-A723-07871749156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36" authorId="0" shapeId="0" xr:uid="{1717352D-D980-4E34-AC57-0AC931D6875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54" authorId="0" shapeId="0" xr:uid="{E48CA507-68E0-473D-8C15-502A281B130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72" authorId="0" shapeId="0" xr:uid="{DA383751-A0D3-4B7F-B606-6556D956656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90" authorId="0" shapeId="0" xr:uid="{B785A7EB-9947-4C63-9635-E8537E6F0A7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09" authorId="0" shapeId="0" xr:uid="{B69A0C15-2FE5-4EC4-A3C7-48F7B1B3E8C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27" authorId="0" shapeId="0" xr:uid="{B7688A16-449B-4916-B760-FD6117D295D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45" authorId="0" shapeId="0" xr:uid="{16570DE8-1E79-4EA1-AA9F-0103E1CC72D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63" authorId="0" shapeId="0" xr:uid="{C253425E-EC3C-476A-9323-251F7C73DA9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3" authorId="0" shapeId="0" xr:uid="{E51AE7AB-2D56-4DBA-B0B5-092C840824A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" authorId="0" shapeId="0" xr:uid="{46620665-78DB-454E-B82B-B2402009E5D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" authorId="0" shapeId="0" xr:uid="{7F84ED93-5224-45CA-865D-A82E4D850AD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" authorId="0" shapeId="0" xr:uid="{3B721980-E6CA-4B2E-91A1-5AC245DCAE4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" authorId="0" shapeId="0" xr:uid="{FA98DA3A-E4A2-47A3-BD0F-1B279E74D20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3" authorId="0" shapeId="0" xr:uid="{932422C6-ABB7-489A-A386-178F6568B55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7" authorId="0" shapeId="0" xr:uid="{E0EF1300-4305-4163-8AC2-68CE88406AF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1" authorId="0" shapeId="0" xr:uid="{46124E3A-FDA6-4928-81FC-100E530F3A6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5" authorId="0" shapeId="0" xr:uid="{F8D613DC-86BB-4B27-AC74-1D5DFFE9409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39" authorId="0" shapeId="0" xr:uid="{947956AF-E9AA-4667-BA8C-4272E66E111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53" authorId="0" shapeId="0" xr:uid="{EF40EA28-5BDB-4B89-9B6A-2DC1D7749F6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3" authorId="0" shapeId="0" xr:uid="{4B352D94-9DED-4FF5-8700-CA9A84F3AB0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3" authorId="0" shapeId="0" xr:uid="{83EF7DA2-6DFF-4A17-B5BD-4DFAF976067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" authorId="0" shapeId="0" xr:uid="{8FEB8FBD-C721-422F-9945-B3E2734E77F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3" authorId="0" shapeId="0" xr:uid="{E667399C-7D6F-405F-9F04-1E13FDECB60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" authorId="0" shapeId="0" xr:uid="{0BD1AF24-8FCD-4E2F-8BBC-93F8F46756D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" authorId="0" shapeId="0" xr:uid="{59706E69-E3A2-47BD-876F-EF9175BD015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" authorId="0" shapeId="0" xr:uid="{8596CE67-5AB4-47AC-B597-A30DC6D5566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" authorId="0" shapeId="0" xr:uid="{76D3EB4C-6880-44D6-A046-D0137438E0D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3" authorId="0" shapeId="0" xr:uid="{EC334149-3EC3-4743-955E-7703D8A31AF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7" authorId="0" shapeId="0" xr:uid="{9F3193AA-CE39-4BBF-AD14-3F025265CE4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1" authorId="0" shapeId="0" xr:uid="{83C05E51-BD5C-4BA2-B25A-FDEB8258A5C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5" authorId="0" shapeId="0" xr:uid="{A2781447-4DFD-48C9-A4D8-B4CA031AD48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39" authorId="0" shapeId="0" xr:uid="{B2CBF2CD-2DB8-416E-A67A-7096C3FD43E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53" authorId="0" shapeId="0" xr:uid="{0FA2D000-B722-4801-99B9-A162349B82C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7" authorId="0" shapeId="0" xr:uid="{A7B4023B-9175-489F-AC9C-18BAAE9EE3B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81" authorId="0" shapeId="0" xr:uid="{746231E4-9EBC-4093-9E85-DF2FB178006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95" authorId="0" shapeId="0" xr:uid="{6CC6E234-95EF-4C70-8F68-CEC93BC19AA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09" authorId="0" shapeId="0" xr:uid="{896597A1-5AFF-4A9E-94A8-F32F4F02861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23" authorId="0" shapeId="0" xr:uid="{25CE5AD0-93ED-4834-9367-4F54DEA6CA6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7" authorId="0" shapeId="0" xr:uid="{F6C73493-F82A-4DDC-A306-2174FC8AE8D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1" authorId="0" shapeId="0" xr:uid="{73777CC2-E4C7-4B40-BDC5-5CA8A5CCE16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65" authorId="0" shapeId="0" xr:uid="{7D045E16-03F8-4DED-A2B4-B4E4DFC392C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9" authorId="0" shapeId="0" xr:uid="{DE673407-38BF-4D5A-BDE4-0E98B18F6B1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93" authorId="0" shapeId="0" xr:uid="{3DC4E4FD-90F7-45FB-B9FB-DA3282DC4DF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07" authorId="0" shapeId="0" xr:uid="{317ABE71-B895-42D9-9090-B437DC057E4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1" authorId="0" shapeId="0" xr:uid="{4E56B4C0-B71E-4A91-B6C4-F148930C466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35" authorId="0" shapeId="0" xr:uid="{185BF893-0DDD-49A5-A510-BA37CE70074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49" authorId="0" shapeId="0" xr:uid="{A389CEF5-83AD-4AE5-AE82-4E2CA4D7C6D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3" authorId="0" shapeId="0" xr:uid="{965F1C95-46D0-4745-BCA1-D85FBB373D6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77" authorId="0" shapeId="0" xr:uid="{06D5ACC5-A9F0-440F-860C-0EF7B5C56AF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91" authorId="0" shapeId="0" xr:uid="{5835B198-1862-4253-80D5-82EA00AB5A9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05" authorId="0" shapeId="0" xr:uid="{8421D733-9326-4A84-B589-15E29BCAFC4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9" authorId="0" shapeId="0" xr:uid="{27C0DAB5-6AF4-468C-B4E1-DC76D0622EA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33" authorId="0" shapeId="0" xr:uid="{F91800AB-A68A-4A43-9FDF-E4A0A725181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47" authorId="0" shapeId="0" xr:uid="{94DF4EA8-3632-43E0-BF2F-E338542BCC9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61" authorId="0" shapeId="0" xr:uid="{953AC716-3102-496B-A13D-100261A9D83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75" authorId="0" shapeId="0" xr:uid="{445EA177-A5BF-4C38-AD4B-58A130A1E5B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89" authorId="0" shapeId="0" xr:uid="{D156B404-67CC-42CE-ABA1-F93CDF7AF4B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03" authorId="0" shapeId="0" xr:uid="{BFA31C39-3642-44E1-B029-6E1FD1C4E7B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17" authorId="0" shapeId="0" xr:uid="{C122ADB7-CA4A-402B-A17C-51D41B64F66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1" authorId="0" shapeId="0" xr:uid="{D0B6DF3A-4029-46EA-9CFB-7D07CCC4DD8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45" authorId="0" shapeId="0" xr:uid="{29AE2E1F-5118-49FA-B421-494E76EED76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9" authorId="0" shapeId="0" xr:uid="{E5CEF4EA-EEF1-4DF5-B7E3-CEB5E2631D5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73" authorId="0" shapeId="0" xr:uid="{5D4B610F-79BC-4FAC-8E4C-C122ED62895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87" authorId="0" shapeId="0" xr:uid="{F14795C6-3032-4538-B4D4-EC3E5206008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01" authorId="0" shapeId="0" xr:uid="{5B6E178C-4C26-47FC-BF76-0534AC909A0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15" authorId="0" shapeId="0" xr:uid="{2DBB404B-383D-4FE0-B437-E4FB058B1D7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29" authorId="0" shapeId="0" xr:uid="{96F986A1-588E-416E-9550-51ABADA75B2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43" authorId="0" shapeId="0" xr:uid="{1BB64D6C-77DC-4079-9738-1D2FB2FDC2B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57" authorId="0" shapeId="0" xr:uid="{3B210B24-2A1D-4929-AC23-4467D4EA356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71" authorId="0" shapeId="0" xr:uid="{EA078F96-0392-415A-BC8D-7B654E9BCA7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85" authorId="0" shapeId="0" xr:uid="{EDC44CEF-6DB0-4EFF-A55B-50894953FE9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9" authorId="0" shapeId="0" xr:uid="{EA86DF93-8813-4F96-B03B-6797DAE5118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3" authorId="0" shapeId="0" xr:uid="{C1309811-3E4A-4911-A958-968827ED775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sharedStrings.xml><?xml version="1.0" encoding="utf-8"?>
<sst xmlns="http://schemas.openxmlformats.org/spreadsheetml/2006/main" count="11497" uniqueCount="612">
  <si>
    <t>Cu</t>
  </si>
  <si>
    <t>wt.%</t>
  </si>
  <si>
    <t>Constituent</t>
  </si>
  <si>
    <t>ppm</t>
  </si>
  <si>
    <t>Ag</t>
  </si>
  <si>
    <t>Gd</t>
  </si>
  <si>
    <t>Sb</t>
  </si>
  <si>
    <t>As</t>
  </si>
  <si>
    <t>Hf</t>
  </si>
  <si>
    <t>Sc</t>
  </si>
  <si>
    <t>Ba</t>
  </si>
  <si>
    <t>Ho</t>
  </si>
  <si>
    <t>Sm</t>
  </si>
  <si>
    <t>Be</t>
  </si>
  <si>
    <t>In</t>
  </si>
  <si>
    <t>Sn</t>
  </si>
  <si>
    <t>Bi</t>
  </si>
  <si>
    <t>La</t>
  </si>
  <si>
    <t>Sr</t>
  </si>
  <si>
    <t>Cd</t>
  </si>
  <si>
    <t>Li</t>
  </si>
  <si>
    <t>Ta</t>
  </si>
  <si>
    <t>Ce</t>
  </si>
  <si>
    <t>Lu</t>
  </si>
  <si>
    <t>Tb</t>
  </si>
  <si>
    <t>Co</t>
  </si>
  <si>
    <t>Mo</t>
  </si>
  <si>
    <t>Te</t>
  </si>
  <si>
    <t>Cs</t>
  </si>
  <si>
    <t>Nb</t>
  </si>
  <si>
    <t>Th</t>
  </si>
  <si>
    <t>Nd</t>
  </si>
  <si>
    <t>U</t>
  </si>
  <si>
    <t>Dy</t>
  </si>
  <si>
    <t>Ni</t>
  </si>
  <si>
    <t>W</t>
  </si>
  <si>
    <t>Er</t>
  </si>
  <si>
    <t>Pb</t>
  </si>
  <si>
    <t>Y</t>
  </si>
  <si>
    <t>Eu</t>
  </si>
  <si>
    <t>Pr</t>
  </si>
  <si>
    <t>Yb</t>
  </si>
  <si>
    <t>Ga</t>
  </si>
  <si>
    <t>Rb</t>
  </si>
  <si>
    <t>Zn</t>
  </si>
  <si>
    <t>Zr</t>
  </si>
  <si>
    <t>Unit</t>
  </si>
  <si>
    <t>Value</t>
  </si>
  <si>
    <t>Al</t>
  </si>
  <si>
    <t>B</t>
  </si>
  <si>
    <t>Ca</t>
  </si>
  <si>
    <t>Cr</t>
  </si>
  <si>
    <t>Fe</t>
  </si>
  <si>
    <t>Hg</t>
  </si>
  <si>
    <t>K</t>
  </si>
  <si>
    <t>Mg</t>
  </si>
  <si>
    <t>Mn</t>
  </si>
  <si>
    <t>Na</t>
  </si>
  <si>
    <t>P</t>
  </si>
  <si>
    <t>Re</t>
  </si>
  <si>
    <t>S</t>
  </si>
  <si>
    <t>Se</t>
  </si>
  <si>
    <t>Ti</t>
  </si>
  <si>
    <t>Tl</t>
  </si>
  <si>
    <t>Tm</t>
  </si>
  <si>
    <t>V</t>
  </si>
  <si>
    <t>Certified</t>
  </si>
  <si>
    <t>Low</t>
  </si>
  <si>
    <t>High</t>
  </si>
  <si>
    <t>Certified Value</t>
  </si>
  <si>
    <t>Absolute Standard Deviations</t>
  </si>
  <si>
    <t>Relative Standard Deviations</t>
  </si>
  <si>
    <t>5% window</t>
  </si>
  <si>
    <t>2SD Low</t>
  </si>
  <si>
    <t>2SD High</t>
  </si>
  <si>
    <t>3SD Low</t>
  </si>
  <si>
    <t>3SD High</t>
  </si>
  <si>
    <t>1RSD</t>
  </si>
  <si>
    <t>2RSD</t>
  </si>
  <si>
    <t>3RSD</t>
  </si>
  <si>
    <t xml:space="preserve">1SD  </t>
  </si>
  <si>
    <t>Ge</t>
  </si>
  <si>
    <t>ppb</t>
  </si>
  <si>
    <t>Abbreviation</t>
  </si>
  <si>
    <t>Explanation</t>
  </si>
  <si>
    <t>Std.Dev.</t>
  </si>
  <si>
    <t>Rel.Std.Dev.</t>
  </si>
  <si>
    <t>percent deviation of lab mean from corrected mean of means</t>
  </si>
  <si>
    <t>NR</t>
  </si>
  <si>
    <t>not reported</t>
  </si>
  <si>
    <t>&lt; </t>
  </si>
  <si>
    <t>‘less than’</t>
  </si>
  <si>
    <r>
      <t>PDM</t>
    </r>
    <r>
      <rPr>
        <vertAlign val="superscript"/>
        <sz val="10"/>
        <rFont val="Arial"/>
        <family val="2"/>
      </rPr>
      <t>3</t>
    </r>
  </si>
  <si>
    <t>95% Tolerance Limits</t>
  </si>
  <si>
    <t>IND</t>
  </si>
  <si>
    <t>&lt; 10</t>
  </si>
  <si>
    <t>Au</t>
  </si>
  <si>
    <t>BF*XRF</t>
  </si>
  <si>
    <t>IRC</t>
  </si>
  <si>
    <t>CaO</t>
  </si>
  <si>
    <t>&lt; 1</t>
  </si>
  <si>
    <t>&lt; 2</t>
  </si>
  <si>
    <t>&lt; 5</t>
  </si>
  <si>
    <t>&lt; 0.1</t>
  </si>
  <si>
    <t>&lt; 0.01</t>
  </si>
  <si>
    <t>MgO</t>
  </si>
  <si>
    <t>MnO</t>
  </si>
  <si>
    <t>C</t>
  </si>
  <si>
    <t>Round</t>
  </si>
  <si>
    <t>Replicate</t>
  </si>
  <si>
    <t>Perth</t>
  </si>
  <si>
    <t>INAA</t>
  </si>
  <si>
    <t>4A*OES</t>
  </si>
  <si>
    <t>30g</t>
  </si>
  <si>
    <t>25g</t>
  </si>
  <si>
    <r>
      <t>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</si>
  <si>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t>(for Method Group Tabulated Results omitted in the determination of Certified Values)</t>
  </si>
  <si>
    <t>Batch &amp; Limits</t>
  </si>
  <si>
    <t xml:space="preserve"> - Outlying laboratory batch data sets and superfluous limit values</t>
  </si>
  <si>
    <t xml:space="preserve"> - Outlying individual values</t>
  </si>
  <si>
    <t>Individual</t>
  </si>
  <si>
    <t>Pd</t>
  </si>
  <si>
    <t>Pt</t>
  </si>
  <si>
    <r>
      <rPr>
        <b/>
        <sz val="11"/>
        <rFont val="Arial MT"/>
      </rPr>
      <t xml:space="preserve"> </t>
    </r>
    <r>
      <rPr>
        <b/>
        <u/>
        <sz val="11"/>
        <rFont val="Arial MT"/>
      </rPr>
      <t>Legend:-</t>
    </r>
  </si>
  <si>
    <t>Lab Slot</t>
  </si>
  <si>
    <t>Laboratory Name and Location</t>
  </si>
  <si>
    <t>Actlabs, Ancaster, Ontario, Canada</t>
  </si>
  <si>
    <t>ALS, Vancouver, BC, Canada</t>
  </si>
  <si>
    <t>Intertek Genalysis, Perth, WA, Australia</t>
  </si>
  <si>
    <t>Method Codes:</t>
  </si>
  <si>
    <t>indeterminate</t>
  </si>
  <si>
    <t>one relative standard deviation</t>
  </si>
  <si>
    <t>one standard deviation</t>
  </si>
  <si>
    <t>Borate Fusion XRF</t>
  </si>
  <si>
    <t>U, ppm</t>
  </si>
  <si>
    <t>Al, wt.%</t>
  </si>
  <si>
    <t>Ba, ppm</t>
  </si>
  <si>
    <t>Be, ppm</t>
  </si>
  <si>
    <t>Ca, wt.%</t>
  </si>
  <si>
    <t>Ce, ppm</t>
  </si>
  <si>
    <t>Cr, ppm</t>
  </si>
  <si>
    <t>Dy, ppm</t>
  </si>
  <si>
    <t>Eu, ppm</t>
  </si>
  <si>
    <t>Fe, wt.%</t>
  </si>
  <si>
    <t>Ga, ppm</t>
  </si>
  <si>
    <t>Gd, ppm</t>
  </si>
  <si>
    <t>Hf, ppm</t>
  </si>
  <si>
    <t>Ho, ppm</t>
  </si>
  <si>
    <t>K, wt.%</t>
  </si>
  <si>
    <t>La, ppm</t>
  </si>
  <si>
    <t>Lu, ppm</t>
  </si>
  <si>
    <t>Mg, wt.%</t>
  </si>
  <si>
    <t>Mn, wt.%</t>
  </si>
  <si>
    <t>Nd, ppm</t>
  </si>
  <si>
    <t>Pr, ppm</t>
  </si>
  <si>
    <t>Rb, ppm</t>
  </si>
  <si>
    <t>Sm, ppm</t>
  </si>
  <si>
    <t>Sr, ppm</t>
  </si>
  <si>
    <t>Tb, ppm</t>
  </si>
  <si>
    <t>Th, ppm</t>
  </si>
  <si>
    <t>Ti, wt.%</t>
  </si>
  <si>
    <t>Tm, ppm</t>
  </si>
  <si>
    <t>Y, ppm</t>
  </si>
  <si>
    <t>Yb, ppm</t>
  </si>
  <si>
    <t>Co, ppm</t>
  </si>
  <si>
    <t>Cs, ppm</t>
  </si>
  <si>
    <t>In, ppm</t>
  </si>
  <si>
    <t>Li, ppm</t>
  </si>
  <si>
    <t>Mo, ppm</t>
  </si>
  <si>
    <t>Na, wt.%</t>
  </si>
  <si>
    <t>Nb, ppm</t>
  </si>
  <si>
    <t>Ni, ppm</t>
  </si>
  <si>
    <t>P, wt.%</t>
  </si>
  <si>
    <t>Pb, ppm</t>
  </si>
  <si>
    <t>Sc, ppm</t>
  </si>
  <si>
    <t>Sn, ppm</t>
  </si>
  <si>
    <t>Ta, ppm</t>
  </si>
  <si>
    <t>Tl, ppm</t>
  </si>
  <si>
    <t>V, ppm</t>
  </si>
  <si>
    <t>Zn, ppm</t>
  </si>
  <si>
    <t>Infrared Combustion</t>
  </si>
  <si>
    <t>Thermogravimetry</t>
  </si>
  <si>
    <t>4-Acid Digestion</t>
  </si>
  <si>
    <t>Zr, ppm</t>
  </si>
  <si>
    <t>Expanded Uncertainty</t>
  </si>
  <si>
    <t>gm</t>
  </si>
  <si>
    <t>Nominal Mass Value</t>
  </si>
  <si>
    <t>Parameters</t>
  </si>
  <si>
    <t xml:space="preserve"> RSD Upscale Factor</t>
  </si>
  <si>
    <t xml:space="preserve"> RSD</t>
  </si>
  <si>
    <t xml:space="preserve"> SD</t>
  </si>
  <si>
    <t xml:space="preserve"> Median</t>
  </si>
  <si>
    <t xml:space="preserve"> Mean</t>
  </si>
  <si>
    <t>Upscaled
Value</t>
  </si>
  <si>
    <t>Response</t>
  </si>
  <si>
    <t>Response
SmplMass(g)</t>
  </si>
  <si>
    <t>SID</t>
  </si>
  <si>
    <t>Lot</t>
  </si>
  <si>
    <t>LabCode</t>
  </si>
  <si>
    <t>LabSlot</t>
  </si>
  <si>
    <t>Branch</t>
  </si>
  <si>
    <t>Smp#</t>
  </si>
  <si>
    <t>:</t>
  </si>
  <si>
    <t>ANSLu</t>
  </si>
  <si>
    <t>Aqua Regia Digestion</t>
  </si>
  <si>
    <t>Laser Ablation ICP-MS</t>
  </si>
  <si>
    <t>Pb Fire Assay</t>
  </si>
  <si>
    <t>Aqua Regia Digestion (sample weights 10-50g)</t>
  </si>
  <si>
    <t>Au, ppm</t>
  </si>
  <si>
    <t>Ag, ppm</t>
  </si>
  <si>
    <t>As, ppm</t>
  </si>
  <si>
    <t>Bi, ppm</t>
  </si>
  <si>
    <t>Cd, ppm</t>
  </si>
  <si>
    <t>Cu, wt.%</t>
  </si>
  <si>
    <t>Er, ppm</t>
  </si>
  <si>
    <t>Re, ppm</t>
  </si>
  <si>
    <t>S, wt.%</t>
  </si>
  <si>
    <t>Sb, ppm</t>
  </si>
  <si>
    <t>Se, ppm</t>
  </si>
  <si>
    <t>Te, ppm</t>
  </si>
  <si>
    <t>W, ppm</t>
  </si>
  <si>
    <t>B, ppm</t>
  </si>
  <si>
    <t>Ge, ppm</t>
  </si>
  <si>
    <t>Hg, ppm</t>
  </si>
  <si>
    <t>Lab</t>
  </si>
  <si>
    <t>No</t>
  </si>
  <si>
    <t>3.00</t>
  </si>
  <si>
    <t>2.01</t>
  </si>
  <si>
    <t>2.02</t>
  </si>
  <si>
    <t>2.03</t>
  </si>
  <si>
    <t>2.04</t>
  </si>
  <si>
    <t>2.05</t>
  </si>
  <si>
    <t>2.06</t>
  </si>
  <si>
    <t>2.08</t>
  </si>
  <si>
    <t>2.09</t>
  </si>
  <si>
    <t>2.11</t>
  </si>
  <si>
    <t>2.12</t>
  </si>
  <si>
    <t>2.13</t>
  </si>
  <si>
    <t>2.14</t>
  </si>
  <si>
    <t>2.15</t>
  </si>
  <si>
    <t>2.16</t>
  </si>
  <si>
    <t>2.17</t>
  </si>
  <si>
    <t>2.18</t>
  </si>
  <si>
    <t>2.20</t>
  </si>
  <si>
    <t>2.21</t>
  </si>
  <si>
    <t>2.22</t>
  </si>
  <si>
    <t>2.23</t>
  </si>
  <si>
    <t>2.24</t>
  </si>
  <si>
    <t>FA*AAS</t>
  </si>
  <si>
    <t>FA*OES</t>
  </si>
  <si>
    <t>0.085g</t>
  </si>
  <si>
    <t>50g</t>
  </si>
  <si>
    <t>40g</t>
  </si>
  <si>
    <t>15g</t>
  </si>
  <si>
    <t>Mean</t>
  </si>
  <si>
    <t>Median</t>
  </si>
  <si>
    <t>Std Dev.</t>
  </si>
  <si>
    <t>PDM3</t>
  </si>
  <si>
    <t>Z-Score (Absolute)</t>
  </si>
  <si>
    <t>NA</t>
  </si>
  <si>
    <t>AR*AAS</t>
  </si>
  <si>
    <t>AR*MS</t>
  </si>
  <si>
    <t>10g</t>
  </si>
  <si>
    <t>4A*OES/MS</t>
  </si>
  <si>
    <t>4A*MS</t>
  </si>
  <si>
    <t>&lt; 20</t>
  </si>
  <si>
    <t>Results from laboratories 2, 22 and 24 were removed due to their 1 ppm reading resolution.</t>
  </si>
  <si>
    <t>&lt; 0.5</t>
  </si>
  <si>
    <t>Results from laboratory 17 were removed due to their 0.1 ppm reading resolution.</t>
  </si>
  <si>
    <t>Results from laboratories 13, 16 and 17 were removed due to their 1 ppm reading resolution.</t>
  </si>
  <si>
    <t>Results from laboratories 1 and 22 were removed due to their 1 ppm reading resolution.</t>
  </si>
  <si>
    <t>Results from laboratories 9 and 17 were removed due to their 0.1 ppm reading resolution.</t>
  </si>
  <si>
    <t>&lt; 0.05</t>
  </si>
  <si>
    <t>&gt; 200</t>
  </si>
  <si>
    <t>Results from laboratories 5, 16 and 17 were removed due to their 1 ppm reading resolution.</t>
  </si>
  <si>
    <t>Results from laboratory 17 were removed due to their 1 ppm reading resolution.</t>
  </si>
  <si>
    <t>Results from laboratories 5, 12, 16 and 17 were removed due to their 0.1 ppm reading resolution.</t>
  </si>
  <si>
    <t>Results from laboratories 13 and 22 were removed due to their 1 ppm reading resolution.</t>
  </si>
  <si>
    <t>Indicative</t>
  </si>
  <si>
    <t>AR*OES</t>
  </si>
  <si>
    <t>AR*OES/MS</t>
  </si>
  <si>
    <t>0.25g</t>
  </si>
  <si>
    <t>0.5g</t>
  </si>
  <si>
    <t>01g</t>
  </si>
  <si>
    <t>0.2g</t>
  </si>
  <si>
    <t>Results from laboratory 6 were removed due to their 1 ppm reading resolution.</t>
  </si>
  <si>
    <t>Results from laboratory 14 were removed due to their 0.1 ppm reading resolution.</t>
  </si>
  <si>
    <t>Results from laboratory 6 were removed due to their 10 ppm reading resolution.</t>
  </si>
  <si>
    <t>Results from laboratories 14 and 17 were removed due to their 0.1 ppm reading resolution.</t>
  </si>
  <si>
    <t>Results from laboratories 9 and 14 were removed due to their 0.1 ppm reading resolution.</t>
  </si>
  <si>
    <t>Results from laboratories 5, 14, 16 and 17 were removed due to their 0.1 ppm reading resolution.</t>
  </si>
  <si>
    <t>Results from laboratories 5, 6, 14 and 16 were removed due to their 1 ppm reading resolution.</t>
  </si>
  <si>
    <t>&lt; 0.3</t>
  </si>
  <si>
    <t>Results from laboratories 12 and 14 were removed due to their 0.1 ppm reading resolution.</t>
  </si>
  <si>
    <t>Results from laboratory 14 were removed due to their 1 ppm reading resolution.</t>
  </si>
  <si>
    <t>BV Geo</t>
  </si>
  <si>
    <r>
      <t>Fe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</si>
  <si>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r>
      <t>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</si>
  <si>
    <r>
      <t>Na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</si>
  <si>
    <r>
      <t>P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</si>
  <si>
    <r>
      <t>SiO</t>
    </r>
    <r>
      <rPr>
        <vertAlign val="subscript"/>
        <sz val="12"/>
        <rFont val="Arial"/>
        <family val="2"/>
      </rPr>
      <t>2</t>
    </r>
  </si>
  <si>
    <r>
      <t>SO</t>
    </r>
    <r>
      <rPr>
        <vertAlign val="subscript"/>
        <sz val="12"/>
        <rFont val="Arial"/>
        <family val="2"/>
      </rPr>
      <t>3</t>
    </r>
  </si>
  <si>
    <r>
      <t>TiO</t>
    </r>
    <r>
      <rPr>
        <vertAlign val="subscript"/>
        <sz val="12"/>
        <rFont val="Arial"/>
        <family val="2"/>
      </rPr>
      <t>2</t>
    </r>
  </si>
  <si>
    <t>LOI*TGA</t>
  </si>
  <si>
    <t>ABL*MS</t>
  </si>
  <si>
    <t>4-acid (HF-HNO3-HClO4-HCl) digestion with inductively coupled plasma mass spectroscopy</t>
  </si>
  <si>
    <t>4-acid (HF-HNO3-HClO4-HCl) digestion with inductively coupled plasma optical emission spectroscopy</t>
  </si>
  <si>
    <t>4-acid (HF-HNO3-HClO4-HCl) digestion with ICP-OES or ICP-MS finish</t>
  </si>
  <si>
    <t>laser ablation with inductively coupled plasma mass spectroscopy</t>
  </si>
  <si>
    <t>aqua regia digestion with atomic absorption spectroscopy</t>
  </si>
  <si>
    <t>aqua regia digestion with inductively coupled plasma mass spectroscopy</t>
  </si>
  <si>
    <t>aqua regia digestion with inductively coupled plasma optical emission spectroscopy</t>
  </si>
  <si>
    <t>aqua regia digestion with ICP-OES or ICP-MS finish</t>
  </si>
  <si>
    <t>lithium borate fusion with X-ray fluorescence spectroscopy</t>
  </si>
  <si>
    <t>fire assay with atomic absorption spectroscopy</t>
  </si>
  <si>
    <t>fire assay with inductively coupled plasma optical emission spectroscopy</t>
  </si>
  <si>
    <t>instrumental neutron activation analysis</t>
  </si>
  <si>
    <t>infrared combustion</t>
  </si>
  <si>
    <t>loss on ignition by thermogravimetric analysis</t>
  </si>
  <si>
    <t>Alex Stewart International, Mendoza, Argentina</t>
  </si>
  <si>
    <t>ALS, Johannesburg, South Africa</t>
  </si>
  <si>
    <t>ALS, Lima, Peru</t>
  </si>
  <si>
    <t>ALS, Loughrea, Galway, Ireland</t>
  </si>
  <si>
    <t>ALS, Perth, WA, Australia</t>
  </si>
  <si>
    <t>ALS, Ulaanbaatar, Khan-Uul District, Mongolia</t>
  </si>
  <si>
    <t>ANSTO, Lucas Heights, NSW, Australia</t>
  </si>
  <si>
    <t>Bureau Veritas Commodities Canada Ltd, Vancouver, BC, Canada</t>
  </si>
  <si>
    <t>Bureau Veritas Geoanalytical, Perth, WA, Australia</t>
  </si>
  <si>
    <t>CERTIMIN, Lima, Peru</t>
  </si>
  <si>
    <t>ESAN Istanbul, Istanbul, Turkey</t>
  </si>
  <si>
    <t>Inspectorate (BV), Lima, Peru</t>
  </si>
  <si>
    <t>Intertek Testing Services, Townsville, QLD, Australia</t>
  </si>
  <si>
    <t>Intertek Testing Services Philippines, Cupang, Muntinlupa, Philippines</t>
  </si>
  <si>
    <t>Laboratorio Tecnológico de Metalurgia LTM SA de CV, Hermosillo, Sonora, Mexico</t>
  </si>
  <si>
    <t>Newcrest Laboratory Services, Orange, NSW, Australia</t>
  </si>
  <si>
    <t>PT Geoservices Ltd, Cikarang, Jakarta Raya, Indonesia</t>
  </si>
  <si>
    <t>PT Intertek Utama Services, Jakarta Timur, DKI Jakarta, Indonesia</t>
  </si>
  <si>
    <t>SGS, Ankara, Anatolia, Turkey</t>
  </si>
  <si>
    <t>SGS Mongolia, Ulaanbaatar, Bayangol District, Mongolia</t>
  </si>
  <si>
    <r>
      <t>Al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O</t>
    </r>
    <r>
      <rPr>
        <vertAlign val="subscript"/>
        <sz val="10"/>
        <color theme="10"/>
        <rFont val="Arial"/>
        <family val="2"/>
      </rPr>
      <t>3</t>
    </r>
  </si>
  <si>
    <r>
      <t>SiO</t>
    </r>
    <r>
      <rPr>
        <vertAlign val="subscript"/>
        <sz val="10"/>
        <color theme="10"/>
        <rFont val="Arial"/>
        <family val="2"/>
      </rPr>
      <t>2</t>
    </r>
  </si>
  <si>
    <r>
      <t>SO</t>
    </r>
    <r>
      <rPr>
        <vertAlign val="subscript"/>
        <sz val="10"/>
        <color theme="10"/>
        <rFont val="Arial"/>
        <family val="2"/>
      </rPr>
      <t>3</t>
    </r>
  </si>
  <si>
    <r>
      <t>Fe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O</t>
    </r>
    <r>
      <rPr>
        <vertAlign val="subscript"/>
        <sz val="10"/>
        <color theme="10"/>
        <rFont val="Arial"/>
        <family val="2"/>
      </rPr>
      <t>3</t>
    </r>
  </si>
  <si>
    <r>
      <t>Na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O</t>
    </r>
  </si>
  <si>
    <r>
      <t>TiO</t>
    </r>
    <r>
      <rPr>
        <vertAlign val="subscript"/>
        <sz val="10"/>
        <color theme="10"/>
        <rFont val="Arial"/>
        <family val="2"/>
      </rPr>
      <t>2</t>
    </r>
  </si>
  <si>
    <r>
      <t>K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O</t>
    </r>
  </si>
  <si>
    <r>
      <t>P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O</t>
    </r>
    <r>
      <rPr>
        <vertAlign val="subscript"/>
        <sz val="10"/>
        <color theme="10"/>
        <rFont val="Arial"/>
        <family val="2"/>
      </rPr>
      <t>5</t>
    </r>
  </si>
  <si>
    <r>
      <t>LOI</t>
    </r>
    <r>
      <rPr>
        <vertAlign val="superscript"/>
        <sz val="10"/>
        <color theme="10"/>
        <rFont val="Arial"/>
        <family val="2"/>
      </rPr>
      <t>1000</t>
    </r>
  </si>
  <si>
    <t>Au, Gold (ppm)</t>
  </si>
  <si>
    <t>Ag, Silver (ppm)</t>
  </si>
  <si>
    <t>Al, Aluminium (wt.%)</t>
  </si>
  <si>
    <t>As, Arsenic (ppm)</t>
  </si>
  <si>
    <t>Ba, Barium (ppm)</t>
  </si>
  <si>
    <t>Be, Beryllium (ppm)</t>
  </si>
  <si>
    <t>Bi, Bismuth (ppm)</t>
  </si>
  <si>
    <t>Ca, Calcium (wt.%)</t>
  </si>
  <si>
    <t>Cd, Cadmium (ppm)</t>
  </si>
  <si>
    <t>Ce, Cerium (ppm)</t>
  </si>
  <si>
    <t>Co, Cobalt (ppm)</t>
  </si>
  <si>
    <t>Cr, Chromium (ppm)</t>
  </si>
  <si>
    <t>Cs, Caesium (ppm)</t>
  </si>
  <si>
    <t>Cu, Copper (wt.%)</t>
  </si>
  <si>
    <t>Dy, Dysprosium (ppm)</t>
  </si>
  <si>
    <t>Er, Erbium (ppm)</t>
  </si>
  <si>
    <t>Eu, Europium (ppm)</t>
  </si>
  <si>
    <t>Fe, Iron (wt.%)</t>
  </si>
  <si>
    <t>Ga, Gallium (ppm)</t>
  </si>
  <si>
    <t>Gd, Gadolinium (ppm)</t>
  </si>
  <si>
    <t>Hf, Hafnium (ppm)</t>
  </si>
  <si>
    <t>Ho, Holmium (ppm)</t>
  </si>
  <si>
    <t>In, Indium (ppm)</t>
  </si>
  <si>
    <t>K, Potassium (wt.%)</t>
  </si>
  <si>
    <t>La, Lanthanum (ppm)</t>
  </si>
  <si>
    <t>Li, Lithium (ppm)</t>
  </si>
  <si>
    <t>Lu, Lutetium (ppm)</t>
  </si>
  <si>
    <t>Mg, Magnesium (wt.%)</t>
  </si>
  <si>
    <t>Mn, Manganese (wt.%)</t>
  </si>
  <si>
    <t>Mo, Molybdenum (ppm)</t>
  </si>
  <si>
    <t>Na, Sodium (wt.%)</t>
  </si>
  <si>
    <t>Nb, Niobium (ppm)</t>
  </si>
  <si>
    <t>Nd, Neodymium (ppm)</t>
  </si>
  <si>
    <t>Ni, Nickel (ppm)</t>
  </si>
  <si>
    <t>P, Phosphorus (wt.%)</t>
  </si>
  <si>
    <t>Pb, Lead (ppm)</t>
  </si>
  <si>
    <t>Pr, Praseodymium (ppm)</t>
  </si>
  <si>
    <t>Rb, Rubidium (ppm)</t>
  </si>
  <si>
    <t>Re, Rhenium (ppm)</t>
  </si>
  <si>
    <t>S, Sulphur (wt.%)</t>
  </si>
  <si>
    <t>Sb, Antimony (ppm)</t>
  </si>
  <si>
    <t>Sc, Scandium (ppm)</t>
  </si>
  <si>
    <t>Se, Selenium (ppm)</t>
  </si>
  <si>
    <t>Sm, Samarium (ppm)</t>
  </si>
  <si>
    <t>Sn, Tin (ppm)</t>
  </si>
  <si>
    <t>Sr, Strontium (ppm)</t>
  </si>
  <si>
    <t>Ta, Tantalum (ppm)</t>
  </si>
  <si>
    <t>Tb, Terbium (ppm)</t>
  </si>
  <si>
    <t>Te, Tellurium (ppm)</t>
  </si>
  <si>
    <t>Th, Thorium (ppm)</t>
  </si>
  <si>
    <t>Ti, Titanium (wt.%)</t>
  </si>
  <si>
    <t>Tl, Thallium (ppm)</t>
  </si>
  <si>
    <t>Tm, Thulium (ppm)</t>
  </si>
  <si>
    <t>U, Uranium (ppm)</t>
  </si>
  <si>
    <t>V, Vanadium (ppm)</t>
  </si>
  <si>
    <t>W, Tungsten (ppm)</t>
  </si>
  <si>
    <t>Y, Yttrium (ppm)</t>
  </si>
  <si>
    <t>Yb, Ytterbium (ppm)</t>
  </si>
  <si>
    <t>Zn, Zinc (ppm)</t>
  </si>
  <si>
    <t>Zr, Zirconium (ppm)</t>
  </si>
  <si>
    <t>B, Boron (ppm)</t>
  </si>
  <si>
    <t>Ge, Germanium (ppm)</t>
  </si>
  <si>
    <t>Hg, Mercury (ppm)</t>
  </si>
  <si>
    <r>
      <t>LOI</t>
    </r>
    <r>
      <rPr>
        <vertAlign val="superscript"/>
        <sz val="12"/>
        <rFont val="Arial"/>
        <family val="2"/>
      </rPr>
      <t>1000</t>
    </r>
  </si>
  <si>
    <t>Analytical results for Au in OREAS 508 (Certified Value 0.47 ppm)</t>
  </si>
  <si>
    <t>Analytical results for Au in OREAS 508 (Certified Value 0.477 ppm)</t>
  </si>
  <si>
    <t>Analytical results for Ag in OREAS 508 (Certified Value 1.4 ppm)</t>
  </si>
  <si>
    <t>Analytical results for Al in OREAS 508 (Certified Value 7.47 wt.%)</t>
  </si>
  <si>
    <t>Analytical results for As in OREAS 508 (Certified Value 14.3 ppm)</t>
  </si>
  <si>
    <t>Analytical results for B in OREAS 508 (Indicative Value 31.1 ppm)</t>
  </si>
  <si>
    <t>Analytical results for Ba in OREAS 508 (Certified Value 934 ppm)</t>
  </si>
  <si>
    <t>Analytical results for Be in OREAS 508 (Certified Value 2.44 ppm)</t>
  </si>
  <si>
    <t>Analytical results for Bi in OREAS 508 (Certified Value 1.13 ppm)</t>
  </si>
  <si>
    <t>Analytical results for Ca in OREAS 508 (Certified Value 1.73 wt.%)</t>
  </si>
  <si>
    <t>Analytical results for Cd in OREAS 508 (Certified Value 0.38 ppm)</t>
  </si>
  <si>
    <t>Analytical results for Ce in OREAS 508 (Certified Value 64 ppm)</t>
  </si>
  <si>
    <t>Analytical results for Co in OREAS 508 (Certified Value 9.42 ppm)</t>
  </si>
  <si>
    <t>Analytical results for Cr in OREAS 508 (Certified Value 39.6 ppm)</t>
  </si>
  <si>
    <t>Analytical results for Cs in OREAS 508 (Certified Value 8.37 ppm)</t>
  </si>
  <si>
    <t>Analytical results for Cu in OREAS 508 (Certified Value 0.548 wt.%)</t>
  </si>
  <si>
    <t>Analytical results for Dy in OREAS 508 (Certified Value 3.23 ppm)</t>
  </si>
  <si>
    <t>Analytical results for Er in OREAS 508 (Certified Value 1.35 ppm)</t>
  </si>
  <si>
    <t>Analytical results for Eu in OREAS 508 (Certified Value 1.2 ppm)</t>
  </si>
  <si>
    <t>Analytical results for Fe in OREAS 508 (Certified Value 2.93 wt.%)</t>
  </si>
  <si>
    <t>Analytical results for Ga in OREAS 508 (Certified Value 18.7 ppm)</t>
  </si>
  <si>
    <t>Analytical results for Gd in OREAS 508 (Certified Value 5.11 ppm)</t>
  </si>
  <si>
    <t>Analytical results for Ge in OREAS 508 (Indicative Value 0.28 ppm)</t>
  </si>
  <si>
    <t>Analytical results for Hf in OREAS 508 (Certified Value 2.13 ppm)</t>
  </si>
  <si>
    <t>Analytical results for Hg in OREAS 508 (Indicative Value &lt; 2 ppm)</t>
  </si>
  <si>
    <t>Analytical results for Ho in OREAS 508 (Certified Value 0.52 ppm)</t>
  </si>
  <si>
    <t>Analytical results for In in OREAS 508 (Certified Value 0.17 ppm)</t>
  </si>
  <si>
    <t>Analytical results for K in OREAS 508 (Certified Value 3.38 wt.%)</t>
  </si>
  <si>
    <t>Analytical results for La in OREAS 508 (Certified Value 30.8 ppm)</t>
  </si>
  <si>
    <t>Analytical results for Li in OREAS 508 (Certified Value 43.8 ppm)</t>
  </si>
  <si>
    <t>Analytical results for Lu in OREAS 508 (Certified Value 0.18 ppm)</t>
  </si>
  <si>
    <t>Analytical results for Mg in OREAS 508 (Certified Value 0.694 wt.%)</t>
  </si>
  <si>
    <t>Analytical results for Mn in OREAS 508 (Certified Value 0.033 wt.%)</t>
  </si>
  <si>
    <t>Analytical results for Mo in OREAS 508 (Certified Value 152 ppm)</t>
  </si>
  <si>
    <t>Analytical results for Na in OREAS 508 (Certified Value 2.15 wt.%)</t>
  </si>
  <si>
    <t>Analytical results for Nb in OREAS 508 (Certified Value 10.8 ppm)</t>
  </si>
  <si>
    <t>Analytical results for Nd in OREAS 508 (Certified Value 29.3 ppm)</t>
  </si>
  <si>
    <t>Analytical results for Ni in OREAS 508 (Certified Value 18.8 ppm)</t>
  </si>
  <si>
    <t>Analytical results for P in OREAS 508 (Certified Value 0.085 wt.%)</t>
  </si>
  <si>
    <t>Analytical results for Pb in OREAS 508 (Certified Value 41.7 ppm)</t>
  </si>
  <si>
    <t>Analytical results for Pr in OREAS 508 (Certified Value 7.33 ppm)</t>
  </si>
  <si>
    <t>Analytical results for Rb in OREAS 508 (Certified Value 139 ppm)</t>
  </si>
  <si>
    <t>Analytical results for Re in OREAS 508 (Certified Value 0.025 ppm)</t>
  </si>
  <si>
    <t>Analytical results for S in OREAS 508 (Certified Value 0.814 wt.%)</t>
  </si>
  <si>
    <t>Analytical results for Sb in OREAS 508 (Certified Value 183 ppm)</t>
  </si>
  <si>
    <t>Analytical results for Sc in OREAS 508 (Certified Value 7.47 ppm)</t>
  </si>
  <si>
    <t>Analytical results for Se in OREAS 508 (Certified Value 6.16 ppm)</t>
  </si>
  <si>
    <t>Analytical results for Sm in OREAS 508 (Certified Value 5.75 ppm)</t>
  </si>
  <si>
    <t>Analytical results for Sn in OREAS 508 (Certified Value 4.11 ppm)</t>
  </si>
  <si>
    <t>Analytical results for Sr in OREAS 508 (Certified Value 299 ppm)</t>
  </si>
  <si>
    <t>Analytical results for Ta in OREAS 508 (Certified Value 1 ppm)</t>
  </si>
  <si>
    <t>Analytical results for Tb in OREAS 508 (Certified Value 0.64 ppm)</t>
  </si>
  <si>
    <t>Analytical results for Te in OREAS 508 (Certified Value 0.39 ppm)</t>
  </si>
  <si>
    <t>Analytical results for Th in OREAS 508 (Certified Value 11.7 ppm)</t>
  </si>
  <si>
    <t>Analytical results for Ti in OREAS 508 (Certified Value 0.313 wt.%)</t>
  </si>
  <si>
    <t>Analytical results for Tl in OREAS 508 (Certified Value 0.79 ppm)</t>
  </si>
  <si>
    <t>Analytical results for Tm in OREAS 508 (Certified Value 0.18 ppm)</t>
  </si>
  <si>
    <t>Analytical results for U in OREAS 508 (Certified Value 3.37 ppm)</t>
  </si>
  <si>
    <t>Analytical results for V in OREAS 508 (Certified Value 65 ppm)</t>
  </si>
  <si>
    <t>Analytical results for W in OREAS 508 (Certified Value 9.55 ppm)</t>
  </si>
  <si>
    <t>Analytical results for Y in OREAS 508 (Certified Value 13.9 ppm)</t>
  </si>
  <si>
    <t>Analytical results for Yb in OREAS 508 (Certified Value 1.13 ppm)</t>
  </si>
  <si>
    <t>Analytical results for Zn in OREAS 508 (Certified Value 132 ppm)</t>
  </si>
  <si>
    <t>Analytical results for Zr in OREAS 508 (Certified Value 69 ppm)</t>
  </si>
  <si>
    <t>Analytical results for Ag in OREAS 508 (Certified Value 1.35 ppm)</t>
  </si>
  <si>
    <t>Analytical results for Al in OREAS 508 (Certified Value 1.7 wt.%)</t>
  </si>
  <si>
    <t>Analytical results for As in OREAS 508 (Certified Value 14.2 ppm)</t>
  </si>
  <si>
    <t>Analytical results for B in OREAS 508 (Certified Value &lt; 10 ppm)</t>
  </si>
  <si>
    <t>Analytical results for Ba in OREAS 508 (Indicative Value 335 ppm)</t>
  </si>
  <si>
    <t>Analytical results for Be in OREAS 508 (Certified Value 1.37 ppm)</t>
  </si>
  <si>
    <t>Analytical results for Bi in OREAS 508 (Certified Value 1.17 ppm)</t>
  </si>
  <si>
    <t>Analytical results for Ca in OREAS 508 (Certified Value 0.747 wt.%)</t>
  </si>
  <si>
    <t>Analytical results for Cd in OREAS 508 (Certified Value 0.31 ppm)</t>
  </si>
  <si>
    <t>Analytical results for Ce in OREAS 508 (Certified Value 27.7 ppm)</t>
  </si>
  <si>
    <t>Analytical results for Co in OREAS 508 (Certified Value 9.53 ppm)</t>
  </si>
  <si>
    <t>Analytical results for Cr in OREAS 508 (Certified Value 45.9 ppm)</t>
  </si>
  <si>
    <t>Analytical results for Cs in OREAS 508 (Certified Value 7.08 ppm)</t>
  </si>
  <si>
    <t>Analytical results for Cu in OREAS 508 (Certified Value 0.549 wt.%)</t>
  </si>
  <si>
    <t>Analytical results for Dy in OREAS 508 (Indicative Value 2.12 ppm)</t>
  </si>
  <si>
    <t>Analytical results for Er in OREAS 508 (Indicative Value 0.89 ppm)</t>
  </si>
  <si>
    <t>Analytical results for Eu in OREAS 508 (Indicative Value 0.33 ppm)</t>
  </si>
  <si>
    <t>Analytical results for Fe in OREAS 508 (Certified Value 2.83 wt.%)</t>
  </si>
  <si>
    <t>Analytical results for Ga in OREAS 508 (Certified Value 7.98 ppm)</t>
  </si>
  <si>
    <t>Analytical results for Gd in OREAS 508 (Indicative Value 2.87 ppm)</t>
  </si>
  <si>
    <t>Analytical results for Ge in OREAS 508 (Certified Value 0.088 ppm)</t>
  </si>
  <si>
    <t>Analytical results for Hf in OREAS 508 (Certified Value 0.33 ppm)</t>
  </si>
  <si>
    <t>Analytical results for Hg in OREAS 508 (Certified Value 0.031 ppm)</t>
  </si>
  <si>
    <t>Analytical results for Ho in OREAS 508 (Indicative Value 0.36 ppm)</t>
  </si>
  <si>
    <t>Analytical results for K in OREAS 508 (Certified Value 0.844 wt.%)</t>
  </si>
  <si>
    <t>Analytical results for La in OREAS 508 (Certified Value 12.8 ppm)</t>
  </si>
  <si>
    <t>Analytical results for Li in OREAS 508 (Certified Value 34.7 ppm)</t>
  </si>
  <si>
    <t>Analytical results for Lu in OREAS 508 (Indicative Value 0.11 ppm)</t>
  </si>
  <si>
    <t>Analytical results for Mg in OREAS 508 (Certified Value 0.655 wt.%)</t>
  </si>
  <si>
    <t>Analytical results for Mn in OREAS 508 (Certified Value 0.028 wt.%)</t>
  </si>
  <si>
    <t>Analytical results for Mo in OREAS 508 (Certified Value 147 ppm)</t>
  </si>
  <si>
    <t>Analytical results for Na in OREAS 508 (Certified Value 0.128 wt.%)</t>
  </si>
  <si>
    <t>Analytical results for Nb in OREAS 508 (Certified Value 0.87 ppm)</t>
  </si>
  <si>
    <t>Analytical results for Nd in OREAS 508 (Indicative Value 12.4 ppm)</t>
  </si>
  <si>
    <t>Analytical results for Ni in OREAS 508 (Certified Value 18.9 ppm)</t>
  </si>
  <si>
    <t>Analytical results for P in OREAS 508 (Certified Value 0.067 wt.%)</t>
  </si>
  <si>
    <t>Analytical results for Pb in OREAS 508 (Certified Value 27.6 ppm)</t>
  </si>
  <si>
    <t>Analytical results for Pd in OREAS 508 (Indicative Value 27.7 ppb)</t>
  </si>
  <si>
    <t>Analytical results for Pr in OREAS 508 (Indicative Value 3.12 ppm)</t>
  </si>
  <si>
    <t>Analytical results for Pt in OREAS 508 (Indicative Value &lt; 5 ppb)</t>
  </si>
  <si>
    <t>Analytical results for Rb in OREAS 508 (Certified Value 81 ppm)</t>
  </si>
  <si>
    <t>Analytical results for Re in OREAS 508 (Certified Value 0.024 ppm)</t>
  </si>
  <si>
    <t>Analytical results for S in OREAS 508 (Certified Value 0.818 wt.%)</t>
  </si>
  <si>
    <t>Analytical results for Sb in OREAS 508 (Certified Value 152 ppm)</t>
  </si>
  <si>
    <t>Analytical results for Sc in OREAS 508 (Certified Value 6.65 ppm)</t>
  </si>
  <si>
    <t>Analytical results for Se in OREAS 508 (Certified Value 5.84 ppm)</t>
  </si>
  <si>
    <t>Analytical results for Sm in OREAS 508 (Indicative Value 2.92 ppm)</t>
  </si>
  <si>
    <t>Analytical results for Sn in OREAS 508 (Certified Value 2.9 ppm)</t>
  </si>
  <si>
    <t>Analytical results for Sr in OREAS 508 (Certified Value 104 ppm)</t>
  </si>
  <si>
    <t>Analytical results for Ta in OREAS 508 (Certified Value &lt; 0.01 ppm)</t>
  </si>
  <si>
    <t>Analytical results for Tb in OREAS 508 (Certified Value 0.41 ppm)</t>
  </si>
  <si>
    <t>Analytical results for Th in OREAS 508 (Certified Value 4.99 ppm)</t>
  </si>
  <si>
    <t>Analytical results for Ti in OREAS 508 (Certified Value 0.216 wt.%)</t>
  </si>
  <si>
    <t>Analytical results for Tl in OREAS 508 (Certified Value 0.51 ppm)</t>
  </si>
  <si>
    <t>Analytical results for Tm in OREAS 508 (Indicative Value 0.11 ppm)</t>
  </si>
  <si>
    <t>Analytical results for U in OREAS 508 (Certified Value 2.86 ppm)</t>
  </si>
  <si>
    <t>Analytical results for V in OREAS 508 (Certified Value 55 ppm)</t>
  </si>
  <si>
    <t>Analytical results for W in OREAS 508 (Certified Value 6.05 ppm)</t>
  </si>
  <si>
    <t>Analytical results for Y in OREAS 508 (Certified Value 9.47 ppm)</t>
  </si>
  <si>
    <t>Analytical results for Yb in OREAS 508 (Certified Value 0.7 ppm)</t>
  </si>
  <si>
    <t>Analytical results for Zn in OREAS 508 (Certified Value 128 ppm)</t>
  </si>
  <si>
    <t>Analytical results for Zr in OREAS 508 (Certified Value 8.87 ppm)</t>
  </si>
  <si>
    <r>
      <t>Analytical results for 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508 (Indicative Value 14.87 wt.%)</t>
    </r>
  </si>
  <si>
    <t>Analytical results for CaO in OREAS 508 (Indicative Value 2.45 wt.%)</t>
  </si>
  <si>
    <r>
      <t>Analytical results for Fe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508 (Indicative Value 4.32 wt.%)</t>
    </r>
  </si>
  <si>
    <r>
      <t>Analytical results for 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508 (Indicative Value 4.11 wt.%)</t>
    </r>
  </si>
  <si>
    <t>Analytical results for MgO in OREAS 508 (Indicative Value 1.26 wt.%)</t>
  </si>
  <si>
    <t>Analytical results for MnO in OREAS 508 (Indicative Value 0.045 wt.%)</t>
  </si>
  <si>
    <r>
      <t>Analytical results for Na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508 (Indicative Value 3.02 wt.%)</t>
    </r>
  </si>
  <si>
    <r>
      <t>Analytical results for P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  <r>
      <rPr>
        <sz val="12"/>
        <rFont val="Arial"/>
        <family val="2"/>
      </rPr>
      <t xml:space="preserve"> in OREAS 508 (Indicative Value 0.194 wt.%)</t>
    </r>
  </si>
  <si>
    <r>
      <t>Analytical results for SiO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508 (Indicative Value 66.33 wt.%)</t>
    </r>
  </si>
  <si>
    <r>
      <t>Analytical results for SO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508 (Indicative Value 2.08 wt.%)</t>
    </r>
  </si>
  <si>
    <r>
      <t>Analytical results for TiO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508 (Indicative Value 0.565 wt.%)</t>
    </r>
  </si>
  <si>
    <r>
      <t>Analytical results for LOI</t>
    </r>
    <r>
      <rPr>
        <vertAlign val="superscript"/>
        <sz val="12"/>
        <rFont val="Arial"/>
        <family val="2"/>
      </rPr>
      <t>1000</t>
    </r>
    <r>
      <rPr>
        <sz val="12"/>
        <rFont val="Arial"/>
        <family val="2"/>
      </rPr>
      <t xml:space="preserve"> in OREAS 508 (Indicative Value 1.81 wt.%)</t>
    </r>
  </si>
  <si>
    <t>Analytical results for C in OREAS 508 (Indicative Value 0.07 wt.%)</t>
  </si>
  <si>
    <t>Analytical results for S in OREAS 508 (Indicative Value 0.755 wt.%)</t>
  </si>
  <si>
    <t>Analytical results for Ag in OREAS 508 (Indicative Value 1.5 ppm)</t>
  </si>
  <si>
    <t>Analytical results for As in OREAS 508 (Indicative Value 14.7 ppm)</t>
  </si>
  <si>
    <t>Analytical results for Ba in OREAS 508 (Indicative Value 957 ppm)</t>
  </si>
  <si>
    <t>Analytical results for Be in OREAS 508 (Indicative Value 2.8 ppm)</t>
  </si>
  <si>
    <t>Analytical results for Bi in OREAS 508 (Indicative Value 1.33 ppm)</t>
  </si>
  <si>
    <t>Analytical results for Cd in OREAS 508 (Indicative Value 0.55 ppm)</t>
  </si>
  <si>
    <t>Analytical results for Ce in OREAS 508 (Indicative Value 68 ppm)</t>
  </si>
  <si>
    <t>Analytical results for Co in OREAS 508 (Indicative Value 10 ppm)</t>
  </si>
  <si>
    <t>Analytical results for Cr in OREAS 508 (Indicative Value 45.5 ppm)</t>
  </si>
  <si>
    <t>Analytical results for Cs in OREAS 508 (Indicative Value 9.09 ppm)</t>
  </si>
  <si>
    <t>Analytical results for Cu in OREAS 508 (Indicative Value 5630 ppm)</t>
  </si>
  <si>
    <t>Analytical results for Dy in OREAS 508 (Indicative Value 5.34 ppm)</t>
  </si>
  <si>
    <t>Analytical results for Er in OREAS 508 (Indicative Value 2.89 ppm)</t>
  </si>
  <si>
    <t>Analytical results for Eu in OREAS 508 (Indicative Value 1.31 ppm)</t>
  </si>
  <si>
    <t>Analytical results for Ga in OREAS 508 (Indicative Value 18.1 ppm)</t>
  </si>
  <si>
    <t>Analytical results for Gd in OREAS 508 (Indicative Value 6.07 ppm)</t>
  </si>
  <si>
    <t>Analytical results for Ge in OREAS 508 (Indicative Value 1.5 ppm)</t>
  </si>
  <si>
    <t>Analytical results for Hf in OREAS 508 (Indicative Value 6.46 ppm)</t>
  </si>
  <si>
    <t>Analytical results for Ho in OREAS 508 (Indicative Value 1.02 ppm)</t>
  </si>
  <si>
    <t>Analytical results for In in OREAS 508 (Indicative Value 0.18 ppm)</t>
  </si>
  <si>
    <t>Analytical results for La in OREAS 508 (Indicative Value 34.3 ppm)</t>
  </si>
  <si>
    <t>Analytical results for Lu in OREAS 508 (Indicative Value 0.4 ppm)</t>
  </si>
  <si>
    <t>Analytical results for Mn in OREAS 508 (Indicative Value 0.036 wt.%)</t>
  </si>
  <si>
    <t>Analytical results for Mo in OREAS 508 (Indicative Value 150 ppm)</t>
  </si>
  <si>
    <t>Analytical results for Nb in OREAS 508 (Indicative Value 12.2 ppm)</t>
  </si>
  <si>
    <t>Analytical results for Nd in OREAS 508 (Indicative Value 31.7 ppm)</t>
  </si>
  <si>
    <t>Analytical results for Ni in OREAS 508 (Indicative Value 22 ppm)</t>
  </si>
  <si>
    <t>Analytical results for Pb in OREAS 508 (Indicative Value 44.5 ppm)</t>
  </si>
  <si>
    <t>Analytical results for Pr in OREAS 508 (Indicative Value 8.39 ppm)</t>
  </si>
  <si>
    <t>Analytical results for Rb in OREAS 508 (Indicative Value 149 ppm)</t>
  </si>
  <si>
    <t>Analytical results for Re in OREAS 508 (Indicative Value 0.045 ppm)</t>
  </si>
  <si>
    <t>Analytical results for Sb in OREAS 508 (Indicative Value 191 ppm)</t>
  </si>
  <si>
    <t>Analytical results for Sc in OREAS 508 (Indicative Value 7.1 ppm)</t>
  </si>
  <si>
    <t>Analytical results for Se in OREAS 508 (Indicative Value &lt; 5 ppm)</t>
  </si>
  <si>
    <t>Analytical results for Sm in OREAS 508 (Indicative Value 6.82 ppm)</t>
  </si>
  <si>
    <t>Analytical results for Sn in OREAS 508 (Indicative Value 5.1 ppm)</t>
  </si>
  <si>
    <t>Analytical results for Sr in OREAS 508 (Indicative Value 293 ppm)</t>
  </si>
  <si>
    <t>Analytical results for Ta in OREAS 508 (Indicative Value 1.07 ppm)</t>
  </si>
  <si>
    <t>Analytical results for Tb in OREAS 508 (Indicative Value 0.92 ppm)</t>
  </si>
  <si>
    <t>Analytical results for Te in OREAS 508 (Indicative Value 0.5 ppm)</t>
  </si>
  <si>
    <t>Analytical results for Th in OREAS 508 (Indicative Value 12.3 ppm)</t>
  </si>
  <si>
    <t>Analytical results for Ti in OREAS 508 (Indicative Value 0.35 wt.%)</t>
  </si>
  <si>
    <t>Analytical results for Tl in OREAS 508 (Indicative Value 0.9 ppm)</t>
  </si>
  <si>
    <t>Analytical results for Tm in OREAS 508 (Indicative Value 0.41 ppm)</t>
  </si>
  <si>
    <t>Analytical results for U in OREAS 508 (Indicative Value 4.22 ppm)</t>
  </si>
  <si>
    <t>Analytical results for V in OREAS 508 (Indicative Value 70 ppm)</t>
  </si>
  <si>
    <t>Analytical results for W in OREAS 508 (Indicative Value 11 ppm)</t>
  </si>
  <si>
    <t>Analytical results for Y in OREAS 508 (Indicative Value 28.3 ppm)</t>
  </si>
  <si>
    <t>Analytical results for Yb in OREAS 508 (Indicative Value 2.68 ppm)</t>
  </si>
  <si>
    <t>Analytical results for Zn in OREAS 508 (Indicative Value 130 ppm)</t>
  </si>
  <si>
    <t>Analytical results for Zr in OREAS 508 (Indicative Value 221 ppm)</t>
  </si>
  <si>
    <t/>
  </si>
  <si>
    <t>Table 5. Participating Laboratory List used for OREAS 508</t>
  </si>
  <si>
    <t>Table 4. Abbreviations used for OREAS 508</t>
  </si>
  <si>
    <t>Table 3. Indicative Values for OREAS 508</t>
  </si>
  <si>
    <t>Table 2. Certified Values, Expanded Uncertainty and Tolerance Limits for OREAS 508</t>
  </si>
  <si>
    <t>Table 1. Certified Values and Performance Gates for OREAS 508</t>
  </si>
  <si>
    <t>SI unit equivalents: ppm (parts per million; 1 x 10⁶) ≡ mg/kg; wt.% (weight per cent) ≡ % (mass fraction)</t>
  </si>
  <si>
    <t>SI unit equivalents: ppb (parts per billion; 1 x 10⁹) ≡ µg/kg; ppm (parts per million; 1 x 10⁶) ≡ mg/kg; wt.% (weight per cent) ≡ % (mass fraction)</t>
  </si>
  <si>
    <t>ORE - Lab-Upscaled RSD Results for CRM: OREAS 508 (Execution: 1) - Analyte Au - (Gold) by INAA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</si>
</sst>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"/>
    <numFmt numFmtId="165" formatCode="0.000"/>
    <numFmt numFmtId="166" formatCode="0.0000"/>
    <numFmt numFmtId="167" formatCode="0&quot;g&quot;"/>
    <numFmt numFmtId="168" formatCode="0.0&quot;g&quot;"/>
    <numFmt numFmtId="169" formatCode="0.00000"/>
    <numFmt numFmtId="170" formatCode="0.000%"/>
  </numFmts>
  <fonts count="56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 MT"/>
    </font>
    <font>
      <sz val="8"/>
      <name val="Arial MT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i/>
      <sz val="10"/>
      <name val="Arial"/>
      <family val="2"/>
    </font>
    <font>
      <sz val="12"/>
      <name val="Arial MT"/>
    </font>
    <font>
      <sz val="10"/>
      <name val="Arial"/>
      <family val="2"/>
    </font>
    <font>
      <vertAlign val="superscript"/>
      <sz val="10"/>
      <name val="Arial"/>
      <family val="2"/>
    </font>
    <font>
      <b/>
      <sz val="9.5"/>
      <name val="Arial"/>
      <family val="2"/>
    </font>
    <font>
      <b/>
      <u/>
      <sz val="12"/>
      <name val="Arial"/>
      <family val="2"/>
    </font>
    <font>
      <vertAlign val="subscript"/>
      <sz val="12"/>
      <name val="Arial"/>
      <family val="2"/>
    </font>
    <font>
      <sz val="10"/>
      <color theme="0"/>
      <name val="Arial"/>
      <family val="2"/>
    </font>
    <font>
      <sz val="9"/>
      <name val="Arial"/>
      <family val="2"/>
    </font>
    <font>
      <sz val="8.5"/>
      <name val="Arial"/>
      <family val="2"/>
    </font>
    <font>
      <sz val="8.5"/>
      <name val="Arial MT"/>
    </font>
    <font>
      <b/>
      <u/>
      <sz val="11"/>
      <name val="Arial MT"/>
    </font>
    <font>
      <b/>
      <sz val="11"/>
      <name val="Arial MT"/>
    </font>
    <font>
      <sz val="10"/>
      <color indexed="81"/>
      <name val="Arial"/>
      <family val="2"/>
    </font>
    <font>
      <sz val="10"/>
      <color theme="10"/>
      <name val="Arial"/>
      <family val="2"/>
    </font>
    <font>
      <b/>
      <sz val="7"/>
      <name val="Arial MT"/>
    </font>
    <font>
      <sz val="11"/>
      <color theme="1"/>
      <name val="Arial"/>
      <family val="2"/>
    </font>
    <font>
      <u/>
      <sz val="11"/>
      <color theme="10"/>
      <name val="Calibri"/>
      <family val="2"/>
    </font>
    <font>
      <b/>
      <u/>
      <sz val="10"/>
      <color rgb="FFFF6600"/>
      <name val="Arial"/>
      <family val="2"/>
    </font>
    <font>
      <sz val="10"/>
      <color rgb="FFFF6600"/>
      <name val="Arial"/>
      <family val="2"/>
    </font>
    <font>
      <b/>
      <sz val="10"/>
      <color theme="1"/>
      <name val="Arial"/>
      <family val="2"/>
    </font>
    <font>
      <b/>
      <u/>
      <sz val="10"/>
      <color theme="1"/>
      <name val="Arial"/>
      <family val="2"/>
    </font>
    <font>
      <b/>
      <i/>
      <sz val="10"/>
      <name val="Arial"/>
      <family val="2"/>
    </font>
    <font>
      <vertAlign val="subscript"/>
      <sz val="10"/>
      <color theme="10"/>
      <name val="Arial"/>
      <family val="2"/>
    </font>
    <font>
      <vertAlign val="superscript"/>
      <sz val="10"/>
      <color theme="10"/>
      <name val="Arial"/>
      <family val="2"/>
    </font>
    <font>
      <sz val="8.5"/>
      <color theme="10"/>
      <name val="Arial"/>
      <family val="2"/>
    </font>
    <font>
      <vertAlign val="superscript"/>
      <sz val="12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99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0" tint="-4.9989318521683403E-2"/>
        <bgColor theme="1" tint="0.34998626667073579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5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theme="1" tint="0.34998626667073579"/>
      </right>
      <top style="thin">
        <color indexed="64"/>
      </top>
      <bottom/>
      <diagonal/>
    </border>
    <border>
      <left style="thin">
        <color indexed="64"/>
      </left>
      <right style="thin">
        <color theme="1" tint="0.34998626667073579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 style="medium">
        <color indexed="64"/>
      </left>
      <right/>
      <top style="medium">
        <color indexed="8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indexed="64"/>
      </right>
      <top style="thin">
        <color indexed="64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indexed="64"/>
      </bottom>
      <diagonal/>
    </border>
    <border>
      <left style="thin">
        <color indexed="64"/>
      </left>
      <right style="thin">
        <color theme="1" tint="0.34998626667073579"/>
      </right>
      <top/>
      <bottom style="thin">
        <color indexed="64"/>
      </bottom>
      <diagonal/>
    </border>
  </borders>
  <cellStyleXfs count="62">
    <xf numFmtId="0" fontId="0" fillId="0" borderId="0" applyBorder="0" applyAlignment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8" borderId="0" applyNumberFormat="0" applyBorder="0" applyAlignment="0" applyProtection="0"/>
    <xf numFmtId="0" fontId="9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9" borderId="0" applyNumberFormat="0" applyBorder="0" applyAlignment="0" applyProtection="0"/>
    <xf numFmtId="0" fontId="11" fillId="3" borderId="0" applyNumberFormat="0" applyBorder="0" applyAlignment="0" applyProtection="0"/>
    <xf numFmtId="0" fontId="12" fillId="20" borderId="1" applyNumberFormat="0" applyAlignment="0" applyProtection="0"/>
    <xf numFmtId="0" fontId="13" fillId="21" borderId="2" applyNumberFormat="0" applyAlignment="0" applyProtection="0"/>
    <xf numFmtId="0" fontId="14" fillId="0" borderId="0" applyNumberFormat="0" applyFill="0" applyBorder="0" applyAlignment="0" applyProtection="0"/>
    <xf numFmtId="0" fontId="15" fillId="4" borderId="0" applyNumberFormat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7" borderId="1" applyNumberFormat="0" applyAlignment="0" applyProtection="0"/>
    <xf numFmtId="0" fontId="20" fillId="0" borderId="6" applyNumberFormat="0" applyFill="0" applyAlignment="0" applyProtection="0"/>
    <xf numFmtId="0" fontId="21" fillId="22" borderId="0" applyNumberFormat="0" applyBorder="0" applyAlignment="0" applyProtection="0"/>
    <xf numFmtId="0" fontId="9" fillId="23" borderId="7" applyNumberFormat="0" applyFont="0" applyAlignment="0" applyProtection="0"/>
    <xf numFmtId="0" fontId="22" fillId="20" borderId="8" applyNumberFormat="0" applyAlignment="0" applyProtection="0"/>
    <xf numFmtId="0" fontId="23" fillId="0" borderId="0" applyNumberFormat="0" applyFill="0" applyBorder="0" applyAlignment="0" applyProtection="0"/>
    <xf numFmtId="0" fontId="24" fillId="0" borderId="9" applyNumberFormat="0" applyFill="0" applyAlignment="0" applyProtection="0"/>
    <xf numFmtId="0" fontId="25" fillId="0" borderId="0" applyNumberFormat="0" applyFill="0" applyBorder="0" applyAlignment="0" applyProtection="0"/>
    <xf numFmtId="0" fontId="26" fillId="0" borderId="0"/>
    <xf numFmtId="9" fontId="30" fillId="0" borderId="0" applyFont="0" applyFill="0" applyBorder="0" applyAlignment="0" applyProtection="0"/>
    <xf numFmtId="0" fontId="31" fillId="0" borderId="0"/>
    <xf numFmtId="0" fontId="3" fillId="0" borderId="0"/>
    <xf numFmtId="0" fontId="43" fillId="0" borderId="0" applyNumberFormat="0" applyFill="0" applyBorder="0" applyAlignment="0" applyProtection="0"/>
    <xf numFmtId="0" fontId="2" fillId="0" borderId="0"/>
    <xf numFmtId="9" fontId="45" fillId="0" borderId="0" applyFont="0" applyFill="0" applyBorder="0" applyAlignment="0" applyProtection="0"/>
    <xf numFmtId="0" fontId="45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46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3" fillId="0" borderId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</cellStyleXfs>
  <cellXfs count="280">
    <xf numFmtId="0" fontId="0" fillId="0" borderId="0" xfId="0"/>
    <xf numFmtId="0" fontId="0" fillId="0" borderId="0" xfId="0" applyAlignment="1">
      <alignment horizontal="center"/>
    </xf>
    <xf numFmtId="0" fontId="4" fillId="0" borderId="0" xfId="0" applyFont="1"/>
    <xf numFmtId="0" fontId="4" fillId="0" borderId="0" xfId="0" applyFont="1" applyBorder="1"/>
    <xf numFmtId="0" fontId="7" fillId="0" borderId="0" xfId="0" applyFont="1"/>
    <xf numFmtId="0" fontId="7" fillId="0" borderId="0" xfId="0" applyFont="1" applyBorder="1"/>
    <xf numFmtId="164" fontId="28" fillId="0" borderId="0" xfId="0" applyNumberFormat="1" applyFont="1" applyAlignment="1">
      <alignment horizontal="centerContinuous" vertical="center"/>
    </xf>
    <xf numFmtId="164" fontId="4" fillId="0" borderId="0" xfId="0" applyNumberFormat="1" applyFont="1" applyBorder="1" applyAlignment="1">
      <alignment horizontal="center" vertical="center"/>
    </xf>
    <xf numFmtId="164" fontId="27" fillId="0" borderId="0" xfId="0" applyNumberFormat="1" applyFont="1" applyAlignment="1">
      <alignment vertical="center"/>
    </xf>
    <xf numFmtId="0" fontId="4" fillId="0" borderId="11" xfId="0" applyFont="1" applyBorder="1" applyAlignment="1">
      <alignment horizontal="center"/>
    </xf>
    <xf numFmtId="2" fontId="4" fillId="0" borderId="11" xfId="0" applyNumberFormat="1" applyFont="1" applyBorder="1" applyAlignment="1">
      <alignment horizontal="center"/>
    </xf>
    <xf numFmtId="2" fontId="4" fillId="0" borderId="10" xfId="0" applyNumberFormat="1" applyFont="1" applyBorder="1" applyAlignment="1">
      <alignment horizontal="center"/>
    </xf>
    <xf numFmtId="0" fontId="4" fillId="0" borderId="30" xfId="0" applyFont="1" applyBorder="1"/>
    <xf numFmtId="10" fontId="4" fillId="0" borderId="10" xfId="43" applyNumberFormat="1" applyFont="1" applyFill="1" applyBorder="1" applyAlignment="1">
      <alignment horizontal="center"/>
    </xf>
    <xf numFmtId="0" fontId="4" fillId="0" borderId="33" xfId="0" applyFont="1" applyBorder="1" applyAlignment="1">
      <alignment horizontal="center"/>
    </xf>
    <xf numFmtId="0" fontId="4" fillId="0" borderId="34" xfId="0" applyFont="1" applyBorder="1" applyAlignment="1">
      <alignment horizontal="center"/>
    </xf>
    <xf numFmtId="2" fontId="4" fillId="0" borderId="33" xfId="0" applyNumberFormat="1" applyFont="1" applyBorder="1" applyAlignment="1">
      <alignment horizontal="center"/>
    </xf>
    <xf numFmtId="2" fontId="4" fillId="0" borderId="35" xfId="0" applyNumberFormat="1" applyFont="1" applyBorder="1" applyAlignment="1">
      <alignment horizontal="center"/>
    </xf>
    <xf numFmtId="0" fontId="4" fillId="0" borderId="38" xfId="0" applyFont="1" applyBorder="1" applyAlignment="1">
      <alignment horizontal="center"/>
    </xf>
    <xf numFmtId="0" fontId="4" fillId="0" borderId="39" xfId="0" applyFont="1" applyBorder="1" applyAlignment="1">
      <alignment horizontal="center"/>
    </xf>
    <xf numFmtId="0" fontId="4" fillId="0" borderId="18" xfId="0" applyFont="1" applyBorder="1"/>
    <xf numFmtId="2" fontId="4" fillId="0" borderId="32" xfId="0" applyNumberFormat="1" applyFont="1" applyBorder="1" applyAlignment="1">
      <alignment horizontal="center"/>
    </xf>
    <xf numFmtId="2" fontId="4" fillId="0" borderId="24" xfId="0" applyNumberFormat="1" applyFont="1" applyBorder="1" applyAlignment="1">
      <alignment horizontal="center"/>
    </xf>
    <xf numFmtId="165" fontId="4" fillId="0" borderId="10" xfId="0" applyNumberFormat="1" applyFont="1" applyBorder="1" applyAlignment="1">
      <alignment horizontal="center"/>
    </xf>
    <xf numFmtId="0" fontId="27" fillId="0" borderId="40" xfId="0" applyFont="1" applyBorder="1" applyAlignment="1">
      <alignment horizontal="center" vertical="center"/>
    </xf>
    <xf numFmtId="167" fontId="4" fillId="0" borderId="11" xfId="0" applyNumberFormat="1" applyFont="1" applyBorder="1" applyAlignment="1">
      <alignment horizontal="center"/>
    </xf>
    <xf numFmtId="168" fontId="4" fillId="0" borderId="11" xfId="0" applyNumberFormat="1" applyFont="1" applyBorder="1" applyAlignment="1">
      <alignment horizontal="center"/>
    </xf>
    <xf numFmtId="2" fontId="36" fillId="0" borderId="0" xfId="0" applyNumberFormat="1" applyFont="1" applyBorder="1" applyAlignment="1">
      <alignment horizontal="center"/>
    </xf>
    <xf numFmtId="0" fontId="4" fillId="0" borderId="11" xfId="0" applyFont="1" applyBorder="1"/>
    <xf numFmtId="0" fontId="0" fillId="0" borderId="40" xfId="0" applyBorder="1"/>
    <xf numFmtId="0" fontId="37" fillId="0" borderId="18" xfId="0" applyFont="1" applyBorder="1"/>
    <xf numFmtId="164" fontId="5" fillId="0" borderId="0" xfId="0" applyNumberFormat="1" applyFont="1" applyAlignment="1">
      <alignment vertical="center"/>
    </xf>
    <xf numFmtId="0" fontId="6" fillId="0" borderId="0" xfId="0" applyFont="1"/>
    <xf numFmtId="164" fontId="6" fillId="0" borderId="0" xfId="0" applyNumberFormat="1" applyFont="1" applyAlignment="1">
      <alignment horizontal="centerContinuous" vertical="center"/>
    </xf>
    <xf numFmtId="164" fontId="4" fillId="0" borderId="36" xfId="0" applyNumberFormat="1" applyFont="1" applyBorder="1" applyAlignment="1">
      <alignment horizontal="center" vertical="center"/>
    </xf>
    <xf numFmtId="2" fontId="29" fillId="0" borderId="0" xfId="0" applyNumberFormat="1" applyFont="1" applyBorder="1" applyAlignment="1">
      <alignment horizontal="center" vertical="center"/>
    </xf>
    <xf numFmtId="1" fontId="29" fillId="0" borderId="40" xfId="0" applyNumberFormat="1" applyFont="1" applyBorder="1" applyAlignment="1">
      <alignment horizontal="center" vertical="center"/>
    </xf>
    <xf numFmtId="164" fontId="29" fillId="0" borderId="40" xfId="0" applyNumberFormat="1" applyFont="1" applyBorder="1" applyAlignment="1">
      <alignment horizontal="center" vertical="center"/>
    </xf>
    <xf numFmtId="0" fontId="6" fillId="30" borderId="40" xfId="0" applyFont="1" applyFill="1" applyBorder="1" applyAlignment="1">
      <alignment horizontal="center" vertical="center"/>
    </xf>
    <xf numFmtId="0" fontId="6" fillId="29" borderId="16" xfId="0" applyFont="1" applyFill="1" applyBorder="1" applyAlignment="1">
      <alignment horizontal="left" vertical="center"/>
    </xf>
    <xf numFmtId="0" fontId="4" fillId="30" borderId="12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vertical="center" wrapText="1"/>
    </xf>
    <xf numFmtId="0" fontId="4" fillId="0" borderId="10" xfId="0" applyFont="1" applyBorder="1" applyAlignment="1">
      <alignment vertical="center" wrapText="1"/>
    </xf>
    <xf numFmtId="0" fontId="4" fillId="0" borderId="13" xfId="0" applyFont="1" applyBorder="1" applyAlignment="1">
      <alignment vertical="center" wrapText="1"/>
    </xf>
    <xf numFmtId="2" fontId="4" fillId="24" borderId="10" xfId="43" applyNumberFormat="1" applyFont="1" applyFill="1" applyBorder="1" applyAlignment="1">
      <alignment horizontal="center"/>
    </xf>
    <xf numFmtId="0" fontId="4" fillId="24" borderId="0" xfId="0" applyFont="1" applyFill="1" applyBorder="1"/>
    <xf numFmtId="0" fontId="4" fillId="24" borderId="11" xfId="0" applyFont="1" applyFill="1" applyBorder="1"/>
    <xf numFmtId="0" fontId="38" fillId="0" borderId="0" xfId="0" applyFont="1" applyAlignment="1">
      <alignment vertical="center"/>
    </xf>
    <xf numFmtId="0" fontId="38" fillId="0" borderId="0" xfId="0" applyFont="1" applyBorder="1" applyAlignment="1">
      <alignment vertical="center"/>
    </xf>
    <xf numFmtId="165" fontId="38" fillId="0" borderId="10" xfId="44" applyNumberFormat="1" applyFont="1" applyBorder="1" applyAlignment="1">
      <alignment horizontal="center" vertical="center"/>
    </xf>
    <xf numFmtId="10" fontId="38" fillId="0" borderId="10" xfId="43" applyNumberFormat="1" applyFont="1" applyFill="1" applyBorder="1" applyAlignment="1">
      <alignment horizontal="center" vertical="center"/>
    </xf>
    <xf numFmtId="10" fontId="38" fillId="0" borderId="40" xfId="43" applyNumberFormat="1" applyFont="1" applyFill="1" applyBorder="1" applyAlignment="1">
      <alignment horizontal="center" vertical="center"/>
    </xf>
    <xf numFmtId="10" fontId="38" fillId="0" borderId="36" xfId="43" applyNumberFormat="1" applyFont="1" applyFill="1" applyBorder="1" applyAlignment="1">
      <alignment horizontal="center" vertical="center"/>
    </xf>
    <xf numFmtId="165" fontId="38" fillId="0" borderId="36" xfId="0" applyNumberFormat="1" applyFont="1" applyBorder="1" applyAlignment="1">
      <alignment horizontal="center" vertical="center"/>
    </xf>
    <xf numFmtId="0" fontId="36" fillId="0" borderId="0" xfId="0" applyFont="1"/>
    <xf numFmtId="2" fontId="36" fillId="0" borderId="0" xfId="0" applyNumberFormat="1" applyFont="1" applyBorder="1" applyAlignment="1"/>
    <xf numFmtId="165" fontId="36" fillId="0" borderId="0" xfId="0" applyNumberFormat="1" applyFont="1" applyBorder="1" applyAlignment="1"/>
    <xf numFmtId="0" fontId="36" fillId="0" borderId="0" xfId="0" applyFont="1" applyBorder="1" applyAlignment="1"/>
    <xf numFmtId="0" fontId="0" fillId="30" borderId="37" xfId="0" applyFill="1" applyBorder="1"/>
    <xf numFmtId="0" fontId="0" fillId="30" borderId="30" xfId="0" applyFill="1" applyBorder="1"/>
    <xf numFmtId="0" fontId="40" fillId="30" borderId="36" xfId="0" applyFont="1" applyFill="1" applyBorder="1"/>
    <xf numFmtId="0" fontId="7" fillId="30" borderId="40" xfId="0" applyFont="1" applyFill="1" applyBorder="1"/>
    <xf numFmtId="0" fontId="7" fillId="30" borderId="36" xfId="0" applyFont="1" applyFill="1" applyBorder="1"/>
    <xf numFmtId="0" fontId="6" fillId="32" borderId="36" xfId="0" applyFont="1" applyFill="1" applyBorder="1" applyAlignment="1">
      <alignment horizontal="center"/>
    </xf>
    <xf numFmtId="0" fontId="7" fillId="30" borderId="40" xfId="0" quotePrefix="1" applyFont="1" applyFill="1" applyBorder="1"/>
    <xf numFmtId="0" fontId="6" fillId="31" borderId="36" xfId="0" applyFont="1" applyFill="1" applyBorder="1" applyAlignment="1">
      <alignment horizontal="center"/>
    </xf>
    <xf numFmtId="0" fontId="0" fillId="30" borderId="14" xfId="0" applyFill="1" applyBorder="1"/>
    <xf numFmtId="0" fontId="0" fillId="30" borderId="15" xfId="0" applyFill="1" applyBorder="1"/>
    <xf numFmtId="2" fontId="6" fillId="0" borderId="0" xfId="0" applyNumberFormat="1" applyFont="1" applyAlignment="1">
      <alignment horizontal="centerContinuous" vertical="center"/>
    </xf>
    <xf numFmtId="2" fontId="4" fillId="30" borderId="12" xfId="0" applyNumberFormat="1" applyFont="1" applyFill="1" applyBorder="1" applyAlignment="1">
      <alignment horizontal="center" vertical="center" wrapText="1"/>
    </xf>
    <xf numFmtId="0" fontId="4" fillId="27" borderId="46" xfId="0" applyFont="1" applyFill="1" applyBorder="1" applyAlignment="1">
      <alignment vertical="center" wrapText="1"/>
    </xf>
    <xf numFmtId="0" fontId="6" fillId="30" borderId="10" xfId="0" applyFon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30" borderId="47" xfId="0" applyFont="1" applyFill="1" applyBorder="1" applyAlignment="1">
      <alignment horizontal="center" vertical="center" wrapText="1"/>
    </xf>
    <xf numFmtId="164" fontId="0" fillId="0" borderId="0" xfId="0" applyNumberFormat="1" applyAlignment="1">
      <alignment vertical="center"/>
    </xf>
    <xf numFmtId="164" fontId="0" fillId="0" borderId="0" xfId="0" applyNumberFormat="1" applyBorder="1" applyAlignment="1">
      <alignment vertical="center"/>
    </xf>
    <xf numFmtId="164" fontId="6" fillId="0" borderId="0" xfId="0" applyNumberFormat="1" applyFont="1" applyAlignment="1">
      <alignment horizontal="left" vertical="center"/>
    </xf>
    <xf numFmtId="164" fontId="4" fillId="30" borderId="48" xfId="0" applyNumberFormat="1" applyFont="1" applyFill="1" applyBorder="1" applyAlignment="1">
      <alignment horizontal="center" vertical="center"/>
    </xf>
    <xf numFmtId="164" fontId="4" fillId="30" borderId="49" xfId="0" applyNumberFormat="1" applyFont="1" applyFill="1" applyBorder="1" applyAlignment="1">
      <alignment horizontal="center" vertical="center"/>
    </xf>
    <xf numFmtId="164" fontId="4" fillId="30" borderId="18" xfId="0" applyNumberFormat="1" applyFont="1" applyFill="1" applyBorder="1" applyAlignment="1">
      <alignment horizontal="center" vertical="center"/>
    </xf>
    <xf numFmtId="0" fontId="5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Border="1" applyAlignment="1">
      <alignment vertical="center"/>
    </xf>
    <xf numFmtId="165" fontId="0" fillId="0" borderId="0" xfId="0" applyNumberFormat="1" applyBorder="1" applyAlignment="1">
      <alignment vertical="center"/>
    </xf>
    <xf numFmtId="166" fontId="0" fillId="0" borderId="0" xfId="0" applyNumberFormat="1" applyBorder="1" applyAlignment="1">
      <alignment vertical="center"/>
    </xf>
    <xf numFmtId="0" fontId="0" fillId="0" borderId="10" xfId="0" applyBorder="1" applyAlignment="1">
      <alignment vertical="center" wrapText="1"/>
    </xf>
    <xf numFmtId="0" fontId="6" fillId="0" borderId="0" xfId="0" applyFont="1" applyBorder="1"/>
    <xf numFmtId="2" fontId="7" fillId="0" borderId="0" xfId="0" applyNumberFormat="1" applyFont="1" applyAlignment="1">
      <alignment horizontal="center"/>
    </xf>
    <xf numFmtId="0" fontId="6" fillId="0" borderId="43" xfId="0" applyFont="1" applyBorder="1" applyAlignment="1">
      <alignment horizontal="centerContinuous" vertical="center"/>
    </xf>
    <xf numFmtId="0" fontId="8" fillId="0" borderId="0" xfId="0" applyFont="1" applyAlignment="1">
      <alignment horizontal="center"/>
    </xf>
    <xf numFmtId="0" fontId="8" fillId="0" borderId="0" xfId="0" applyFont="1" applyBorder="1" applyAlignment="1">
      <alignment horizontal="center"/>
    </xf>
    <xf numFmtId="0" fontId="3" fillId="0" borderId="0" xfId="47" applyFont="1" applyAlignment="1">
      <alignment vertical="center"/>
    </xf>
    <xf numFmtId="0" fontId="49" fillId="35" borderId="53" xfId="53" applyFont="1" applyFill="1" applyBorder="1" applyAlignment="1">
      <alignment horizontal="right" vertical="center"/>
    </xf>
    <xf numFmtId="0" fontId="49" fillId="25" borderId="25" xfId="47" applyFont="1" applyFill="1" applyBorder="1" applyAlignment="1">
      <alignment horizontal="right" vertical="center" wrapText="1"/>
    </xf>
    <xf numFmtId="0" fontId="49" fillId="0" borderId="25" xfId="47" applyFont="1" applyBorder="1" applyAlignment="1">
      <alignment horizontal="right" vertical="center" wrapText="1"/>
    </xf>
    <xf numFmtId="0" fontId="49" fillId="0" borderId="27" xfId="47" applyFont="1" applyBorder="1" applyAlignment="1">
      <alignment horizontal="right" vertical="center" wrapText="1"/>
    </xf>
    <xf numFmtId="0" fontId="3" fillId="0" borderId="52" xfId="47" applyFont="1" applyBorder="1" applyAlignment="1">
      <alignment horizontal="center" vertical="center"/>
    </xf>
    <xf numFmtId="0" fontId="3" fillId="0" borderId="51" xfId="47" applyFont="1" applyBorder="1" applyAlignment="1">
      <alignment horizontal="center" vertical="center"/>
    </xf>
    <xf numFmtId="0" fontId="3" fillId="0" borderId="51" xfId="47" applyFont="1" applyBorder="1" applyAlignment="1">
      <alignment vertical="center"/>
    </xf>
    <xf numFmtId="2" fontId="3" fillId="0" borderId="51" xfId="47" applyNumberFormat="1" applyFont="1" applyBorder="1" applyAlignment="1">
      <alignment horizontal="center" vertical="center"/>
    </xf>
    <xf numFmtId="2" fontId="3" fillId="34" borderId="51" xfId="53" applyNumberFormat="1" applyFont="1" applyFill="1" applyBorder="1" applyAlignment="1">
      <alignment vertical="center"/>
    </xf>
    <xf numFmtId="165" fontId="3" fillId="24" borderId="51" xfId="47" applyNumberFormat="1" applyFont="1" applyFill="1" applyBorder="1" applyAlignment="1">
      <alignment horizontal="right" vertical="center"/>
    </xf>
    <xf numFmtId="165" fontId="3" fillId="0" borderId="51" xfId="47" applyNumberFormat="1" applyFont="1" applyBorder="1" applyAlignment="1">
      <alignment vertical="center"/>
    </xf>
    <xf numFmtId="0" fontId="3" fillId="0" borderId="50" xfId="47" applyFont="1" applyBorder="1" applyAlignment="1">
      <alignment vertical="center"/>
    </xf>
    <xf numFmtId="0" fontId="3" fillId="0" borderId="28" xfId="47" applyFont="1" applyBorder="1" applyAlignment="1">
      <alignment horizontal="center" vertical="center"/>
    </xf>
    <xf numFmtId="0" fontId="3" fillId="0" borderId="0" xfId="47" applyFont="1" applyAlignment="1">
      <alignment horizontal="center" vertical="center"/>
    </xf>
    <xf numFmtId="2" fontId="3" fillId="0" borderId="0" xfId="47" applyNumberFormat="1" applyFont="1" applyAlignment="1">
      <alignment horizontal="center" vertical="center"/>
    </xf>
    <xf numFmtId="2" fontId="3" fillId="34" borderId="0" xfId="53" applyNumberFormat="1" applyFont="1" applyFill="1" applyAlignment="1">
      <alignment vertical="center"/>
    </xf>
    <xf numFmtId="165" fontId="3" fillId="24" borderId="0" xfId="47" applyNumberFormat="1" applyFont="1" applyFill="1" applyAlignment="1">
      <alignment horizontal="right" vertical="center"/>
    </xf>
    <xf numFmtId="165" fontId="3" fillId="0" borderId="0" xfId="47" applyNumberFormat="1" applyFont="1" applyAlignment="1">
      <alignment vertical="center"/>
    </xf>
    <xf numFmtId="10" fontId="3" fillId="0" borderId="29" xfId="48" applyNumberFormat="1" applyFont="1" applyFill="1" applyBorder="1" applyAlignment="1">
      <alignment vertical="center"/>
    </xf>
    <xf numFmtId="165" fontId="3" fillId="34" borderId="25" xfId="47" applyNumberFormat="1" applyFont="1" applyFill="1" applyBorder="1" applyAlignment="1">
      <alignment vertical="center"/>
    </xf>
    <xf numFmtId="165" fontId="3" fillId="24" borderId="25" xfId="47" applyNumberFormat="1" applyFont="1" applyFill="1" applyBorder="1" applyAlignment="1">
      <alignment vertical="center"/>
    </xf>
    <xf numFmtId="165" fontId="3" fillId="34" borderId="0" xfId="47" applyNumberFormat="1" applyFont="1" applyFill="1" applyAlignment="1">
      <alignment vertical="center"/>
    </xf>
    <xf numFmtId="165" fontId="3" fillId="24" borderId="0" xfId="47" applyNumberFormat="1" applyFont="1" applyFill="1" applyAlignment="1">
      <alignment vertical="center"/>
    </xf>
    <xf numFmtId="170" fontId="3" fillId="34" borderId="0" xfId="48" applyNumberFormat="1" applyFont="1" applyFill="1" applyBorder="1" applyAlignment="1">
      <alignment vertical="center"/>
    </xf>
    <xf numFmtId="170" fontId="3" fillId="24" borderId="0" xfId="48" applyNumberFormat="1" applyFont="1" applyFill="1" applyBorder="1" applyAlignment="1">
      <alignment vertical="center"/>
    </xf>
    <xf numFmtId="0" fontId="3" fillId="28" borderId="21" xfId="47" applyFont="1" applyFill="1" applyBorder="1" applyAlignment="1">
      <alignment horizontal="center" vertical="center"/>
    </xf>
    <xf numFmtId="0" fontId="3" fillId="28" borderId="21" xfId="47" applyFont="1" applyFill="1" applyBorder="1" applyAlignment="1">
      <alignment vertical="center"/>
    </xf>
    <xf numFmtId="2" fontId="3" fillId="28" borderId="21" xfId="47" applyNumberFormat="1" applyFont="1" applyFill="1" applyBorder="1" applyAlignment="1">
      <alignment horizontal="center" vertical="center"/>
    </xf>
    <xf numFmtId="165" fontId="3" fillId="28" borderId="21" xfId="47" applyNumberFormat="1" applyFont="1" applyFill="1" applyBorder="1" applyAlignment="1">
      <alignment vertical="center"/>
    </xf>
    <xf numFmtId="10" fontId="3" fillId="28" borderId="22" xfId="48" applyNumberFormat="1" applyFont="1" applyFill="1" applyBorder="1" applyAlignment="1">
      <alignment vertical="center"/>
    </xf>
    <xf numFmtId="165" fontId="3" fillId="0" borderId="0" xfId="47" applyNumberFormat="1" applyFont="1" applyAlignment="1">
      <alignment horizontal="center" vertical="center"/>
    </xf>
    <xf numFmtId="0" fontId="50" fillId="0" borderId="0" xfId="47" applyFont="1" applyAlignment="1">
      <alignment vertical="center"/>
    </xf>
    <xf numFmtId="0" fontId="49" fillId="0" borderId="0" xfId="47" applyFont="1" applyAlignment="1">
      <alignment horizontal="center" vertical="center"/>
    </xf>
    <xf numFmtId="0" fontId="3" fillId="26" borderId="0" xfId="47" applyFont="1" applyFill="1" applyAlignment="1">
      <alignment vertical="center"/>
    </xf>
    <xf numFmtId="0" fontId="3" fillId="26" borderId="0" xfId="47" applyFont="1" applyFill="1" applyAlignment="1">
      <alignment horizontal="center" vertical="center"/>
    </xf>
    <xf numFmtId="0" fontId="3" fillId="26" borderId="25" xfId="47" applyFont="1" applyFill="1" applyBorder="1" applyAlignment="1">
      <alignment horizontal="center" vertical="center"/>
    </xf>
    <xf numFmtId="0" fontId="3" fillId="26" borderId="25" xfId="47" applyFont="1" applyFill="1" applyBorder="1" applyAlignment="1">
      <alignment vertical="center"/>
    </xf>
    <xf numFmtId="0" fontId="3" fillId="26" borderId="53" xfId="47" applyFont="1" applyFill="1" applyBorder="1" applyAlignment="1">
      <alignment horizontal="center" vertical="center"/>
    </xf>
    <xf numFmtId="165" fontId="3" fillId="26" borderId="25" xfId="47" applyNumberFormat="1" applyFont="1" applyFill="1" applyBorder="1" applyAlignment="1">
      <alignment horizontal="center" vertical="center"/>
    </xf>
    <xf numFmtId="0" fontId="3" fillId="26" borderId="27" xfId="47" applyFont="1" applyFill="1" applyBorder="1" applyAlignment="1">
      <alignment vertical="center"/>
    </xf>
    <xf numFmtId="2" fontId="3" fillId="26" borderId="0" xfId="47" applyNumberFormat="1" applyFont="1" applyFill="1" applyAlignment="1">
      <alignment horizontal="center" vertical="center"/>
    </xf>
    <xf numFmtId="0" fontId="3" fillId="26" borderId="29" xfId="47" applyFont="1" applyFill="1" applyBorder="1" applyAlignment="1">
      <alignment vertical="center"/>
    </xf>
    <xf numFmtId="0" fontId="49" fillId="26" borderId="26" xfId="47" applyFont="1" applyFill="1" applyBorder="1" applyAlignment="1">
      <alignment horizontal="center" vertical="center"/>
    </xf>
    <xf numFmtId="0" fontId="49" fillId="26" borderId="25" xfId="47" applyFont="1" applyFill="1" applyBorder="1" applyAlignment="1">
      <alignment horizontal="center" vertical="center"/>
    </xf>
    <xf numFmtId="0" fontId="49" fillId="26" borderId="25" xfId="47" applyFont="1" applyFill="1" applyBorder="1" applyAlignment="1">
      <alignment vertical="center"/>
    </xf>
    <xf numFmtId="0" fontId="49" fillId="26" borderId="53" xfId="47" applyFont="1" applyFill="1" applyBorder="1" applyAlignment="1">
      <alignment horizontal="center" vertical="center"/>
    </xf>
    <xf numFmtId="0" fontId="49" fillId="26" borderId="25" xfId="47" applyFont="1" applyFill="1" applyBorder="1" applyAlignment="1">
      <alignment horizontal="center" vertical="center" wrapText="1"/>
    </xf>
    <xf numFmtId="0" fontId="47" fillId="26" borderId="20" xfId="47" applyFont="1" applyFill="1" applyBorder="1" applyAlignment="1">
      <alignment horizontal="left" vertical="center"/>
    </xf>
    <xf numFmtId="0" fontId="48" fillId="26" borderId="21" xfId="47" applyFont="1" applyFill="1" applyBorder="1" applyAlignment="1">
      <alignment horizontal="left" vertical="center"/>
    </xf>
    <xf numFmtId="0" fontId="48" fillId="26" borderId="22" xfId="47" applyFont="1" applyFill="1" applyBorder="1" applyAlignment="1">
      <alignment horizontal="left" vertical="center"/>
    </xf>
    <xf numFmtId="0" fontId="34" fillId="26" borderId="21" xfId="47" applyFont="1" applyFill="1" applyBorder="1" applyAlignment="1">
      <alignment horizontal="left" vertical="center"/>
    </xf>
    <xf numFmtId="0" fontId="6" fillId="26" borderId="26" xfId="47" applyFont="1" applyFill="1" applyBorder="1" applyAlignment="1">
      <alignment horizontal="left" vertical="center"/>
    </xf>
    <xf numFmtId="0" fontId="6" fillId="26" borderId="28" xfId="47" applyFont="1" applyFill="1" applyBorder="1" applyAlignment="1">
      <alignment horizontal="left" vertical="center"/>
    </xf>
    <xf numFmtId="0" fontId="51" fillId="28" borderId="20" xfId="47" applyFont="1" applyFill="1" applyBorder="1" applyAlignment="1">
      <alignment horizontal="left" vertical="center"/>
    </xf>
    <xf numFmtId="169" fontId="29" fillId="28" borderId="21" xfId="47" applyNumberFormat="1" applyFont="1" applyFill="1" applyBorder="1" applyAlignment="1">
      <alignment vertical="center"/>
    </xf>
    <xf numFmtId="2" fontId="4" fillId="32" borderId="32" xfId="0" applyNumberFormat="1" applyFont="1" applyFill="1" applyBorder="1" applyAlignment="1">
      <alignment horizontal="center"/>
    </xf>
    <xf numFmtId="2" fontId="4" fillId="32" borderId="10" xfId="0" applyNumberFormat="1" applyFont="1" applyFill="1" applyBorder="1" applyAlignment="1">
      <alignment horizontal="center"/>
    </xf>
    <xf numFmtId="0" fontId="4" fillId="0" borderId="11" xfId="0" quotePrefix="1" applyFont="1" applyBorder="1" applyAlignment="1">
      <alignment horizontal="center"/>
    </xf>
    <xf numFmtId="2" fontId="4" fillId="0" borderId="11" xfId="0" quotePrefix="1" applyNumberFormat="1" applyFont="1" applyBorder="1" applyAlignment="1">
      <alignment horizontal="center"/>
    </xf>
    <xf numFmtId="2" fontId="4" fillId="0" borderId="10" xfId="0" quotePrefix="1" applyNumberFormat="1" applyFont="1" applyBorder="1" applyAlignment="1">
      <alignment horizontal="center"/>
    </xf>
    <xf numFmtId="0" fontId="4" fillId="0" borderId="36" xfId="0" applyFont="1" applyBorder="1"/>
    <xf numFmtId="2" fontId="4" fillId="31" borderId="32" xfId="0" applyNumberFormat="1" applyFont="1" applyFill="1" applyBorder="1" applyAlignment="1">
      <alignment horizontal="center"/>
    </xf>
    <xf numFmtId="2" fontId="4" fillId="31" borderId="10" xfId="0" applyNumberFormat="1" applyFont="1" applyFill="1" applyBorder="1" applyAlignment="1">
      <alignment horizontal="center"/>
    </xf>
    <xf numFmtId="2" fontId="4" fillId="0" borderId="41" xfId="0" quotePrefix="1" applyNumberFormat="1" applyFont="1" applyBorder="1" applyAlignment="1">
      <alignment horizontal="center" vertical="center" wrapText="1"/>
    </xf>
    <xf numFmtId="2" fontId="4" fillId="0" borderId="10" xfId="0" quotePrefix="1" applyNumberFormat="1" applyFont="1" applyBorder="1" applyAlignment="1">
      <alignment horizontal="center" vertical="center" wrapText="1"/>
    </xf>
    <xf numFmtId="0" fontId="4" fillId="27" borderId="54" xfId="0" applyFont="1" applyFill="1" applyBorder="1" applyAlignment="1">
      <alignment vertical="center" wrapText="1"/>
    </xf>
    <xf numFmtId="164" fontId="4" fillId="0" borderId="55" xfId="0" applyNumberFormat="1" applyFont="1" applyBorder="1" applyAlignment="1">
      <alignment horizontal="center" vertical="center"/>
    </xf>
    <xf numFmtId="164" fontId="4" fillId="33" borderId="42" xfId="0" applyNumberFormat="1" applyFont="1" applyFill="1" applyBorder="1" applyAlignment="1">
      <alignment horizontal="center" vertical="center"/>
    </xf>
    <xf numFmtId="164" fontId="4" fillId="30" borderId="56" xfId="0" applyNumberFormat="1" applyFont="1" applyFill="1" applyBorder="1" applyAlignment="1">
      <alignment horizontal="center" vertical="center"/>
    </xf>
    <xf numFmtId="164" fontId="4" fillId="30" borderId="42" xfId="0" applyNumberFormat="1" applyFont="1" applyFill="1" applyBorder="1" applyAlignment="1">
      <alignment horizontal="center" vertical="center"/>
    </xf>
    <xf numFmtId="164" fontId="6" fillId="29" borderId="19" xfId="0" applyNumberFormat="1" applyFont="1" applyFill="1" applyBorder="1" applyAlignment="1">
      <alignment horizontal="center" vertical="center"/>
    </xf>
    <xf numFmtId="164" fontId="6" fillId="29" borderId="16" xfId="0" applyNumberFormat="1" applyFont="1" applyFill="1" applyBorder="1" applyAlignment="1">
      <alignment horizontal="left" vertical="center" indent="1"/>
    </xf>
    <xf numFmtId="2" fontId="51" fillId="29" borderId="19" xfId="0" applyNumberFormat="1" applyFont="1" applyFill="1" applyBorder="1" applyAlignment="1">
      <alignment horizontal="center" vertical="center"/>
    </xf>
    <xf numFmtId="164" fontId="51" fillId="29" borderId="19" xfId="0" applyNumberFormat="1" applyFont="1" applyFill="1" applyBorder="1" applyAlignment="1">
      <alignment horizontal="center" vertical="center"/>
    </xf>
    <xf numFmtId="1" fontId="51" fillId="29" borderId="17" xfId="0" applyNumberFormat="1" applyFont="1" applyFill="1" applyBorder="1" applyAlignment="1">
      <alignment horizontal="center" vertical="center"/>
    </xf>
    <xf numFmtId="164" fontId="29" fillId="0" borderId="0" xfId="0" applyNumberFormat="1" applyFont="1" applyBorder="1" applyAlignment="1">
      <alignment horizontal="center" vertical="center"/>
    </xf>
    <xf numFmtId="2" fontId="29" fillId="0" borderId="40" xfId="0" applyNumberFormat="1" applyFont="1" applyBorder="1" applyAlignment="1">
      <alignment horizontal="center" vertical="center"/>
    </xf>
    <xf numFmtId="164" fontId="43" fillId="0" borderId="36" xfId="46" applyNumberFormat="1" applyBorder="1" applyAlignment="1">
      <alignment horizontal="center" vertical="center"/>
    </xf>
    <xf numFmtId="164" fontId="43" fillId="0" borderId="0" xfId="46" applyNumberFormat="1" applyBorder="1" applyAlignment="1">
      <alignment horizontal="center" vertical="center"/>
    </xf>
    <xf numFmtId="1" fontId="29" fillId="0" borderId="0" xfId="0" applyNumberFormat="1" applyFont="1" applyBorder="1" applyAlignment="1">
      <alignment horizontal="center" vertical="center"/>
    </xf>
    <xf numFmtId="165" fontId="29" fillId="0" borderId="40" xfId="0" applyNumberFormat="1" applyFont="1" applyBorder="1" applyAlignment="1">
      <alignment horizontal="center" vertical="center"/>
    </xf>
    <xf numFmtId="165" fontId="29" fillId="0" borderId="0" xfId="0" applyNumberFormat="1" applyFont="1" applyBorder="1" applyAlignment="1">
      <alignment horizontal="center" vertical="center"/>
    </xf>
    <xf numFmtId="0" fontId="6" fillId="30" borderId="44" xfId="0" applyFont="1" applyFill="1" applyBorder="1" applyAlignment="1">
      <alignment horizontal="center" vertical="center"/>
    </xf>
    <xf numFmtId="165" fontId="6" fillId="29" borderId="19" xfId="0" applyNumberFormat="1" applyFont="1" applyFill="1" applyBorder="1" applyAlignment="1">
      <alignment horizontal="center" vertical="center"/>
    </xf>
    <xf numFmtId="2" fontId="6" fillId="29" borderId="17" xfId="0" applyNumberFormat="1" applyFont="1" applyFill="1" applyBorder="1" applyAlignment="1">
      <alignment horizontal="center" vertical="center"/>
    </xf>
    <xf numFmtId="2" fontId="6" fillId="29" borderId="19" xfId="0" applyNumberFormat="1" applyFont="1" applyFill="1" applyBorder="1" applyAlignment="1">
      <alignment horizontal="center" vertical="center"/>
    </xf>
    <xf numFmtId="0" fontId="43" fillId="0" borderId="10" xfId="46" applyFill="1" applyBorder="1" applyAlignment="1">
      <alignment vertical="center"/>
    </xf>
    <xf numFmtId="0" fontId="38" fillId="30" borderId="10" xfId="44" applyFont="1" applyFill="1" applyBorder="1" applyAlignment="1">
      <alignment horizontal="center" vertical="center"/>
    </xf>
    <xf numFmtId="0" fontId="38" fillId="30" borderId="40" xfId="44" applyFont="1" applyFill="1" applyBorder="1" applyAlignment="1">
      <alignment horizontal="center" vertical="center"/>
    </xf>
    <xf numFmtId="0" fontId="38" fillId="30" borderId="36" xfId="44" applyFont="1" applyFill="1" applyBorder="1" applyAlignment="1">
      <alignment horizontal="center" vertical="center"/>
    </xf>
    <xf numFmtId="165" fontId="6" fillId="29" borderId="16" xfId="0" applyNumberFormat="1" applyFont="1" applyFill="1" applyBorder="1" applyAlignment="1">
      <alignment horizontal="left" vertical="center"/>
    </xf>
    <xf numFmtId="1" fontId="6" fillId="29" borderId="19" xfId="0" applyNumberFormat="1" applyFont="1" applyFill="1" applyBorder="1" applyAlignment="1">
      <alignment vertical="center"/>
    </xf>
    <xf numFmtId="1" fontId="6" fillId="29" borderId="17" xfId="0" applyNumberFormat="1" applyFont="1" applyFill="1" applyBorder="1" applyAlignment="1">
      <alignment vertical="center"/>
    </xf>
    <xf numFmtId="0" fontId="54" fillId="0" borderId="36" xfId="46" applyFont="1" applyFill="1" applyBorder="1" applyAlignment="1">
      <alignment vertical="center"/>
    </xf>
    <xf numFmtId="165" fontId="6" fillId="29" borderId="19" xfId="44" applyNumberFormat="1" applyFont="1" applyFill="1" applyBorder="1" applyAlignment="1">
      <alignment horizontal="center" vertical="center"/>
    </xf>
    <xf numFmtId="10" fontId="6" fillId="29" borderId="19" xfId="43" applyNumberFormat="1" applyFont="1" applyFill="1" applyBorder="1" applyAlignment="1">
      <alignment horizontal="center" vertical="center"/>
    </xf>
    <xf numFmtId="165" fontId="6" fillId="29" borderId="17" xfId="44" applyNumberFormat="1" applyFont="1" applyFill="1" applyBorder="1" applyAlignment="1">
      <alignment horizontal="center" vertical="center"/>
    </xf>
    <xf numFmtId="2" fontId="4" fillId="0" borderId="13" xfId="0" quotePrefix="1" applyNumberFormat="1" applyFont="1" applyBorder="1" applyAlignment="1">
      <alignment horizontal="center" vertical="center" wrapText="1"/>
    </xf>
    <xf numFmtId="164" fontId="43" fillId="0" borderId="14" xfId="46" applyNumberFormat="1" applyBorder="1" applyAlignment="1">
      <alignment horizontal="center" vertical="center"/>
    </xf>
    <xf numFmtId="164" fontId="4" fillId="0" borderId="57" xfId="0" applyNumberFormat="1" applyFont="1" applyBorder="1" applyAlignment="1">
      <alignment horizontal="center" vertical="center"/>
    </xf>
    <xf numFmtId="2" fontId="29" fillId="0" borderId="43" xfId="0" applyNumberFormat="1" applyFont="1" applyBorder="1" applyAlignment="1">
      <alignment horizontal="center" vertical="center"/>
    </xf>
    <xf numFmtId="164" fontId="29" fillId="0" borderId="15" xfId="0" applyNumberFormat="1" applyFont="1" applyBorder="1" applyAlignment="1">
      <alignment horizontal="center" vertical="center"/>
    </xf>
    <xf numFmtId="164" fontId="43" fillId="0" borderId="43" xfId="46" applyNumberFormat="1" applyBorder="1" applyAlignment="1">
      <alignment horizontal="center" vertical="center"/>
    </xf>
    <xf numFmtId="1" fontId="29" fillId="0" borderId="15" xfId="0" applyNumberFormat="1" applyFont="1" applyBorder="1" applyAlignment="1">
      <alignment horizontal="center" vertical="center"/>
    </xf>
    <xf numFmtId="0" fontId="43" fillId="0" borderId="13" xfId="46" applyFill="1" applyBorder="1" applyAlignment="1">
      <alignment vertical="center"/>
    </xf>
    <xf numFmtId="0" fontId="54" fillId="0" borderId="14" xfId="46" applyFont="1" applyFill="1" applyBorder="1" applyAlignment="1">
      <alignment vertical="center"/>
    </xf>
    <xf numFmtId="165" fontId="38" fillId="0" borderId="13" xfId="44" applyNumberFormat="1" applyFont="1" applyBorder="1" applyAlignment="1">
      <alignment horizontal="center" vertical="center"/>
    </xf>
    <xf numFmtId="10" fontId="38" fillId="0" borderId="15" xfId="43" applyNumberFormat="1" applyFont="1" applyFill="1" applyBorder="1" applyAlignment="1">
      <alignment horizontal="center" vertical="center"/>
    </xf>
    <xf numFmtId="10" fontId="38" fillId="0" borderId="13" xfId="43" applyNumberFormat="1" applyFont="1" applyFill="1" applyBorder="1" applyAlignment="1">
      <alignment horizontal="center" vertical="center"/>
    </xf>
    <xf numFmtId="10" fontId="38" fillId="0" borderId="14" xfId="43" applyNumberFormat="1" applyFont="1" applyFill="1" applyBorder="1" applyAlignment="1">
      <alignment horizontal="center" vertical="center"/>
    </xf>
    <xf numFmtId="165" fontId="4" fillId="0" borderId="31" xfId="0" applyNumberFormat="1" applyFont="1" applyBorder="1" applyAlignment="1">
      <alignment horizontal="center"/>
    </xf>
    <xf numFmtId="165" fontId="4" fillId="0" borderId="32" xfId="0" applyNumberFormat="1" applyFont="1" applyBorder="1" applyAlignment="1">
      <alignment horizontal="center"/>
    </xf>
    <xf numFmtId="165" fontId="4" fillId="32" borderId="32" xfId="0" applyNumberFormat="1" applyFont="1" applyFill="1" applyBorder="1" applyAlignment="1">
      <alignment horizontal="center"/>
    </xf>
    <xf numFmtId="165" fontId="4" fillId="0" borderId="36" xfId="0" applyNumberFormat="1" applyFont="1" applyBorder="1"/>
    <xf numFmtId="165" fontId="4" fillId="0" borderId="0" xfId="0" applyNumberFormat="1" applyFont="1" applyBorder="1"/>
    <xf numFmtId="165" fontId="36" fillId="0" borderId="0" xfId="0" applyNumberFormat="1" applyFont="1" applyBorder="1" applyAlignment="1">
      <alignment horizontal="center"/>
    </xf>
    <xf numFmtId="165" fontId="4" fillId="0" borderId="11" xfId="0" applyNumberFormat="1" applyFont="1" applyBorder="1" applyAlignment="1">
      <alignment horizontal="center"/>
    </xf>
    <xf numFmtId="165" fontId="4" fillId="32" borderId="10" xfId="0" applyNumberFormat="1" applyFont="1" applyFill="1" applyBorder="1" applyAlignment="1">
      <alignment horizontal="center"/>
    </xf>
    <xf numFmtId="165" fontId="4" fillId="0" borderId="24" xfId="0" applyNumberFormat="1" applyFont="1" applyBorder="1" applyAlignment="1">
      <alignment horizontal="center"/>
    </xf>
    <xf numFmtId="164" fontId="4" fillId="31" borderId="32" xfId="0" applyNumberFormat="1" applyFont="1" applyFill="1" applyBorder="1" applyAlignment="1">
      <alignment horizontal="center"/>
    </xf>
    <xf numFmtId="164" fontId="4" fillId="0" borderId="32" xfId="0" applyNumberFormat="1" applyFont="1" applyBorder="1" applyAlignment="1">
      <alignment horizontal="center"/>
    </xf>
    <xf numFmtId="164" fontId="4" fillId="0" borderId="36" xfId="0" applyNumberFormat="1" applyFont="1" applyBorder="1"/>
    <xf numFmtId="164" fontId="4" fillId="0" borderId="0" xfId="0" applyNumberFormat="1" applyFont="1" applyBorder="1"/>
    <xf numFmtId="164" fontId="36" fillId="0" borderId="0" xfId="0" applyNumberFormat="1" applyFont="1" applyBorder="1" applyAlignment="1">
      <alignment horizontal="center"/>
    </xf>
    <xf numFmtId="164" fontId="4" fillId="31" borderId="10" xfId="0" applyNumberFormat="1" applyFont="1" applyFill="1" applyBorder="1" applyAlignment="1">
      <alignment horizontal="center"/>
    </xf>
    <xf numFmtId="164" fontId="4" fillId="0" borderId="10" xfId="0" applyNumberFormat="1" applyFont="1" applyBorder="1" applyAlignment="1">
      <alignment horizontal="center"/>
    </xf>
    <xf numFmtId="164" fontId="4" fillId="32" borderId="10" xfId="0" applyNumberFormat="1" applyFont="1" applyFill="1" applyBorder="1" applyAlignment="1">
      <alignment horizontal="center"/>
    </xf>
    <xf numFmtId="164" fontId="36" fillId="0" borderId="0" xfId="0" applyNumberFormat="1" applyFont="1" applyBorder="1" applyAlignment="1"/>
    <xf numFmtId="164" fontId="4" fillId="0" borderId="24" xfId="0" applyNumberFormat="1" applyFont="1" applyBorder="1" applyAlignment="1">
      <alignment horizontal="center"/>
    </xf>
    <xf numFmtId="1" fontId="4" fillId="0" borderId="32" xfId="0" applyNumberFormat="1" applyFont="1" applyBorder="1" applyAlignment="1">
      <alignment horizontal="center"/>
    </xf>
    <xf numFmtId="1" fontId="4" fillId="31" borderId="32" xfId="0" applyNumberFormat="1" applyFont="1" applyFill="1" applyBorder="1" applyAlignment="1">
      <alignment horizontal="center"/>
    </xf>
    <xf numFmtId="1" fontId="4" fillId="0" borderId="36" xfId="0" applyNumberFormat="1" applyFont="1" applyBorder="1"/>
    <xf numFmtId="1" fontId="4" fillId="0" borderId="0" xfId="0" applyNumberFormat="1" applyFont="1" applyBorder="1"/>
    <xf numFmtId="1" fontId="36" fillId="0" borderId="0" xfId="0" applyNumberFormat="1" applyFont="1" applyBorder="1" applyAlignment="1">
      <alignment horizontal="center"/>
    </xf>
    <xf numFmtId="1" fontId="4" fillId="0" borderId="10" xfId="0" applyNumberFormat="1" applyFont="1" applyBorder="1" applyAlignment="1">
      <alignment horizontal="center"/>
    </xf>
    <xf numFmtId="1" fontId="4" fillId="31" borderId="10" xfId="0" applyNumberFormat="1" applyFont="1" applyFill="1" applyBorder="1" applyAlignment="1">
      <alignment horizontal="center"/>
    </xf>
    <xf numFmtId="1" fontId="4" fillId="32" borderId="10" xfId="0" applyNumberFormat="1" applyFont="1" applyFill="1" applyBorder="1" applyAlignment="1">
      <alignment horizontal="center"/>
    </xf>
    <xf numFmtId="1" fontId="36" fillId="0" borderId="0" xfId="0" applyNumberFormat="1" applyFont="1" applyBorder="1" applyAlignment="1"/>
    <xf numFmtId="1" fontId="4" fillId="0" borderId="24" xfId="0" applyNumberFormat="1" applyFont="1" applyBorder="1" applyAlignment="1">
      <alignment horizontal="center"/>
    </xf>
    <xf numFmtId="1" fontId="4" fillId="32" borderId="32" xfId="0" applyNumberFormat="1" applyFont="1" applyFill="1" applyBorder="1" applyAlignment="1">
      <alignment horizontal="center"/>
    </xf>
    <xf numFmtId="165" fontId="4" fillId="31" borderId="32" xfId="0" applyNumberFormat="1" applyFont="1" applyFill="1" applyBorder="1" applyAlignment="1">
      <alignment horizontal="center"/>
    </xf>
    <xf numFmtId="165" fontId="4" fillId="31" borderId="10" xfId="0" applyNumberFormat="1" applyFont="1" applyFill="1" applyBorder="1" applyAlignment="1">
      <alignment horizontal="center"/>
    </xf>
    <xf numFmtId="164" fontId="4" fillId="32" borderId="32" xfId="0" applyNumberFormat="1" applyFont="1" applyFill="1" applyBorder="1" applyAlignment="1">
      <alignment horizontal="center"/>
    </xf>
    <xf numFmtId="165" fontId="0" fillId="0" borderId="10" xfId="0" applyNumberFormat="1" applyBorder="1" applyAlignment="1">
      <alignment horizontal="center" vertical="center"/>
    </xf>
    <xf numFmtId="1" fontId="0" fillId="0" borderId="10" xfId="0" applyNumberFormat="1" applyBorder="1" applyAlignment="1">
      <alignment horizontal="center" vertical="center"/>
    </xf>
    <xf numFmtId="165" fontId="0" fillId="0" borderId="45" xfId="0" applyNumberFormat="1" applyBorder="1" applyAlignment="1">
      <alignment horizontal="center" vertical="center"/>
    </xf>
    <xf numFmtId="165" fontId="0" fillId="0" borderId="40" xfId="0" applyNumberFormat="1" applyBorder="1" applyAlignment="1">
      <alignment horizontal="center" vertical="center"/>
    </xf>
    <xf numFmtId="165" fontId="6" fillId="29" borderId="17" xfId="0" applyNumberFormat="1" applyFont="1" applyFill="1" applyBorder="1" applyAlignment="1">
      <alignment horizontal="center" vertical="center"/>
    </xf>
    <xf numFmtId="0" fontId="6" fillId="29" borderId="16" xfId="46" applyFont="1" applyFill="1" applyBorder="1" applyAlignment="1">
      <alignment horizontal="left" vertical="center"/>
    </xf>
    <xf numFmtId="2" fontId="0" fillId="0" borderId="10" xfId="0" applyNumberFormat="1" applyBorder="1" applyAlignment="1">
      <alignment horizontal="center" vertical="center"/>
    </xf>
    <xf numFmtId="2" fontId="0" fillId="0" borderId="45" xfId="0" applyNumberFormat="1" applyBorder="1" applyAlignment="1">
      <alignment horizontal="center" vertical="center"/>
    </xf>
    <xf numFmtId="2" fontId="0" fillId="0" borderId="40" xfId="0" applyNumberFormat="1" applyBorder="1" applyAlignment="1">
      <alignment horizontal="center" vertical="center"/>
    </xf>
    <xf numFmtId="2" fontId="38" fillId="0" borderId="36" xfId="0" applyNumberFormat="1" applyFont="1" applyBorder="1" applyAlignment="1">
      <alignment horizontal="center" vertical="center"/>
    </xf>
    <xf numFmtId="2" fontId="38" fillId="0" borderId="10" xfId="44" applyNumberFormat="1" applyFont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45" xfId="0" applyNumberFormat="1" applyBorder="1" applyAlignment="1">
      <alignment horizontal="center" vertical="center"/>
    </xf>
    <xf numFmtId="164" fontId="0" fillId="0" borderId="40" xfId="0" applyNumberFormat="1" applyBorder="1" applyAlignment="1">
      <alignment horizontal="center" vertical="center"/>
    </xf>
    <xf numFmtId="164" fontId="38" fillId="0" borderId="36" xfId="0" applyNumberFormat="1" applyFont="1" applyBorder="1" applyAlignment="1">
      <alignment horizontal="center" vertical="center"/>
    </xf>
    <xf numFmtId="164" fontId="38" fillId="0" borderId="10" xfId="44" applyNumberFormat="1" applyFont="1" applyBorder="1" applyAlignment="1">
      <alignment horizontal="center" vertical="center"/>
    </xf>
    <xf numFmtId="1" fontId="0" fillId="0" borderId="45" xfId="0" applyNumberFormat="1" applyBorder="1" applyAlignment="1">
      <alignment horizontal="center" vertical="center"/>
    </xf>
    <xf numFmtId="1" fontId="0" fillId="0" borderId="40" xfId="0" applyNumberFormat="1" applyBorder="1" applyAlignment="1">
      <alignment horizontal="center" vertical="center"/>
    </xf>
    <xf numFmtId="1" fontId="38" fillId="0" borderId="36" xfId="0" applyNumberFormat="1" applyFont="1" applyBorder="1" applyAlignment="1">
      <alignment horizontal="center" vertical="center"/>
    </xf>
    <xf numFmtId="1" fontId="38" fillId="0" borderId="10" xfId="44" applyNumberFormat="1" applyFont="1" applyBorder="1" applyAlignment="1">
      <alignment horizontal="center" vertical="center"/>
    </xf>
    <xf numFmtId="2" fontId="38" fillId="0" borderId="14" xfId="0" applyNumberFormat="1" applyFont="1" applyBorder="1" applyAlignment="1">
      <alignment horizontal="center" vertical="center"/>
    </xf>
    <xf numFmtId="2" fontId="38" fillId="0" borderId="13" xfId="44" applyNumberFormat="1" applyFont="1" applyBorder="1" applyAlignment="1">
      <alignment horizontal="center" vertical="center"/>
    </xf>
    <xf numFmtId="2" fontId="0" fillId="0" borderId="13" xfId="0" applyNumberFormat="1" applyBorder="1" applyAlignment="1">
      <alignment horizontal="center" vertical="center"/>
    </xf>
    <xf numFmtId="2" fontId="0" fillId="0" borderId="58" xfId="0" applyNumberFormat="1" applyBorder="1" applyAlignment="1">
      <alignment horizontal="center" vertical="center"/>
    </xf>
    <xf numFmtId="2" fontId="0" fillId="0" borderId="15" xfId="0" applyNumberFormat="1" applyBorder="1" applyAlignment="1">
      <alignment horizontal="center" vertical="center"/>
    </xf>
    <xf numFmtId="0" fontId="5" fillId="0" borderId="0" xfId="0" applyFont="1"/>
    <xf numFmtId="0" fontId="8" fillId="0" borderId="0" xfId="0" applyFont="1"/>
    <xf numFmtId="0" fontId="6" fillId="0" borderId="0" xfId="0" applyFont="1" applyBorder="1" applyAlignment="1">
      <alignment horizontal="center" vertical="center"/>
    </xf>
    <xf numFmtId="0" fontId="7" fillId="0" borderId="0" xfId="0" applyFont="1" applyBorder="1" applyAlignment="1"/>
    <xf numFmtId="0" fontId="38" fillId="30" borderId="37" xfId="44" applyFont="1" applyFill="1" applyBorder="1" applyAlignment="1">
      <alignment horizontal="center" vertical="center"/>
    </xf>
    <xf numFmtId="0" fontId="38" fillId="30" borderId="36" xfId="0" applyFont="1" applyFill="1" applyBorder="1" applyAlignment="1">
      <alignment horizontal="center" vertical="center"/>
    </xf>
    <xf numFmtId="0" fontId="38" fillId="30" borderId="37" xfId="44" applyFont="1" applyFill="1" applyBorder="1" applyAlignment="1">
      <alignment horizontal="center" vertical="center" wrapText="1"/>
    </xf>
    <xf numFmtId="0" fontId="39" fillId="30" borderId="36" xfId="0" applyFont="1" applyFill="1" applyBorder="1" applyAlignment="1">
      <alignment horizontal="center" vertical="center" wrapText="1"/>
    </xf>
    <xf numFmtId="9" fontId="38" fillId="30" borderId="16" xfId="44" applyNumberFormat="1" applyFont="1" applyFill="1" applyBorder="1" applyAlignment="1">
      <alignment horizontal="center" vertical="center"/>
    </xf>
    <xf numFmtId="0" fontId="38" fillId="30" borderId="19" xfId="0" applyFont="1" applyFill="1" applyBorder="1" applyAlignment="1">
      <alignment horizontal="center" vertical="center"/>
    </xf>
    <xf numFmtId="0" fontId="38" fillId="30" borderId="17" xfId="0" applyFont="1" applyFill="1" applyBorder="1" applyAlignment="1">
      <alignment horizontal="center" vertical="center"/>
    </xf>
    <xf numFmtId="0" fontId="38" fillId="30" borderId="17" xfId="44" applyFont="1" applyFill="1" applyBorder="1" applyAlignment="1">
      <alignment horizontal="center" vertical="center"/>
    </xf>
    <xf numFmtId="0" fontId="38" fillId="30" borderId="12" xfId="44" applyFont="1" applyFill="1" applyBorder="1" applyAlignment="1">
      <alignment vertical="center"/>
    </xf>
    <xf numFmtId="0" fontId="38" fillId="30" borderId="16" xfId="44" applyFont="1" applyFill="1" applyBorder="1" applyAlignment="1">
      <alignment vertical="center"/>
    </xf>
    <xf numFmtId="9" fontId="38" fillId="30" borderId="12" xfId="44" applyNumberFormat="1" applyFont="1" applyFill="1" applyBorder="1" applyAlignment="1">
      <alignment horizontal="center" vertical="center"/>
    </xf>
    <xf numFmtId="0" fontId="33" fillId="30" borderId="16" xfId="0" applyFont="1" applyFill="1" applyBorder="1" applyAlignment="1">
      <alignment horizontal="center" vertical="center" wrapText="1"/>
    </xf>
    <xf numFmtId="0" fontId="33" fillId="30" borderId="17" xfId="0" applyFont="1" applyFill="1" applyBorder="1" applyAlignment="1">
      <alignment horizontal="center" vertical="center" wrapText="1"/>
    </xf>
    <xf numFmtId="0" fontId="6" fillId="30" borderId="47" xfId="0" applyFont="1" applyFill="1" applyBorder="1" applyAlignment="1">
      <alignment horizontal="center" vertical="center"/>
    </xf>
    <xf numFmtId="0" fontId="6" fillId="30" borderId="10" xfId="0" applyFont="1" applyFill="1" applyBorder="1" applyAlignment="1">
      <alignment horizontal="center" vertical="center"/>
    </xf>
    <xf numFmtId="0" fontId="44" fillId="0" borderId="23" xfId="0" applyFont="1" applyBorder="1" applyAlignment="1">
      <alignment horizontal="center" wrapText="1"/>
    </xf>
  </cellXfs>
  <cellStyles count="6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6" builtinId="8" customBuiltin="1"/>
    <cellStyle name="Hyperlink 2" xfId="54" xr:uid="{0BA0D485-4FF4-4A90-8ADC-A641491978F9}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 customBuiltin="1"/>
    <cellStyle name="Normal 2" xfId="42" xr:uid="{00000000-0005-0000-0000-000026000000}"/>
    <cellStyle name="Normal 2 2" xfId="50" xr:uid="{39C55EB9-F845-4216-868B-E6AC86488EE8}"/>
    <cellStyle name="Normal 2 2 2" xfId="59" xr:uid="{BBB41443-72B3-47F8-8EE9-952A73386BF1}"/>
    <cellStyle name="Normal 2 2 3" xfId="52" xr:uid="{CCA755AC-CB94-4F5F-AFCC-43A0395B935D}"/>
    <cellStyle name="Normal 2 3" xfId="47" xr:uid="{49C33076-1209-474E-B482-62FE347900FD}"/>
    <cellStyle name="Normal 2 3 2" xfId="60" xr:uid="{80D8D087-D1E2-46DE-AA63-C216A72D4B16}"/>
    <cellStyle name="Normal 2 3 3" xfId="53" xr:uid="{13E7B9E6-22D4-4A5C-A35F-4743EB85D9EB}"/>
    <cellStyle name="Normal 2 4" xfId="58" xr:uid="{760A564D-D118-4CB2-8CE7-83245476EAC4}"/>
    <cellStyle name="Normal 2 5" xfId="51" xr:uid="{22B0904B-07F4-4015-B00F-5B268FC7775E}"/>
    <cellStyle name="Normal 3" xfId="45" xr:uid="{00000000-0005-0000-0000-000027000000}"/>
    <cellStyle name="Normal 3 2" xfId="61" xr:uid="{318B1EE0-FE51-494B-A9D2-5FA89922481A}"/>
    <cellStyle name="Normal 3 3" xfId="55" xr:uid="{763B54B0-0A9D-471E-AF3C-22B982D930D8}"/>
    <cellStyle name="Normal 4" xfId="49" xr:uid="{A1A07759-2198-42BE-98A0-DFAC83972CC1}"/>
    <cellStyle name="Normal 4 2" xfId="56" xr:uid="{A5DAE28F-39F8-4309-86AE-1E43B2FDA7AD}"/>
    <cellStyle name="Normal_Summary Tables" xfId="44" xr:uid="{00000000-0005-0000-0000-000028000000}"/>
    <cellStyle name="Note" xfId="37" builtinId="10" customBuiltin="1"/>
    <cellStyle name="Output" xfId="38" builtinId="21" customBuiltin="1"/>
    <cellStyle name="Percent" xfId="43" builtinId="5"/>
    <cellStyle name="Percent 2" xfId="48" xr:uid="{5A83A482-559E-47F4-A866-AE8566181AC3}"/>
    <cellStyle name="Percent 2 2" xfId="57" xr:uid="{0193C4C1-3393-4A34-818B-C132B24F5D4E}"/>
    <cellStyle name="Title" xfId="39" builtinId="15" customBuiltin="1"/>
    <cellStyle name="Total" xfId="40" builtinId="25" customBuiltin="1"/>
    <cellStyle name="Warning Text" xfId="41" builtinId="11" customBuiltin="1"/>
  </cellStyles>
  <dxfs count="142"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>
          <bgColor rgb="FFFF66FF"/>
        </patternFill>
      </fill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99"/>
      <color rgb="FFFF9999"/>
      <color rgb="FFCCFFFF"/>
      <color rgb="FFFFCC99"/>
      <color rgb="FFFF99CC"/>
      <color rgb="FFFF00FF"/>
      <color rgb="FF6666FF"/>
      <color rgb="FFCC00FF"/>
      <color rgb="FF003399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122</xdr:row>
      <xdr:rowOff>0</xdr:rowOff>
    </xdr:from>
    <xdr:to>
      <xdr:col>13</xdr:col>
      <xdr:colOff>125887</xdr:colOff>
      <xdr:row>126</xdr:row>
      <xdr:rowOff>121997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95FAF94-4C24-B30F-AAD5-DF966360EA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700" y="23317200"/>
          <a:ext cx="6212362" cy="883997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1166</xdr:row>
      <xdr:rowOff>0</xdr:rowOff>
    </xdr:from>
    <xdr:to>
      <xdr:col>9</xdr:col>
      <xdr:colOff>356993</xdr:colOff>
      <xdr:row>1171</xdr:row>
      <xdr:rowOff>81892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3C2A167-F619-1FDB-8D01-622E09C021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1947" y="190901053"/>
          <a:ext cx="6212362" cy="883997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740833</xdr:colOff>
      <xdr:row>155</xdr:row>
      <xdr:rowOff>0</xdr:rowOff>
    </xdr:from>
    <xdr:to>
      <xdr:col>9</xdr:col>
      <xdr:colOff>402669</xdr:colOff>
      <xdr:row>160</xdr:row>
      <xdr:rowOff>76322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D25493D-9F09-26BD-818F-395AD6C644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833" y="26541886"/>
          <a:ext cx="6212362" cy="883997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740833</xdr:colOff>
      <xdr:row>15</xdr:row>
      <xdr:rowOff>0</xdr:rowOff>
    </xdr:from>
    <xdr:to>
      <xdr:col>9</xdr:col>
      <xdr:colOff>402669</xdr:colOff>
      <xdr:row>20</xdr:row>
      <xdr:rowOff>76322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C684809-AC42-FE94-582B-54B799A497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833" y="2556711"/>
          <a:ext cx="6212362" cy="883997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740833</xdr:colOff>
      <xdr:row>29</xdr:row>
      <xdr:rowOff>0</xdr:rowOff>
    </xdr:from>
    <xdr:to>
      <xdr:col>9</xdr:col>
      <xdr:colOff>402669</xdr:colOff>
      <xdr:row>34</xdr:row>
      <xdr:rowOff>76322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D38A019-909A-E160-61D2-63979122A3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833" y="4795921"/>
          <a:ext cx="6212362" cy="883997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740833</xdr:colOff>
      <xdr:row>715</xdr:row>
      <xdr:rowOff>0</xdr:rowOff>
    </xdr:from>
    <xdr:to>
      <xdr:col>9</xdr:col>
      <xdr:colOff>402669</xdr:colOff>
      <xdr:row>720</xdr:row>
      <xdr:rowOff>76321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0146CA8-9865-FCE6-F0AD-F55FFCCF47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833" y="118338377"/>
          <a:ext cx="6212362" cy="88399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122</xdr:row>
      <xdr:rowOff>0</xdr:rowOff>
    </xdr:from>
    <xdr:to>
      <xdr:col>7</xdr:col>
      <xdr:colOff>335437</xdr:colOff>
      <xdr:row>126</xdr:row>
      <xdr:rowOff>83897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ABE76E5-1767-2F26-FBBA-DA7501A1DA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0" y="24460200"/>
          <a:ext cx="6212362" cy="88399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40</xdr:row>
      <xdr:rowOff>0</xdr:rowOff>
    </xdr:from>
    <xdr:to>
      <xdr:col>10</xdr:col>
      <xdr:colOff>383062</xdr:colOff>
      <xdr:row>44</xdr:row>
      <xdr:rowOff>83897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1B13D3B-227F-C13A-B66D-2D2F49F059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6725" y="8210550"/>
          <a:ext cx="6212362" cy="88399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31</xdr:row>
      <xdr:rowOff>0</xdr:rowOff>
    </xdr:from>
    <xdr:to>
      <xdr:col>2</xdr:col>
      <xdr:colOff>5097937</xdr:colOff>
      <xdr:row>36</xdr:row>
      <xdr:rowOff>74372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303C2E5-B045-A154-ECEA-B2D643E07A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6000750"/>
          <a:ext cx="6212362" cy="88399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27</xdr:row>
      <xdr:rowOff>0</xdr:rowOff>
    </xdr:from>
    <xdr:to>
      <xdr:col>2</xdr:col>
      <xdr:colOff>5097937</xdr:colOff>
      <xdr:row>32</xdr:row>
      <xdr:rowOff>74372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9342C06-C35A-CF49-CD5D-930E03C82E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5353050"/>
          <a:ext cx="6212362" cy="88399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32</xdr:row>
      <xdr:rowOff>0</xdr:rowOff>
    </xdr:from>
    <xdr:to>
      <xdr:col>8</xdr:col>
      <xdr:colOff>620626</xdr:colOff>
      <xdr:row>35</xdr:row>
      <xdr:rowOff>211644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C1593FD-F1C0-FE7F-0AF2-88D0B3DB84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8882" y="7765676"/>
          <a:ext cx="6212362" cy="88399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33</xdr:row>
      <xdr:rowOff>0</xdr:rowOff>
    </xdr:from>
    <xdr:to>
      <xdr:col>9</xdr:col>
      <xdr:colOff>350823</xdr:colOff>
      <xdr:row>38</xdr:row>
      <xdr:rowOff>98970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5929972-C4B3-CDE6-67AD-2BE2B145D4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3159" y="5243984"/>
          <a:ext cx="6212362" cy="88399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33</xdr:row>
      <xdr:rowOff>0</xdr:rowOff>
    </xdr:from>
    <xdr:to>
      <xdr:col>9</xdr:col>
      <xdr:colOff>353287</xdr:colOff>
      <xdr:row>38</xdr:row>
      <xdr:rowOff>83577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92B3E4A-7827-2025-4430-0F78618EA4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4391" y="5346807"/>
          <a:ext cx="6212362" cy="883997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1126</xdr:row>
      <xdr:rowOff>0</xdr:rowOff>
    </xdr:from>
    <xdr:to>
      <xdr:col>9</xdr:col>
      <xdr:colOff>359982</xdr:colOff>
      <xdr:row>1131</xdr:row>
      <xdr:rowOff>59718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37D3E2C-01D1-57DB-A76F-E088E50DE1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1851" y="189034615"/>
          <a:ext cx="6212362" cy="8839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4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5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6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7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8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2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0"/>
  <dimension ref="A1:M120"/>
  <sheetViews>
    <sheetView tabSelected="1" zoomScaleNormal="100" workbookViewId="0">
      <pane ySplit="3" topLeftCell="A4" activePane="bottomLeft" state="frozen"/>
      <selection pane="bottomLeft"/>
    </sheetView>
  </sheetViews>
  <sheetFormatPr defaultRowHeight="15" customHeight="1"/>
  <cols>
    <col min="1" max="1" width="9.7109375" style="3" customWidth="1" collapsed="1"/>
    <col min="2" max="2" width="11.140625" style="2" customWidth="1"/>
    <col min="3" max="13" width="7.28515625" style="2" customWidth="1"/>
    <col min="14" max="16384" width="9.140625" style="2"/>
  </cols>
  <sheetData>
    <row r="1" spans="1:13" s="32" customFormat="1" ht="21" customHeight="1">
      <c r="A1" s="86"/>
      <c r="B1" s="262" t="s">
        <v>608</v>
      </c>
      <c r="C1" s="263"/>
      <c r="D1" s="263"/>
      <c r="E1" s="263"/>
      <c r="F1" s="263"/>
      <c r="G1" s="263"/>
      <c r="H1" s="263"/>
      <c r="I1" s="263"/>
      <c r="J1" s="263"/>
      <c r="K1" s="263"/>
      <c r="L1" s="263"/>
      <c r="M1" s="263"/>
    </row>
    <row r="2" spans="1:13" s="47" customFormat="1" ht="15" customHeight="1">
      <c r="A2" s="48"/>
      <c r="B2" s="264" t="s">
        <v>2</v>
      </c>
      <c r="C2" s="266" t="s">
        <v>69</v>
      </c>
      <c r="D2" s="268" t="s">
        <v>70</v>
      </c>
      <c r="E2" s="269"/>
      <c r="F2" s="269"/>
      <c r="G2" s="269"/>
      <c r="H2" s="270"/>
      <c r="I2" s="271" t="s">
        <v>71</v>
      </c>
      <c r="J2" s="272"/>
      <c r="K2" s="273"/>
      <c r="L2" s="274" t="s">
        <v>72</v>
      </c>
      <c r="M2" s="274"/>
    </row>
    <row r="3" spans="1:13" s="47" customFormat="1" ht="15" customHeight="1">
      <c r="A3" s="48"/>
      <c r="B3" s="265"/>
      <c r="C3" s="267"/>
      <c r="D3" s="179" t="s">
        <v>80</v>
      </c>
      <c r="E3" s="179" t="s">
        <v>73</v>
      </c>
      <c r="F3" s="179" t="s">
        <v>74</v>
      </c>
      <c r="G3" s="179" t="s">
        <v>75</v>
      </c>
      <c r="H3" s="179" t="s">
        <v>76</v>
      </c>
      <c r="I3" s="180" t="s">
        <v>77</v>
      </c>
      <c r="J3" s="179" t="s">
        <v>78</v>
      </c>
      <c r="K3" s="181" t="s">
        <v>79</v>
      </c>
      <c r="L3" s="179" t="s">
        <v>67</v>
      </c>
      <c r="M3" s="179" t="s">
        <v>68</v>
      </c>
    </row>
    <row r="4" spans="1:13" s="47" customFormat="1" ht="15" customHeight="1">
      <c r="A4" s="48"/>
      <c r="B4" s="182" t="s">
        <v>206</v>
      </c>
      <c r="C4" s="183"/>
      <c r="D4" s="183"/>
      <c r="E4" s="183"/>
      <c r="F4" s="183"/>
      <c r="G4" s="183"/>
      <c r="H4" s="183"/>
      <c r="I4" s="183"/>
      <c r="J4" s="183"/>
      <c r="K4" s="183"/>
      <c r="L4" s="183"/>
      <c r="M4" s="184"/>
    </row>
    <row r="5" spans="1:13" ht="15" customHeight="1">
      <c r="A5" s="48"/>
      <c r="B5" s="185" t="s">
        <v>208</v>
      </c>
      <c r="C5" s="53">
        <v>0.47016693121693121</v>
      </c>
      <c r="D5" s="49">
        <v>1.5551715274310075E-2</v>
      </c>
      <c r="E5" s="49">
        <v>0.43906350066831107</v>
      </c>
      <c r="F5" s="49">
        <v>0.5012703617655514</v>
      </c>
      <c r="G5" s="49">
        <v>0.42351178539400097</v>
      </c>
      <c r="H5" s="49">
        <v>0.51682207703986138</v>
      </c>
      <c r="I5" s="51">
        <v>3.3077007849228429E-2</v>
      </c>
      <c r="J5" s="50">
        <v>6.6154015698456858E-2</v>
      </c>
      <c r="K5" s="52">
        <v>9.9231023547685288E-2</v>
      </c>
      <c r="L5" s="49">
        <v>0.44665858465608466</v>
      </c>
      <c r="M5" s="49">
        <v>0.49367527777777775</v>
      </c>
    </row>
    <row r="6" spans="1:13" ht="15" customHeight="1">
      <c r="A6" s="48"/>
      <c r="B6" s="39" t="s">
        <v>207</v>
      </c>
      <c r="C6" s="175"/>
      <c r="D6" s="186"/>
      <c r="E6" s="186"/>
      <c r="F6" s="186"/>
      <c r="G6" s="186"/>
      <c r="H6" s="186"/>
      <c r="I6" s="187"/>
      <c r="J6" s="187"/>
      <c r="K6" s="187"/>
      <c r="L6" s="186"/>
      <c r="M6" s="188"/>
    </row>
    <row r="7" spans="1:13" ht="15" customHeight="1">
      <c r="A7" s="48"/>
      <c r="B7" s="185" t="s">
        <v>208</v>
      </c>
      <c r="C7" s="53">
        <v>0.47697123229307381</v>
      </c>
      <c r="D7" s="49">
        <v>2.4669785581473383E-2</v>
      </c>
      <c r="E7" s="49">
        <v>0.42763166113012707</v>
      </c>
      <c r="F7" s="49">
        <v>0.52631080345602055</v>
      </c>
      <c r="G7" s="49">
        <v>0.40296187554865365</v>
      </c>
      <c r="H7" s="49">
        <v>0.55098058903749392</v>
      </c>
      <c r="I7" s="51">
        <v>5.1721747374305155E-2</v>
      </c>
      <c r="J7" s="50">
        <v>0.10344349474861031</v>
      </c>
      <c r="K7" s="52">
        <v>0.15516524212291546</v>
      </c>
      <c r="L7" s="49">
        <v>0.4531226706784201</v>
      </c>
      <c r="M7" s="49">
        <v>0.50081979390772746</v>
      </c>
    </row>
    <row r="8" spans="1:13" ht="15" customHeight="1">
      <c r="A8" s="48"/>
      <c r="B8" s="39" t="s">
        <v>182</v>
      </c>
      <c r="C8" s="175"/>
      <c r="D8" s="186"/>
      <c r="E8" s="186"/>
      <c r="F8" s="186"/>
      <c r="G8" s="186"/>
      <c r="H8" s="186"/>
      <c r="I8" s="187"/>
      <c r="J8" s="187"/>
      <c r="K8" s="187"/>
      <c r="L8" s="186"/>
      <c r="M8" s="188"/>
    </row>
    <row r="9" spans="1:13" ht="15" customHeight="1">
      <c r="A9" s="48"/>
      <c r="B9" s="185" t="s">
        <v>209</v>
      </c>
      <c r="C9" s="244">
        <v>1.3967167654320987</v>
      </c>
      <c r="D9" s="49">
        <v>0.12478096681517739</v>
      </c>
      <c r="E9" s="245">
        <v>1.1471548318017439</v>
      </c>
      <c r="F9" s="245">
        <v>1.6462786990624534</v>
      </c>
      <c r="G9" s="245">
        <v>1.0223738649865663</v>
      </c>
      <c r="H9" s="245">
        <v>1.771059665877631</v>
      </c>
      <c r="I9" s="51">
        <v>8.933877641010074E-2</v>
      </c>
      <c r="J9" s="50">
        <v>0.17867755282020148</v>
      </c>
      <c r="K9" s="52">
        <v>0.26801632923030222</v>
      </c>
      <c r="L9" s="245">
        <v>1.3268809271604938</v>
      </c>
      <c r="M9" s="245">
        <v>1.4665526037037036</v>
      </c>
    </row>
    <row r="10" spans="1:13" ht="15" customHeight="1">
      <c r="A10" s="48"/>
      <c r="B10" s="185" t="s">
        <v>135</v>
      </c>
      <c r="C10" s="244">
        <v>7.4742993882352939</v>
      </c>
      <c r="D10" s="49">
        <v>0.43145495836152048</v>
      </c>
      <c r="E10" s="245">
        <v>6.6113894715122532</v>
      </c>
      <c r="F10" s="245">
        <v>8.3372093049583356</v>
      </c>
      <c r="G10" s="245">
        <v>6.1799345131507319</v>
      </c>
      <c r="H10" s="245">
        <v>8.7686642633198559</v>
      </c>
      <c r="I10" s="51">
        <v>5.7725137293890012E-2</v>
      </c>
      <c r="J10" s="50">
        <v>0.11545027458778002</v>
      </c>
      <c r="K10" s="52">
        <v>0.17317541188167004</v>
      </c>
      <c r="L10" s="245">
        <v>7.1005844188235292</v>
      </c>
      <c r="M10" s="245">
        <v>7.8480143576470587</v>
      </c>
    </row>
    <row r="11" spans="1:13" ht="15" customHeight="1">
      <c r="A11" s="48"/>
      <c r="B11" s="185" t="s">
        <v>210</v>
      </c>
      <c r="C11" s="249">
        <v>14.319964351851851</v>
      </c>
      <c r="D11" s="245">
        <v>1.330539092216279</v>
      </c>
      <c r="E11" s="250">
        <v>11.658886167419293</v>
      </c>
      <c r="F11" s="250">
        <v>16.981042536284409</v>
      </c>
      <c r="G11" s="250">
        <v>10.328347075203014</v>
      </c>
      <c r="H11" s="250">
        <v>18.31158162850069</v>
      </c>
      <c r="I11" s="51">
        <v>9.2914972378699695E-2</v>
      </c>
      <c r="J11" s="50">
        <v>0.18582994475739939</v>
      </c>
      <c r="K11" s="52">
        <v>0.27874491713609906</v>
      </c>
      <c r="L11" s="250">
        <v>13.603966134259259</v>
      </c>
      <c r="M11" s="250">
        <v>15.035962569444443</v>
      </c>
    </row>
    <row r="12" spans="1:13" ht="15" customHeight="1">
      <c r="A12" s="48"/>
      <c r="B12" s="185" t="s">
        <v>136</v>
      </c>
      <c r="C12" s="253">
        <v>934.39822037037038</v>
      </c>
      <c r="D12" s="254">
        <v>37.236320337336537</v>
      </c>
      <c r="E12" s="254">
        <v>859.92557969569725</v>
      </c>
      <c r="F12" s="254">
        <v>1008.8708610450435</v>
      </c>
      <c r="G12" s="254">
        <v>822.6892593583608</v>
      </c>
      <c r="H12" s="254">
        <v>1046.1071813823801</v>
      </c>
      <c r="I12" s="51">
        <v>3.9850589957862996E-2</v>
      </c>
      <c r="J12" s="50">
        <v>7.9701179915725992E-2</v>
      </c>
      <c r="K12" s="52">
        <v>0.11955176987358898</v>
      </c>
      <c r="L12" s="254">
        <v>887.67830935185191</v>
      </c>
      <c r="M12" s="254">
        <v>981.11813138888886</v>
      </c>
    </row>
    <row r="13" spans="1:13" ht="15" customHeight="1">
      <c r="A13" s="48"/>
      <c r="B13" s="185" t="s">
        <v>137</v>
      </c>
      <c r="C13" s="244">
        <v>2.4422309027777773</v>
      </c>
      <c r="D13" s="49">
        <v>0.17956246840854301</v>
      </c>
      <c r="E13" s="245">
        <v>2.0831059659606912</v>
      </c>
      <c r="F13" s="245">
        <v>2.8013558395948635</v>
      </c>
      <c r="G13" s="245">
        <v>1.9035434975521484</v>
      </c>
      <c r="H13" s="245">
        <v>2.9809183080034063</v>
      </c>
      <c r="I13" s="51">
        <v>7.3523952302916917E-2</v>
      </c>
      <c r="J13" s="50">
        <v>0.14704790460583383</v>
      </c>
      <c r="K13" s="52">
        <v>0.22057185690875075</v>
      </c>
      <c r="L13" s="245">
        <v>2.3201193576388883</v>
      </c>
      <c r="M13" s="245">
        <v>2.5643424479166663</v>
      </c>
    </row>
    <row r="14" spans="1:13" ht="15" customHeight="1">
      <c r="A14" s="48"/>
      <c r="B14" s="185" t="s">
        <v>211</v>
      </c>
      <c r="C14" s="244">
        <v>1.1251309523809525</v>
      </c>
      <c r="D14" s="245">
        <v>0.11275105013895087</v>
      </c>
      <c r="E14" s="245">
        <v>0.89962885210305077</v>
      </c>
      <c r="F14" s="245">
        <v>1.3506330526588544</v>
      </c>
      <c r="G14" s="245">
        <v>0.78687780196409984</v>
      </c>
      <c r="H14" s="245">
        <v>1.4633841027978052</v>
      </c>
      <c r="I14" s="51">
        <v>0.10021149084944474</v>
      </c>
      <c r="J14" s="50">
        <v>0.20042298169888947</v>
      </c>
      <c r="K14" s="52">
        <v>0.3006344725483342</v>
      </c>
      <c r="L14" s="245">
        <v>1.068874404761905</v>
      </c>
      <c r="M14" s="245">
        <v>1.1813875</v>
      </c>
    </row>
    <row r="15" spans="1:13" s="47" customFormat="1" ht="15" customHeight="1">
      <c r="A15" s="48"/>
      <c r="B15" s="185" t="s">
        <v>138</v>
      </c>
      <c r="C15" s="244">
        <v>1.7253259803921566</v>
      </c>
      <c r="D15" s="49">
        <v>6.6848340351845142E-2</v>
      </c>
      <c r="E15" s="245">
        <v>1.5916292996884662</v>
      </c>
      <c r="F15" s="245">
        <v>1.8590226610958469</v>
      </c>
      <c r="G15" s="245">
        <v>1.5247809593366211</v>
      </c>
      <c r="H15" s="245">
        <v>1.9258710014476921</v>
      </c>
      <c r="I15" s="51">
        <v>3.8745339206363139E-2</v>
      </c>
      <c r="J15" s="50">
        <v>7.7490678412726277E-2</v>
      </c>
      <c r="K15" s="52">
        <v>0.11623601761908942</v>
      </c>
      <c r="L15" s="245">
        <v>1.6390596813725486</v>
      </c>
      <c r="M15" s="245">
        <v>1.8115922794117645</v>
      </c>
    </row>
    <row r="16" spans="1:13" ht="15" customHeight="1">
      <c r="A16" s="48"/>
      <c r="B16" s="185" t="s">
        <v>212</v>
      </c>
      <c r="C16" s="244">
        <v>0.38444444444444442</v>
      </c>
      <c r="D16" s="245">
        <v>4.4969125210773057E-2</v>
      </c>
      <c r="E16" s="245">
        <v>0.29450619402289829</v>
      </c>
      <c r="F16" s="245">
        <v>0.47438269486599055</v>
      </c>
      <c r="G16" s="245">
        <v>0.24953706881212526</v>
      </c>
      <c r="H16" s="245">
        <v>0.51935182007676362</v>
      </c>
      <c r="I16" s="51">
        <v>0.11697171297599929</v>
      </c>
      <c r="J16" s="50">
        <v>0.23394342595199857</v>
      </c>
      <c r="K16" s="52">
        <v>0.35091513892799786</v>
      </c>
      <c r="L16" s="245">
        <v>0.36522222222222223</v>
      </c>
      <c r="M16" s="245">
        <v>0.40366666666666662</v>
      </c>
    </row>
    <row r="17" spans="1:13" ht="15" customHeight="1">
      <c r="A17" s="48"/>
      <c r="B17" s="185" t="s">
        <v>139</v>
      </c>
      <c r="C17" s="253">
        <v>63.55619047619048</v>
      </c>
      <c r="D17" s="250">
        <v>4.7650323775001659</v>
      </c>
      <c r="E17" s="254">
        <v>54.026125721190148</v>
      </c>
      <c r="F17" s="254">
        <v>73.086255231190819</v>
      </c>
      <c r="G17" s="254">
        <v>49.261093343689978</v>
      </c>
      <c r="H17" s="254">
        <v>77.851287608690981</v>
      </c>
      <c r="I17" s="51">
        <v>7.497353667358729E-2</v>
      </c>
      <c r="J17" s="50">
        <v>0.14994707334717458</v>
      </c>
      <c r="K17" s="52">
        <v>0.22492061002076186</v>
      </c>
      <c r="L17" s="254">
        <v>60.378380952380958</v>
      </c>
      <c r="M17" s="254">
        <v>66.734000000000009</v>
      </c>
    </row>
    <row r="18" spans="1:13" ht="15" customHeight="1">
      <c r="A18" s="48"/>
      <c r="B18" s="185" t="s">
        <v>164</v>
      </c>
      <c r="C18" s="244">
        <v>9.4163095238095256</v>
      </c>
      <c r="D18" s="49">
        <v>0.4922715672424709</v>
      </c>
      <c r="E18" s="245">
        <v>8.4317663893245829</v>
      </c>
      <c r="F18" s="245">
        <v>10.400852658294468</v>
      </c>
      <c r="G18" s="245">
        <v>7.9394948220821124</v>
      </c>
      <c r="H18" s="245">
        <v>10.893124225536939</v>
      </c>
      <c r="I18" s="51">
        <v>5.2278609363651654E-2</v>
      </c>
      <c r="J18" s="50">
        <v>0.10455721872730331</v>
      </c>
      <c r="K18" s="52">
        <v>0.15683582809095498</v>
      </c>
      <c r="L18" s="245">
        <v>8.9454940476190501</v>
      </c>
      <c r="M18" s="245">
        <v>9.8871250000000011</v>
      </c>
    </row>
    <row r="19" spans="1:13" ht="15" customHeight="1">
      <c r="A19" s="48"/>
      <c r="B19" s="185" t="s">
        <v>140</v>
      </c>
      <c r="C19" s="249">
        <v>39.582824469135801</v>
      </c>
      <c r="D19" s="250">
        <v>4.1663916430535748</v>
      </c>
      <c r="E19" s="250">
        <v>31.25004118302865</v>
      </c>
      <c r="F19" s="250">
        <v>47.915607755242952</v>
      </c>
      <c r="G19" s="250">
        <v>27.083649539975077</v>
      </c>
      <c r="H19" s="250">
        <v>52.081999398296524</v>
      </c>
      <c r="I19" s="51">
        <v>0.1052575630701206</v>
      </c>
      <c r="J19" s="50">
        <v>0.2105151261402412</v>
      </c>
      <c r="K19" s="52">
        <v>0.31577268921036183</v>
      </c>
      <c r="L19" s="250">
        <v>37.603683245679008</v>
      </c>
      <c r="M19" s="250">
        <v>41.561965692592594</v>
      </c>
    </row>
    <row r="20" spans="1:13" ht="15" customHeight="1">
      <c r="A20" s="48"/>
      <c r="B20" s="185" t="s">
        <v>165</v>
      </c>
      <c r="C20" s="244">
        <v>8.3735476190476188</v>
      </c>
      <c r="D20" s="49">
        <v>0.54325728875237633</v>
      </c>
      <c r="E20" s="245">
        <v>7.2870330415428661</v>
      </c>
      <c r="F20" s="245">
        <v>9.4600621965523715</v>
      </c>
      <c r="G20" s="245">
        <v>6.7437757527904898</v>
      </c>
      <c r="H20" s="245">
        <v>10.003319485304747</v>
      </c>
      <c r="I20" s="51">
        <v>6.4877792957982211E-2</v>
      </c>
      <c r="J20" s="50">
        <v>0.12975558591596442</v>
      </c>
      <c r="K20" s="52">
        <v>0.19463337887394663</v>
      </c>
      <c r="L20" s="245">
        <v>7.9548702380952374</v>
      </c>
      <c r="M20" s="245">
        <v>8.7922250000000002</v>
      </c>
    </row>
    <row r="21" spans="1:13" ht="15" customHeight="1">
      <c r="A21" s="48"/>
      <c r="B21" s="185" t="s">
        <v>213</v>
      </c>
      <c r="C21" s="53">
        <v>0.54779356874999996</v>
      </c>
      <c r="D21" s="49">
        <v>1.3290307534556255E-2</v>
      </c>
      <c r="E21" s="49">
        <v>0.52121295368088749</v>
      </c>
      <c r="F21" s="49">
        <v>0.57437418381911243</v>
      </c>
      <c r="G21" s="49">
        <v>0.5079226461463312</v>
      </c>
      <c r="H21" s="49">
        <v>0.58766449135366872</v>
      </c>
      <c r="I21" s="51">
        <v>2.4261525313053898E-2</v>
      </c>
      <c r="J21" s="50">
        <v>4.8523050626107796E-2</v>
      </c>
      <c r="K21" s="52">
        <v>7.2784575939161697E-2</v>
      </c>
      <c r="L21" s="49">
        <v>0.52040389031250001</v>
      </c>
      <c r="M21" s="49">
        <v>0.57518324718749991</v>
      </c>
    </row>
    <row r="22" spans="1:13" ht="15" customHeight="1">
      <c r="A22" s="48"/>
      <c r="B22" s="185" t="s">
        <v>141</v>
      </c>
      <c r="C22" s="244">
        <v>3.2277777777777779</v>
      </c>
      <c r="D22" s="49">
        <v>0.30023905819112456</v>
      </c>
      <c r="E22" s="245">
        <v>2.6272996613955288</v>
      </c>
      <c r="F22" s="245">
        <v>3.8282558941600269</v>
      </c>
      <c r="G22" s="245">
        <v>2.3270606032044041</v>
      </c>
      <c r="H22" s="245">
        <v>4.1284949523511516</v>
      </c>
      <c r="I22" s="51">
        <v>9.3017264155597967E-2</v>
      </c>
      <c r="J22" s="50">
        <v>0.18603452831119593</v>
      </c>
      <c r="K22" s="52">
        <v>0.2790517924667939</v>
      </c>
      <c r="L22" s="245">
        <v>3.0663888888888891</v>
      </c>
      <c r="M22" s="245">
        <v>3.3891666666666667</v>
      </c>
    </row>
    <row r="23" spans="1:13" ht="15" customHeight="1">
      <c r="A23" s="48"/>
      <c r="B23" s="185" t="s">
        <v>214</v>
      </c>
      <c r="C23" s="244">
        <v>1.3478333333333332</v>
      </c>
      <c r="D23" s="245">
        <v>0.17406798633162424</v>
      </c>
      <c r="E23" s="245">
        <v>0.99969736067008474</v>
      </c>
      <c r="F23" s="245">
        <v>1.6959693059965817</v>
      </c>
      <c r="G23" s="245">
        <v>0.82562937433846051</v>
      </c>
      <c r="H23" s="245">
        <v>1.870037292328206</v>
      </c>
      <c r="I23" s="51">
        <v>0.12914652132926246</v>
      </c>
      <c r="J23" s="50">
        <v>0.25829304265852493</v>
      </c>
      <c r="K23" s="52">
        <v>0.38743956398778739</v>
      </c>
      <c r="L23" s="245">
        <v>1.2804416666666665</v>
      </c>
      <c r="M23" s="245">
        <v>1.415225</v>
      </c>
    </row>
    <row r="24" spans="1:13" ht="15" customHeight="1">
      <c r="A24" s="48"/>
      <c r="B24" s="185" t="s">
        <v>142</v>
      </c>
      <c r="C24" s="244">
        <v>1.1969444444444444</v>
      </c>
      <c r="D24" s="49">
        <v>8.65140597803747E-2</v>
      </c>
      <c r="E24" s="245">
        <v>1.0239163248836949</v>
      </c>
      <c r="F24" s="245">
        <v>1.3699725640051938</v>
      </c>
      <c r="G24" s="245">
        <v>0.93740226510332025</v>
      </c>
      <c r="H24" s="245">
        <v>1.4564866237855685</v>
      </c>
      <c r="I24" s="51">
        <v>7.2279093805836372E-2</v>
      </c>
      <c r="J24" s="50">
        <v>0.14455818761167274</v>
      </c>
      <c r="K24" s="52">
        <v>0.21683728141750913</v>
      </c>
      <c r="L24" s="245">
        <v>1.1370972222222222</v>
      </c>
      <c r="M24" s="245">
        <v>1.2567916666666665</v>
      </c>
    </row>
    <row r="25" spans="1:13" ht="15" customHeight="1">
      <c r="A25" s="48"/>
      <c r="B25" s="185" t="s">
        <v>143</v>
      </c>
      <c r="C25" s="244">
        <v>2.93133520352271</v>
      </c>
      <c r="D25" s="49">
        <v>8.4236663768543038E-2</v>
      </c>
      <c r="E25" s="245">
        <v>2.762861875985624</v>
      </c>
      <c r="F25" s="245">
        <v>3.099808531059796</v>
      </c>
      <c r="G25" s="245">
        <v>2.6786252122170811</v>
      </c>
      <c r="H25" s="245">
        <v>3.184045194828339</v>
      </c>
      <c r="I25" s="51">
        <v>2.8736619294617776E-2</v>
      </c>
      <c r="J25" s="50">
        <v>5.7473238589235552E-2</v>
      </c>
      <c r="K25" s="52">
        <v>8.6209857883853325E-2</v>
      </c>
      <c r="L25" s="245">
        <v>2.7847684433465747</v>
      </c>
      <c r="M25" s="245">
        <v>3.0779019636988454</v>
      </c>
    </row>
    <row r="26" spans="1:13" ht="15" customHeight="1">
      <c r="A26" s="48"/>
      <c r="B26" s="185" t="s">
        <v>144</v>
      </c>
      <c r="C26" s="249">
        <v>18.718188229629629</v>
      </c>
      <c r="D26" s="245">
        <v>0.81281338566498862</v>
      </c>
      <c r="E26" s="250">
        <v>17.092561458299652</v>
      </c>
      <c r="F26" s="250">
        <v>20.343815000959605</v>
      </c>
      <c r="G26" s="250">
        <v>16.279748072634664</v>
      </c>
      <c r="H26" s="250">
        <v>21.156628386624593</v>
      </c>
      <c r="I26" s="51">
        <v>4.34237211258705E-2</v>
      </c>
      <c r="J26" s="50">
        <v>8.6847442251741E-2</v>
      </c>
      <c r="K26" s="52">
        <v>0.13027116337761149</v>
      </c>
      <c r="L26" s="250">
        <v>17.782278818148146</v>
      </c>
      <c r="M26" s="250">
        <v>19.654097641111111</v>
      </c>
    </row>
    <row r="27" spans="1:13" ht="15" customHeight="1">
      <c r="A27" s="48"/>
      <c r="B27" s="185" t="s">
        <v>145</v>
      </c>
      <c r="C27" s="244">
        <v>5.1082777777777784</v>
      </c>
      <c r="D27" s="245">
        <v>0.60867427229011284</v>
      </c>
      <c r="E27" s="245">
        <v>3.8909292331975527</v>
      </c>
      <c r="F27" s="245">
        <v>6.325626322358004</v>
      </c>
      <c r="G27" s="245">
        <v>3.2822549609074398</v>
      </c>
      <c r="H27" s="245">
        <v>6.9343005946481169</v>
      </c>
      <c r="I27" s="51">
        <v>0.1191544976152218</v>
      </c>
      <c r="J27" s="50">
        <v>0.2383089952304436</v>
      </c>
      <c r="K27" s="52">
        <v>0.35746349284566542</v>
      </c>
      <c r="L27" s="245">
        <v>4.8528638888888898</v>
      </c>
      <c r="M27" s="245">
        <v>5.363691666666667</v>
      </c>
    </row>
    <row r="28" spans="1:13" ht="15" customHeight="1">
      <c r="A28" s="48"/>
      <c r="B28" s="185" t="s">
        <v>146</v>
      </c>
      <c r="C28" s="244">
        <v>2.1307843137254903</v>
      </c>
      <c r="D28" s="245">
        <v>0.24228402009161315</v>
      </c>
      <c r="E28" s="245">
        <v>1.6462162735422639</v>
      </c>
      <c r="F28" s="245">
        <v>2.6153523539087167</v>
      </c>
      <c r="G28" s="245">
        <v>1.4039322534506509</v>
      </c>
      <c r="H28" s="245">
        <v>2.8576363740003297</v>
      </c>
      <c r="I28" s="51">
        <v>0.11370649696026751</v>
      </c>
      <c r="J28" s="50">
        <v>0.22741299392053502</v>
      </c>
      <c r="K28" s="52">
        <v>0.34111949088080251</v>
      </c>
      <c r="L28" s="245">
        <v>2.0242450980392159</v>
      </c>
      <c r="M28" s="245">
        <v>2.2373235294117646</v>
      </c>
    </row>
    <row r="29" spans="1:13" ht="15" customHeight="1">
      <c r="A29" s="48"/>
      <c r="B29" s="185" t="s">
        <v>147</v>
      </c>
      <c r="C29" s="244">
        <v>0.52416666666666667</v>
      </c>
      <c r="D29" s="245">
        <v>6.7416615162733368E-2</v>
      </c>
      <c r="E29" s="245">
        <v>0.38933343634119993</v>
      </c>
      <c r="F29" s="245">
        <v>0.65899989699213335</v>
      </c>
      <c r="G29" s="245">
        <v>0.32191682117846654</v>
      </c>
      <c r="H29" s="245">
        <v>0.7264165121548668</v>
      </c>
      <c r="I29" s="51">
        <v>0.12861675388756763</v>
      </c>
      <c r="J29" s="50">
        <v>0.25723350777513526</v>
      </c>
      <c r="K29" s="52">
        <v>0.38585026166270286</v>
      </c>
      <c r="L29" s="245">
        <v>0.49795833333333334</v>
      </c>
      <c r="M29" s="245">
        <v>0.55037500000000006</v>
      </c>
    </row>
    <row r="30" spans="1:13" ht="15" customHeight="1">
      <c r="A30" s="48"/>
      <c r="B30" s="185" t="s">
        <v>166</v>
      </c>
      <c r="C30" s="244">
        <v>0.16928571428571429</v>
      </c>
      <c r="D30" s="49">
        <v>1.1003712674555683E-2</v>
      </c>
      <c r="E30" s="245">
        <v>0.14727828893660291</v>
      </c>
      <c r="F30" s="245">
        <v>0.19129313963482567</v>
      </c>
      <c r="G30" s="245">
        <v>0.13627457626204725</v>
      </c>
      <c r="H30" s="245">
        <v>0.20229685230938133</v>
      </c>
      <c r="I30" s="51">
        <v>6.5000834364463952E-2</v>
      </c>
      <c r="J30" s="50">
        <v>0.1300016687289279</v>
      </c>
      <c r="K30" s="52">
        <v>0.19500250309339184</v>
      </c>
      <c r="L30" s="245">
        <v>0.16082142857142859</v>
      </c>
      <c r="M30" s="245">
        <v>0.17774999999999999</v>
      </c>
    </row>
    <row r="31" spans="1:13" ht="15" customHeight="1">
      <c r="A31" s="48"/>
      <c r="B31" s="185" t="s">
        <v>148</v>
      </c>
      <c r="C31" s="244">
        <v>3.3811003705882348</v>
      </c>
      <c r="D31" s="49">
        <v>0.10641561668324337</v>
      </c>
      <c r="E31" s="245">
        <v>3.1682691372217482</v>
      </c>
      <c r="F31" s="245">
        <v>3.5939316039547213</v>
      </c>
      <c r="G31" s="245">
        <v>3.0618535205385049</v>
      </c>
      <c r="H31" s="245">
        <v>3.7003472206379646</v>
      </c>
      <c r="I31" s="51">
        <v>3.14736639021247E-2</v>
      </c>
      <c r="J31" s="50">
        <v>6.2947327804249401E-2</v>
      </c>
      <c r="K31" s="52">
        <v>9.4420991706374108E-2</v>
      </c>
      <c r="L31" s="245">
        <v>3.2120453520588228</v>
      </c>
      <c r="M31" s="245">
        <v>3.5501553891176467</v>
      </c>
    </row>
    <row r="32" spans="1:13" ht="15" customHeight="1">
      <c r="A32" s="48"/>
      <c r="B32" s="185" t="s">
        <v>149</v>
      </c>
      <c r="C32" s="249">
        <v>30.754793749999997</v>
      </c>
      <c r="D32" s="245">
        <v>2.874949955613014</v>
      </c>
      <c r="E32" s="250">
        <v>25.00489383877397</v>
      </c>
      <c r="F32" s="250">
        <v>36.504693661226028</v>
      </c>
      <c r="G32" s="250">
        <v>22.129943883160955</v>
      </c>
      <c r="H32" s="250">
        <v>39.37964361683904</v>
      </c>
      <c r="I32" s="51">
        <v>9.3479734540993772E-2</v>
      </c>
      <c r="J32" s="50">
        <v>0.18695946908198754</v>
      </c>
      <c r="K32" s="52">
        <v>0.2804392036229813</v>
      </c>
      <c r="L32" s="250">
        <v>29.217054062499997</v>
      </c>
      <c r="M32" s="250">
        <v>32.292533437499998</v>
      </c>
    </row>
    <row r="33" spans="1:13" ht="15" customHeight="1">
      <c r="A33" s="48"/>
      <c r="B33" s="185" t="s">
        <v>167</v>
      </c>
      <c r="C33" s="249">
        <v>43.826421296296296</v>
      </c>
      <c r="D33" s="245">
        <v>1.5901824900555324</v>
      </c>
      <c r="E33" s="250">
        <v>40.646056316185231</v>
      </c>
      <c r="F33" s="250">
        <v>47.006786276407361</v>
      </c>
      <c r="G33" s="250">
        <v>39.055873826129698</v>
      </c>
      <c r="H33" s="250">
        <v>48.596968766462894</v>
      </c>
      <c r="I33" s="51">
        <v>3.6283649064221365E-2</v>
      </c>
      <c r="J33" s="50">
        <v>7.2567298128442731E-2</v>
      </c>
      <c r="K33" s="52">
        <v>0.1088509471926641</v>
      </c>
      <c r="L33" s="250">
        <v>41.635100231481481</v>
      </c>
      <c r="M33" s="250">
        <v>46.017742361111111</v>
      </c>
    </row>
    <row r="34" spans="1:13" ht="15" customHeight="1">
      <c r="A34" s="48"/>
      <c r="B34" s="185" t="s">
        <v>150</v>
      </c>
      <c r="C34" s="244">
        <v>0.18333333333333335</v>
      </c>
      <c r="D34" s="49">
        <v>1.5824669603729701E-2</v>
      </c>
      <c r="E34" s="245">
        <v>0.15168399412587394</v>
      </c>
      <c r="F34" s="245">
        <v>0.21498267254079276</v>
      </c>
      <c r="G34" s="245">
        <v>0.13585932452214425</v>
      </c>
      <c r="H34" s="245">
        <v>0.23080734214452245</v>
      </c>
      <c r="I34" s="51">
        <v>8.6316379656707451E-2</v>
      </c>
      <c r="J34" s="50">
        <v>0.1726327593134149</v>
      </c>
      <c r="K34" s="52">
        <v>0.25894913897012234</v>
      </c>
      <c r="L34" s="245">
        <v>0.17416666666666669</v>
      </c>
      <c r="M34" s="245">
        <v>0.1925</v>
      </c>
    </row>
    <row r="35" spans="1:13" ht="15" customHeight="1">
      <c r="A35" s="48"/>
      <c r="B35" s="185" t="s">
        <v>151</v>
      </c>
      <c r="C35" s="53">
        <v>0.69392333333333334</v>
      </c>
      <c r="D35" s="49">
        <v>3.1876347276110217E-2</v>
      </c>
      <c r="E35" s="49">
        <v>0.6301706387811129</v>
      </c>
      <c r="F35" s="49">
        <v>0.75767602788555377</v>
      </c>
      <c r="G35" s="49">
        <v>0.59829429150500268</v>
      </c>
      <c r="H35" s="49">
        <v>0.78955237516166399</v>
      </c>
      <c r="I35" s="51">
        <v>4.5936410760233193E-2</v>
      </c>
      <c r="J35" s="50">
        <v>9.1872821520466386E-2</v>
      </c>
      <c r="K35" s="52">
        <v>0.13780923228069958</v>
      </c>
      <c r="L35" s="49">
        <v>0.6592271666666667</v>
      </c>
      <c r="M35" s="49">
        <v>0.72861949999999998</v>
      </c>
    </row>
    <row r="36" spans="1:13" ht="15" customHeight="1">
      <c r="A36" s="48"/>
      <c r="B36" s="185" t="s">
        <v>152</v>
      </c>
      <c r="C36" s="53">
        <v>3.2542297032163742E-2</v>
      </c>
      <c r="D36" s="49">
        <v>1.0590986517465411E-3</v>
      </c>
      <c r="E36" s="49">
        <v>3.0424099728670658E-2</v>
      </c>
      <c r="F36" s="49">
        <v>3.4660494335656822E-2</v>
      </c>
      <c r="G36" s="49">
        <v>2.9365001076924118E-2</v>
      </c>
      <c r="H36" s="49">
        <v>3.5719592987403362E-2</v>
      </c>
      <c r="I36" s="51">
        <v>3.2545294841964063E-2</v>
      </c>
      <c r="J36" s="50">
        <v>6.5090589683928127E-2</v>
      </c>
      <c r="K36" s="52">
        <v>9.7635884525892197E-2</v>
      </c>
      <c r="L36" s="49">
        <v>3.0915182180555556E-2</v>
      </c>
      <c r="M36" s="49">
        <v>3.4169411883771927E-2</v>
      </c>
    </row>
    <row r="37" spans="1:13" ht="15" customHeight="1">
      <c r="A37" s="48"/>
      <c r="B37" s="185" t="s">
        <v>168</v>
      </c>
      <c r="C37" s="253">
        <v>152.15455392156866</v>
      </c>
      <c r="D37" s="254">
        <v>3.5735071039672226</v>
      </c>
      <c r="E37" s="254">
        <v>145.00753971363423</v>
      </c>
      <c r="F37" s="254">
        <v>159.3015681295031</v>
      </c>
      <c r="G37" s="254">
        <v>141.43403260966699</v>
      </c>
      <c r="H37" s="254">
        <v>162.87507523347034</v>
      </c>
      <c r="I37" s="51">
        <v>2.3486034508104593E-2</v>
      </c>
      <c r="J37" s="50">
        <v>4.6972069016209185E-2</v>
      </c>
      <c r="K37" s="52">
        <v>7.0458103524313781E-2</v>
      </c>
      <c r="L37" s="254">
        <v>144.54682622549024</v>
      </c>
      <c r="M37" s="254">
        <v>159.76228161764709</v>
      </c>
    </row>
    <row r="38" spans="1:13" ht="15" customHeight="1">
      <c r="A38" s="48"/>
      <c r="B38" s="185" t="s">
        <v>169</v>
      </c>
      <c r="C38" s="244">
        <v>2.1518574722222223</v>
      </c>
      <c r="D38" s="49">
        <v>7.6794386875427501E-2</v>
      </c>
      <c r="E38" s="245">
        <v>1.9982686984713673</v>
      </c>
      <c r="F38" s="245">
        <v>2.3054462459730773</v>
      </c>
      <c r="G38" s="245">
        <v>1.9214743115959398</v>
      </c>
      <c r="H38" s="245">
        <v>2.3822406328485046</v>
      </c>
      <c r="I38" s="51">
        <v>3.5687487608610978E-2</v>
      </c>
      <c r="J38" s="50">
        <v>7.1374975217221956E-2</v>
      </c>
      <c r="K38" s="52">
        <v>0.10706246282583293</v>
      </c>
      <c r="L38" s="245">
        <v>2.0442645986111114</v>
      </c>
      <c r="M38" s="245">
        <v>2.2594503458333333</v>
      </c>
    </row>
    <row r="39" spans="1:13" ht="15" customHeight="1">
      <c r="A39" s="48"/>
      <c r="B39" s="185" t="s">
        <v>170</v>
      </c>
      <c r="C39" s="249">
        <v>10.768472549019608</v>
      </c>
      <c r="D39" s="245">
        <v>0.66791452725109779</v>
      </c>
      <c r="E39" s="250">
        <v>9.4326434945174125</v>
      </c>
      <c r="F39" s="250">
        <v>12.104301603521803</v>
      </c>
      <c r="G39" s="250">
        <v>8.7647289672663149</v>
      </c>
      <c r="H39" s="250">
        <v>12.7722161307729</v>
      </c>
      <c r="I39" s="51">
        <v>6.2025001615656869E-2</v>
      </c>
      <c r="J39" s="50">
        <v>0.12405000323131374</v>
      </c>
      <c r="K39" s="52">
        <v>0.18607500484697059</v>
      </c>
      <c r="L39" s="250">
        <v>10.230048921568628</v>
      </c>
      <c r="M39" s="250">
        <v>11.306896176470588</v>
      </c>
    </row>
    <row r="40" spans="1:13" ht="15" customHeight="1">
      <c r="A40" s="48"/>
      <c r="B40" s="185" t="s">
        <v>153</v>
      </c>
      <c r="C40" s="249">
        <v>29.284444444444443</v>
      </c>
      <c r="D40" s="250">
        <v>3.0089109984885076</v>
      </c>
      <c r="E40" s="250">
        <v>23.266622447467427</v>
      </c>
      <c r="F40" s="250">
        <v>35.302266441421459</v>
      </c>
      <c r="G40" s="250">
        <v>20.25771144897892</v>
      </c>
      <c r="H40" s="250">
        <v>38.311177439909969</v>
      </c>
      <c r="I40" s="51">
        <v>0.10274775757473277</v>
      </c>
      <c r="J40" s="50">
        <v>0.20549551514946554</v>
      </c>
      <c r="K40" s="52">
        <v>0.30824327272419833</v>
      </c>
      <c r="L40" s="250">
        <v>27.82022222222222</v>
      </c>
      <c r="M40" s="250">
        <v>30.748666666666665</v>
      </c>
    </row>
    <row r="41" spans="1:13" ht="15" customHeight="1">
      <c r="A41" s="48"/>
      <c r="B41" s="185" t="s">
        <v>171</v>
      </c>
      <c r="C41" s="249">
        <v>18.760588235294122</v>
      </c>
      <c r="D41" s="245">
        <v>0.89935041492801582</v>
      </c>
      <c r="E41" s="250">
        <v>16.961887405438091</v>
      </c>
      <c r="F41" s="250">
        <v>20.559289065150153</v>
      </c>
      <c r="G41" s="250">
        <v>16.062536990510075</v>
      </c>
      <c r="H41" s="250">
        <v>21.458639480078169</v>
      </c>
      <c r="I41" s="51">
        <v>4.7938284431619058E-2</v>
      </c>
      <c r="J41" s="50">
        <v>9.5876568863238115E-2</v>
      </c>
      <c r="K41" s="52">
        <v>0.14381485329485716</v>
      </c>
      <c r="L41" s="250">
        <v>17.822558823529416</v>
      </c>
      <c r="M41" s="250">
        <v>19.698617647058828</v>
      </c>
    </row>
    <row r="42" spans="1:13" ht="15" customHeight="1">
      <c r="A42" s="48"/>
      <c r="B42" s="185" t="s">
        <v>172</v>
      </c>
      <c r="C42" s="53">
        <v>8.4725265802469141E-2</v>
      </c>
      <c r="D42" s="49">
        <v>3.8955775530411614E-3</v>
      </c>
      <c r="E42" s="49">
        <v>7.6934110696386823E-2</v>
      </c>
      <c r="F42" s="49">
        <v>9.2516420908551458E-2</v>
      </c>
      <c r="G42" s="49">
        <v>7.3038533143345657E-2</v>
      </c>
      <c r="H42" s="49">
        <v>9.6411998461592624E-2</v>
      </c>
      <c r="I42" s="51">
        <v>4.5978935753632454E-2</v>
      </c>
      <c r="J42" s="50">
        <v>9.1957871507264907E-2</v>
      </c>
      <c r="K42" s="52">
        <v>0.13793680726089735</v>
      </c>
      <c r="L42" s="49">
        <v>8.0489002512345684E-2</v>
      </c>
      <c r="M42" s="49">
        <v>8.8961529092592598E-2</v>
      </c>
    </row>
    <row r="43" spans="1:13" ht="15" customHeight="1">
      <c r="A43" s="48"/>
      <c r="B43" s="185" t="s">
        <v>173</v>
      </c>
      <c r="C43" s="249">
        <v>41.658334876543208</v>
      </c>
      <c r="D43" s="245">
        <v>2.5370045575182707</v>
      </c>
      <c r="E43" s="250">
        <v>36.584325761506669</v>
      </c>
      <c r="F43" s="250">
        <v>46.732343991579747</v>
      </c>
      <c r="G43" s="250">
        <v>34.047321203988396</v>
      </c>
      <c r="H43" s="250">
        <v>49.269348549098019</v>
      </c>
      <c r="I43" s="51">
        <v>6.090028718230877E-2</v>
      </c>
      <c r="J43" s="50">
        <v>0.12180057436461754</v>
      </c>
      <c r="K43" s="52">
        <v>0.1827008615469263</v>
      </c>
      <c r="L43" s="250">
        <v>39.575418132716045</v>
      </c>
      <c r="M43" s="250">
        <v>43.74125162037037</v>
      </c>
    </row>
    <row r="44" spans="1:13" ht="15" customHeight="1">
      <c r="A44" s="48"/>
      <c r="B44" s="185" t="s">
        <v>154</v>
      </c>
      <c r="C44" s="244">
        <v>7.333333333333333</v>
      </c>
      <c r="D44" s="245">
        <v>0.78755317280802484</v>
      </c>
      <c r="E44" s="245">
        <v>5.7582269877172836</v>
      </c>
      <c r="F44" s="245">
        <v>8.9084396789493834</v>
      </c>
      <c r="G44" s="245">
        <v>4.970673814909258</v>
      </c>
      <c r="H44" s="245">
        <v>9.6959928517574081</v>
      </c>
      <c r="I44" s="51">
        <v>0.10739361447382158</v>
      </c>
      <c r="J44" s="50">
        <v>0.21478722894764316</v>
      </c>
      <c r="K44" s="52">
        <v>0.32218084342146475</v>
      </c>
      <c r="L44" s="245">
        <v>6.9666666666666668</v>
      </c>
      <c r="M44" s="245">
        <v>7.6999999999999993</v>
      </c>
    </row>
    <row r="45" spans="1:13" ht="15" customHeight="1">
      <c r="A45" s="48"/>
      <c r="B45" s="185" t="s">
        <v>155</v>
      </c>
      <c r="C45" s="253">
        <v>139.26300000000001</v>
      </c>
      <c r="D45" s="254">
        <v>10.49015843438711</v>
      </c>
      <c r="E45" s="254">
        <v>118.28268313122578</v>
      </c>
      <c r="F45" s="254">
        <v>160.24331686877423</v>
      </c>
      <c r="G45" s="254">
        <v>107.79252469683868</v>
      </c>
      <c r="H45" s="254">
        <v>170.73347530316133</v>
      </c>
      <c r="I45" s="51">
        <v>7.5326241962237708E-2</v>
      </c>
      <c r="J45" s="50">
        <v>0.15065248392447542</v>
      </c>
      <c r="K45" s="52">
        <v>0.22597872588671314</v>
      </c>
      <c r="L45" s="254">
        <v>132.29984999999999</v>
      </c>
      <c r="M45" s="254">
        <v>146.22615000000002</v>
      </c>
    </row>
    <row r="46" spans="1:13" ht="15" customHeight="1">
      <c r="A46" s="48"/>
      <c r="B46" s="185" t="s">
        <v>215</v>
      </c>
      <c r="C46" s="53">
        <v>2.5086111111111111E-2</v>
      </c>
      <c r="D46" s="49">
        <v>2.8249480106614724E-3</v>
      </c>
      <c r="E46" s="49">
        <v>1.9436215089788166E-2</v>
      </c>
      <c r="F46" s="49">
        <v>3.0736007132434056E-2</v>
      </c>
      <c r="G46" s="49">
        <v>1.6611267079126694E-2</v>
      </c>
      <c r="H46" s="49">
        <v>3.3560955143095525E-2</v>
      </c>
      <c r="I46" s="51">
        <v>0.11261004139498727</v>
      </c>
      <c r="J46" s="50">
        <v>0.22522008278997455</v>
      </c>
      <c r="K46" s="52">
        <v>0.33783012418496183</v>
      </c>
      <c r="L46" s="49">
        <v>2.3831805555555554E-2</v>
      </c>
      <c r="M46" s="49">
        <v>2.6340416666666668E-2</v>
      </c>
    </row>
    <row r="47" spans="1:13" ht="15" customHeight="1">
      <c r="A47" s="48"/>
      <c r="B47" s="185" t="s">
        <v>216</v>
      </c>
      <c r="C47" s="53">
        <v>0.81419812229166677</v>
      </c>
      <c r="D47" s="49">
        <v>2.6496995894319361E-2</v>
      </c>
      <c r="E47" s="49">
        <v>0.76120413050302804</v>
      </c>
      <c r="F47" s="49">
        <v>0.8671921140803055</v>
      </c>
      <c r="G47" s="49">
        <v>0.73470713460870873</v>
      </c>
      <c r="H47" s="49">
        <v>0.89368910997462481</v>
      </c>
      <c r="I47" s="51">
        <v>3.2543671090446771E-2</v>
      </c>
      <c r="J47" s="50">
        <v>6.5087342180893543E-2</v>
      </c>
      <c r="K47" s="52">
        <v>9.7631013271340314E-2</v>
      </c>
      <c r="L47" s="49">
        <v>0.77348821617708341</v>
      </c>
      <c r="M47" s="49">
        <v>0.85490802840625013</v>
      </c>
    </row>
    <row r="48" spans="1:13" s="47" customFormat="1" ht="15" customHeight="1">
      <c r="A48" s="48"/>
      <c r="B48" s="185" t="s">
        <v>217</v>
      </c>
      <c r="C48" s="253">
        <v>182.65253580246915</v>
      </c>
      <c r="D48" s="254">
        <v>7.6482767607815854</v>
      </c>
      <c r="E48" s="254">
        <v>167.35598228090598</v>
      </c>
      <c r="F48" s="254">
        <v>197.94908932403231</v>
      </c>
      <c r="G48" s="254">
        <v>159.70770552012439</v>
      </c>
      <c r="H48" s="254">
        <v>205.5973660848139</v>
      </c>
      <c r="I48" s="51">
        <v>4.1873367523639897E-2</v>
      </c>
      <c r="J48" s="50">
        <v>8.3746735047279794E-2</v>
      </c>
      <c r="K48" s="52">
        <v>0.12562010257091968</v>
      </c>
      <c r="L48" s="254">
        <v>173.51990901234569</v>
      </c>
      <c r="M48" s="254">
        <v>191.7851625925926</v>
      </c>
    </row>
    <row r="49" spans="1:13" ht="15" customHeight="1">
      <c r="A49" s="48"/>
      <c r="B49" s="185" t="s">
        <v>174</v>
      </c>
      <c r="C49" s="244">
        <v>7.4710166666666664</v>
      </c>
      <c r="D49" s="49">
        <v>0.51188390926209726</v>
      </c>
      <c r="E49" s="245">
        <v>6.4472488481424719</v>
      </c>
      <c r="F49" s="245">
        <v>8.4947844851908609</v>
      </c>
      <c r="G49" s="245">
        <v>5.9353649388803742</v>
      </c>
      <c r="H49" s="245">
        <v>9.0066683944529586</v>
      </c>
      <c r="I49" s="51">
        <v>6.8515964038196139E-2</v>
      </c>
      <c r="J49" s="50">
        <v>0.13703192807639228</v>
      </c>
      <c r="K49" s="52">
        <v>0.2055478921145884</v>
      </c>
      <c r="L49" s="245">
        <v>7.0974658333333327</v>
      </c>
      <c r="M49" s="245">
        <v>7.8445675000000001</v>
      </c>
    </row>
    <row r="50" spans="1:13" ht="15" customHeight="1">
      <c r="A50" s="48"/>
      <c r="B50" s="185" t="s">
        <v>218</v>
      </c>
      <c r="C50" s="244">
        <v>6.1557291666666663</v>
      </c>
      <c r="D50" s="49">
        <v>0.57026225468768388</v>
      </c>
      <c r="E50" s="245">
        <v>5.0152046572912985</v>
      </c>
      <c r="F50" s="245">
        <v>7.296253676042034</v>
      </c>
      <c r="G50" s="245">
        <v>4.4449424026036146</v>
      </c>
      <c r="H50" s="245">
        <v>7.8665159307297179</v>
      </c>
      <c r="I50" s="51">
        <v>9.2639269735202062E-2</v>
      </c>
      <c r="J50" s="50">
        <v>0.18527853947040412</v>
      </c>
      <c r="K50" s="52">
        <v>0.27791780920560616</v>
      </c>
      <c r="L50" s="245">
        <v>5.8479427083333331</v>
      </c>
      <c r="M50" s="245">
        <v>6.4635156249999994</v>
      </c>
    </row>
    <row r="51" spans="1:13" ht="15" customHeight="1">
      <c r="A51" s="48"/>
      <c r="B51" s="185" t="s">
        <v>156</v>
      </c>
      <c r="C51" s="244">
        <v>5.7546111111111111</v>
      </c>
      <c r="D51" s="245">
        <v>0.61918243737712875</v>
      </c>
      <c r="E51" s="245">
        <v>4.5162462363568538</v>
      </c>
      <c r="F51" s="245">
        <v>6.9929759858653684</v>
      </c>
      <c r="G51" s="245">
        <v>3.8970637989797248</v>
      </c>
      <c r="H51" s="245">
        <v>7.6121584232424979</v>
      </c>
      <c r="I51" s="51">
        <v>0.10759761614153208</v>
      </c>
      <c r="J51" s="50">
        <v>0.21519523228306417</v>
      </c>
      <c r="K51" s="52">
        <v>0.32279284842459627</v>
      </c>
      <c r="L51" s="245">
        <v>5.466880555555556</v>
      </c>
      <c r="M51" s="245">
        <v>6.0423416666666663</v>
      </c>
    </row>
    <row r="52" spans="1:13" ht="15" customHeight="1">
      <c r="A52" s="48"/>
      <c r="B52" s="185" t="s">
        <v>175</v>
      </c>
      <c r="C52" s="244">
        <v>4.1084615384615386</v>
      </c>
      <c r="D52" s="49">
        <v>0.24675792527132803</v>
      </c>
      <c r="E52" s="245">
        <v>3.6149456879188824</v>
      </c>
      <c r="F52" s="245">
        <v>4.6019773890041948</v>
      </c>
      <c r="G52" s="245">
        <v>3.3681877626475547</v>
      </c>
      <c r="H52" s="245">
        <v>4.8487353142755225</v>
      </c>
      <c r="I52" s="51">
        <v>6.006090673145973E-2</v>
      </c>
      <c r="J52" s="50">
        <v>0.12012181346291946</v>
      </c>
      <c r="K52" s="52">
        <v>0.1801827201943792</v>
      </c>
      <c r="L52" s="245">
        <v>3.9030384615384617</v>
      </c>
      <c r="M52" s="245">
        <v>4.313884615384616</v>
      </c>
    </row>
    <row r="53" spans="1:13" ht="15" customHeight="1">
      <c r="A53" s="48"/>
      <c r="B53" s="185" t="s">
        <v>157</v>
      </c>
      <c r="C53" s="253">
        <v>299.19939999999997</v>
      </c>
      <c r="D53" s="254">
        <v>14.100976370819346</v>
      </c>
      <c r="E53" s="254">
        <v>270.99744725836126</v>
      </c>
      <c r="F53" s="254">
        <v>327.40135274163868</v>
      </c>
      <c r="G53" s="254">
        <v>256.89647088754191</v>
      </c>
      <c r="H53" s="254">
        <v>341.50232911245803</v>
      </c>
      <c r="I53" s="51">
        <v>4.7129026230732236E-2</v>
      </c>
      <c r="J53" s="50">
        <v>9.4258052461464473E-2</v>
      </c>
      <c r="K53" s="52">
        <v>0.14138707869219672</v>
      </c>
      <c r="L53" s="254">
        <v>284.23942999999997</v>
      </c>
      <c r="M53" s="254">
        <v>314.15936999999997</v>
      </c>
    </row>
    <row r="54" spans="1:13" ht="15" customHeight="1">
      <c r="A54" s="48"/>
      <c r="B54" s="185" t="s">
        <v>176</v>
      </c>
      <c r="C54" s="244">
        <v>1.0028125000000001</v>
      </c>
      <c r="D54" s="245">
        <v>0.10236782371715353</v>
      </c>
      <c r="E54" s="245">
        <v>0.79807685256569305</v>
      </c>
      <c r="F54" s="245">
        <v>1.2075481474343071</v>
      </c>
      <c r="G54" s="245">
        <v>0.69570902884853947</v>
      </c>
      <c r="H54" s="245">
        <v>1.3099159711514607</v>
      </c>
      <c r="I54" s="51">
        <v>0.10208072168740769</v>
      </c>
      <c r="J54" s="50">
        <v>0.20416144337481537</v>
      </c>
      <c r="K54" s="52">
        <v>0.30624216506222307</v>
      </c>
      <c r="L54" s="245">
        <v>0.95267187500000006</v>
      </c>
      <c r="M54" s="245">
        <v>1.0529531250000002</v>
      </c>
    </row>
    <row r="55" spans="1:13" ht="15" customHeight="1">
      <c r="A55" s="48"/>
      <c r="B55" s="185" t="s">
        <v>158</v>
      </c>
      <c r="C55" s="244">
        <v>0.6412500000000001</v>
      </c>
      <c r="D55" s="49">
        <v>6.1941118230619402E-2</v>
      </c>
      <c r="E55" s="245">
        <v>0.51736776353876124</v>
      </c>
      <c r="F55" s="245">
        <v>0.76513223646123896</v>
      </c>
      <c r="G55" s="245">
        <v>0.45542664530814192</v>
      </c>
      <c r="H55" s="245">
        <v>0.82707335469185828</v>
      </c>
      <c r="I55" s="51">
        <v>9.6594336422018548E-2</v>
      </c>
      <c r="J55" s="50">
        <v>0.1931886728440371</v>
      </c>
      <c r="K55" s="52">
        <v>0.28978300926605566</v>
      </c>
      <c r="L55" s="245">
        <v>0.6091875000000001</v>
      </c>
      <c r="M55" s="245">
        <v>0.67331250000000009</v>
      </c>
    </row>
    <row r="56" spans="1:13" ht="15" customHeight="1">
      <c r="A56" s="48"/>
      <c r="B56" s="185" t="s">
        <v>219</v>
      </c>
      <c r="C56" s="244">
        <v>0.39251515151515154</v>
      </c>
      <c r="D56" s="245">
        <v>5.3369044319641415E-2</v>
      </c>
      <c r="E56" s="245">
        <v>0.28577706287586868</v>
      </c>
      <c r="F56" s="245">
        <v>0.4992532401544344</v>
      </c>
      <c r="G56" s="245">
        <v>0.23240801855622728</v>
      </c>
      <c r="H56" s="245">
        <v>0.5526222844740758</v>
      </c>
      <c r="I56" s="51">
        <v>0.13596683876693944</v>
      </c>
      <c r="J56" s="50">
        <v>0.27193367753387887</v>
      </c>
      <c r="K56" s="52">
        <v>0.40790051630081831</v>
      </c>
      <c r="L56" s="245">
        <v>0.37288939393939396</v>
      </c>
      <c r="M56" s="245">
        <v>0.41214090909090911</v>
      </c>
    </row>
    <row r="57" spans="1:13" ht="15" customHeight="1">
      <c r="A57" s="48"/>
      <c r="B57" s="185" t="s">
        <v>159</v>
      </c>
      <c r="C57" s="249">
        <v>11.6797</v>
      </c>
      <c r="D57" s="245">
        <v>1.1052552353833265</v>
      </c>
      <c r="E57" s="250">
        <v>9.469189529233347</v>
      </c>
      <c r="F57" s="250">
        <v>13.890210470766654</v>
      </c>
      <c r="G57" s="250">
        <v>8.3639342938500221</v>
      </c>
      <c r="H57" s="250">
        <v>14.995465706149979</v>
      </c>
      <c r="I57" s="51">
        <v>9.4630447304582005E-2</v>
      </c>
      <c r="J57" s="50">
        <v>0.18926089460916401</v>
      </c>
      <c r="K57" s="52">
        <v>0.28389134191374599</v>
      </c>
      <c r="L57" s="250">
        <v>11.095715</v>
      </c>
      <c r="M57" s="250">
        <v>12.263685000000001</v>
      </c>
    </row>
    <row r="58" spans="1:13" ht="15" customHeight="1">
      <c r="A58" s="48"/>
      <c r="B58" s="185" t="s">
        <v>160</v>
      </c>
      <c r="C58" s="53">
        <v>0.31315213675213677</v>
      </c>
      <c r="D58" s="49">
        <v>8.7260529280974754E-3</v>
      </c>
      <c r="E58" s="49">
        <v>0.29570003089594182</v>
      </c>
      <c r="F58" s="49">
        <v>0.33060424260833171</v>
      </c>
      <c r="G58" s="49">
        <v>0.28697397796784435</v>
      </c>
      <c r="H58" s="49">
        <v>0.33933029553642918</v>
      </c>
      <c r="I58" s="51">
        <v>2.7865219182598901E-2</v>
      </c>
      <c r="J58" s="50">
        <v>5.5730438365197803E-2</v>
      </c>
      <c r="K58" s="52">
        <v>8.3595657547796701E-2</v>
      </c>
      <c r="L58" s="49">
        <v>0.2974945299145299</v>
      </c>
      <c r="M58" s="49">
        <v>0.32880974358974363</v>
      </c>
    </row>
    <row r="59" spans="1:13" ht="15" customHeight="1">
      <c r="A59" s="48"/>
      <c r="B59" s="185" t="s">
        <v>177</v>
      </c>
      <c r="C59" s="244">
        <v>0.78592307692307684</v>
      </c>
      <c r="D59" s="49">
        <v>3.3707722057647667E-2</v>
      </c>
      <c r="E59" s="245">
        <v>0.71850763280778152</v>
      </c>
      <c r="F59" s="245">
        <v>0.85333852103837216</v>
      </c>
      <c r="G59" s="245">
        <v>0.6847999107501338</v>
      </c>
      <c r="H59" s="245">
        <v>0.88704624309601987</v>
      </c>
      <c r="I59" s="51">
        <v>4.288933999700692E-2</v>
      </c>
      <c r="J59" s="50">
        <v>8.577867999401384E-2</v>
      </c>
      <c r="K59" s="52">
        <v>0.12866801999102076</v>
      </c>
      <c r="L59" s="245">
        <v>0.74662692307692302</v>
      </c>
      <c r="M59" s="245">
        <v>0.82521923076923065</v>
      </c>
    </row>
    <row r="60" spans="1:13" ht="15" customHeight="1">
      <c r="A60" s="48"/>
      <c r="B60" s="185" t="s">
        <v>161</v>
      </c>
      <c r="C60" s="244">
        <v>0.17999999999999997</v>
      </c>
      <c r="D60" s="245">
        <v>3.0798886807341153E-2</v>
      </c>
      <c r="E60" s="245">
        <v>0.11840222638531767</v>
      </c>
      <c r="F60" s="245">
        <v>0.24159777361468227</v>
      </c>
      <c r="G60" s="245">
        <v>8.7603339577976502E-2</v>
      </c>
      <c r="H60" s="245">
        <v>0.27239666042202343</v>
      </c>
      <c r="I60" s="51">
        <v>0.17110492670745089</v>
      </c>
      <c r="J60" s="50">
        <v>0.34220985341490179</v>
      </c>
      <c r="K60" s="52">
        <v>0.51331478012235265</v>
      </c>
      <c r="L60" s="245">
        <v>0.17099999999999996</v>
      </c>
      <c r="M60" s="245">
        <v>0.18899999999999997</v>
      </c>
    </row>
    <row r="61" spans="1:13" ht="15" customHeight="1">
      <c r="A61" s="48"/>
      <c r="B61" s="185" t="s">
        <v>134</v>
      </c>
      <c r="C61" s="244">
        <v>3.3731568627450983</v>
      </c>
      <c r="D61" s="245">
        <v>0.36512927183193039</v>
      </c>
      <c r="E61" s="245">
        <v>2.6428983190812376</v>
      </c>
      <c r="F61" s="245">
        <v>4.103415406408959</v>
      </c>
      <c r="G61" s="245">
        <v>2.2777690472493068</v>
      </c>
      <c r="H61" s="245">
        <v>4.4685446782408897</v>
      </c>
      <c r="I61" s="51">
        <v>0.1082455654122132</v>
      </c>
      <c r="J61" s="50">
        <v>0.21649113082442639</v>
      </c>
      <c r="K61" s="52">
        <v>0.32473669623663959</v>
      </c>
      <c r="L61" s="245">
        <v>3.2044990196078436</v>
      </c>
      <c r="M61" s="245">
        <v>3.541814705882353</v>
      </c>
    </row>
    <row r="62" spans="1:13" ht="15" customHeight="1">
      <c r="A62" s="48"/>
      <c r="B62" s="185" t="s">
        <v>178</v>
      </c>
      <c r="C62" s="253">
        <v>64.652965350877196</v>
      </c>
      <c r="D62" s="250">
        <v>3.6815853584834106</v>
      </c>
      <c r="E62" s="254">
        <v>57.289794633910375</v>
      </c>
      <c r="F62" s="254">
        <v>72.016136067844016</v>
      </c>
      <c r="G62" s="254">
        <v>53.608209275426965</v>
      </c>
      <c r="H62" s="254">
        <v>75.697721426327433</v>
      </c>
      <c r="I62" s="51">
        <v>5.6943797372682452E-2</v>
      </c>
      <c r="J62" s="50">
        <v>0.1138875947453649</v>
      </c>
      <c r="K62" s="52">
        <v>0.17083139211804735</v>
      </c>
      <c r="L62" s="254">
        <v>61.420317083333337</v>
      </c>
      <c r="M62" s="254">
        <v>67.885613618421061</v>
      </c>
    </row>
    <row r="63" spans="1:13" ht="15" customHeight="1">
      <c r="A63" s="48"/>
      <c r="B63" s="185" t="s">
        <v>220</v>
      </c>
      <c r="C63" s="244">
        <v>9.5473809523809514</v>
      </c>
      <c r="D63" s="49">
        <v>0.90791177846105653</v>
      </c>
      <c r="E63" s="245">
        <v>7.7315573954588386</v>
      </c>
      <c r="F63" s="245">
        <v>11.363204509303065</v>
      </c>
      <c r="G63" s="245">
        <v>6.8236456169977817</v>
      </c>
      <c r="H63" s="245">
        <v>12.271116287764121</v>
      </c>
      <c r="I63" s="51">
        <v>9.5095375683594052E-2</v>
      </c>
      <c r="J63" s="50">
        <v>0.1901907513671881</v>
      </c>
      <c r="K63" s="52">
        <v>0.28528612705078216</v>
      </c>
      <c r="L63" s="245">
        <v>9.0700119047619037</v>
      </c>
      <c r="M63" s="245">
        <v>10.024749999999999</v>
      </c>
    </row>
    <row r="64" spans="1:13" ht="15" customHeight="1">
      <c r="A64" s="48"/>
      <c r="B64" s="185" t="s">
        <v>162</v>
      </c>
      <c r="C64" s="249">
        <v>13.889232716049381</v>
      </c>
      <c r="D64" s="245">
        <v>1.336883205601832</v>
      </c>
      <c r="E64" s="250">
        <v>11.215466304845718</v>
      </c>
      <c r="F64" s="250">
        <v>16.562999127253047</v>
      </c>
      <c r="G64" s="250">
        <v>9.878583099243885</v>
      </c>
      <c r="H64" s="250">
        <v>17.89988233285488</v>
      </c>
      <c r="I64" s="51">
        <v>9.6253208001693832E-2</v>
      </c>
      <c r="J64" s="50">
        <v>0.19250641600338766</v>
      </c>
      <c r="K64" s="52">
        <v>0.28875962400508148</v>
      </c>
      <c r="L64" s="250">
        <v>13.194771080246912</v>
      </c>
      <c r="M64" s="250">
        <v>14.58369435185185</v>
      </c>
    </row>
    <row r="65" spans="1:13" ht="15" customHeight="1">
      <c r="A65" s="48"/>
      <c r="B65" s="185" t="s">
        <v>163</v>
      </c>
      <c r="C65" s="244">
        <v>1.1270416666666667</v>
      </c>
      <c r="D65" s="245">
        <v>0.13484976393902842</v>
      </c>
      <c r="E65" s="245">
        <v>0.85734213878860988</v>
      </c>
      <c r="F65" s="245">
        <v>1.3967411945447235</v>
      </c>
      <c r="G65" s="245">
        <v>0.72249237484958151</v>
      </c>
      <c r="H65" s="245">
        <v>1.5315909584837519</v>
      </c>
      <c r="I65" s="51">
        <v>0.11964931548436844</v>
      </c>
      <c r="J65" s="50">
        <v>0.23929863096873688</v>
      </c>
      <c r="K65" s="52">
        <v>0.35894794645310535</v>
      </c>
      <c r="L65" s="245">
        <v>1.0706895833333334</v>
      </c>
      <c r="M65" s="245">
        <v>1.18339375</v>
      </c>
    </row>
    <row r="66" spans="1:13" ht="15" customHeight="1">
      <c r="A66" s="48"/>
      <c r="B66" s="185" t="s">
        <v>179</v>
      </c>
      <c r="C66" s="253">
        <v>132.23744549019605</v>
      </c>
      <c r="D66" s="254">
        <v>4.3891277589128297</v>
      </c>
      <c r="E66" s="254">
        <v>123.4591899723704</v>
      </c>
      <c r="F66" s="254">
        <v>141.01570100802172</v>
      </c>
      <c r="G66" s="254">
        <v>119.07006221345756</v>
      </c>
      <c r="H66" s="254">
        <v>145.40482876693454</v>
      </c>
      <c r="I66" s="51">
        <v>3.3191262449471889E-2</v>
      </c>
      <c r="J66" s="50">
        <v>6.6382524898943779E-2</v>
      </c>
      <c r="K66" s="52">
        <v>9.9573787348415668E-2</v>
      </c>
      <c r="L66" s="254">
        <v>125.62557321568625</v>
      </c>
      <c r="M66" s="254">
        <v>138.84931776470586</v>
      </c>
    </row>
    <row r="67" spans="1:13" ht="15" customHeight="1">
      <c r="A67" s="48"/>
      <c r="B67" s="185" t="s">
        <v>183</v>
      </c>
      <c r="C67" s="253">
        <v>68.926657843137249</v>
      </c>
      <c r="D67" s="250">
        <v>5.0610191009488261</v>
      </c>
      <c r="E67" s="254">
        <v>58.804619641239597</v>
      </c>
      <c r="F67" s="254">
        <v>79.048696045034902</v>
      </c>
      <c r="G67" s="254">
        <v>53.743600540290771</v>
      </c>
      <c r="H67" s="254">
        <v>84.109715145983728</v>
      </c>
      <c r="I67" s="51">
        <v>7.3426149755681666E-2</v>
      </c>
      <c r="J67" s="50">
        <v>0.14685229951136333</v>
      </c>
      <c r="K67" s="52">
        <v>0.22027844926704498</v>
      </c>
      <c r="L67" s="254">
        <v>65.480324950980389</v>
      </c>
      <c r="M67" s="254">
        <v>72.37299073529411</v>
      </c>
    </row>
    <row r="68" spans="1:13" ht="15" customHeight="1">
      <c r="A68" s="48"/>
      <c r="B68" s="39" t="s">
        <v>204</v>
      </c>
      <c r="C68" s="175"/>
      <c r="D68" s="186"/>
      <c r="E68" s="186"/>
      <c r="F68" s="186"/>
      <c r="G68" s="186"/>
      <c r="H68" s="186"/>
      <c r="I68" s="187"/>
      <c r="J68" s="187"/>
      <c r="K68" s="187"/>
      <c r="L68" s="186"/>
      <c r="M68" s="188"/>
    </row>
    <row r="69" spans="1:13" ht="15" customHeight="1">
      <c r="A69" s="48"/>
      <c r="B69" s="185" t="s">
        <v>209</v>
      </c>
      <c r="C69" s="244">
        <v>1.3450594771241828</v>
      </c>
      <c r="D69" s="49">
        <v>6.5943280466128379E-2</v>
      </c>
      <c r="E69" s="245">
        <v>1.213172916191926</v>
      </c>
      <c r="F69" s="245">
        <v>1.4769460380564396</v>
      </c>
      <c r="G69" s="245">
        <v>1.1472296357257976</v>
      </c>
      <c r="H69" s="245">
        <v>1.5428893185225681</v>
      </c>
      <c r="I69" s="51">
        <v>4.9026293325793321E-2</v>
      </c>
      <c r="J69" s="50">
        <v>9.8052586651586643E-2</v>
      </c>
      <c r="K69" s="52">
        <v>0.14707887997737995</v>
      </c>
      <c r="L69" s="245">
        <v>1.2778065032679737</v>
      </c>
      <c r="M69" s="245">
        <v>1.4123124509803919</v>
      </c>
    </row>
    <row r="70" spans="1:13" ht="15" customHeight="1">
      <c r="A70" s="48"/>
      <c r="B70" s="185" t="s">
        <v>135</v>
      </c>
      <c r="C70" s="244">
        <v>1.6959206956349204</v>
      </c>
      <c r="D70" s="49">
        <v>7.1186609260409289E-2</v>
      </c>
      <c r="E70" s="245">
        <v>1.5535474771141018</v>
      </c>
      <c r="F70" s="245">
        <v>1.8382939141557391</v>
      </c>
      <c r="G70" s="245">
        <v>1.4823608678536926</v>
      </c>
      <c r="H70" s="245">
        <v>1.9094805234161483</v>
      </c>
      <c r="I70" s="51">
        <v>4.1975199337819492E-2</v>
      </c>
      <c r="J70" s="50">
        <v>8.3950398675638985E-2</v>
      </c>
      <c r="K70" s="52">
        <v>0.12592559801345848</v>
      </c>
      <c r="L70" s="245">
        <v>1.6111246608531744</v>
      </c>
      <c r="M70" s="245">
        <v>1.7807167304166664</v>
      </c>
    </row>
    <row r="71" spans="1:13" ht="15" customHeight="1">
      <c r="A71" s="48"/>
      <c r="B71" s="185" t="s">
        <v>210</v>
      </c>
      <c r="C71" s="249">
        <v>14.203331871345032</v>
      </c>
      <c r="D71" s="245">
        <v>0.65842540707905051</v>
      </c>
      <c r="E71" s="250">
        <v>12.886481057186931</v>
      </c>
      <c r="F71" s="250">
        <v>15.520182685503134</v>
      </c>
      <c r="G71" s="250">
        <v>12.22805565010788</v>
      </c>
      <c r="H71" s="250">
        <v>16.178608092582184</v>
      </c>
      <c r="I71" s="51">
        <v>4.6357109236278005E-2</v>
      </c>
      <c r="J71" s="50">
        <v>9.2714218472556009E-2</v>
      </c>
      <c r="K71" s="52">
        <v>0.13907132770883401</v>
      </c>
      <c r="L71" s="250">
        <v>13.493165277777781</v>
      </c>
      <c r="M71" s="250">
        <v>14.913498464912283</v>
      </c>
    </row>
    <row r="72" spans="1:13" ht="15" customHeight="1">
      <c r="A72" s="48"/>
      <c r="B72" s="185" t="s">
        <v>221</v>
      </c>
      <c r="C72" s="249" t="s">
        <v>95</v>
      </c>
      <c r="D72" s="250" t="s">
        <v>94</v>
      </c>
      <c r="E72" s="250" t="s">
        <v>94</v>
      </c>
      <c r="F72" s="250" t="s">
        <v>94</v>
      </c>
      <c r="G72" s="250" t="s">
        <v>94</v>
      </c>
      <c r="H72" s="250" t="s">
        <v>94</v>
      </c>
      <c r="I72" s="51" t="s">
        <v>94</v>
      </c>
      <c r="J72" s="50" t="s">
        <v>94</v>
      </c>
      <c r="K72" s="52" t="s">
        <v>94</v>
      </c>
      <c r="L72" s="250" t="s">
        <v>94</v>
      </c>
      <c r="M72" s="250" t="s">
        <v>94</v>
      </c>
    </row>
    <row r="73" spans="1:13" ht="15" customHeight="1">
      <c r="A73" s="48"/>
      <c r="B73" s="185" t="s">
        <v>137</v>
      </c>
      <c r="C73" s="244">
        <v>1.3692810457516338</v>
      </c>
      <c r="D73" s="49">
        <v>7.2433285567374522E-2</v>
      </c>
      <c r="E73" s="245">
        <v>1.2244144746168848</v>
      </c>
      <c r="F73" s="245">
        <v>1.5141476168863828</v>
      </c>
      <c r="G73" s="245">
        <v>1.1519811890495102</v>
      </c>
      <c r="H73" s="245">
        <v>1.5865809024537574</v>
      </c>
      <c r="I73" s="51">
        <v>5.2898771798607656E-2</v>
      </c>
      <c r="J73" s="50">
        <v>0.10579754359721531</v>
      </c>
      <c r="K73" s="52">
        <v>0.15869631539582296</v>
      </c>
      <c r="L73" s="245">
        <v>1.3008169934640521</v>
      </c>
      <c r="M73" s="245">
        <v>1.4377450980392155</v>
      </c>
    </row>
    <row r="74" spans="1:13" ht="15" customHeight="1">
      <c r="A74" s="48"/>
      <c r="B74" s="185" t="s">
        <v>211</v>
      </c>
      <c r="C74" s="244">
        <v>1.1695625000000001</v>
      </c>
      <c r="D74" s="49">
        <v>0.11399284862690424</v>
      </c>
      <c r="E74" s="245">
        <v>0.9415768027461916</v>
      </c>
      <c r="F74" s="245">
        <v>1.3975481972538086</v>
      </c>
      <c r="G74" s="245">
        <v>0.82758395411928731</v>
      </c>
      <c r="H74" s="245">
        <v>1.5115410458807128</v>
      </c>
      <c r="I74" s="51">
        <v>9.7466230857183131E-2</v>
      </c>
      <c r="J74" s="50">
        <v>0.19493246171436626</v>
      </c>
      <c r="K74" s="52">
        <v>0.29239869257154938</v>
      </c>
      <c r="L74" s="245">
        <v>1.1110843750000001</v>
      </c>
      <c r="M74" s="245">
        <v>1.228040625</v>
      </c>
    </row>
    <row r="75" spans="1:13" ht="15" customHeight="1">
      <c r="A75" s="48"/>
      <c r="B75" s="185" t="s">
        <v>138</v>
      </c>
      <c r="C75" s="53">
        <v>0.74709678362573095</v>
      </c>
      <c r="D75" s="49">
        <v>2.1380374001314314E-2</v>
      </c>
      <c r="E75" s="49">
        <v>0.70433603562310232</v>
      </c>
      <c r="F75" s="49">
        <v>0.78985753162835959</v>
      </c>
      <c r="G75" s="49">
        <v>0.682955661621788</v>
      </c>
      <c r="H75" s="49">
        <v>0.81123790562967391</v>
      </c>
      <c r="I75" s="51">
        <v>2.8617944113684103E-2</v>
      </c>
      <c r="J75" s="50">
        <v>5.7235888227368206E-2</v>
      </c>
      <c r="K75" s="52">
        <v>8.5853832341052316E-2</v>
      </c>
      <c r="L75" s="49">
        <v>0.70974194444444438</v>
      </c>
      <c r="M75" s="49">
        <v>0.78445162280701752</v>
      </c>
    </row>
    <row r="76" spans="1:13" ht="15" customHeight="1">
      <c r="A76" s="48"/>
      <c r="B76" s="185" t="s">
        <v>212</v>
      </c>
      <c r="C76" s="244">
        <v>0.30611904761904762</v>
      </c>
      <c r="D76" s="245">
        <v>4.2251502091786325E-2</v>
      </c>
      <c r="E76" s="245">
        <v>0.22161604343547497</v>
      </c>
      <c r="F76" s="245">
        <v>0.39062205180262027</v>
      </c>
      <c r="G76" s="245">
        <v>0.17936454134368865</v>
      </c>
      <c r="H76" s="245">
        <v>0.43287355389440663</v>
      </c>
      <c r="I76" s="51">
        <v>0.13802310708991411</v>
      </c>
      <c r="J76" s="50">
        <v>0.27604621417982822</v>
      </c>
      <c r="K76" s="52">
        <v>0.41406932126974233</v>
      </c>
      <c r="L76" s="245">
        <v>0.29081309523809523</v>
      </c>
      <c r="M76" s="245">
        <v>0.32142500000000002</v>
      </c>
    </row>
    <row r="77" spans="1:13" ht="15" customHeight="1">
      <c r="A77" s="48"/>
      <c r="B77" s="185" t="s">
        <v>139</v>
      </c>
      <c r="C77" s="249">
        <v>27.660261904761903</v>
      </c>
      <c r="D77" s="250">
        <v>4.2812536637594407</v>
      </c>
      <c r="E77" s="250">
        <v>19.097754577243023</v>
      </c>
      <c r="F77" s="250">
        <v>36.222769232280783</v>
      </c>
      <c r="G77" s="250">
        <v>14.81650091348358</v>
      </c>
      <c r="H77" s="250">
        <v>40.504022896040226</v>
      </c>
      <c r="I77" s="51">
        <v>0.15477993948504132</v>
      </c>
      <c r="J77" s="50">
        <v>0.30955987897008264</v>
      </c>
      <c r="K77" s="52">
        <v>0.46433981845512395</v>
      </c>
      <c r="L77" s="250">
        <v>26.277248809523808</v>
      </c>
      <c r="M77" s="250">
        <v>29.043274999999998</v>
      </c>
    </row>
    <row r="78" spans="1:13" ht="15" customHeight="1">
      <c r="A78" s="48"/>
      <c r="B78" s="185" t="s">
        <v>164</v>
      </c>
      <c r="C78" s="244">
        <v>9.5289285714285707</v>
      </c>
      <c r="D78" s="49">
        <v>0.27799452654708701</v>
      </c>
      <c r="E78" s="245">
        <v>8.9729395183343961</v>
      </c>
      <c r="F78" s="245">
        <v>10.084917624522745</v>
      </c>
      <c r="G78" s="245">
        <v>8.6949449917873096</v>
      </c>
      <c r="H78" s="245">
        <v>10.362912151069832</v>
      </c>
      <c r="I78" s="51">
        <v>2.917374439982923E-2</v>
      </c>
      <c r="J78" s="50">
        <v>5.834748879965846E-2</v>
      </c>
      <c r="K78" s="52">
        <v>8.7521233199487694E-2</v>
      </c>
      <c r="L78" s="245">
        <v>9.0524821428571425</v>
      </c>
      <c r="M78" s="245">
        <v>10.005374999999999</v>
      </c>
    </row>
    <row r="79" spans="1:13" ht="15" customHeight="1">
      <c r="A79" s="48"/>
      <c r="B79" s="185" t="s">
        <v>140</v>
      </c>
      <c r="C79" s="249">
        <v>45.88131388888889</v>
      </c>
      <c r="D79" s="245">
        <v>1.3211033179027674</v>
      </c>
      <c r="E79" s="250">
        <v>43.239107253083354</v>
      </c>
      <c r="F79" s="250">
        <v>48.523520524694426</v>
      </c>
      <c r="G79" s="250">
        <v>41.918003935180586</v>
      </c>
      <c r="H79" s="250">
        <v>49.844623842597194</v>
      </c>
      <c r="I79" s="51">
        <v>2.8793929509126369E-2</v>
      </c>
      <c r="J79" s="50">
        <v>5.7587859018252738E-2</v>
      </c>
      <c r="K79" s="52">
        <v>8.63817885273791E-2</v>
      </c>
      <c r="L79" s="250">
        <v>43.587248194444449</v>
      </c>
      <c r="M79" s="250">
        <v>48.175379583333331</v>
      </c>
    </row>
    <row r="80" spans="1:13" ht="15" customHeight="1">
      <c r="A80" s="48"/>
      <c r="B80" s="185" t="s">
        <v>165</v>
      </c>
      <c r="C80" s="244">
        <v>7.0845952380952388</v>
      </c>
      <c r="D80" s="49">
        <v>0.31871242208768674</v>
      </c>
      <c r="E80" s="245">
        <v>6.4471703939198655</v>
      </c>
      <c r="F80" s="245">
        <v>7.7220200822706122</v>
      </c>
      <c r="G80" s="245">
        <v>6.1284579718321783</v>
      </c>
      <c r="H80" s="245">
        <v>8.0407325043582993</v>
      </c>
      <c r="I80" s="51">
        <v>4.4986680449139622E-2</v>
      </c>
      <c r="J80" s="50">
        <v>8.9973360898279245E-2</v>
      </c>
      <c r="K80" s="52">
        <v>0.13496004134741887</v>
      </c>
      <c r="L80" s="245">
        <v>6.7303654761904772</v>
      </c>
      <c r="M80" s="245">
        <v>7.4388250000000005</v>
      </c>
    </row>
    <row r="81" spans="1:13" ht="15" customHeight="1">
      <c r="A81" s="48"/>
      <c r="B81" s="185" t="s">
        <v>213</v>
      </c>
      <c r="C81" s="53">
        <v>0.54904187805847937</v>
      </c>
      <c r="D81" s="49">
        <v>1.3672605968217481E-2</v>
      </c>
      <c r="E81" s="49">
        <v>0.52169666612204446</v>
      </c>
      <c r="F81" s="49">
        <v>0.57638708999491428</v>
      </c>
      <c r="G81" s="49">
        <v>0.50802406015382695</v>
      </c>
      <c r="H81" s="49">
        <v>0.59005969596313179</v>
      </c>
      <c r="I81" s="51">
        <v>2.4902665014491277E-2</v>
      </c>
      <c r="J81" s="50">
        <v>4.9805330028982554E-2</v>
      </c>
      <c r="K81" s="52">
        <v>7.4707995043473835E-2</v>
      </c>
      <c r="L81" s="49">
        <v>0.52158978415555546</v>
      </c>
      <c r="M81" s="49">
        <v>0.57649397196140328</v>
      </c>
    </row>
    <row r="82" spans="1:13" ht="15" customHeight="1">
      <c r="A82" s="48"/>
      <c r="B82" s="185" t="s">
        <v>143</v>
      </c>
      <c r="C82" s="244">
        <v>2.8331394968055554</v>
      </c>
      <c r="D82" s="49">
        <v>6.5964008828667556E-2</v>
      </c>
      <c r="E82" s="245">
        <v>2.7012114791482205</v>
      </c>
      <c r="F82" s="245">
        <v>2.9650675144628904</v>
      </c>
      <c r="G82" s="245">
        <v>2.6352474703195528</v>
      </c>
      <c r="H82" s="245">
        <v>3.0310315232915581</v>
      </c>
      <c r="I82" s="51">
        <v>2.3283007738603707E-2</v>
      </c>
      <c r="J82" s="50">
        <v>4.6566015477207415E-2</v>
      </c>
      <c r="K82" s="52">
        <v>6.9849023215811129E-2</v>
      </c>
      <c r="L82" s="245">
        <v>2.6914825219652778</v>
      </c>
      <c r="M82" s="245">
        <v>2.9747964716458331</v>
      </c>
    </row>
    <row r="83" spans="1:13" ht="15" customHeight="1">
      <c r="A83" s="48"/>
      <c r="B83" s="185" t="s">
        <v>144</v>
      </c>
      <c r="C83" s="244">
        <v>7.9792283950617282</v>
      </c>
      <c r="D83" s="49">
        <v>0.48972621820060941</v>
      </c>
      <c r="E83" s="245">
        <v>6.9997759586605097</v>
      </c>
      <c r="F83" s="245">
        <v>8.9586808314629476</v>
      </c>
      <c r="G83" s="245">
        <v>6.5100497404599</v>
      </c>
      <c r="H83" s="245">
        <v>9.4484070496635564</v>
      </c>
      <c r="I83" s="51">
        <v>6.1375134781665917E-2</v>
      </c>
      <c r="J83" s="50">
        <v>0.12275026956333183</v>
      </c>
      <c r="K83" s="52">
        <v>0.18412540434499775</v>
      </c>
      <c r="L83" s="245">
        <v>7.5802669753086418</v>
      </c>
      <c r="M83" s="245">
        <v>8.3781898148148137</v>
      </c>
    </row>
    <row r="84" spans="1:13" ht="15" customHeight="1">
      <c r="A84" s="48"/>
      <c r="B84" s="185" t="s">
        <v>222</v>
      </c>
      <c r="C84" s="53">
        <v>8.8333333333333333E-2</v>
      </c>
      <c r="D84" s="49">
        <v>1.1324102353724986E-2</v>
      </c>
      <c r="E84" s="49">
        <v>6.5685128625883354E-2</v>
      </c>
      <c r="F84" s="49">
        <v>0.11098153804078331</v>
      </c>
      <c r="G84" s="49">
        <v>5.4361026272158372E-2</v>
      </c>
      <c r="H84" s="49">
        <v>0.12230564039450829</v>
      </c>
      <c r="I84" s="51">
        <v>0.12819738513650927</v>
      </c>
      <c r="J84" s="50">
        <v>0.25639477027301855</v>
      </c>
      <c r="K84" s="52">
        <v>0.38459215540952785</v>
      </c>
      <c r="L84" s="49">
        <v>8.3916666666666667E-2</v>
      </c>
      <c r="M84" s="49">
        <v>9.2749999999999999E-2</v>
      </c>
    </row>
    <row r="85" spans="1:13" ht="15" customHeight="1">
      <c r="A85" s="48"/>
      <c r="B85" s="185" t="s">
        <v>146</v>
      </c>
      <c r="C85" s="244">
        <v>0.32650000000000001</v>
      </c>
      <c r="D85" s="49">
        <v>2.4482785373831577E-2</v>
      </c>
      <c r="E85" s="245">
        <v>0.27753442925233685</v>
      </c>
      <c r="F85" s="245">
        <v>0.37546557074766318</v>
      </c>
      <c r="G85" s="245">
        <v>0.25305164387850532</v>
      </c>
      <c r="H85" s="245">
        <v>0.39994835612149471</v>
      </c>
      <c r="I85" s="51">
        <v>7.4985560103618912E-2</v>
      </c>
      <c r="J85" s="50">
        <v>0.14997112020723782</v>
      </c>
      <c r="K85" s="52">
        <v>0.22495668031085675</v>
      </c>
      <c r="L85" s="245">
        <v>0.31017500000000003</v>
      </c>
      <c r="M85" s="245">
        <v>0.34282499999999999</v>
      </c>
    </row>
    <row r="86" spans="1:13" ht="15" customHeight="1">
      <c r="A86" s="48"/>
      <c r="B86" s="185" t="s">
        <v>223</v>
      </c>
      <c r="C86" s="53">
        <v>3.0777777777777779E-2</v>
      </c>
      <c r="D86" s="49">
        <v>6.5731536728079283E-3</v>
      </c>
      <c r="E86" s="49">
        <v>1.7631470432161921E-2</v>
      </c>
      <c r="F86" s="49">
        <v>4.3924085123393637E-2</v>
      </c>
      <c r="G86" s="49">
        <v>1.1058316759353995E-2</v>
      </c>
      <c r="H86" s="49">
        <v>5.0497238796201563E-2</v>
      </c>
      <c r="I86" s="51">
        <v>0.21356816987462582</v>
      </c>
      <c r="J86" s="50">
        <v>0.42713633974925164</v>
      </c>
      <c r="K86" s="52">
        <v>0.64070450962387748</v>
      </c>
      <c r="L86" s="49">
        <v>2.9238888888888891E-2</v>
      </c>
      <c r="M86" s="49">
        <v>3.2316666666666667E-2</v>
      </c>
    </row>
    <row r="87" spans="1:13" ht="15" customHeight="1">
      <c r="A87" s="48"/>
      <c r="B87" s="185" t="s">
        <v>166</v>
      </c>
      <c r="C87" s="244">
        <v>0.16630303030303031</v>
      </c>
      <c r="D87" s="49">
        <v>8.7845488426162507E-3</v>
      </c>
      <c r="E87" s="245">
        <v>0.14873393261779783</v>
      </c>
      <c r="F87" s="245">
        <v>0.1838721279882628</v>
      </c>
      <c r="G87" s="245">
        <v>0.13994938377518157</v>
      </c>
      <c r="H87" s="245">
        <v>0.19265667683087906</v>
      </c>
      <c r="I87" s="51">
        <v>5.2822542238763898E-2</v>
      </c>
      <c r="J87" s="50">
        <v>0.1056450844775278</v>
      </c>
      <c r="K87" s="52">
        <v>0.15846762671629169</v>
      </c>
      <c r="L87" s="245">
        <v>0.15798787878787879</v>
      </c>
      <c r="M87" s="245">
        <v>0.17461818181818184</v>
      </c>
    </row>
    <row r="88" spans="1:13" s="47" customFormat="1" ht="15" customHeight="1">
      <c r="A88" s="48"/>
      <c r="B88" s="185" t="s">
        <v>148</v>
      </c>
      <c r="C88" s="53">
        <v>0.84387215674603178</v>
      </c>
      <c r="D88" s="49">
        <v>3.0585295514857152E-2</v>
      </c>
      <c r="E88" s="49">
        <v>0.78270156571631744</v>
      </c>
      <c r="F88" s="49">
        <v>0.90504274777574611</v>
      </c>
      <c r="G88" s="49">
        <v>0.75211627020146032</v>
      </c>
      <c r="H88" s="49">
        <v>0.93562804329060323</v>
      </c>
      <c r="I88" s="51">
        <v>3.624399178282401E-2</v>
      </c>
      <c r="J88" s="50">
        <v>7.248798356564802E-2</v>
      </c>
      <c r="K88" s="52">
        <v>0.10873197534847204</v>
      </c>
      <c r="L88" s="49">
        <v>0.80167854890873014</v>
      </c>
      <c r="M88" s="49">
        <v>0.88606576458333342</v>
      </c>
    </row>
    <row r="89" spans="1:13" ht="15" customHeight="1">
      <c r="A89" s="48"/>
      <c r="B89" s="185" t="s">
        <v>149</v>
      </c>
      <c r="C89" s="249">
        <v>12.828465432098769</v>
      </c>
      <c r="D89" s="250">
        <v>2.0654101469730861</v>
      </c>
      <c r="E89" s="250">
        <v>8.6976451381525965</v>
      </c>
      <c r="F89" s="250">
        <v>16.959285726044939</v>
      </c>
      <c r="G89" s="250">
        <v>6.6322349911795104</v>
      </c>
      <c r="H89" s="250">
        <v>19.024695873018025</v>
      </c>
      <c r="I89" s="51">
        <v>0.16100212125178404</v>
      </c>
      <c r="J89" s="50">
        <v>0.32200424250356807</v>
      </c>
      <c r="K89" s="52">
        <v>0.48300636375535211</v>
      </c>
      <c r="L89" s="250">
        <v>12.18704216049383</v>
      </c>
      <c r="M89" s="250">
        <v>13.469888703703708</v>
      </c>
    </row>
    <row r="90" spans="1:13" s="47" customFormat="1" ht="15" customHeight="1">
      <c r="A90" s="48"/>
      <c r="B90" s="185" t="s">
        <v>167</v>
      </c>
      <c r="C90" s="249">
        <v>34.650943859649118</v>
      </c>
      <c r="D90" s="245">
        <v>2.6932757271439676</v>
      </c>
      <c r="E90" s="250">
        <v>29.264392405361182</v>
      </c>
      <c r="F90" s="250">
        <v>40.03749531393705</v>
      </c>
      <c r="G90" s="250">
        <v>26.571116678217216</v>
      </c>
      <c r="H90" s="250">
        <v>42.73077104108102</v>
      </c>
      <c r="I90" s="51">
        <v>7.7725897974175423E-2</v>
      </c>
      <c r="J90" s="50">
        <v>0.15545179594835085</v>
      </c>
      <c r="K90" s="52">
        <v>0.23317769392252627</v>
      </c>
      <c r="L90" s="250">
        <v>32.918396666666659</v>
      </c>
      <c r="M90" s="250">
        <v>36.383491052631577</v>
      </c>
    </row>
    <row r="91" spans="1:13" s="47" customFormat="1" ht="15" customHeight="1">
      <c r="A91" s="48"/>
      <c r="B91" s="185" t="s">
        <v>151</v>
      </c>
      <c r="C91" s="53">
        <v>0.65456315789473696</v>
      </c>
      <c r="D91" s="49">
        <v>1.3287603266209229E-2</v>
      </c>
      <c r="E91" s="49">
        <v>0.62798795136231855</v>
      </c>
      <c r="F91" s="49">
        <v>0.68113836442715536</v>
      </c>
      <c r="G91" s="49">
        <v>0.61470034809610929</v>
      </c>
      <c r="H91" s="49">
        <v>0.69442596769336462</v>
      </c>
      <c r="I91" s="51">
        <v>2.0299955941525911E-2</v>
      </c>
      <c r="J91" s="50">
        <v>4.0599911883051822E-2</v>
      </c>
      <c r="K91" s="52">
        <v>6.0899867824577736E-2</v>
      </c>
      <c r="L91" s="49">
        <v>0.62183500000000014</v>
      </c>
      <c r="M91" s="49">
        <v>0.68729131578947378</v>
      </c>
    </row>
    <row r="92" spans="1:13" ht="15" customHeight="1">
      <c r="A92" s="48"/>
      <c r="B92" s="185" t="s">
        <v>152</v>
      </c>
      <c r="C92" s="53">
        <v>2.846972166666667E-2</v>
      </c>
      <c r="D92" s="49">
        <v>7.9288749543027248E-4</v>
      </c>
      <c r="E92" s="49">
        <v>2.6883946675806125E-2</v>
      </c>
      <c r="F92" s="49">
        <v>3.0055496657527214E-2</v>
      </c>
      <c r="G92" s="49">
        <v>2.6091059180375853E-2</v>
      </c>
      <c r="H92" s="49">
        <v>3.0848384152957486E-2</v>
      </c>
      <c r="I92" s="51">
        <v>2.7850201864060106E-2</v>
      </c>
      <c r="J92" s="50">
        <v>5.5700403728120212E-2</v>
      </c>
      <c r="K92" s="52">
        <v>8.3550605592180319E-2</v>
      </c>
      <c r="L92" s="49">
        <v>2.7046235583333335E-2</v>
      </c>
      <c r="M92" s="49">
        <v>2.9893207750000005E-2</v>
      </c>
    </row>
    <row r="93" spans="1:13" ht="15" customHeight="1">
      <c r="A93" s="48"/>
      <c r="B93" s="185" t="s">
        <v>168</v>
      </c>
      <c r="C93" s="253">
        <v>147.05281833333331</v>
      </c>
      <c r="D93" s="254">
        <v>5.1786581933776326</v>
      </c>
      <c r="E93" s="254">
        <v>136.69550194657805</v>
      </c>
      <c r="F93" s="254">
        <v>157.41013472008856</v>
      </c>
      <c r="G93" s="254">
        <v>131.51684375320042</v>
      </c>
      <c r="H93" s="254">
        <v>162.58879291346619</v>
      </c>
      <c r="I93" s="51">
        <v>3.5216313784880084E-2</v>
      </c>
      <c r="J93" s="50">
        <v>7.0432627569760167E-2</v>
      </c>
      <c r="K93" s="52">
        <v>0.10564894135464026</v>
      </c>
      <c r="L93" s="254">
        <v>139.70017741666663</v>
      </c>
      <c r="M93" s="254">
        <v>154.40545924999998</v>
      </c>
    </row>
    <row r="94" spans="1:13" ht="15" customHeight="1">
      <c r="A94" s="48"/>
      <c r="B94" s="185" t="s">
        <v>169</v>
      </c>
      <c r="C94" s="53">
        <v>0.12847495730994155</v>
      </c>
      <c r="D94" s="49">
        <v>1.051065543511581E-2</v>
      </c>
      <c r="E94" s="49">
        <v>0.10745364643970992</v>
      </c>
      <c r="F94" s="49">
        <v>0.14949626818017317</v>
      </c>
      <c r="G94" s="49">
        <v>9.6942991004594109E-2</v>
      </c>
      <c r="H94" s="49">
        <v>0.16000692361528898</v>
      </c>
      <c r="I94" s="51">
        <v>8.18109276328398E-2</v>
      </c>
      <c r="J94" s="50">
        <v>0.1636218552656796</v>
      </c>
      <c r="K94" s="52">
        <v>0.24543278289851939</v>
      </c>
      <c r="L94" s="49">
        <v>0.12205120944444448</v>
      </c>
      <c r="M94" s="49">
        <v>0.13489870517543862</v>
      </c>
    </row>
    <row r="95" spans="1:13" ht="15" customHeight="1">
      <c r="A95" s="48"/>
      <c r="B95" s="185" t="s">
        <v>170</v>
      </c>
      <c r="C95" s="244">
        <v>0.86983333333333346</v>
      </c>
      <c r="D95" s="245">
        <v>0.12773770353327449</v>
      </c>
      <c r="E95" s="245">
        <v>0.61435792626678443</v>
      </c>
      <c r="F95" s="245">
        <v>1.1253087403998825</v>
      </c>
      <c r="G95" s="245">
        <v>0.48662022273351002</v>
      </c>
      <c r="H95" s="245">
        <v>1.2530464439331568</v>
      </c>
      <c r="I95" s="51">
        <v>0.14685307936379513</v>
      </c>
      <c r="J95" s="50">
        <v>0.29370615872759026</v>
      </c>
      <c r="K95" s="52">
        <v>0.44055923809138542</v>
      </c>
      <c r="L95" s="245">
        <v>0.82634166666666675</v>
      </c>
      <c r="M95" s="245">
        <v>0.91332500000000016</v>
      </c>
    </row>
    <row r="96" spans="1:13" ht="15" customHeight="1">
      <c r="A96" s="48"/>
      <c r="B96" s="185" t="s">
        <v>171</v>
      </c>
      <c r="C96" s="249">
        <v>18.932908547008545</v>
      </c>
      <c r="D96" s="245">
        <v>0.60342067468153493</v>
      </c>
      <c r="E96" s="250">
        <v>17.726067197645474</v>
      </c>
      <c r="F96" s="250">
        <v>20.139749896371615</v>
      </c>
      <c r="G96" s="250">
        <v>17.12264652296394</v>
      </c>
      <c r="H96" s="250">
        <v>20.743170571053149</v>
      </c>
      <c r="I96" s="51">
        <v>3.1871525348749291E-2</v>
      </c>
      <c r="J96" s="50">
        <v>6.3743050697498582E-2</v>
      </c>
      <c r="K96" s="52">
        <v>9.5614576046247873E-2</v>
      </c>
      <c r="L96" s="250">
        <v>17.986263119658119</v>
      </c>
      <c r="M96" s="250">
        <v>19.87955397435897</v>
      </c>
    </row>
    <row r="97" spans="1:13" ht="15" customHeight="1">
      <c r="A97" s="48"/>
      <c r="B97" s="185" t="s">
        <v>172</v>
      </c>
      <c r="C97" s="53">
        <v>6.6553703703703698E-2</v>
      </c>
      <c r="D97" s="49">
        <v>2.3440827704160447E-3</v>
      </c>
      <c r="E97" s="49">
        <v>6.186553816287161E-2</v>
      </c>
      <c r="F97" s="49">
        <v>7.1241869244535794E-2</v>
      </c>
      <c r="G97" s="49">
        <v>5.9521455392455562E-2</v>
      </c>
      <c r="H97" s="49">
        <v>7.3585952014951828E-2</v>
      </c>
      <c r="I97" s="51">
        <v>3.52209214509214E-2</v>
      </c>
      <c r="J97" s="50">
        <v>7.0441842901842799E-2</v>
      </c>
      <c r="K97" s="52">
        <v>0.1056627643527642</v>
      </c>
      <c r="L97" s="49">
        <v>6.3226018518518515E-2</v>
      </c>
      <c r="M97" s="49">
        <v>6.9881388888888882E-2</v>
      </c>
    </row>
    <row r="98" spans="1:13" ht="15" customHeight="1">
      <c r="A98" s="48"/>
      <c r="B98" s="185" t="s">
        <v>173</v>
      </c>
      <c r="C98" s="249">
        <v>27.609775000000003</v>
      </c>
      <c r="D98" s="245">
        <v>1.6665909261177627</v>
      </c>
      <c r="E98" s="250">
        <v>24.276593147764476</v>
      </c>
      <c r="F98" s="250">
        <v>30.942956852235529</v>
      </c>
      <c r="G98" s="250">
        <v>22.610002221646717</v>
      </c>
      <c r="H98" s="250">
        <v>32.609547778353289</v>
      </c>
      <c r="I98" s="51">
        <v>6.0362350874563903E-2</v>
      </c>
      <c r="J98" s="50">
        <v>0.12072470174912781</v>
      </c>
      <c r="K98" s="52">
        <v>0.18108705262369171</v>
      </c>
      <c r="L98" s="250">
        <v>26.229286250000001</v>
      </c>
      <c r="M98" s="250">
        <v>28.990263750000004</v>
      </c>
    </row>
    <row r="99" spans="1:13" ht="15" customHeight="1">
      <c r="A99" s="48"/>
      <c r="B99" s="185" t="s">
        <v>155</v>
      </c>
      <c r="C99" s="253">
        <v>81.049406250000004</v>
      </c>
      <c r="D99" s="250">
        <v>5.2177878912155347</v>
      </c>
      <c r="E99" s="254">
        <v>70.613830467568931</v>
      </c>
      <c r="F99" s="254">
        <v>91.484982032431077</v>
      </c>
      <c r="G99" s="254">
        <v>65.396042576353395</v>
      </c>
      <c r="H99" s="254">
        <v>96.702769923646613</v>
      </c>
      <c r="I99" s="51">
        <v>6.4377866941073794E-2</v>
      </c>
      <c r="J99" s="50">
        <v>0.12875573388214759</v>
      </c>
      <c r="K99" s="52">
        <v>0.1931336008232214</v>
      </c>
      <c r="L99" s="254">
        <v>76.996935937499998</v>
      </c>
      <c r="M99" s="254">
        <v>85.10187656250001</v>
      </c>
    </row>
    <row r="100" spans="1:13" ht="15" customHeight="1">
      <c r="A100" s="48"/>
      <c r="B100" s="185" t="s">
        <v>215</v>
      </c>
      <c r="C100" s="53">
        <v>2.4181481481481484E-2</v>
      </c>
      <c r="D100" s="49">
        <v>1.9488171761670946E-3</v>
      </c>
      <c r="E100" s="49">
        <v>2.0283847129147294E-2</v>
      </c>
      <c r="F100" s="49">
        <v>2.8079115833815674E-2</v>
      </c>
      <c r="G100" s="49">
        <v>1.8335029952980201E-2</v>
      </c>
      <c r="H100" s="49">
        <v>3.0027933009982768E-2</v>
      </c>
      <c r="I100" s="51">
        <v>8.0591306105853189E-2</v>
      </c>
      <c r="J100" s="50">
        <v>0.16118261221170638</v>
      </c>
      <c r="K100" s="52">
        <v>0.24177391831755957</v>
      </c>
      <c r="L100" s="49">
        <v>2.297240740740741E-2</v>
      </c>
      <c r="M100" s="49">
        <v>2.5390555555555559E-2</v>
      </c>
    </row>
    <row r="101" spans="1:13" ht="15" customHeight="1">
      <c r="A101" s="48"/>
      <c r="B101" s="185" t="s">
        <v>216</v>
      </c>
      <c r="C101" s="53">
        <v>0.81793808306878313</v>
      </c>
      <c r="D101" s="49">
        <v>3.2672531116582866E-2</v>
      </c>
      <c r="E101" s="49">
        <v>0.75259302083561741</v>
      </c>
      <c r="F101" s="49">
        <v>0.88328314530194885</v>
      </c>
      <c r="G101" s="49">
        <v>0.71992048971903455</v>
      </c>
      <c r="H101" s="49">
        <v>0.91595567641853171</v>
      </c>
      <c r="I101" s="51">
        <v>3.9944993139334389E-2</v>
      </c>
      <c r="J101" s="50">
        <v>7.9889986278668779E-2</v>
      </c>
      <c r="K101" s="52">
        <v>0.11983497941800317</v>
      </c>
      <c r="L101" s="49">
        <v>0.77704117891534397</v>
      </c>
      <c r="M101" s="49">
        <v>0.85883498722222229</v>
      </c>
    </row>
    <row r="102" spans="1:13" ht="15" customHeight="1">
      <c r="A102" s="48"/>
      <c r="B102" s="185" t="s">
        <v>217</v>
      </c>
      <c r="C102" s="253">
        <v>151.58527368421051</v>
      </c>
      <c r="D102" s="254">
        <v>15.785261706823869</v>
      </c>
      <c r="E102" s="254">
        <v>120.01475027056277</v>
      </c>
      <c r="F102" s="254">
        <v>183.15579709785825</v>
      </c>
      <c r="G102" s="254">
        <v>104.2294885637389</v>
      </c>
      <c r="H102" s="254">
        <v>198.94105880468211</v>
      </c>
      <c r="I102" s="51">
        <v>0.10413453314540606</v>
      </c>
      <c r="J102" s="50">
        <v>0.20826906629081213</v>
      </c>
      <c r="K102" s="52">
        <v>0.3124035994362182</v>
      </c>
      <c r="L102" s="254">
        <v>144.00600999999997</v>
      </c>
      <c r="M102" s="254">
        <v>159.16453736842104</v>
      </c>
    </row>
    <row r="103" spans="1:13" ht="15" customHeight="1">
      <c r="A103" s="48"/>
      <c r="B103" s="185" t="s">
        <v>174</v>
      </c>
      <c r="C103" s="244">
        <v>6.650509064327486</v>
      </c>
      <c r="D103" s="49">
        <v>0.42405444652105068</v>
      </c>
      <c r="E103" s="245">
        <v>5.8024001712853845</v>
      </c>
      <c r="F103" s="245">
        <v>7.4986179573695875</v>
      </c>
      <c r="G103" s="245">
        <v>5.3783457247643343</v>
      </c>
      <c r="H103" s="245">
        <v>7.9226724038906378</v>
      </c>
      <c r="I103" s="51">
        <v>6.3762704842494938E-2</v>
      </c>
      <c r="J103" s="50">
        <v>0.12752540968498988</v>
      </c>
      <c r="K103" s="52">
        <v>0.19128811452748481</v>
      </c>
      <c r="L103" s="245">
        <v>6.3179836111111118</v>
      </c>
      <c r="M103" s="245">
        <v>6.9830345175438602</v>
      </c>
    </row>
    <row r="104" spans="1:13" ht="15" customHeight="1">
      <c r="A104" s="48"/>
      <c r="B104" s="185" t="s">
        <v>218</v>
      </c>
      <c r="C104" s="244">
        <v>5.8354166666666671</v>
      </c>
      <c r="D104" s="49">
        <v>0.48851765175954048</v>
      </c>
      <c r="E104" s="245">
        <v>4.8583813631475863</v>
      </c>
      <c r="F104" s="245">
        <v>6.812451970185748</v>
      </c>
      <c r="G104" s="245">
        <v>4.3698637113880459</v>
      </c>
      <c r="H104" s="245">
        <v>7.3009696219452884</v>
      </c>
      <c r="I104" s="51">
        <v>8.3715984592852344E-2</v>
      </c>
      <c r="J104" s="50">
        <v>0.16743196918570469</v>
      </c>
      <c r="K104" s="52">
        <v>0.25114795377855703</v>
      </c>
      <c r="L104" s="245">
        <v>5.5436458333333336</v>
      </c>
      <c r="M104" s="245">
        <v>6.1271875000000007</v>
      </c>
    </row>
    <row r="105" spans="1:13" ht="15" customHeight="1">
      <c r="A105" s="48"/>
      <c r="B105" s="185" t="s">
        <v>175</v>
      </c>
      <c r="C105" s="244">
        <v>2.8957692307692309</v>
      </c>
      <c r="D105" s="49">
        <v>0.18897897404625952</v>
      </c>
      <c r="E105" s="245">
        <v>2.5178112826767118</v>
      </c>
      <c r="F105" s="245">
        <v>3.2737271788617499</v>
      </c>
      <c r="G105" s="245">
        <v>2.3288323086304521</v>
      </c>
      <c r="H105" s="245">
        <v>3.4627061529080096</v>
      </c>
      <c r="I105" s="51">
        <v>6.5260370901882678E-2</v>
      </c>
      <c r="J105" s="50">
        <v>0.13052074180376536</v>
      </c>
      <c r="K105" s="52">
        <v>0.19578111270564802</v>
      </c>
      <c r="L105" s="245">
        <v>2.7509807692307695</v>
      </c>
      <c r="M105" s="245">
        <v>3.0405576923076922</v>
      </c>
    </row>
    <row r="106" spans="1:13" ht="15" customHeight="1">
      <c r="A106" s="48"/>
      <c r="B106" s="185" t="s">
        <v>157</v>
      </c>
      <c r="C106" s="253">
        <v>104.42928916666668</v>
      </c>
      <c r="D106" s="254">
        <v>6.1320126750129686</v>
      </c>
      <c r="E106" s="254">
        <v>92.165263816640746</v>
      </c>
      <c r="F106" s="254">
        <v>116.69331451669261</v>
      </c>
      <c r="G106" s="254">
        <v>86.033251141627773</v>
      </c>
      <c r="H106" s="254">
        <v>122.82532719170558</v>
      </c>
      <c r="I106" s="51">
        <v>5.871928004054898E-2</v>
      </c>
      <c r="J106" s="50">
        <v>0.11743856008109796</v>
      </c>
      <c r="K106" s="52">
        <v>0.17615784012164692</v>
      </c>
      <c r="L106" s="254">
        <v>99.207824708333348</v>
      </c>
      <c r="M106" s="254">
        <v>109.65075362500001</v>
      </c>
    </row>
    <row r="107" spans="1:13" ht="15" customHeight="1">
      <c r="A107" s="48"/>
      <c r="B107" s="185" t="s">
        <v>176</v>
      </c>
      <c r="C107" s="53" t="s">
        <v>104</v>
      </c>
      <c r="D107" s="49" t="s">
        <v>94</v>
      </c>
      <c r="E107" s="49" t="s">
        <v>94</v>
      </c>
      <c r="F107" s="49" t="s">
        <v>94</v>
      </c>
      <c r="G107" s="49" t="s">
        <v>94</v>
      </c>
      <c r="H107" s="49" t="s">
        <v>94</v>
      </c>
      <c r="I107" s="51" t="s">
        <v>94</v>
      </c>
      <c r="J107" s="50" t="s">
        <v>94</v>
      </c>
      <c r="K107" s="52" t="s">
        <v>94</v>
      </c>
      <c r="L107" s="49" t="s">
        <v>94</v>
      </c>
      <c r="M107" s="49" t="s">
        <v>94</v>
      </c>
    </row>
    <row r="108" spans="1:13" ht="15" customHeight="1">
      <c r="A108" s="48"/>
      <c r="B108" s="185" t="s">
        <v>158</v>
      </c>
      <c r="C108" s="244">
        <v>0.41406666666666664</v>
      </c>
      <c r="D108" s="49">
        <v>2.1734976314741625E-2</v>
      </c>
      <c r="E108" s="245">
        <v>0.37059671403718342</v>
      </c>
      <c r="F108" s="245">
        <v>0.45753661929614986</v>
      </c>
      <c r="G108" s="245">
        <v>0.34886173772244178</v>
      </c>
      <c r="H108" s="245">
        <v>0.4792715956108915</v>
      </c>
      <c r="I108" s="51">
        <v>5.2491490053312571E-2</v>
      </c>
      <c r="J108" s="50">
        <v>0.10498298010662514</v>
      </c>
      <c r="K108" s="52">
        <v>0.15747447015993771</v>
      </c>
      <c r="L108" s="245">
        <v>0.39336333333333329</v>
      </c>
      <c r="M108" s="245">
        <v>0.43476999999999999</v>
      </c>
    </row>
    <row r="109" spans="1:13" ht="15" customHeight="1">
      <c r="A109" s="48"/>
      <c r="B109" s="185" t="s">
        <v>219</v>
      </c>
      <c r="C109" s="244">
        <v>0.39273809523809516</v>
      </c>
      <c r="D109" s="49">
        <v>3.3197154417033969E-2</v>
      </c>
      <c r="E109" s="245">
        <v>0.32634378640402723</v>
      </c>
      <c r="F109" s="245">
        <v>0.4591324040721631</v>
      </c>
      <c r="G109" s="245">
        <v>0.29314663198699326</v>
      </c>
      <c r="H109" s="245">
        <v>0.49232955848919707</v>
      </c>
      <c r="I109" s="51">
        <v>8.4527461989416616E-2</v>
      </c>
      <c r="J109" s="50">
        <v>0.16905492397883323</v>
      </c>
      <c r="K109" s="52">
        <v>0.25358238596824983</v>
      </c>
      <c r="L109" s="245">
        <v>0.37310119047619039</v>
      </c>
      <c r="M109" s="245">
        <v>0.41237499999999994</v>
      </c>
    </row>
    <row r="110" spans="1:13" ht="15" customHeight="1">
      <c r="A110" s="48"/>
      <c r="B110" s="185" t="s">
        <v>159</v>
      </c>
      <c r="C110" s="244">
        <v>4.994242424242425</v>
      </c>
      <c r="D110" s="245">
        <v>0.61986971335793473</v>
      </c>
      <c r="E110" s="245">
        <v>3.7545029975265556</v>
      </c>
      <c r="F110" s="245">
        <v>6.233981850958294</v>
      </c>
      <c r="G110" s="245">
        <v>3.1346332841686211</v>
      </c>
      <c r="H110" s="245">
        <v>6.853851564316229</v>
      </c>
      <c r="I110" s="51">
        <v>0.12411686512233386</v>
      </c>
      <c r="J110" s="50">
        <v>0.24823373024466772</v>
      </c>
      <c r="K110" s="52">
        <v>0.37235059536700155</v>
      </c>
      <c r="L110" s="245">
        <v>4.7445303030303041</v>
      </c>
      <c r="M110" s="245">
        <v>5.243954545454546</v>
      </c>
    </row>
    <row r="111" spans="1:13" ht="15" customHeight="1">
      <c r="A111" s="48"/>
      <c r="B111" s="185" t="s">
        <v>160</v>
      </c>
      <c r="C111" s="53">
        <v>0.2161345029239766</v>
      </c>
      <c r="D111" s="49">
        <v>8.4782473078184734E-3</v>
      </c>
      <c r="E111" s="49">
        <v>0.19917800830833965</v>
      </c>
      <c r="F111" s="49">
        <v>0.23309099753961354</v>
      </c>
      <c r="G111" s="49">
        <v>0.19069976100052116</v>
      </c>
      <c r="H111" s="49">
        <v>0.24156924484743203</v>
      </c>
      <c r="I111" s="51">
        <v>3.9226718516111342E-2</v>
      </c>
      <c r="J111" s="50">
        <v>7.8453437032222684E-2</v>
      </c>
      <c r="K111" s="52">
        <v>0.11768015554833403</v>
      </c>
      <c r="L111" s="49">
        <v>0.20532777777777778</v>
      </c>
      <c r="M111" s="49">
        <v>0.22694122807017542</v>
      </c>
    </row>
    <row r="112" spans="1:13" ht="15" customHeight="1">
      <c r="A112" s="48"/>
      <c r="B112" s="185" t="s">
        <v>177</v>
      </c>
      <c r="C112" s="244">
        <v>0.50544444444444447</v>
      </c>
      <c r="D112" s="49">
        <v>2.7566512460563009E-2</v>
      </c>
      <c r="E112" s="245">
        <v>0.45031141952331843</v>
      </c>
      <c r="F112" s="245">
        <v>0.56057746936557051</v>
      </c>
      <c r="G112" s="245">
        <v>0.42274490706275547</v>
      </c>
      <c r="H112" s="245">
        <v>0.58814398182613348</v>
      </c>
      <c r="I112" s="51">
        <v>5.4539154131692039E-2</v>
      </c>
      <c r="J112" s="50">
        <v>0.10907830826338408</v>
      </c>
      <c r="K112" s="52">
        <v>0.16361746239507613</v>
      </c>
      <c r="L112" s="245">
        <v>0.48017222222222222</v>
      </c>
      <c r="M112" s="245">
        <v>0.53071666666666673</v>
      </c>
    </row>
    <row r="113" spans="1:13" ht="15" customHeight="1">
      <c r="A113" s="48"/>
      <c r="B113" s="185" t="s">
        <v>134</v>
      </c>
      <c r="C113" s="244">
        <v>2.8621176470588234</v>
      </c>
      <c r="D113" s="245">
        <v>0.30671769996977793</v>
      </c>
      <c r="E113" s="245">
        <v>2.2486822471192678</v>
      </c>
      <c r="F113" s="245">
        <v>3.4755530469983791</v>
      </c>
      <c r="G113" s="245">
        <v>1.9419645471494897</v>
      </c>
      <c r="H113" s="245">
        <v>3.7822707469681571</v>
      </c>
      <c r="I113" s="51">
        <v>0.10716460250506053</v>
      </c>
      <c r="J113" s="50">
        <v>0.21432920501012107</v>
      </c>
      <c r="K113" s="52">
        <v>0.32149380751518158</v>
      </c>
      <c r="L113" s="245">
        <v>2.7190117647058822</v>
      </c>
      <c r="M113" s="245">
        <v>3.0052235294117646</v>
      </c>
    </row>
    <row r="114" spans="1:13" ht="15" customHeight="1">
      <c r="A114" s="48"/>
      <c r="B114" s="185" t="s">
        <v>178</v>
      </c>
      <c r="C114" s="253">
        <v>55.460369298245617</v>
      </c>
      <c r="D114" s="250">
        <v>2.0589360216771695</v>
      </c>
      <c r="E114" s="254">
        <v>51.342497254891278</v>
      </c>
      <c r="F114" s="254">
        <v>59.578241341599956</v>
      </c>
      <c r="G114" s="254">
        <v>49.283561233214108</v>
      </c>
      <c r="H114" s="254">
        <v>61.637177363277125</v>
      </c>
      <c r="I114" s="51">
        <v>3.712445567401406E-2</v>
      </c>
      <c r="J114" s="50">
        <v>7.4248911348028121E-2</v>
      </c>
      <c r="K114" s="52">
        <v>0.11137336702204217</v>
      </c>
      <c r="L114" s="254">
        <v>52.687350833333333</v>
      </c>
      <c r="M114" s="254">
        <v>58.2333877631579</v>
      </c>
    </row>
    <row r="115" spans="1:13" ht="15" customHeight="1">
      <c r="A115" s="48"/>
      <c r="B115" s="185" t="s">
        <v>220</v>
      </c>
      <c r="C115" s="244">
        <v>6.0457777777777757</v>
      </c>
      <c r="D115" s="245">
        <v>0.75923524174631773</v>
      </c>
      <c r="E115" s="245">
        <v>4.5273072942851407</v>
      </c>
      <c r="F115" s="245">
        <v>7.5642482612704107</v>
      </c>
      <c r="G115" s="245">
        <v>3.7680720525388223</v>
      </c>
      <c r="H115" s="245">
        <v>8.3234835030167282</v>
      </c>
      <c r="I115" s="51">
        <v>0.12558106990584544</v>
      </c>
      <c r="J115" s="50">
        <v>0.25116213981169089</v>
      </c>
      <c r="K115" s="52">
        <v>0.37674320971753633</v>
      </c>
      <c r="L115" s="245">
        <v>5.7434888888888871</v>
      </c>
      <c r="M115" s="245">
        <v>6.3480666666666643</v>
      </c>
    </row>
    <row r="116" spans="1:13" ht="15" customHeight="1">
      <c r="A116" s="48"/>
      <c r="B116" s="185" t="s">
        <v>162</v>
      </c>
      <c r="C116" s="244">
        <v>9.4656802083333353</v>
      </c>
      <c r="D116" s="49">
        <v>0.38872513379076756</v>
      </c>
      <c r="E116" s="245">
        <v>8.6882299407517998</v>
      </c>
      <c r="F116" s="245">
        <v>10.243130475914871</v>
      </c>
      <c r="G116" s="245">
        <v>8.299504806961032</v>
      </c>
      <c r="H116" s="245">
        <v>10.631855609705639</v>
      </c>
      <c r="I116" s="51">
        <v>4.1066793430074279E-2</v>
      </c>
      <c r="J116" s="50">
        <v>8.2133586860148558E-2</v>
      </c>
      <c r="K116" s="52">
        <v>0.12320038029022284</v>
      </c>
      <c r="L116" s="245">
        <v>8.9923961979166691</v>
      </c>
      <c r="M116" s="245">
        <v>9.9389642187500016</v>
      </c>
    </row>
    <row r="117" spans="1:13" ht="15" customHeight="1">
      <c r="A117" s="48"/>
      <c r="B117" s="185" t="s">
        <v>163</v>
      </c>
      <c r="C117" s="244">
        <v>0.70440000000000003</v>
      </c>
      <c r="D117" s="49">
        <v>9.2252815732780588E-3</v>
      </c>
      <c r="E117" s="245">
        <v>0.68594943685344389</v>
      </c>
      <c r="F117" s="245">
        <v>0.72285056314655616</v>
      </c>
      <c r="G117" s="245">
        <v>0.67672415528016583</v>
      </c>
      <c r="H117" s="245">
        <v>0.73207584471983422</v>
      </c>
      <c r="I117" s="51">
        <v>1.3096651864392473E-2</v>
      </c>
      <c r="J117" s="50">
        <v>2.6193303728784947E-2</v>
      </c>
      <c r="K117" s="52">
        <v>3.9289955593177418E-2</v>
      </c>
      <c r="L117" s="245">
        <v>0.66918</v>
      </c>
      <c r="M117" s="245">
        <v>0.73962000000000006</v>
      </c>
    </row>
    <row r="118" spans="1:13" ht="15" customHeight="1">
      <c r="A118" s="48"/>
      <c r="B118" s="185" t="s">
        <v>179</v>
      </c>
      <c r="C118" s="253">
        <v>128.14640233918126</v>
      </c>
      <c r="D118" s="254">
        <v>3.8000332623469775</v>
      </c>
      <c r="E118" s="254">
        <v>120.54633581448731</v>
      </c>
      <c r="F118" s="254">
        <v>135.74646886387521</v>
      </c>
      <c r="G118" s="254">
        <v>116.74630255214034</v>
      </c>
      <c r="H118" s="254">
        <v>139.54650212622221</v>
      </c>
      <c r="I118" s="51">
        <v>2.9653842737535071E-2</v>
      </c>
      <c r="J118" s="50">
        <v>5.9307685475070142E-2</v>
      </c>
      <c r="K118" s="52">
        <v>8.8961528212605209E-2</v>
      </c>
      <c r="L118" s="254">
        <v>121.73908222222221</v>
      </c>
      <c r="M118" s="254">
        <v>134.55372245614032</v>
      </c>
    </row>
    <row r="119" spans="1:13" ht="15" customHeight="1">
      <c r="A119" s="48"/>
      <c r="B119" s="197" t="s">
        <v>183</v>
      </c>
      <c r="C119" s="255">
        <v>8.8675641025641028</v>
      </c>
      <c r="D119" s="198">
        <v>0.60720208202946979</v>
      </c>
      <c r="E119" s="256">
        <v>7.653159938505163</v>
      </c>
      <c r="F119" s="256">
        <v>10.081968266623042</v>
      </c>
      <c r="G119" s="256">
        <v>7.0459578564756935</v>
      </c>
      <c r="H119" s="256">
        <v>10.689170348652512</v>
      </c>
      <c r="I119" s="199">
        <v>6.84745072047344E-2</v>
      </c>
      <c r="J119" s="200">
        <v>0.1369490144094688</v>
      </c>
      <c r="K119" s="201">
        <v>0.20542352161420319</v>
      </c>
      <c r="L119" s="256">
        <v>8.4241858974358976</v>
      </c>
      <c r="M119" s="256">
        <v>9.3109423076923079</v>
      </c>
    </row>
    <row r="120" spans="1:13" ht="15" customHeight="1">
      <c r="B120" s="260" t="s">
        <v>609</v>
      </c>
    </row>
  </sheetData>
  <mergeCells count="6">
    <mergeCell ref="B1:M1"/>
    <mergeCell ref="B2:B3"/>
    <mergeCell ref="C2:C3"/>
    <mergeCell ref="D2:H2"/>
    <mergeCell ref="I2:K2"/>
    <mergeCell ref="L2:M2"/>
  </mergeCells>
  <conditionalFormatting sqref="B5:M119">
    <cfRule type="expression" dxfId="141" priority="69">
      <formula>IF(PG_IsBlnkRowRout*PG_IsBlnkRowRoutNext=1,TRUE,FALSE)</formula>
    </cfRule>
  </conditionalFormatting>
  <hyperlinks>
    <hyperlink ref="B5" location="'Fire Assay'!$A$4" display="'Fire Assay'!$A$4" xr:uid="{D6890FAB-A032-4EA5-9D4E-7125F36D6525}"/>
    <hyperlink ref="B7" location="'AR Digest 10-50g'!$A$4" display="'AR Digest 10-50g'!$A$4" xr:uid="{6FDA1AF6-41BF-4D5B-A617-084DE6D2D8C0}"/>
    <hyperlink ref="B9" location="'4-Acid'!$A$4" display="'4-Acid'!$A$4" xr:uid="{F4E05834-46A3-4093-963F-A9DF3C7053DC}"/>
    <hyperlink ref="B10" location="'4-Acid'!$A$22" display="'4-Acid'!$A$22" xr:uid="{8DE7B266-2641-4536-AA34-BFFAEB16B593}"/>
    <hyperlink ref="B11" location="'4-Acid'!$A$40" display="'4-Acid'!$A$40" xr:uid="{5374B4D3-905D-489F-985A-A8BFD3013135}"/>
    <hyperlink ref="B12" location="'4-Acid'!$A$76" display="'4-Acid'!$A$76" xr:uid="{177308F8-8934-4ADD-9B79-1E72E1CC2F8A}"/>
    <hyperlink ref="B13" location="'4-Acid'!$A$94" display="'4-Acid'!$A$94" xr:uid="{B1925698-BDFA-4D68-A664-9F13C33E9D98}"/>
    <hyperlink ref="B14" location="'4-Acid'!$A$113" display="'4-Acid'!$A$113" xr:uid="{221F17B5-E912-41BF-B913-048573833171}"/>
    <hyperlink ref="B15" location="'4-Acid'!$A$131" display="'4-Acid'!$A$131" xr:uid="{48E15492-AA00-45D2-98E7-BE5EE663C869}"/>
    <hyperlink ref="B16" location="'4-Acid'!$A$149" display="'4-Acid'!$A$149" xr:uid="{F4810EA4-8954-4F1E-9A65-4608A3D4949C}"/>
    <hyperlink ref="B17" location="'4-Acid'!$A$168" display="'4-Acid'!$A$168" xr:uid="{F179A9F1-F1AD-4D1D-8FE6-06083F5E30C6}"/>
    <hyperlink ref="B18" location="'4-Acid'!$A$186" display="'4-Acid'!$A$186" xr:uid="{FCE42B35-CDF2-4224-9DE9-9D9A272366D8}"/>
    <hyperlink ref="B19" location="'4-Acid'!$A$205" display="'4-Acid'!$A$205" xr:uid="{691441B7-9651-4C7A-8CF6-A5FE26AC8131}"/>
    <hyperlink ref="B20" location="'4-Acid'!$A$223" display="'4-Acid'!$A$223" xr:uid="{8BB5971D-ECA5-4D7F-9222-DE54A830C0E6}"/>
    <hyperlink ref="B21" location="'4-Acid'!$A$242" display="'4-Acid'!$A$242" xr:uid="{505B6F4E-A1B4-470A-8DCC-2F181B6CFF47}"/>
    <hyperlink ref="B22" location="'4-Acid'!$A$260" display="'4-Acid'!$A$260" xr:uid="{E1972718-BCF3-4C4F-8DEB-CC63FAE37C00}"/>
    <hyperlink ref="B23" location="'4-Acid'!$A$278" display="'4-Acid'!$A$278" xr:uid="{AB1D343A-3DBF-4E76-BBF0-99B6604A14C6}"/>
    <hyperlink ref="B24" location="'4-Acid'!$A$296" display="'4-Acid'!$A$296" xr:uid="{77AFEF5D-3BA1-4E79-B79F-3D2E103D1E77}"/>
    <hyperlink ref="B25" location="'4-Acid'!$A$314" display="'4-Acid'!$A$314" xr:uid="{302E6C4A-4FCE-4187-A97B-E5DA1578109A}"/>
    <hyperlink ref="B26" location="'4-Acid'!$A$332" display="'4-Acid'!$A$332" xr:uid="{ADC19333-D79F-4F88-881B-7FFA28C394FA}"/>
    <hyperlink ref="B27" location="'4-Acid'!$A$350" display="'4-Acid'!$A$350" xr:uid="{C266C5D2-829C-4D97-8725-95434866BD0A}"/>
    <hyperlink ref="B28" location="'4-Acid'!$A$386" display="'4-Acid'!$A$386" xr:uid="{8BC60361-1666-480A-BDA0-540628C9F4EF}"/>
    <hyperlink ref="B29" location="'4-Acid'!$A$422" display="'4-Acid'!$A$422" xr:uid="{DC7A9CF0-24FA-4880-BCE7-694E2A6020BB}"/>
    <hyperlink ref="B30" location="'4-Acid'!$A$440" display="'4-Acid'!$A$440" xr:uid="{68EDE548-B897-42C9-85AB-ADAD81C26423}"/>
    <hyperlink ref="B31" location="'4-Acid'!$A$459" display="'4-Acid'!$A$459" xr:uid="{9A61CDEC-51DA-481F-A4C8-3CDDA405EADF}"/>
    <hyperlink ref="B32" location="'4-Acid'!$A$477" display="'4-Acid'!$A$477" xr:uid="{3FB9721B-A24F-490C-95EC-00169E209CE5}"/>
    <hyperlink ref="B33" location="'4-Acid'!$A$495" display="'4-Acid'!$A$495" xr:uid="{06F13A84-2FD3-4CFD-ADE4-05DE2B98B79C}"/>
    <hyperlink ref="B34" location="'4-Acid'!$A$513" display="'4-Acid'!$A$513" xr:uid="{3BCF4896-4DB4-48AC-9DC2-6F0E0AD05A20}"/>
    <hyperlink ref="B35" location="'4-Acid'!$A$531" display="'4-Acid'!$A$531" xr:uid="{7D63FE0C-6062-40E1-A9D9-FC2F18A22F88}"/>
    <hyperlink ref="B36" location="'4-Acid'!$A$549" display="'4-Acid'!$A$549" xr:uid="{8D5CF9A1-3CF4-49DC-A760-9E99EB73219B}"/>
    <hyperlink ref="B37" location="'4-Acid'!$A$567" display="'4-Acid'!$A$567" xr:uid="{E117470B-276A-4619-BD6E-673E496C86F3}"/>
    <hyperlink ref="B38" location="'4-Acid'!$A$585" display="'4-Acid'!$A$585" xr:uid="{64622C23-FC25-407D-BA62-4C8CFE7EC273}"/>
    <hyperlink ref="B39" location="'4-Acid'!$A$603" display="'4-Acid'!$A$603" xr:uid="{F31B2062-6330-4FBD-8C2A-79A41FB10082}"/>
    <hyperlink ref="B40" location="'4-Acid'!$A$621" display="'4-Acid'!$A$621" xr:uid="{8FD51AF8-26A9-41BE-9CB4-383F88782888}"/>
    <hyperlink ref="B41" location="'4-Acid'!$A$639" display="'4-Acid'!$A$639" xr:uid="{5A982726-B19E-4A4B-9C92-EFEA491FB9A9}"/>
    <hyperlink ref="B42" location="'4-Acid'!$A$657" display="'4-Acid'!$A$657" xr:uid="{4B8C3E2E-E0D8-4522-868A-E4334A0DD14D}"/>
    <hyperlink ref="B43" location="'4-Acid'!$A$675" display="'4-Acid'!$A$675" xr:uid="{02692E44-26D3-4163-9D06-A1D85DD4B79E}"/>
    <hyperlink ref="B44" location="'4-Acid'!$A$693" display="'4-Acid'!$A$693" xr:uid="{5E2605FC-4AAA-4B49-B6C5-5FFBEBF09B44}"/>
    <hyperlink ref="B45" location="'4-Acid'!$A$711" display="'4-Acid'!$A$711" xr:uid="{DFE71E91-AED8-4068-BAC7-5F1392590EDC}"/>
    <hyperlink ref="B46" location="'4-Acid'!$A$729" display="'4-Acid'!$A$729" xr:uid="{90F509A3-D91C-45F5-8738-0331159A851B}"/>
    <hyperlink ref="B47" location="'4-Acid'!$A$747" display="'4-Acid'!$A$747" xr:uid="{4749F1BE-3E9D-4FDF-ACD5-7B5500829EA3}"/>
    <hyperlink ref="B48" location="'4-Acid'!$A$765" display="'4-Acid'!$A$765" xr:uid="{EAB7025D-4040-477D-8686-E98A9FD234EA}"/>
    <hyperlink ref="B49" location="'4-Acid'!$A$783" display="'4-Acid'!$A$783" xr:uid="{DF020A1E-BC6C-4453-88B8-610CBE830F4C}"/>
    <hyperlink ref="B50" location="'4-Acid'!$A$802" display="'4-Acid'!$A$802" xr:uid="{03126C0C-078E-4C94-89D2-DC315A0EC823}"/>
    <hyperlink ref="B51" location="'4-Acid'!$A$820" display="'4-Acid'!$A$820" xr:uid="{11EE2529-74FD-40A3-A35F-E27BCEA808BF}"/>
    <hyperlink ref="B52" location="'4-Acid'!$A$838" display="'4-Acid'!$A$838" xr:uid="{902FEAF0-8BBB-45FC-8CE3-920A2643E7EB}"/>
    <hyperlink ref="B53" location="'4-Acid'!$A$857" display="'4-Acid'!$A$857" xr:uid="{2E4B2E83-D60E-40D8-B378-32473CCB6A86}"/>
    <hyperlink ref="B54" location="'4-Acid'!$A$875" display="'4-Acid'!$A$875" xr:uid="{A7EF7C17-E26A-48F5-8F8A-D8B98554C215}"/>
    <hyperlink ref="B55" location="'4-Acid'!$A$893" display="'4-Acid'!$A$893" xr:uid="{872749B0-1A72-4079-8244-DA9BDD458396}"/>
    <hyperlink ref="B56" location="'4-Acid'!$A$911" display="'4-Acid'!$A$911" xr:uid="{B4BB09FA-E03C-4974-992B-F272C9C7A3FF}"/>
    <hyperlink ref="B57" location="'4-Acid'!$A$930" display="'4-Acid'!$A$930" xr:uid="{7F4FB8FB-5D35-4F7F-B261-E23E00BCC7B4}"/>
    <hyperlink ref="B58" location="'4-Acid'!$A$948" display="'4-Acid'!$A$948" xr:uid="{BD55B88A-98BC-410D-93EB-1C794EA6C1B7}"/>
    <hyperlink ref="B59" location="'4-Acid'!$A$966" display="'4-Acid'!$A$966" xr:uid="{26DC18AD-625D-464B-AF7C-9659DDA32492}"/>
    <hyperlink ref="B60" location="'4-Acid'!$A$984" display="'4-Acid'!$A$984" xr:uid="{CAB6D15C-85C2-4772-BC24-0170E73A17F3}"/>
    <hyperlink ref="B61" location="'4-Acid'!$A$1002" display="'4-Acid'!$A$1002" xr:uid="{708CA9AF-7531-459D-99BD-E07088DF4B82}"/>
    <hyperlink ref="B62" location="'4-Acid'!$A$1020" display="'4-Acid'!$A$1020" xr:uid="{B59D59F4-556C-4573-BEAE-408AEF38D742}"/>
    <hyperlink ref="B63" location="'4-Acid'!$A$1038" display="'4-Acid'!$A$1038" xr:uid="{9D34CF16-3B9B-4878-89F8-26301197AF06}"/>
    <hyperlink ref="B64" location="'4-Acid'!$A$1057" display="'4-Acid'!$A$1057" xr:uid="{534F7C8D-2F8A-4868-A19E-05266B3DA3B3}"/>
    <hyperlink ref="B65" location="'4-Acid'!$A$1075" display="'4-Acid'!$A$1075" xr:uid="{31050832-78CE-4B56-9AC9-CDB72BB53DD7}"/>
    <hyperlink ref="B66" location="'4-Acid'!$A$1093" display="'4-Acid'!$A$1093" xr:uid="{E0C07AE9-7DD6-419D-A660-48A2FCC060E5}"/>
    <hyperlink ref="B67" location="'4-Acid'!$A$1111" display="'4-Acid'!$A$1111" xr:uid="{220DF7F4-B555-4316-BFBE-BF24A13B5401}"/>
    <hyperlink ref="B69" location="'Aqua Regia'!$A$4" display="'Aqua Regia'!$A$4" xr:uid="{A3656D4D-81FB-4B9E-BDD2-33E4D20C250C}"/>
    <hyperlink ref="B70" location="'Aqua Regia'!$A$22" display="'Aqua Regia'!$A$22" xr:uid="{AE1168C9-449B-4355-AFD8-4776EC153393}"/>
    <hyperlink ref="B71" location="'Aqua Regia'!$A$40" display="'Aqua Regia'!$A$40" xr:uid="{07944CA7-A4E3-40C1-8179-4799DD528299}"/>
    <hyperlink ref="B72" location="'Aqua Regia'!$A$58" display="'Aqua Regia'!$A$58" xr:uid="{C1ACB633-5466-4F9F-ACDA-E6DC5FA57EBE}"/>
    <hyperlink ref="B73" location="'Aqua Regia'!$A$94" display="'Aqua Regia'!$A$94" xr:uid="{0BA85505-E004-4260-8E3C-53A1B9E7CA3D}"/>
    <hyperlink ref="B74" location="'Aqua Regia'!$A$112" display="'Aqua Regia'!$A$112" xr:uid="{BAECBA32-CD3B-4F61-A8FB-9A7984BFABD4}"/>
    <hyperlink ref="B75" location="'Aqua Regia'!$A$131" display="'Aqua Regia'!$A$131" xr:uid="{DAB7FA7E-5607-4C26-9EFF-E982CD263559}"/>
    <hyperlink ref="B76" location="'Aqua Regia'!$A$149" display="'Aqua Regia'!$A$149" xr:uid="{8A69A5A7-3F2C-4868-8477-E0870591F8BC}"/>
    <hyperlink ref="B77" location="'Aqua Regia'!$A$168" display="'Aqua Regia'!$A$168" xr:uid="{E771E782-FE41-4DBE-8089-B348BA87978F}"/>
    <hyperlink ref="B78" location="'Aqua Regia'!$A$186" display="'Aqua Regia'!$A$186" xr:uid="{348C28DF-2EE2-4CB1-8B25-461D3C90DF3F}"/>
    <hyperlink ref="B79" location="'Aqua Regia'!$A$205" display="'Aqua Regia'!$A$205" xr:uid="{47FEB79C-6E4C-4FBF-830A-9D4B84B66498}"/>
    <hyperlink ref="B80" location="'Aqua Regia'!$A$223" display="'Aqua Regia'!$A$223" xr:uid="{AA2404A6-1893-4F24-A2AA-95B38400FCC1}"/>
    <hyperlink ref="B81" location="'Aqua Regia'!$A$241" display="'Aqua Regia'!$A$241" xr:uid="{C1205A6C-07C2-4F47-A508-887F834AE08A}"/>
    <hyperlink ref="B82" location="'Aqua Regia'!$A$313" display="'Aqua Regia'!$A$313" xr:uid="{71A94ED0-599C-4992-89B2-0E7022765A40}"/>
    <hyperlink ref="B83" location="'Aqua Regia'!$A$331" display="'Aqua Regia'!$A$331" xr:uid="{2E35AFE2-9B9C-488A-AA7A-91AB99144EB3}"/>
    <hyperlink ref="B84" location="'Aqua Regia'!$A$368" display="'Aqua Regia'!$A$368" xr:uid="{17DFCAC4-601E-49F8-9BA8-24DF2D684103}"/>
    <hyperlink ref="B85" location="'Aqua Regia'!$A$386" display="'Aqua Regia'!$A$386" xr:uid="{B7DF6A11-E367-4FA6-9BC0-A2D998860B69}"/>
    <hyperlink ref="B86" location="'Aqua Regia'!$A$405" display="'Aqua Regia'!$A$405" xr:uid="{3C173187-3A66-4658-B738-5E92EDF636E0}"/>
    <hyperlink ref="B87" location="'Aqua Regia'!$A$441" display="'Aqua Regia'!$A$441" xr:uid="{085966C1-DCE2-49B9-9680-E5950DC2FFA1}"/>
    <hyperlink ref="B88" location="'Aqua Regia'!$A$460" display="'Aqua Regia'!$A$460" xr:uid="{934583D7-4307-4850-A9AF-62909DF02A02}"/>
    <hyperlink ref="B89" location="'Aqua Regia'!$A$478" display="'Aqua Regia'!$A$478" xr:uid="{3E0E616D-CC9D-4561-B8C6-4E4EA6E0AABB}"/>
    <hyperlink ref="B90" location="'Aqua Regia'!$A$497" display="'Aqua Regia'!$A$497" xr:uid="{073DE16C-C94A-4B10-8514-CA5713CDCABA}"/>
    <hyperlink ref="B91" location="'Aqua Regia'!$A$533" display="'Aqua Regia'!$A$533" xr:uid="{377EE2E8-DEAB-45DB-9579-C0FD7E60C2B8}"/>
    <hyperlink ref="B92" location="'Aqua Regia'!$A$551" display="'Aqua Regia'!$A$551" xr:uid="{94334D5D-C487-4E13-9A1B-1F96AA53D66E}"/>
    <hyperlink ref="B93" location="'Aqua Regia'!$A$569" display="'Aqua Regia'!$A$569" xr:uid="{0E07584B-859B-48FA-BEEC-69AC054EA57E}"/>
    <hyperlink ref="B94" location="'Aqua Regia'!$A$587" display="'Aqua Regia'!$A$587" xr:uid="{DDC6474D-088F-4A4E-8DF4-9F749773F25F}"/>
    <hyperlink ref="B95" location="'Aqua Regia'!$A$605" display="'Aqua Regia'!$A$605" xr:uid="{D5F928E3-BB5A-4D56-BE58-B7DBF09E287B}"/>
    <hyperlink ref="B96" location="'Aqua Regia'!$A$642" display="'Aqua Regia'!$A$642" xr:uid="{1DDF833F-A5CB-4C37-A994-602895FB42BD}"/>
    <hyperlink ref="B97" location="'Aqua Regia'!$A$661" display="'Aqua Regia'!$A$661" xr:uid="{137274B3-A1AF-460C-999B-A4B2A0413E4F}"/>
    <hyperlink ref="B98" location="'Aqua Regia'!$A$679" display="'Aqua Regia'!$A$679" xr:uid="{708901F4-B2CA-4977-8F3A-63D9D2AA65EE}"/>
    <hyperlink ref="B99" location="'Aqua Regia'!$A$751" display="'Aqua Regia'!$A$751" xr:uid="{68C3E289-6996-4555-B44C-E400615D3B54}"/>
    <hyperlink ref="B100" location="'Aqua Regia'!$A$769" display="'Aqua Regia'!$A$769" xr:uid="{AAE0BEAE-663A-4622-833D-45B4246D87E4}"/>
    <hyperlink ref="B101" location="'Aqua Regia'!$A$787" display="'Aqua Regia'!$A$787" xr:uid="{4C7939DB-9BAA-4CC0-9437-707615B58CF7}"/>
    <hyperlink ref="B102" location="'Aqua Regia'!$A$805" display="'Aqua Regia'!$A$805" xr:uid="{604B67E3-5824-40FA-A527-AE7BEC28A7BE}"/>
    <hyperlink ref="B103" location="'Aqua Regia'!$A$823" display="'Aqua Regia'!$A$823" xr:uid="{2188671C-A483-46EE-B56D-ACF9E3BCDBF0}"/>
    <hyperlink ref="B104" location="'Aqua Regia'!$A$841" display="'Aqua Regia'!$A$841" xr:uid="{A1476E90-CB77-48F2-963A-9EDECCAD0C36}"/>
    <hyperlink ref="B105" location="'Aqua Regia'!$A$877" display="'Aqua Regia'!$A$877" xr:uid="{1E290BCC-7E6E-4F09-B288-4ACEB60F9FAE}"/>
    <hyperlink ref="B106" location="'Aqua Regia'!$A$895" display="'Aqua Regia'!$A$895" xr:uid="{CC22D0F2-7291-47CC-84AB-6EB27B92B03B}"/>
    <hyperlink ref="B107" location="'Aqua Regia'!$A$913" display="'Aqua Regia'!$A$913" xr:uid="{5DF49BBF-4A97-47D0-9862-54DF836DCFF8}"/>
    <hyperlink ref="B108" location="'Aqua Regia'!$A$931" display="'Aqua Regia'!$A$931" xr:uid="{DC22A4A6-8A81-49D0-B986-F4F7719AFD3E}"/>
    <hyperlink ref="B109" location="'Aqua Regia'!$A$949" display="'Aqua Regia'!$A$949" xr:uid="{A1E6D282-A331-4F91-84A8-496002D2A243}"/>
    <hyperlink ref="B110" location="'Aqua Regia'!$A$968" display="'Aqua Regia'!$A$968" xr:uid="{3F6E4277-57BB-4A38-B5D6-88455E3C10E1}"/>
    <hyperlink ref="B111" location="'Aqua Regia'!$A$987" display="'Aqua Regia'!$A$987" xr:uid="{2DCC3F66-AE95-4923-85E3-5C29B2FADF9D}"/>
    <hyperlink ref="B112" location="'Aqua Regia'!$A$1005" display="'Aqua Regia'!$A$1005" xr:uid="{AB080935-E53E-47E8-85D2-7720B975E105}"/>
    <hyperlink ref="B113" location="'Aqua Regia'!$A$1041" display="'Aqua Regia'!$A$1041" xr:uid="{CC1E8F39-FCDB-4CDA-9B08-7357CB69AC37}"/>
    <hyperlink ref="B114" location="'Aqua Regia'!$A$1059" display="'Aqua Regia'!$A$1059" xr:uid="{7A25DA97-389D-4BFA-B2D9-0304E36AC357}"/>
    <hyperlink ref="B115" location="'Aqua Regia'!$A$1077" display="'Aqua Regia'!$A$1077" xr:uid="{49267DF3-CA39-4FD2-BFEA-45B8B8CBD103}"/>
    <hyperlink ref="B116" location="'Aqua Regia'!$A$1096" display="'Aqua Regia'!$A$1096" xr:uid="{EB4825D9-0C13-4E94-BA46-8FC70EFA72A5}"/>
    <hyperlink ref="B117" location="'Aqua Regia'!$A$1114" display="'Aqua Regia'!$A$1114" xr:uid="{1FD9CB8B-3BEA-49DE-9C07-509C5D38CF30}"/>
    <hyperlink ref="B118" location="'Aqua Regia'!$A$1132" display="'Aqua Regia'!$A$1132" xr:uid="{BE17F2D6-12F1-47DC-99AE-2C1FEA23B9D9}"/>
    <hyperlink ref="B119" location="'Aqua Regia'!$A$1150" display="'Aqua Regia'!$A$1150" xr:uid="{7169BF59-E3D6-4FDD-9344-6C10FB47F522}"/>
  </hyperlink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33E35-6FFF-43DB-B149-0978AE6B4412}">
  <sheetPr codeName="Sheet14"/>
  <dimension ref="A1:BN1247"/>
  <sheetViews>
    <sheetView zoomScaleNormal="100" workbookViewId="0"/>
  </sheetViews>
  <sheetFormatPr defaultRowHeight="12.75"/>
  <cols>
    <col min="1" max="1" width="11.140625" customWidth="1"/>
    <col min="2" max="2" width="10.85546875" style="2" bestFit="1" customWidth="1"/>
    <col min="3" max="3" width="9.42578125" style="2" bestFit="1" customWidth="1"/>
    <col min="4" max="4" width="11.28515625" style="2" bestFit="1" customWidth="1"/>
    <col min="5" max="5" width="11.140625" style="2" customWidth="1"/>
    <col min="6" max="13" width="11.28515625" style="2" bestFit="1" customWidth="1"/>
    <col min="14" max="15" width="11" style="2" bestFit="1" customWidth="1"/>
    <col min="16" max="24" width="11.28515625" style="2" bestFit="1" customWidth="1"/>
    <col min="25" max="64" width="11.140625" style="2" bestFit="1" customWidth="1"/>
    <col min="65" max="65" width="9.28515625" style="54" bestFit="1" customWidth="1"/>
    <col min="66" max="16384" width="9.140625" style="2"/>
  </cols>
  <sheetData>
    <row r="1" spans="1:66" ht="15">
      <c r="B1" s="8" t="s">
        <v>476</v>
      </c>
      <c r="BM1" s="27" t="s">
        <v>66</v>
      </c>
    </row>
    <row r="2" spans="1:66" ht="15">
      <c r="A2" s="24" t="s">
        <v>4</v>
      </c>
      <c r="B2" s="18" t="s">
        <v>108</v>
      </c>
      <c r="C2" s="15" t="s">
        <v>109</v>
      </c>
      <c r="D2" s="16" t="s">
        <v>224</v>
      </c>
      <c r="E2" s="17" t="s">
        <v>224</v>
      </c>
      <c r="F2" s="17" t="s">
        <v>224</v>
      </c>
      <c r="G2" s="17" t="s">
        <v>224</v>
      </c>
      <c r="H2" s="17" t="s">
        <v>224</v>
      </c>
      <c r="I2" s="17" t="s">
        <v>224</v>
      </c>
      <c r="J2" s="17" t="s">
        <v>224</v>
      </c>
      <c r="K2" s="17" t="s">
        <v>224</v>
      </c>
      <c r="L2" s="17" t="s">
        <v>224</v>
      </c>
      <c r="M2" s="17" t="s">
        <v>224</v>
      </c>
      <c r="N2" s="17" t="s">
        <v>224</v>
      </c>
      <c r="O2" s="17" t="s">
        <v>224</v>
      </c>
      <c r="P2" s="17" t="s">
        <v>224</v>
      </c>
      <c r="Q2" s="17" t="s">
        <v>224</v>
      </c>
      <c r="R2" s="17" t="s">
        <v>224</v>
      </c>
      <c r="S2" s="17" t="s">
        <v>224</v>
      </c>
      <c r="T2" s="17" t="s">
        <v>224</v>
      </c>
      <c r="U2" s="17" t="s">
        <v>224</v>
      </c>
      <c r="V2" s="17" t="s">
        <v>224</v>
      </c>
      <c r="W2" s="17" t="s">
        <v>224</v>
      </c>
      <c r="X2" s="17" t="s">
        <v>224</v>
      </c>
      <c r="Y2" s="152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27">
        <v>1</v>
      </c>
    </row>
    <row r="3" spans="1:66">
      <c r="A3" s="29"/>
      <c r="B3" s="19" t="s">
        <v>225</v>
      </c>
      <c r="C3" s="9" t="s">
        <v>225</v>
      </c>
      <c r="D3" s="150" t="s">
        <v>227</v>
      </c>
      <c r="E3" s="151" t="s">
        <v>228</v>
      </c>
      <c r="F3" s="151" t="s">
        <v>229</v>
      </c>
      <c r="G3" s="151" t="s">
        <v>230</v>
      </c>
      <c r="H3" s="151" t="s">
        <v>231</v>
      </c>
      <c r="I3" s="151" t="s">
        <v>232</v>
      </c>
      <c r="J3" s="151" t="s">
        <v>233</v>
      </c>
      <c r="K3" s="151" t="s">
        <v>234</v>
      </c>
      <c r="L3" s="151" t="s">
        <v>235</v>
      </c>
      <c r="M3" s="151" t="s">
        <v>236</v>
      </c>
      <c r="N3" s="151" t="s">
        <v>237</v>
      </c>
      <c r="O3" s="151" t="s">
        <v>238</v>
      </c>
      <c r="P3" s="151" t="s">
        <v>239</v>
      </c>
      <c r="Q3" s="151" t="s">
        <v>240</v>
      </c>
      <c r="R3" s="151" t="s">
        <v>241</v>
      </c>
      <c r="S3" s="151" t="s">
        <v>242</v>
      </c>
      <c r="T3" s="151" t="s">
        <v>243</v>
      </c>
      <c r="U3" s="151" t="s">
        <v>244</v>
      </c>
      <c r="V3" s="151" t="s">
        <v>245</v>
      </c>
      <c r="W3" s="151" t="s">
        <v>246</v>
      </c>
      <c r="X3" s="151" t="s">
        <v>247</v>
      </c>
      <c r="Y3" s="152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27" t="s">
        <v>3</v>
      </c>
    </row>
    <row r="4" spans="1:66">
      <c r="A4" s="29"/>
      <c r="B4" s="19"/>
      <c r="C4" s="9"/>
      <c r="D4" s="10" t="s">
        <v>279</v>
      </c>
      <c r="E4" s="11" t="s">
        <v>261</v>
      </c>
      <c r="F4" s="11" t="s">
        <v>261</v>
      </c>
      <c r="G4" s="11" t="s">
        <v>261</v>
      </c>
      <c r="H4" s="11" t="s">
        <v>280</v>
      </c>
      <c r="I4" s="11" t="s">
        <v>279</v>
      </c>
      <c r="J4" s="11" t="s">
        <v>279</v>
      </c>
      <c r="K4" s="11" t="s">
        <v>280</v>
      </c>
      <c r="L4" s="11" t="s">
        <v>261</v>
      </c>
      <c r="M4" s="11" t="s">
        <v>261</v>
      </c>
      <c r="N4" s="11" t="s">
        <v>261</v>
      </c>
      <c r="O4" s="11" t="s">
        <v>261</v>
      </c>
      <c r="P4" s="11" t="s">
        <v>261</v>
      </c>
      <c r="Q4" s="11" t="s">
        <v>280</v>
      </c>
      <c r="R4" s="11" t="s">
        <v>280</v>
      </c>
      <c r="S4" s="11" t="s">
        <v>261</v>
      </c>
      <c r="T4" s="11" t="s">
        <v>279</v>
      </c>
      <c r="U4" s="11" t="s">
        <v>279</v>
      </c>
      <c r="V4" s="11" t="s">
        <v>280</v>
      </c>
      <c r="W4" s="11" t="s">
        <v>261</v>
      </c>
      <c r="X4" s="11" t="s">
        <v>261</v>
      </c>
      <c r="Y4" s="152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27">
        <v>2</v>
      </c>
    </row>
    <row r="5" spans="1:66">
      <c r="A5" s="29"/>
      <c r="B5" s="19"/>
      <c r="C5" s="9"/>
      <c r="D5" s="25" t="s">
        <v>281</v>
      </c>
      <c r="E5" s="25" t="s">
        <v>253</v>
      </c>
      <c r="F5" s="25" t="s">
        <v>282</v>
      </c>
      <c r="G5" s="25" t="s">
        <v>282</v>
      </c>
      <c r="H5" s="25" t="s">
        <v>283</v>
      </c>
      <c r="I5" s="25" t="s">
        <v>282</v>
      </c>
      <c r="J5" s="25" t="s">
        <v>284</v>
      </c>
      <c r="K5" s="25" t="s">
        <v>284</v>
      </c>
      <c r="L5" s="25" t="s">
        <v>282</v>
      </c>
      <c r="M5" s="25" t="s">
        <v>283</v>
      </c>
      <c r="N5" s="25" t="s">
        <v>283</v>
      </c>
      <c r="O5" s="25" t="s">
        <v>284</v>
      </c>
      <c r="P5" s="25" t="s">
        <v>284</v>
      </c>
      <c r="Q5" s="25" t="s">
        <v>283</v>
      </c>
      <c r="R5" s="25" t="s">
        <v>282</v>
      </c>
      <c r="S5" s="25" t="s">
        <v>282</v>
      </c>
      <c r="T5" s="25" t="s">
        <v>282</v>
      </c>
      <c r="U5" s="25" t="s">
        <v>281</v>
      </c>
      <c r="V5" s="25" t="s">
        <v>281</v>
      </c>
      <c r="W5" s="25" t="s">
        <v>282</v>
      </c>
      <c r="X5" s="25" t="s">
        <v>282</v>
      </c>
      <c r="Y5" s="152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27">
        <v>3</v>
      </c>
    </row>
    <row r="6" spans="1:66">
      <c r="A6" s="29"/>
      <c r="B6" s="18">
        <v>1</v>
      </c>
      <c r="C6" s="14">
        <v>1</v>
      </c>
      <c r="D6" s="153">
        <v>1.69</v>
      </c>
      <c r="E6" s="21">
        <v>1.4419999999999999</v>
      </c>
      <c r="F6" s="21">
        <v>1.34</v>
      </c>
      <c r="G6" s="21">
        <v>1.38</v>
      </c>
      <c r="H6" s="21">
        <v>1.42</v>
      </c>
      <c r="I6" s="21">
        <v>1.3</v>
      </c>
      <c r="J6" s="153">
        <v>6.7784999999999993</v>
      </c>
      <c r="K6" s="21">
        <v>1.4</v>
      </c>
      <c r="L6" s="21">
        <v>1.24</v>
      </c>
      <c r="M6" s="147">
        <v>1.46</v>
      </c>
      <c r="N6" s="153">
        <v>1.06</v>
      </c>
      <c r="O6" s="21"/>
      <c r="P6" s="147">
        <v>1.24</v>
      </c>
      <c r="Q6" s="21">
        <v>1.42</v>
      </c>
      <c r="R6" s="21">
        <v>1.34</v>
      </c>
      <c r="S6" s="21">
        <v>1.36</v>
      </c>
      <c r="T6" s="21">
        <v>1.2250000000000001</v>
      </c>
      <c r="U6" s="153" t="s">
        <v>102</v>
      </c>
      <c r="V6" s="21">
        <v>1.31</v>
      </c>
      <c r="W6" s="147">
        <v>1.28</v>
      </c>
      <c r="X6" s="21">
        <v>1.2789999999999999</v>
      </c>
      <c r="Y6" s="152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27">
        <v>1</v>
      </c>
    </row>
    <row r="7" spans="1:66">
      <c r="A7" s="29"/>
      <c r="B7" s="19">
        <v>1</v>
      </c>
      <c r="C7" s="9">
        <v>2</v>
      </c>
      <c r="D7" s="154">
        <v>1.81</v>
      </c>
      <c r="E7" s="11">
        <v>1.478</v>
      </c>
      <c r="F7" s="11">
        <v>1.36</v>
      </c>
      <c r="G7" s="11">
        <v>1.33</v>
      </c>
      <c r="H7" s="11">
        <v>1.43</v>
      </c>
      <c r="I7" s="11">
        <v>1.3</v>
      </c>
      <c r="J7" s="154">
        <v>6.4770000000000003</v>
      </c>
      <c r="K7" s="11">
        <v>1.3</v>
      </c>
      <c r="L7" s="11">
        <v>1.3</v>
      </c>
      <c r="M7" s="11">
        <v>1.39</v>
      </c>
      <c r="N7" s="154">
        <v>1.1100000000000001</v>
      </c>
      <c r="O7" s="11">
        <v>1.4</v>
      </c>
      <c r="P7" s="11">
        <v>1.31</v>
      </c>
      <c r="Q7" s="11">
        <v>1.41</v>
      </c>
      <c r="R7" s="11">
        <v>1.43</v>
      </c>
      <c r="S7" s="11">
        <v>1.41</v>
      </c>
      <c r="T7" s="11">
        <v>1.24</v>
      </c>
      <c r="U7" s="154" t="s">
        <v>102</v>
      </c>
      <c r="V7" s="11">
        <v>1.31</v>
      </c>
      <c r="W7" s="11">
        <v>1.35</v>
      </c>
      <c r="X7" s="11">
        <v>1.254</v>
      </c>
      <c r="Y7" s="152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27">
        <v>18</v>
      </c>
    </row>
    <row r="8" spans="1:66">
      <c r="A8" s="29"/>
      <c r="B8" s="19">
        <v>1</v>
      </c>
      <c r="C8" s="9">
        <v>3</v>
      </c>
      <c r="D8" s="154">
        <v>1.71</v>
      </c>
      <c r="E8" s="11">
        <v>1.417</v>
      </c>
      <c r="F8" s="11">
        <v>1.36</v>
      </c>
      <c r="G8" s="11">
        <v>1.32</v>
      </c>
      <c r="H8" s="11">
        <v>1.4</v>
      </c>
      <c r="I8" s="11">
        <v>1.3</v>
      </c>
      <c r="J8" s="154">
        <v>6.3559999999999999</v>
      </c>
      <c r="K8" s="11">
        <v>1.3</v>
      </c>
      <c r="L8" s="11">
        <v>1.24</v>
      </c>
      <c r="M8" s="11">
        <v>1.36</v>
      </c>
      <c r="N8" s="154">
        <v>1.1200000000000001</v>
      </c>
      <c r="O8" s="11">
        <v>1.3</v>
      </c>
      <c r="P8" s="11">
        <v>1.35</v>
      </c>
      <c r="Q8" s="11">
        <v>1.45</v>
      </c>
      <c r="R8" s="11">
        <v>1.39</v>
      </c>
      <c r="S8" s="11">
        <v>1.25</v>
      </c>
      <c r="T8" s="11">
        <v>1.2170000000000001</v>
      </c>
      <c r="U8" s="154" t="s">
        <v>102</v>
      </c>
      <c r="V8" s="11">
        <v>1.3</v>
      </c>
      <c r="W8" s="11">
        <v>1.34</v>
      </c>
      <c r="X8" s="11">
        <v>1.35</v>
      </c>
      <c r="Y8" s="152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27">
        <v>16</v>
      </c>
    </row>
    <row r="9" spans="1:66">
      <c r="A9" s="29"/>
      <c r="B9" s="19">
        <v>1</v>
      </c>
      <c r="C9" s="9">
        <v>4</v>
      </c>
      <c r="D9" s="154">
        <v>1.73</v>
      </c>
      <c r="E9" s="11">
        <v>1.47</v>
      </c>
      <c r="F9" s="11">
        <v>1.38</v>
      </c>
      <c r="G9" s="11">
        <v>1.35</v>
      </c>
      <c r="H9" s="11">
        <v>1.4</v>
      </c>
      <c r="I9" s="11">
        <v>1.4</v>
      </c>
      <c r="J9" s="154">
        <v>8.8134999999999994</v>
      </c>
      <c r="K9" s="11">
        <v>1.3</v>
      </c>
      <c r="L9" s="11">
        <v>1.3</v>
      </c>
      <c r="M9" s="11">
        <v>1.39</v>
      </c>
      <c r="N9" s="154">
        <v>1.0900000000000001</v>
      </c>
      <c r="O9" s="11">
        <v>1.3</v>
      </c>
      <c r="P9" s="11">
        <v>1.33</v>
      </c>
      <c r="Q9" s="11">
        <v>1.43</v>
      </c>
      <c r="R9" s="11">
        <v>1.41</v>
      </c>
      <c r="S9" s="11">
        <v>1.25</v>
      </c>
      <c r="T9" s="11">
        <v>1.21</v>
      </c>
      <c r="U9" s="154" t="s">
        <v>102</v>
      </c>
      <c r="V9" s="11">
        <v>1.28</v>
      </c>
      <c r="W9" s="11">
        <v>1.33</v>
      </c>
      <c r="X9" s="11">
        <v>1.3230000000000002</v>
      </c>
      <c r="Y9" s="152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27">
        <v>1.3450594771241828</v>
      </c>
      <c r="BN9" s="27"/>
    </row>
    <row r="10" spans="1:66">
      <c r="A10" s="29"/>
      <c r="B10" s="19">
        <v>1</v>
      </c>
      <c r="C10" s="9">
        <v>5</v>
      </c>
      <c r="D10" s="154">
        <v>1.85</v>
      </c>
      <c r="E10" s="11">
        <v>1.415</v>
      </c>
      <c r="F10" s="11">
        <v>1.42</v>
      </c>
      <c r="G10" s="11">
        <v>1.37</v>
      </c>
      <c r="H10" s="11">
        <v>1.39</v>
      </c>
      <c r="I10" s="11">
        <v>1.4</v>
      </c>
      <c r="J10" s="148">
        <v>9.9939999999999998</v>
      </c>
      <c r="K10" s="11">
        <v>1.4</v>
      </c>
      <c r="L10" s="11">
        <v>1.3</v>
      </c>
      <c r="M10" s="11">
        <v>1.38</v>
      </c>
      <c r="N10" s="154">
        <v>1.1200000000000001</v>
      </c>
      <c r="O10" s="11">
        <v>1.2</v>
      </c>
      <c r="P10" s="11">
        <v>1.32</v>
      </c>
      <c r="Q10" s="11">
        <v>1.46</v>
      </c>
      <c r="R10" s="11">
        <v>1.33</v>
      </c>
      <c r="S10" s="11">
        <v>1.37</v>
      </c>
      <c r="T10" s="11">
        <v>1.2230666666666667</v>
      </c>
      <c r="U10" s="154" t="s">
        <v>102</v>
      </c>
      <c r="V10" s="11">
        <v>1.31</v>
      </c>
      <c r="W10" s="11">
        <v>1.33</v>
      </c>
      <c r="X10" s="11">
        <v>1.294</v>
      </c>
      <c r="Y10" s="152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27">
        <v>71</v>
      </c>
    </row>
    <row r="11" spans="1:66">
      <c r="A11" s="29"/>
      <c r="B11" s="19">
        <v>1</v>
      </c>
      <c r="C11" s="9">
        <v>6</v>
      </c>
      <c r="D11" s="154">
        <v>1.8</v>
      </c>
      <c r="E11" s="11">
        <v>1.4570000000000001</v>
      </c>
      <c r="F11" s="11">
        <v>1.38</v>
      </c>
      <c r="G11" s="11">
        <v>1.33</v>
      </c>
      <c r="H11" s="11">
        <v>1.44</v>
      </c>
      <c r="I11" s="11">
        <v>1.4</v>
      </c>
      <c r="J11" s="154">
        <v>6.93</v>
      </c>
      <c r="K11" s="11">
        <v>1.4</v>
      </c>
      <c r="L11" s="11">
        <v>1.26</v>
      </c>
      <c r="M11" s="11">
        <v>1.36</v>
      </c>
      <c r="N11" s="154">
        <v>1.1399999999999999</v>
      </c>
      <c r="O11" s="11">
        <v>1.3</v>
      </c>
      <c r="P11" s="11">
        <v>1.31</v>
      </c>
      <c r="Q11" s="11">
        <v>1.45</v>
      </c>
      <c r="R11" s="11">
        <v>1.33</v>
      </c>
      <c r="S11" s="11">
        <v>1.34</v>
      </c>
      <c r="T11" s="11">
        <v>1.23</v>
      </c>
      <c r="U11" s="154" t="s">
        <v>102</v>
      </c>
      <c r="V11" s="11">
        <v>1.29</v>
      </c>
      <c r="W11" s="11">
        <v>1.32</v>
      </c>
      <c r="X11" s="11">
        <v>1.3979999999999999</v>
      </c>
      <c r="Y11" s="152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55"/>
    </row>
    <row r="12" spans="1:66">
      <c r="A12" s="29"/>
      <c r="B12" s="20" t="s">
        <v>254</v>
      </c>
      <c r="C12" s="12"/>
      <c r="D12" s="22">
        <v>1.7649999999999999</v>
      </c>
      <c r="E12" s="22">
        <v>1.4465000000000001</v>
      </c>
      <c r="F12" s="22">
        <v>1.3733333333333333</v>
      </c>
      <c r="G12" s="22">
        <v>1.3466666666666669</v>
      </c>
      <c r="H12" s="22">
        <v>1.4133333333333333</v>
      </c>
      <c r="I12" s="22">
        <v>1.3500000000000003</v>
      </c>
      <c r="J12" s="22">
        <v>7.5581666666666658</v>
      </c>
      <c r="K12" s="22">
        <v>1.3499999999999999</v>
      </c>
      <c r="L12" s="22">
        <v>1.2733333333333332</v>
      </c>
      <c r="M12" s="22">
        <v>1.39</v>
      </c>
      <c r="N12" s="22">
        <v>1.1066666666666667</v>
      </c>
      <c r="O12" s="22">
        <v>1.3</v>
      </c>
      <c r="P12" s="22">
        <v>1.3100000000000003</v>
      </c>
      <c r="Q12" s="22">
        <v>1.4366666666666665</v>
      </c>
      <c r="R12" s="22">
        <v>1.3716666666666668</v>
      </c>
      <c r="S12" s="22">
        <v>1.3299999999999998</v>
      </c>
      <c r="T12" s="22">
        <v>1.2241777777777776</v>
      </c>
      <c r="U12" s="22" t="s">
        <v>603</v>
      </c>
      <c r="V12" s="22">
        <v>1.3</v>
      </c>
      <c r="W12" s="22">
        <v>1.325</v>
      </c>
      <c r="X12" s="22">
        <v>1.3163333333333334</v>
      </c>
      <c r="Y12" s="152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55"/>
    </row>
    <row r="13" spans="1:66">
      <c r="A13" s="29"/>
      <c r="B13" s="3" t="s">
        <v>255</v>
      </c>
      <c r="C13" s="28"/>
      <c r="D13" s="11">
        <v>1.7650000000000001</v>
      </c>
      <c r="E13" s="11">
        <v>1.4495</v>
      </c>
      <c r="F13" s="11">
        <v>1.37</v>
      </c>
      <c r="G13" s="11">
        <v>1.34</v>
      </c>
      <c r="H13" s="11">
        <v>1.41</v>
      </c>
      <c r="I13" s="11">
        <v>1.35</v>
      </c>
      <c r="J13" s="11">
        <v>6.8542499999999995</v>
      </c>
      <c r="K13" s="11">
        <v>1.35</v>
      </c>
      <c r="L13" s="11">
        <v>1.28</v>
      </c>
      <c r="M13" s="11">
        <v>1.3849999999999998</v>
      </c>
      <c r="N13" s="11">
        <v>1.1150000000000002</v>
      </c>
      <c r="O13" s="11">
        <v>1.3</v>
      </c>
      <c r="P13" s="11">
        <v>1.3149999999999999</v>
      </c>
      <c r="Q13" s="11">
        <v>1.44</v>
      </c>
      <c r="R13" s="11">
        <v>1.365</v>
      </c>
      <c r="S13" s="11">
        <v>1.35</v>
      </c>
      <c r="T13" s="11">
        <v>1.2240333333333333</v>
      </c>
      <c r="U13" s="11" t="s">
        <v>603</v>
      </c>
      <c r="V13" s="11">
        <v>1.3050000000000002</v>
      </c>
      <c r="W13" s="11">
        <v>1.33</v>
      </c>
      <c r="X13" s="11">
        <v>1.3085</v>
      </c>
      <c r="Y13" s="152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55"/>
    </row>
    <row r="14" spans="1:66">
      <c r="A14" s="29"/>
      <c r="B14" s="3" t="s">
        <v>256</v>
      </c>
      <c r="C14" s="28"/>
      <c r="D14" s="23">
        <v>6.3796551630946371E-2</v>
      </c>
      <c r="E14" s="23">
        <v>2.6598872156540759E-2</v>
      </c>
      <c r="F14" s="23">
        <v>2.7325202042558856E-2</v>
      </c>
      <c r="G14" s="23">
        <v>2.4221202832779894E-2</v>
      </c>
      <c r="H14" s="23">
        <v>1.9663841605003517E-2</v>
      </c>
      <c r="I14" s="23">
        <v>5.4772255750516544E-2</v>
      </c>
      <c r="J14" s="23">
        <v>1.4916933554409526</v>
      </c>
      <c r="K14" s="23">
        <v>5.4772255750516537E-2</v>
      </c>
      <c r="L14" s="23">
        <v>3.0110906108363266E-2</v>
      </c>
      <c r="M14" s="23">
        <v>3.6878177829171507E-2</v>
      </c>
      <c r="N14" s="23">
        <v>2.8047578623950142E-2</v>
      </c>
      <c r="O14" s="23">
        <v>7.0710678118654738E-2</v>
      </c>
      <c r="P14" s="23">
        <v>3.7416573867739444E-2</v>
      </c>
      <c r="Q14" s="23">
        <v>1.9663841605003517E-2</v>
      </c>
      <c r="R14" s="23">
        <v>4.4007575105504959E-2</v>
      </c>
      <c r="S14" s="23">
        <v>6.6030296076876716E-2</v>
      </c>
      <c r="T14" s="23">
        <v>1.0379609640843732E-2</v>
      </c>
      <c r="U14" s="23" t="s">
        <v>603</v>
      </c>
      <c r="V14" s="23">
        <v>1.2649110640673528E-2</v>
      </c>
      <c r="W14" s="23">
        <v>2.428991560298226E-2</v>
      </c>
      <c r="X14" s="23">
        <v>5.2202171091504095E-2</v>
      </c>
      <c r="Y14" s="205"/>
      <c r="Z14" s="206"/>
      <c r="AA14" s="206"/>
      <c r="AB14" s="206"/>
      <c r="AC14" s="206"/>
      <c r="AD14" s="206"/>
      <c r="AE14" s="206"/>
      <c r="AF14" s="206"/>
      <c r="AG14" s="206"/>
      <c r="AH14" s="206"/>
      <c r="AI14" s="206"/>
      <c r="AJ14" s="206"/>
      <c r="AK14" s="206"/>
      <c r="AL14" s="206"/>
      <c r="AM14" s="206"/>
      <c r="AN14" s="206"/>
      <c r="AO14" s="206"/>
      <c r="AP14" s="206"/>
      <c r="AQ14" s="206"/>
      <c r="AR14" s="206"/>
      <c r="AS14" s="206"/>
      <c r="AT14" s="206"/>
      <c r="AU14" s="206"/>
      <c r="AV14" s="206"/>
      <c r="AW14" s="206"/>
      <c r="AX14" s="206"/>
      <c r="AY14" s="206"/>
      <c r="AZ14" s="206"/>
      <c r="BA14" s="206"/>
      <c r="BB14" s="206"/>
      <c r="BC14" s="206"/>
      <c r="BD14" s="206"/>
      <c r="BE14" s="206"/>
      <c r="BF14" s="206"/>
      <c r="BG14" s="206"/>
      <c r="BH14" s="206"/>
      <c r="BI14" s="206"/>
      <c r="BJ14" s="206"/>
      <c r="BK14" s="206"/>
      <c r="BL14" s="206"/>
      <c r="BM14" s="56"/>
    </row>
    <row r="15" spans="1:66">
      <c r="A15" s="29"/>
      <c r="B15" s="3" t="s">
        <v>86</v>
      </c>
      <c r="C15" s="28"/>
      <c r="D15" s="13">
        <v>3.6145355031697662E-2</v>
      </c>
      <c r="E15" s="13">
        <v>1.8388435642268067E-2</v>
      </c>
      <c r="F15" s="13">
        <v>1.9896991778562273E-2</v>
      </c>
      <c r="G15" s="13">
        <v>1.7986041707509819E-2</v>
      </c>
      <c r="H15" s="13">
        <v>1.3913095475238339E-2</v>
      </c>
      <c r="I15" s="13">
        <v>4.0572041296678914E-2</v>
      </c>
      <c r="J15" s="13">
        <v>0.19736179701086498</v>
      </c>
      <c r="K15" s="13">
        <v>4.0572041296678921E-2</v>
      </c>
      <c r="L15" s="13">
        <v>2.3647308462065395E-2</v>
      </c>
      <c r="M15" s="13">
        <v>2.6531063186454325E-2</v>
      </c>
      <c r="N15" s="13">
        <v>2.5344197551762176E-2</v>
      </c>
      <c r="O15" s="13">
        <v>5.4392829322042105E-2</v>
      </c>
      <c r="P15" s="13">
        <v>2.856227012804537E-2</v>
      </c>
      <c r="Q15" s="13">
        <v>1.368712872738064E-2</v>
      </c>
      <c r="R15" s="13">
        <v>3.2083286832688906E-2</v>
      </c>
      <c r="S15" s="13">
        <v>4.9646839155546407E-2</v>
      </c>
      <c r="T15" s="13">
        <v>8.4788417411771708E-3</v>
      </c>
      <c r="U15" s="13" t="s">
        <v>603</v>
      </c>
      <c r="V15" s="13">
        <v>9.7300851082104053E-3</v>
      </c>
      <c r="W15" s="13">
        <v>1.8332011775835669E-2</v>
      </c>
      <c r="X15" s="13">
        <v>3.9657258362753176E-2</v>
      </c>
      <c r="Y15" s="152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55"/>
    </row>
    <row r="16" spans="1:66">
      <c r="A16" s="29"/>
      <c r="B16" s="3" t="s">
        <v>257</v>
      </c>
      <c r="C16" s="28"/>
      <c r="D16" s="13">
        <v>0.31220963088834908</v>
      </c>
      <c r="E16" s="13">
        <v>7.5417128090650154E-2</v>
      </c>
      <c r="F16" s="13">
        <v>2.1020524883852421E-2</v>
      </c>
      <c r="G16" s="13">
        <v>1.1948836239721317E-3</v>
      </c>
      <c r="H16" s="13">
        <v>5.075898677367352E-2</v>
      </c>
      <c r="I16" s="13">
        <v>3.6730887814571123E-3</v>
      </c>
      <c r="J16" s="13">
        <v>4.6192062843395414</v>
      </c>
      <c r="K16" s="13">
        <v>3.6730887814568902E-3</v>
      </c>
      <c r="L16" s="13">
        <v>-5.3325629840699995E-2</v>
      </c>
      <c r="M16" s="13">
        <v>3.3411550671277768E-2</v>
      </c>
      <c r="N16" s="13">
        <v>-0.1772358877149538</v>
      </c>
      <c r="O16" s="13">
        <v>-3.3499988580819262E-2</v>
      </c>
      <c r="P16" s="13">
        <v>-2.6065373108363765E-2</v>
      </c>
      <c r="Q16" s="13">
        <v>6.8106422876068828E-2</v>
      </c>
      <c r="R16" s="13">
        <v>1.9781422305110041E-2</v>
      </c>
      <c r="S16" s="13">
        <v>-1.119614216345366E-2</v>
      </c>
      <c r="T16" s="13">
        <v>-8.9870895229746672E-2</v>
      </c>
      <c r="U16" s="13" t="s">
        <v>603</v>
      </c>
      <c r="V16" s="13">
        <v>-3.3499988580819262E-2</v>
      </c>
      <c r="W16" s="13">
        <v>-1.4913449899681241E-2</v>
      </c>
      <c r="X16" s="13">
        <v>-2.1356783309142369E-2</v>
      </c>
      <c r="Y16" s="152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55"/>
    </row>
    <row r="17" spans="1:65">
      <c r="A17" s="29"/>
      <c r="B17" s="45" t="s">
        <v>258</v>
      </c>
      <c r="C17" s="46"/>
      <c r="D17" s="44">
        <v>5.6</v>
      </c>
      <c r="E17" s="44">
        <v>1.3</v>
      </c>
      <c r="F17" s="44">
        <v>0.31</v>
      </c>
      <c r="G17" s="44">
        <v>0.04</v>
      </c>
      <c r="H17" s="44">
        <v>0.85</v>
      </c>
      <c r="I17" s="44">
        <v>0</v>
      </c>
      <c r="J17" s="44">
        <v>83.72</v>
      </c>
      <c r="K17" s="44">
        <v>0</v>
      </c>
      <c r="L17" s="44">
        <v>1.03</v>
      </c>
      <c r="M17" s="44">
        <v>0.54</v>
      </c>
      <c r="N17" s="44">
        <v>3.28</v>
      </c>
      <c r="O17" s="44">
        <v>0.67</v>
      </c>
      <c r="P17" s="44">
        <v>0.54</v>
      </c>
      <c r="Q17" s="44">
        <v>1.17</v>
      </c>
      <c r="R17" s="44">
        <v>0.28999999999999998</v>
      </c>
      <c r="S17" s="44">
        <v>0.27</v>
      </c>
      <c r="T17" s="44">
        <v>1.7</v>
      </c>
      <c r="U17" s="44">
        <v>15.51</v>
      </c>
      <c r="V17" s="44">
        <v>0.67</v>
      </c>
      <c r="W17" s="44">
        <v>0.34</v>
      </c>
      <c r="X17" s="44">
        <v>0.45</v>
      </c>
      <c r="Y17" s="152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55"/>
    </row>
    <row r="18" spans="1:65">
      <c r="B18" s="3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BM18" s="55"/>
    </row>
    <row r="19" spans="1:65" ht="15">
      <c r="B19" s="8" t="s">
        <v>477</v>
      </c>
      <c r="BM19" s="27" t="s">
        <v>66</v>
      </c>
    </row>
    <row r="20" spans="1:65" ht="15">
      <c r="A20" s="24" t="s">
        <v>48</v>
      </c>
      <c r="B20" s="18" t="s">
        <v>108</v>
      </c>
      <c r="C20" s="15" t="s">
        <v>109</v>
      </c>
      <c r="D20" s="16" t="s">
        <v>224</v>
      </c>
      <c r="E20" s="17" t="s">
        <v>224</v>
      </c>
      <c r="F20" s="17" t="s">
        <v>224</v>
      </c>
      <c r="G20" s="17" t="s">
        <v>224</v>
      </c>
      <c r="H20" s="17" t="s">
        <v>224</v>
      </c>
      <c r="I20" s="17" t="s">
        <v>224</v>
      </c>
      <c r="J20" s="17" t="s">
        <v>224</v>
      </c>
      <c r="K20" s="17" t="s">
        <v>224</v>
      </c>
      <c r="L20" s="17" t="s">
        <v>224</v>
      </c>
      <c r="M20" s="17" t="s">
        <v>224</v>
      </c>
      <c r="N20" s="17" t="s">
        <v>224</v>
      </c>
      <c r="O20" s="17" t="s">
        <v>224</v>
      </c>
      <c r="P20" s="17" t="s">
        <v>224</v>
      </c>
      <c r="Q20" s="17" t="s">
        <v>224</v>
      </c>
      <c r="R20" s="17" t="s">
        <v>224</v>
      </c>
      <c r="S20" s="17" t="s">
        <v>224</v>
      </c>
      <c r="T20" s="17" t="s">
        <v>224</v>
      </c>
      <c r="U20" s="17" t="s">
        <v>224</v>
      </c>
      <c r="V20" s="17" t="s">
        <v>224</v>
      </c>
      <c r="W20" s="17" t="s">
        <v>224</v>
      </c>
      <c r="X20" s="17" t="s">
        <v>224</v>
      </c>
      <c r="Y20" s="152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27">
        <v>1</v>
      </c>
    </row>
    <row r="21" spans="1:65">
      <c r="A21" s="29"/>
      <c r="B21" s="19" t="s">
        <v>225</v>
      </c>
      <c r="C21" s="9" t="s">
        <v>225</v>
      </c>
      <c r="D21" s="150" t="s">
        <v>227</v>
      </c>
      <c r="E21" s="151" t="s">
        <v>228</v>
      </c>
      <c r="F21" s="151" t="s">
        <v>229</v>
      </c>
      <c r="G21" s="151" t="s">
        <v>230</v>
      </c>
      <c r="H21" s="151" t="s">
        <v>231</v>
      </c>
      <c r="I21" s="151" t="s">
        <v>232</v>
      </c>
      <c r="J21" s="151" t="s">
        <v>233</v>
      </c>
      <c r="K21" s="151" t="s">
        <v>234</v>
      </c>
      <c r="L21" s="151" t="s">
        <v>235</v>
      </c>
      <c r="M21" s="151" t="s">
        <v>236</v>
      </c>
      <c r="N21" s="151" t="s">
        <v>237</v>
      </c>
      <c r="O21" s="151" t="s">
        <v>238</v>
      </c>
      <c r="P21" s="151" t="s">
        <v>239</v>
      </c>
      <c r="Q21" s="151" t="s">
        <v>240</v>
      </c>
      <c r="R21" s="151" t="s">
        <v>241</v>
      </c>
      <c r="S21" s="151" t="s">
        <v>242</v>
      </c>
      <c r="T21" s="151" t="s">
        <v>243</v>
      </c>
      <c r="U21" s="151" t="s">
        <v>244</v>
      </c>
      <c r="V21" s="151" t="s">
        <v>245</v>
      </c>
      <c r="W21" s="151" t="s">
        <v>246</v>
      </c>
      <c r="X21" s="151" t="s">
        <v>247</v>
      </c>
      <c r="Y21" s="152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27" t="s">
        <v>1</v>
      </c>
    </row>
    <row r="22" spans="1:65">
      <c r="A22" s="29"/>
      <c r="B22" s="19"/>
      <c r="C22" s="9"/>
      <c r="D22" s="10" t="s">
        <v>279</v>
      </c>
      <c r="E22" s="11" t="s">
        <v>261</v>
      </c>
      <c r="F22" s="11" t="s">
        <v>261</v>
      </c>
      <c r="G22" s="11" t="s">
        <v>261</v>
      </c>
      <c r="H22" s="11" t="s">
        <v>280</v>
      </c>
      <c r="I22" s="11" t="s">
        <v>279</v>
      </c>
      <c r="J22" s="11" t="s">
        <v>279</v>
      </c>
      <c r="K22" s="11" t="s">
        <v>280</v>
      </c>
      <c r="L22" s="11" t="s">
        <v>261</v>
      </c>
      <c r="M22" s="11" t="s">
        <v>279</v>
      </c>
      <c r="N22" s="11" t="s">
        <v>279</v>
      </c>
      <c r="O22" s="11" t="s">
        <v>279</v>
      </c>
      <c r="P22" s="11" t="s">
        <v>280</v>
      </c>
      <c r="Q22" s="11" t="s">
        <v>280</v>
      </c>
      <c r="R22" s="11" t="s">
        <v>280</v>
      </c>
      <c r="S22" s="11" t="s">
        <v>261</v>
      </c>
      <c r="T22" s="11" t="s">
        <v>279</v>
      </c>
      <c r="U22" s="11" t="s">
        <v>279</v>
      </c>
      <c r="V22" s="11" t="s">
        <v>280</v>
      </c>
      <c r="W22" s="11" t="s">
        <v>261</v>
      </c>
      <c r="X22" s="11" t="s">
        <v>261</v>
      </c>
      <c r="Y22" s="152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27">
        <v>2</v>
      </c>
    </row>
    <row r="23" spans="1:65">
      <c r="A23" s="29"/>
      <c r="B23" s="19"/>
      <c r="C23" s="9"/>
      <c r="D23" s="25" t="s">
        <v>281</v>
      </c>
      <c r="E23" s="25" t="s">
        <v>253</v>
      </c>
      <c r="F23" s="25" t="s">
        <v>282</v>
      </c>
      <c r="G23" s="25" t="s">
        <v>282</v>
      </c>
      <c r="H23" s="25" t="s">
        <v>283</v>
      </c>
      <c r="I23" s="25" t="s">
        <v>282</v>
      </c>
      <c r="J23" s="25" t="s">
        <v>284</v>
      </c>
      <c r="K23" s="25" t="s">
        <v>284</v>
      </c>
      <c r="L23" s="25" t="s">
        <v>282</v>
      </c>
      <c r="M23" s="25" t="s">
        <v>283</v>
      </c>
      <c r="N23" s="25" t="s">
        <v>283</v>
      </c>
      <c r="O23" s="25" t="s">
        <v>284</v>
      </c>
      <c r="P23" s="25" t="s">
        <v>284</v>
      </c>
      <c r="Q23" s="25" t="s">
        <v>283</v>
      </c>
      <c r="R23" s="25" t="s">
        <v>282</v>
      </c>
      <c r="S23" s="25" t="s">
        <v>114</v>
      </c>
      <c r="T23" s="25" t="s">
        <v>282</v>
      </c>
      <c r="U23" s="25" t="s">
        <v>281</v>
      </c>
      <c r="V23" s="25" t="s">
        <v>281</v>
      </c>
      <c r="W23" s="25" t="s">
        <v>282</v>
      </c>
      <c r="X23" s="25" t="s">
        <v>282</v>
      </c>
      <c r="Y23" s="152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27">
        <v>3</v>
      </c>
    </row>
    <row r="24" spans="1:65">
      <c r="A24" s="29"/>
      <c r="B24" s="18">
        <v>1</v>
      </c>
      <c r="C24" s="14">
        <v>1</v>
      </c>
      <c r="D24" s="21">
        <v>1.78</v>
      </c>
      <c r="E24" s="21">
        <v>1.6399999999999997</v>
      </c>
      <c r="F24" s="21">
        <v>1.8000000000000003</v>
      </c>
      <c r="G24" s="21">
        <v>1.68</v>
      </c>
      <c r="H24" s="21">
        <v>1.653</v>
      </c>
      <c r="I24" s="21">
        <v>1.71</v>
      </c>
      <c r="J24" s="21">
        <v>1.62323825</v>
      </c>
      <c r="K24" s="21">
        <v>1.59</v>
      </c>
      <c r="L24" s="21">
        <v>1.69</v>
      </c>
      <c r="M24" s="21">
        <v>1.7214</v>
      </c>
      <c r="N24" s="21">
        <v>1.6528</v>
      </c>
      <c r="O24" s="21">
        <v>1.8000000000000003</v>
      </c>
      <c r="P24" s="21">
        <v>1.72</v>
      </c>
      <c r="Q24" s="21">
        <v>1.78</v>
      </c>
      <c r="R24" s="21">
        <v>1.5700000000000003</v>
      </c>
      <c r="S24" s="21">
        <v>1.68</v>
      </c>
      <c r="T24" s="21">
        <v>1.8433333333333337</v>
      </c>
      <c r="U24" s="21">
        <v>1.7434000000000001</v>
      </c>
      <c r="V24" s="21">
        <v>1.7000000000000002</v>
      </c>
      <c r="W24" s="21">
        <v>1.6099999999999999</v>
      </c>
      <c r="X24" s="21">
        <v>1.59</v>
      </c>
      <c r="Y24" s="152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27">
        <v>1</v>
      </c>
    </row>
    <row r="25" spans="1:65">
      <c r="A25" s="29"/>
      <c r="B25" s="19">
        <v>1</v>
      </c>
      <c r="C25" s="9">
        <v>2</v>
      </c>
      <c r="D25" s="11">
        <v>1.73</v>
      </c>
      <c r="E25" s="11">
        <v>1.66</v>
      </c>
      <c r="F25" s="11">
        <v>1.78</v>
      </c>
      <c r="G25" s="11">
        <v>1.68</v>
      </c>
      <c r="H25" s="11">
        <v>1.6519999999999999</v>
      </c>
      <c r="I25" s="11">
        <v>1.71</v>
      </c>
      <c r="J25" s="11">
        <v>1.6253654499999999</v>
      </c>
      <c r="K25" s="11">
        <v>1.56</v>
      </c>
      <c r="L25" s="11">
        <v>1.69</v>
      </c>
      <c r="M25" s="11">
        <v>1.6942999999999999</v>
      </c>
      <c r="N25" s="11">
        <v>1.6487999999999998</v>
      </c>
      <c r="O25" s="11">
        <v>1.7500000000000002</v>
      </c>
      <c r="P25" s="11">
        <v>1.66</v>
      </c>
      <c r="Q25" s="11">
        <v>1.7999999999999998</v>
      </c>
      <c r="R25" s="11">
        <v>1.72</v>
      </c>
      <c r="S25" s="11">
        <v>1.6</v>
      </c>
      <c r="T25" s="11">
        <v>1.82</v>
      </c>
      <c r="U25" s="11">
        <v>1.7626999999999999</v>
      </c>
      <c r="V25" s="11">
        <v>1.7000000000000002</v>
      </c>
      <c r="W25" s="11">
        <v>1.6399999999999997</v>
      </c>
      <c r="X25" s="11">
        <v>1.6099999999999999</v>
      </c>
      <c r="Y25" s="152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27" t="e">
        <v>#N/A</v>
      </c>
    </row>
    <row r="26" spans="1:65">
      <c r="A26" s="29"/>
      <c r="B26" s="19">
        <v>1</v>
      </c>
      <c r="C26" s="9">
        <v>3</v>
      </c>
      <c r="D26" s="11">
        <v>1.73</v>
      </c>
      <c r="E26" s="11">
        <v>1.6399999999999997</v>
      </c>
      <c r="F26" s="11">
        <v>1.77</v>
      </c>
      <c r="G26" s="11">
        <v>1.7000000000000002</v>
      </c>
      <c r="H26" s="11">
        <v>1.659</v>
      </c>
      <c r="I26" s="11">
        <v>1.7000000000000002</v>
      </c>
      <c r="J26" s="11">
        <v>1.6123569</v>
      </c>
      <c r="K26" s="11">
        <v>1.59</v>
      </c>
      <c r="L26" s="11">
        <v>1.71</v>
      </c>
      <c r="M26" s="11">
        <v>1.7226999999999999</v>
      </c>
      <c r="N26" s="11">
        <v>1.6684000000000001</v>
      </c>
      <c r="O26" s="11">
        <v>1.82</v>
      </c>
      <c r="P26" s="148">
        <v>1.76</v>
      </c>
      <c r="Q26" s="11">
        <v>1.79</v>
      </c>
      <c r="R26" s="11">
        <v>1.67</v>
      </c>
      <c r="S26" s="11">
        <v>1.56</v>
      </c>
      <c r="T26" s="11">
        <v>1.8563333333333334</v>
      </c>
      <c r="U26" s="11">
        <v>1.7543</v>
      </c>
      <c r="V26" s="11">
        <v>1.7000000000000002</v>
      </c>
      <c r="W26" s="11">
        <v>1.6500000000000001</v>
      </c>
      <c r="X26" s="11">
        <v>1.6099999999999999</v>
      </c>
      <c r="Y26" s="152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27">
        <v>16</v>
      </c>
    </row>
    <row r="27" spans="1:65">
      <c r="A27" s="29"/>
      <c r="B27" s="19">
        <v>1</v>
      </c>
      <c r="C27" s="9">
        <v>4</v>
      </c>
      <c r="D27" s="11">
        <v>1.73</v>
      </c>
      <c r="E27" s="11">
        <v>1.59</v>
      </c>
      <c r="F27" s="11">
        <v>1.79</v>
      </c>
      <c r="G27" s="11">
        <v>1.69</v>
      </c>
      <c r="H27" s="11">
        <v>1.661</v>
      </c>
      <c r="I27" s="11">
        <v>1.73</v>
      </c>
      <c r="J27" s="11">
        <v>1.6513423500000002</v>
      </c>
      <c r="K27" s="11">
        <v>1.6099999999999999</v>
      </c>
      <c r="L27" s="11">
        <v>1.73</v>
      </c>
      <c r="M27" s="11">
        <v>1.7345999999999999</v>
      </c>
      <c r="N27" s="11">
        <v>1.6253</v>
      </c>
      <c r="O27" s="11">
        <v>1.8000000000000003</v>
      </c>
      <c r="P27" s="11">
        <v>1.69</v>
      </c>
      <c r="Q27" s="11">
        <v>1.78</v>
      </c>
      <c r="R27" s="11">
        <v>1.7500000000000002</v>
      </c>
      <c r="S27" s="11">
        <v>1.66</v>
      </c>
      <c r="T27" s="11">
        <v>1.8526666666666671</v>
      </c>
      <c r="U27" s="11">
        <v>1.7531000000000001</v>
      </c>
      <c r="V27" s="11">
        <v>1.69</v>
      </c>
      <c r="W27" s="11">
        <v>1.66</v>
      </c>
      <c r="X27" s="11">
        <v>1.6200000000000003</v>
      </c>
      <c r="Y27" s="152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27">
        <v>1.6959206956349204</v>
      </c>
    </row>
    <row r="28" spans="1:65">
      <c r="A28" s="29"/>
      <c r="B28" s="19">
        <v>1</v>
      </c>
      <c r="C28" s="9">
        <v>5</v>
      </c>
      <c r="D28" s="11">
        <v>1.72</v>
      </c>
      <c r="E28" s="11">
        <v>1.6099999999999999</v>
      </c>
      <c r="F28" s="11">
        <v>1.8000000000000003</v>
      </c>
      <c r="G28" s="11">
        <v>1.69</v>
      </c>
      <c r="H28" s="11">
        <v>1.6639999999999999</v>
      </c>
      <c r="I28" s="11">
        <v>1.7500000000000002</v>
      </c>
      <c r="J28" s="11">
        <v>1.5851825499999999</v>
      </c>
      <c r="K28" s="11">
        <v>1.5700000000000003</v>
      </c>
      <c r="L28" s="11">
        <v>1.67</v>
      </c>
      <c r="M28" s="11">
        <v>1.7249000000000001</v>
      </c>
      <c r="N28" s="11">
        <v>1.6372000000000002</v>
      </c>
      <c r="O28" s="11">
        <v>1.7399999999999998</v>
      </c>
      <c r="P28" s="11">
        <v>1.69</v>
      </c>
      <c r="Q28" s="11">
        <v>1.77</v>
      </c>
      <c r="R28" s="11">
        <v>1.7500000000000002</v>
      </c>
      <c r="S28" s="11">
        <v>1.66</v>
      </c>
      <c r="T28" s="11">
        <v>1.8523333333333332</v>
      </c>
      <c r="U28" s="11">
        <v>1.7520999999999998</v>
      </c>
      <c r="V28" s="11">
        <v>1.7000000000000002</v>
      </c>
      <c r="W28" s="11">
        <v>1.6500000000000001</v>
      </c>
      <c r="X28" s="11">
        <v>1.6099999999999999</v>
      </c>
      <c r="Y28" s="152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27">
        <v>72</v>
      </c>
    </row>
    <row r="29" spans="1:65">
      <c r="A29" s="29"/>
      <c r="B29" s="19">
        <v>1</v>
      </c>
      <c r="C29" s="9">
        <v>6</v>
      </c>
      <c r="D29" s="11">
        <v>1.77</v>
      </c>
      <c r="E29" s="11">
        <v>1.6200000000000003</v>
      </c>
      <c r="F29" s="11">
        <v>1.76</v>
      </c>
      <c r="G29" s="11">
        <v>1.69</v>
      </c>
      <c r="H29" s="11">
        <v>1.6629999999999998</v>
      </c>
      <c r="I29" s="11">
        <v>1.7399999999999998</v>
      </c>
      <c r="J29" s="11">
        <v>1.5874221500000001</v>
      </c>
      <c r="K29" s="11">
        <v>1.6</v>
      </c>
      <c r="L29" s="11">
        <v>1.7399999999999998</v>
      </c>
      <c r="M29" s="11">
        <v>1.6978</v>
      </c>
      <c r="N29" s="11">
        <v>1.6851</v>
      </c>
      <c r="O29" s="11">
        <v>1.8000000000000003</v>
      </c>
      <c r="P29" s="11">
        <v>1.69</v>
      </c>
      <c r="Q29" s="11">
        <v>1.7399999999999998</v>
      </c>
      <c r="R29" s="11">
        <v>1.63</v>
      </c>
      <c r="S29" s="11">
        <v>1.7000000000000002</v>
      </c>
      <c r="T29" s="11">
        <v>1.8453333333333335</v>
      </c>
      <c r="U29" s="11">
        <v>1.7502</v>
      </c>
      <c r="V29" s="11">
        <v>1.69</v>
      </c>
      <c r="W29" s="11">
        <v>1.6399999999999997</v>
      </c>
      <c r="X29" s="11">
        <v>1.58</v>
      </c>
      <c r="Y29" s="152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55"/>
    </row>
    <row r="30" spans="1:65">
      <c r="A30" s="29"/>
      <c r="B30" s="20" t="s">
        <v>254</v>
      </c>
      <c r="C30" s="12"/>
      <c r="D30" s="22">
        <v>1.7433333333333334</v>
      </c>
      <c r="E30" s="22">
        <v>1.6266666666666667</v>
      </c>
      <c r="F30" s="22">
        <v>1.7833333333333332</v>
      </c>
      <c r="G30" s="22">
        <v>1.6883333333333332</v>
      </c>
      <c r="H30" s="22">
        <v>1.6586666666666667</v>
      </c>
      <c r="I30" s="22">
        <v>1.7233333333333334</v>
      </c>
      <c r="J30" s="22">
        <v>1.6141512750000002</v>
      </c>
      <c r="K30" s="22">
        <v>1.5866666666666667</v>
      </c>
      <c r="L30" s="22">
        <v>1.7050000000000001</v>
      </c>
      <c r="M30" s="22">
        <v>1.7159500000000001</v>
      </c>
      <c r="N30" s="22">
        <v>1.6529333333333334</v>
      </c>
      <c r="O30" s="22">
        <v>1.7850000000000004</v>
      </c>
      <c r="P30" s="22">
        <v>1.7016666666666664</v>
      </c>
      <c r="Q30" s="22">
        <v>1.7766666666666666</v>
      </c>
      <c r="R30" s="22">
        <v>1.6816666666666666</v>
      </c>
      <c r="S30" s="22">
        <v>1.6433333333333333</v>
      </c>
      <c r="T30" s="22">
        <v>1.845</v>
      </c>
      <c r="U30" s="22">
        <v>1.752633333333333</v>
      </c>
      <c r="V30" s="22">
        <v>1.696666666666667</v>
      </c>
      <c r="W30" s="22">
        <v>1.6416666666666664</v>
      </c>
      <c r="X30" s="22">
        <v>1.6033333333333335</v>
      </c>
      <c r="Y30" s="152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55"/>
    </row>
    <row r="31" spans="1:65">
      <c r="A31" s="29"/>
      <c r="B31" s="3" t="s">
        <v>255</v>
      </c>
      <c r="C31" s="28"/>
      <c r="D31" s="11">
        <v>1.73</v>
      </c>
      <c r="E31" s="11">
        <v>1.63</v>
      </c>
      <c r="F31" s="11">
        <v>1.7850000000000001</v>
      </c>
      <c r="G31" s="11">
        <v>1.69</v>
      </c>
      <c r="H31" s="11">
        <v>1.6600000000000001</v>
      </c>
      <c r="I31" s="11">
        <v>1.72</v>
      </c>
      <c r="J31" s="11">
        <v>1.617797575</v>
      </c>
      <c r="K31" s="11">
        <v>1.59</v>
      </c>
      <c r="L31" s="11">
        <v>1.7</v>
      </c>
      <c r="M31" s="11">
        <v>1.7220499999999999</v>
      </c>
      <c r="N31" s="11">
        <v>1.6507999999999998</v>
      </c>
      <c r="O31" s="11">
        <v>1.8000000000000003</v>
      </c>
      <c r="P31" s="11">
        <v>1.69</v>
      </c>
      <c r="Q31" s="11">
        <v>1.78</v>
      </c>
      <c r="R31" s="11">
        <v>1.6949999999999998</v>
      </c>
      <c r="S31" s="11">
        <v>1.66</v>
      </c>
      <c r="T31" s="11">
        <v>1.8488333333333333</v>
      </c>
      <c r="U31" s="11">
        <v>1.7525999999999999</v>
      </c>
      <c r="V31" s="11">
        <v>1.7000000000000002</v>
      </c>
      <c r="W31" s="11">
        <v>1.645</v>
      </c>
      <c r="X31" s="11">
        <v>1.6099999999999999</v>
      </c>
      <c r="Y31" s="152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55"/>
    </row>
    <row r="32" spans="1:65">
      <c r="A32" s="29"/>
      <c r="B32" s="3" t="s">
        <v>256</v>
      </c>
      <c r="C32" s="28"/>
      <c r="D32" s="23">
        <v>2.5033311140691475E-2</v>
      </c>
      <c r="E32" s="23">
        <v>2.5033311140691336E-2</v>
      </c>
      <c r="F32" s="23">
        <v>1.6329931618554627E-2</v>
      </c>
      <c r="G32" s="23">
        <v>7.5277265270908859E-3</v>
      </c>
      <c r="H32" s="23">
        <v>5.0859282994028133E-3</v>
      </c>
      <c r="I32" s="23">
        <v>1.9663841605003486E-2</v>
      </c>
      <c r="J32" s="23">
        <v>2.5093265344585048E-2</v>
      </c>
      <c r="K32" s="23">
        <v>1.8618986725025176E-2</v>
      </c>
      <c r="L32" s="23">
        <v>2.6645825188948421E-2</v>
      </c>
      <c r="M32" s="23">
        <v>1.613279269066582E-2</v>
      </c>
      <c r="N32" s="23">
        <v>2.1457648209127374E-2</v>
      </c>
      <c r="O32" s="23">
        <v>3.2093613071762533E-2</v>
      </c>
      <c r="P32" s="23">
        <v>3.4302575219167859E-2</v>
      </c>
      <c r="Q32" s="23">
        <v>2.0655911179772939E-2</v>
      </c>
      <c r="R32" s="23">
        <v>7.2226495600068177E-2</v>
      </c>
      <c r="S32" s="23">
        <v>5.2788887719544403E-2</v>
      </c>
      <c r="T32" s="23">
        <v>1.3182479955523472E-2</v>
      </c>
      <c r="U32" s="23">
        <v>6.2576886041625819E-3</v>
      </c>
      <c r="V32" s="23">
        <v>5.1639777949433422E-3</v>
      </c>
      <c r="W32" s="23">
        <v>1.7224014243685151E-2</v>
      </c>
      <c r="X32" s="23">
        <v>1.5055453054181623E-2</v>
      </c>
      <c r="Y32" s="205"/>
      <c r="Z32" s="206"/>
      <c r="AA32" s="206"/>
      <c r="AB32" s="206"/>
      <c r="AC32" s="206"/>
      <c r="AD32" s="206"/>
      <c r="AE32" s="206"/>
      <c r="AF32" s="206"/>
      <c r="AG32" s="206"/>
      <c r="AH32" s="206"/>
      <c r="AI32" s="206"/>
      <c r="AJ32" s="206"/>
      <c r="AK32" s="206"/>
      <c r="AL32" s="206"/>
      <c r="AM32" s="206"/>
      <c r="AN32" s="206"/>
      <c r="AO32" s="206"/>
      <c r="AP32" s="206"/>
      <c r="AQ32" s="206"/>
      <c r="AR32" s="206"/>
      <c r="AS32" s="206"/>
      <c r="AT32" s="206"/>
      <c r="AU32" s="206"/>
      <c r="AV32" s="206"/>
      <c r="AW32" s="206"/>
      <c r="AX32" s="206"/>
      <c r="AY32" s="206"/>
      <c r="AZ32" s="206"/>
      <c r="BA32" s="206"/>
      <c r="BB32" s="206"/>
      <c r="BC32" s="206"/>
      <c r="BD32" s="206"/>
      <c r="BE32" s="206"/>
      <c r="BF32" s="206"/>
      <c r="BG32" s="206"/>
      <c r="BH32" s="206"/>
      <c r="BI32" s="206"/>
      <c r="BJ32" s="206"/>
      <c r="BK32" s="206"/>
      <c r="BL32" s="206"/>
      <c r="BM32" s="56"/>
    </row>
    <row r="33" spans="1:65">
      <c r="A33" s="29"/>
      <c r="B33" s="3" t="s">
        <v>86</v>
      </c>
      <c r="C33" s="28"/>
      <c r="D33" s="13">
        <v>1.4359451897146162E-2</v>
      </c>
      <c r="E33" s="13">
        <v>1.5389330619277461E-2</v>
      </c>
      <c r="F33" s="13">
        <v>9.1569710010586704E-3</v>
      </c>
      <c r="G33" s="13">
        <v>4.4586731651081258E-3</v>
      </c>
      <c r="H33" s="13">
        <v>3.0662751001222749E-3</v>
      </c>
      <c r="I33" s="13">
        <v>1.1410352962284421E-2</v>
      </c>
      <c r="J33" s="13">
        <v>1.5545795324905371E-2</v>
      </c>
      <c r="K33" s="13">
        <v>1.1734655498965447E-2</v>
      </c>
      <c r="L33" s="13">
        <v>1.5628049964192623E-2</v>
      </c>
      <c r="M33" s="13">
        <v>9.4016682832633921E-3</v>
      </c>
      <c r="N33" s="13">
        <v>1.2981556954783844E-2</v>
      </c>
      <c r="O33" s="13">
        <v>1.7979615166253515E-2</v>
      </c>
      <c r="P33" s="13">
        <v>2.0158222459843996E-2</v>
      </c>
      <c r="Q33" s="13">
        <v>1.1626216423887208E-2</v>
      </c>
      <c r="R33" s="13">
        <v>4.2949353181408231E-2</v>
      </c>
      <c r="S33" s="13">
        <v>3.212305540743067E-2</v>
      </c>
      <c r="T33" s="13">
        <v>7.1449755856495779E-3</v>
      </c>
      <c r="U33" s="13">
        <v>3.5704493833065955E-3</v>
      </c>
      <c r="V33" s="13">
        <v>3.0436018437780005E-3</v>
      </c>
      <c r="W33" s="13">
        <v>1.0491785326102633E-2</v>
      </c>
      <c r="X33" s="13">
        <v>9.3900954599885362E-3</v>
      </c>
      <c r="Y33" s="152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55"/>
    </row>
    <row r="34" spans="1:65">
      <c r="A34" s="29"/>
      <c r="B34" s="3" t="s">
        <v>257</v>
      </c>
      <c r="C34" s="28"/>
      <c r="D34" s="13">
        <v>2.7956871934192939E-2</v>
      </c>
      <c r="E34" s="13">
        <v>-4.0835652956240587E-2</v>
      </c>
      <c r="F34" s="13">
        <v>5.1542880468055774E-2</v>
      </c>
      <c r="G34" s="13">
        <v>-4.4738897998686245E-3</v>
      </c>
      <c r="H34" s="13">
        <v>-2.196684612915023E-2</v>
      </c>
      <c r="I34" s="13">
        <v>1.6163867667261522E-2</v>
      </c>
      <c r="J34" s="13">
        <v>-4.8215356322606429E-2</v>
      </c>
      <c r="K34" s="13">
        <v>-6.4421661490103532E-2</v>
      </c>
      <c r="L34" s="13">
        <v>5.3536137559075936E-3</v>
      </c>
      <c r="M34" s="13">
        <v>1.1810283592052606E-2</v>
      </c>
      <c r="N34" s="13">
        <v>-2.5347507352337262E-2</v>
      </c>
      <c r="O34" s="13">
        <v>5.2525630823633707E-2</v>
      </c>
      <c r="P34" s="13">
        <v>3.3881130447521723E-3</v>
      </c>
      <c r="Q34" s="13">
        <v>4.7611879045745376E-2</v>
      </c>
      <c r="R34" s="13">
        <v>-8.4048912221791339E-3</v>
      </c>
      <c r="S34" s="13">
        <v>-3.1008149400464369E-2</v>
      </c>
      <c r="T34" s="13">
        <v>8.7904643624427958E-2</v>
      </c>
      <c r="U34" s="13">
        <v>3.3440618918315845E-2</v>
      </c>
      <c r="V34" s="13">
        <v>4.3986197801970661E-4</v>
      </c>
      <c r="W34" s="13">
        <v>-3.199089975604219E-2</v>
      </c>
      <c r="X34" s="13">
        <v>-5.4594157934327203E-2</v>
      </c>
      <c r="Y34" s="152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55"/>
    </row>
    <row r="35" spans="1:65">
      <c r="A35" s="29"/>
      <c r="B35" s="45" t="s">
        <v>258</v>
      </c>
      <c r="C35" s="46"/>
      <c r="D35" s="44">
        <v>0.59</v>
      </c>
      <c r="E35" s="44">
        <v>0.89</v>
      </c>
      <c r="F35" s="44">
        <v>1.1000000000000001</v>
      </c>
      <c r="G35" s="44">
        <v>0.11</v>
      </c>
      <c r="H35" s="44">
        <v>0.48</v>
      </c>
      <c r="I35" s="44">
        <v>0.34</v>
      </c>
      <c r="J35" s="44">
        <v>1.04</v>
      </c>
      <c r="K35" s="44">
        <v>1.39</v>
      </c>
      <c r="L35" s="44">
        <v>0.11</v>
      </c>
      <c r="M35" s="44">
        <v>0.24</v>
      </c>
      <c r="N35" s="44">
        <v>0.55000000000000004</v>
      </c>
      <c r="O35" s="44">
        <v>1.1200000000000001</v>
      </c>
      <c r="P35" s="44">
        <v>0.06</v>
      </c>
      <c r="Q35" s="44">
        <v>1.01</v>
      </c>
      <c r="R35" s="44">
        <v>0.19</v>
      </c>
      <c r="S35" s="44">
        <v>0.67</v>
      </c>
      <c r="T35" s="44">
        <v>1.88</v>
      </c>
      <c r="U35" s="44">
        <v>0.71</v>
      </c>
      <c r="V35" s="44">
        <v>0</v>
      </c>
      <c r="W35" s="44">
        <v>0.7</v>
      </c>
      <c r="X35" s="44">
        <v>1.18</v>
      </c>
      <c r="Y35" s="152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55"/>
    </row>
    <row r="36" spans="1:65">
      <c r="B36" s="3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BM36" s="55"/>
    </row>
    <row r="37" spans="1:65" ht="15">
      <c r="B37" s="8" t="s">
        <v>478</v>
      </c>
      <c r="BM37" s="27" t="s">
        <v>66</v>
      </c>
    </row>
    <row r="38" spans="1:65" ht="15">
      <c r="A38" s="24" t="s">
        <v>7</v>
      </c>
      <c r="B38" s="18" t="s">
        <v>108</v>
      </c>
      <c r="C38" s="15" t="s">
        <v>109</v>
      </c>
      <c r="D38" s="16" t="s">
        <v>224</v>
      </c>
      <c r="E38" s="17" t="s">
        <v>224</v>
      </c>
      <c r="F38" s="17" t="s">
        <v>224</v>
      </c>
      <c r="G38" s="17" t="s">
        <v>224</v>
      </c>
      <c r="H38" s="17" t="s">
        <v>224</v>
      </c>
      <c r="I38" s="17" t="s">
        <v>224</v>
      </c>
      <c r="J38" s="17" t="s">
        <v>224</v>
      </c>
      <c r="K38" s="17" t="s">
        <v>224</v>
      </c>
      <c r="L38" s="17" t="s">
        <v>224</v>
      </c>
      <c r="M38" s="17" t="s">
        <v>224</v>
      </c>
      <c r="N38" s="17" t="s">
        <v>224</v>
      </c>
      <c r="O38" s="17" t="s">
        <v>224</v>
      </c>
      <c r="P38" s="17" t="s">
        <v>224</v>
      </c>
      <c r="Q38" s="17" t="s">
        <v>224</v>
      </c>
      <c r="R38" s="17" t="s">
        <v>224</v>
      </c>
      <c r="S38" s="17" t="s">
        <v>224</v>
      </c>
      <c r="T38" s="17" t="s">
        <v>224</v>
      </c>
      <c r="U38" s="17" t="s">
        <v>224</v>
      </c>
      <c r="V38" s="17" t="s">
        <v>224</v>
      </c>
      <c r="W38" s="17" t="s">
        <v>224</v>
      </c>
      <c r="X38" s="17" t="s">
        <v>224</v>
      </c>
      <c r="Y38" s="152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27">
        <v>1</v>
      </c>
    </row>
    <row r="39" spans="1:65">
      <c r="A39" s="29"/>
      <c r="B39" s="19" t="s">
        <v>225</v>
      </c>
      <c r="C39" s="9" t="s">
        <v>225</v>
      </c>
      <c r="D39" s="150" t="s">
        <v>227</v>
      </c>
      <c r="E39" s="151" t="s">
        <v>228</v>
      </c>
      <c r="F39" s="151" t="s">
        <v>229</v>
      </c>
      <c r="G39" s="151" t="s">
        <v>230</v>
      </c>
      <c r="H39" s="151" t="s">
        <v>231</v>
      </c>
      <c r="I39" s="151" t="s">
        <v>232</v>
      </c>
      <c r="J39" s="151" t="s">
        <v>233</v>
      </c>
      <c r="K39" s="151" t="s">
        <v>234</v>
      </c>
      <c r="L39" s="151" t="s">
        <v>235</v>
      </c>
      <c r="M39" s="151" t="s">
        <v>236</v>
      </c>
      <c r="N39" s="151" t="s">
        <v>237</v>
      </c>
      <c r="O39" s="151" t="s">
        <v>238</v>
      </c>
      <c r="P39" s="151" t="s">
        <v>239</v>
      </c>
      <c r="Q39" s="151" t="s">
        <v>240</v>
      </c>
      <c r="R39" s="151" t="s">
        <v>241</v>
      </c>
      <c r="S39" s="151" t="s">
        <v>242</v>
      </c>
      <c r="T39" s="151" t="s">
        <v>243</v>
      </c>
      <c r="U39" s="151" t="s">
        <v>244</v>
      </c>
      <c r="V39" s="151" t="s">
        <v>245</v>
      </c>
      <c r="W39" s="151" t="s">
        <v>246</v>
      </c>
      <c r="X39" s="151" t="s">
        <v>247</v>
      </c>
      <c r="Y39" s="152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27" t="s">
        <v>3</v>
      </c>
    </row>
    <row r="40" spans="1:65">
      <c r="A40" s="29"/>
      <c r="B40" s="19"/>
      <c r="C40" s="9"/>
      <c r="D40" s="10" t="s">
        <v>261</v>
      </c>
      <c r="E40" s="11" t="s">
        <v>261</v>
      </c>
      <c r="F40" s="11" t="s">
        <v>261</v>
      </c>
      <c r="G40" s="11" t="s">
        <v>261</v>
      </c>
      <c r="H40" s="11" t="s">
        <v>280</v>
      </c>
      <c r="I40" s="11" t="s">
        <v>279</v>
      </c>
      <c r="J40" s="11" t="s">
        <v>279</v>
      </c>
      <c r="K40" s="11" t="s">
        <v>280</v>
      </c>
      <c r="L40" s="11" t="s">
        <v>261</v>
      </c>
      <c r="M40" s="11" t="s">
        <v>261</v>
      </c>
      <c r="N40" s="11" t="s">
        <v>261</v>
      </c>
      <c r="O40" s="11" t="s">
        <v>261</v>
      </c>
      <c r="P40" s="11" t="s">
        <v>261</v>
      </c>
      <c r="Q40" s="11" t="s">
        <v>280</v>
      </c>
      <c r="R40" s="11" t="s">
        <v>280</v>
      </c>
      <c r="S40" s="11" t="s">
        <v>261</v>
      </c>
      <c r="T40" s="11" t="s">
        <v>279</v>
      </c>
      <c r="U40" s="11" t="s">
        <v>279</v>
      </c>
      <c r="V40" s="11" t="s">
        <v>280</v>
      </c>
      <c r="W40" s="11" t="s">
        <v>261</v>
      </c>
      <c r="X40" s="11" t="s">
        <v>261</v>
      </c>
      <c r="Y40" s="152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27">
        <v>1</v>
      </c>
    </row>
    <row r="41" spans="1:65">
      <c r="A41" s="29"/>
      <c r="B41" s="19"/>
      <c r="C41" s="9"/>
      <c r="D41" s="25" t="s">
        <v>281</v>
      </c>
      <c r="E41" s="25" t="s">
        <v>253</v>
      </c>
      <c r="F41" s="25" t="s">
        <v>282</v>
      </c>
      <c r="G41" s="25" t="s">
        <v>282</v>
      </c>
      <c r="H41" s="25" t="s">
        <v>283</v>
      </c>
      <c r="I41" s="25" t="s">
        <v>282</v>
      </c>
      <c r="J41" s="25" t="s">
        <v>284</v>
      </c>
      <c r="K41" s="25" t="s">
        <v>284</v>
      </c>
      <c r="L41" s="25" t="s">
        <v>282</v>
      </c>
      <c r="M41" s="25" t="s">
        <v>283</v>
      </c>
      <c r="N41" s="25" t="s">
        <v>283</v>
      </c>
      <c r="O41" s="25" t="s">
        <v>284</v>
      </c>
      <c r="P41" s="25" t="s">
        <v>284</v>
      </c>
      <c r="Q41" s="25" t="s">
        <v>283</v>
      </c>
      <c r="R41" s="25" t="s">
        <v>282</v>
      </c>
      <c r="S41" s="25" t="s">
        <v>282</v>
      </c>
      <c r="T41" s="25" t="s">
        <v>282</v>
      </c>
      <c r="U41" s="25" t="s">
        <v>281</v>
      </c>
      <c r="V41" s="25" t="s">
        <v>281</v>
      </c>
      <c r="W41" s="25" t="s">
        <v>282</v>
      </c>
      <c r="X41" s="25" t="s">
        <v>282</v>
      </c>
      <c r="Y41" s="152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27">
        <v>2</v>
      </c>
    </row>
    <row r="42" spans="1:65">
      <c r="A42" s="29"/>
      <c r="B42" s="18">
        <v>1</v>
      </c>
      <c r="C42" s="14">
        <v>1</v>
      </c>
      <c r="D42" s="212">
        <v>14</v>
      </c>
      <c r="E42" s="212">
        <v>14.2</v>
      </c>
      <c r="F42" s="212">
        <v>14</v>
      </c>
      <c r="G42" s="212">
        <v>14.1</v>
      </c>
      <c r="H42" s="212">
        <v>14</v>
      </c>
      <c r="I42" s="212">
        <v>14</v>
      </c>
      <c r="J42" s="211">
        <v>12.11</v>
      </c>
      <c r="K42" s="212">
        <v>14.5</v>
      </c>
      <c r="L42" s="212">
        <v>13.4</v>
      </c>
      <c r="M42" s="212">
        <v>15</v>
      </c>
      <c r="N42" s="212">
        <v>14</v>
      </c>
      <c r="O42" s="212">
        <v>14</v>
      </c>
      <c r="P42" s="212">
        <v>13.6</v>
      </c>
      <c r="Q42" s="212">
        <v>13</v>
      </c>
      <c r="R42" s="212">
        <v>14.3</v>
      </c>
      <c r="S42" s="212">
        <v>14.9</v>
      </c>
      <c r="T42" s="212">
        <v>13.269599999999999</v>
      </c>
      <c r="U42" s="211">
        <v>12.785</v>
      </c>
      <c r="V42" s="212">
        <v>14</v>
      </c>
      <c r="W42" s="212">
        <v>13.7</v>
      </c>
      <c r="X42" s="212">
        <v>14.8</v>
      </c>
      <c r="Y42" s="213"/>
      <c r="Z42" s="214"/>
      <c r="AA42" s="214"/>
      <c r="AB42" s="214"/>
      <c r="AC42" s="214"/>
      <c r="AD42" s="214"/>
      <c r="AE42" s="214"/>
      <c r="AF42" s="214"/>
      <c r="AG42" s="214"/>
      <c r="AH42" s="214"/>
      <c r="AI42" s="214"/>
      <c r="AJ42" s="214"/>
      <c r="AK42" s="214"/>
      <c r="AL42" s="214"/>
      <c r="AM42" s="214"/>
      <c r="AN42" s="214"/>
      <c r="AO42" s="214"/>
      <c r="AP42" s="214"/>
      <c r="AQ42" s="214"/>
      <c r="AR42" s="214"/>
      <c r="AS42" s="214"/>
      <c r="AT42" s="214"/>
      <c r="AU42" s="214"/>
      <c r="AV42" s="214"/>
      <c r="AW42" s="214"/>
      <c r="AX42" s="214"/>
      <c r="AY42" s="214"/>
      <c r="AZ42" s="214"/>
      <c r="BA42" s="214"/>
      <c r="BB42" s="214"/>
      <c r="BC42" s="214"/>
      <c r="BD42" s="214"/>
      <c r="BE42" s="214"/>
      <c r="BF42" s="214"/>
      <c r="BG42" s="214"/>
      <c r="BH42" s="214"/>
      <c r="BI42" s="214"/>
      <c r="BJ42" s="214"/>
      <c r="BK42" s="214"/>
      <c r="BL42" s="214"/>
      <c r="BM42" s="215">
        <v>1</v>
      </c>
    </row>
    <row r="43" spans="1:65">
      <c r="A43" s="29"/>
      <c r="B43" s="19">
        <v>1</v>
      </c>
      <c r="C43" s="9">
        <v>2</v>
      </c>
      <c r="D43" s="217">
        <v>15</v>
      </c>
      <c r="E43" s="217">
        <v>14.4</v>
      </c>
      <c r="F43" s="217">
        <v>14.1</v>
      </c>
      <c r="G43" s="217">
        <v>13.7</v>
      </c>
      <c r="H43" s="217">
        <v>15</v>
      </c>
      <c r="I43" s="217">
        <v>15</v>
      </c>
      <c r="J43" s="216">
        <v>12.298999999999999</v>
      </c>
      <c r="K43" s="217">
        <v>14.5</v>
      </c>
      <c r="L43" s="217">
        <v>14.2</v>
      </c>
      <c r="M43" s="217">
        <v>14</v>
      </c>
      <c r="N43" s="217">
        <v>14</v>
      </c>
      <c r="O43" s="217">
        <v>14</v>
      </c>
      <c r="P43" s="217">
        <v>14.3</v>
      </c>
      <c r="Q43" s="218">
        <v>12</v>
      </c>
      <c r="R43" s="217">
        <v>15.1</v>
      </c>
      <c r="S43" s="217">
        <v>15.2</v>
      </c>
      <c r="T43" s="217">
        <v>13.68</v>
      </c>
      <c r="U43" s="216">
        <v>12.7</v>
      </c>
      <c r="V43" s="217">
        <v>13</v>
      </c>
      <c r="W43" s="217">
        <v>13.9</v>
      </c>
      <c r="X43" s="217">
        <v>15</v>
      </c>
      <c r="Y43" s="213"/>
      <c r="Z43" s="214"/>
      <c r="AA43" s="214"/>
      <c r="AB43" s="214"/>
      <c r="AC43" s="214"/>
      <c r="AD43" s="214"/>
      <c r="AE43" s="214"/>
      <c r="AF43" s="214"/>
      <c r="AG43" s="214"/>
      <c r="AH43" s="214"/>
      <c r="AI43" s="214"/>
      <c r="AJ43" s="214"/>
      <c r="AK43" s="214"/>
      <c r="AL43" s="214"/>
      <c r="AM43" s="214"/>
      <c r="AN43" s="214"/>
      <c r="AO43" s="214"/>
      <c r="AP43" s="214"/>
      <c r="AQ43" s="214"/>
      <c r="AR43" s="214"/>
      <c r="AS43" s="214"/>
      <c r="AT43" s="214"/>
      <c r="AU43" s="214"/>
      <c r="AV43" s="214"/>
      <c r="AW43" s="214"/>
      <c r="AX43" s="214"/>
      <c r="AY43" s="214"/>
      <c r="AZ43" s="214"/>
      <c r="BA43" s="214"/>
      <c r="BB43" s="214"/>
      <c r="BC43" s="214"/>
      <c r="BD43" s="214"/>
      <c r="BE43" s="214"/>
      <c r="BF43" s="214"/>
      <c r="BG43" s="214"/>
      <c r="BH43" s="214"/>
      <c r="BI43" s="214"/>
      <c r="BJ43" s="214"/>
      <c r="BK43" s="214"/>
      <c r="BL43" s="214"/>
      <c r="BM43" s="215">
        <v>19</v>
      </c>
    </row>
    <row r="44" spans="1:65">
      <c r="A44" s="29"/>
      <c r="B44" s="19">
        <v>1</v>
      </c>
      <c r="C44" s="9">
        <v>3</v>
      </c>
      <c r="D44" s="217">
        <v>15</v>
      </c>
      <c r="E44" s="217">
        <v>14</v>
      </c>
      <c r="F44" s="217">
        <v>14.4</v>
      </c>
      <c r="G44" s="217">
        <v>14</v>
      </c>
      <c r="H44" s="217">
        <v>14</v>
      </c>
      <c r="I44" s="217">
        <v>15</v>
      </c>
      <c r="J44" s="216">
        <v>12.317499999999999</v>
      </c>
      <c r="K44" s="217">
        <v>14.6</v>
      </c>
      <c r="L44" s="217">
        <v>13.6</v>
      </c>
      <c r="M44" s="217">
        <v>14</v>
      </c>
      <c r="N44" s="217">
        <v>14</v>
      </c>
      <c r="O44" s="217">
        <v>14</v>
      </c>
      <c r="P44" s="217">
        <v>14.5</v>
      </c>
      <c r="Q44" s="217">
        <v>13</v>
      </c>
      <c r="R44" s="217">
        <v>15.5</v>
      </c>
      <c r="S44" s="217">
        <v>13.6</v>
      </c>
      <c r="T44" s="217">
        <v>13.547499999999999</v>
      </c>
      <c r="U44" s="216">
        <v>12.554</v>
      </c>
      <c r="V44" s="217">
        <v>15</v>
      </c>
      <c r="W44" s="218">
        <v>14.3</v>
      </c>
      <c r="X44" s="217">
        <v>14.6</v>
      </c>
      <c r="Y44" s="213"/>
      <c r="Z44" s="214"/>
      <c r="AA44" s="214"/>
      <c r="AB44" s="214"/>
      <c r="AC44" s="214"/>
      <c r="AD44" s="214"/>
      <c r="AE44" s="214"/>
      <c r="AF44" s="214"/>
      <c r="AG44" s="214"/>
      <c r="AH44" s="214"/>
      <c r="AI44" s="214"/>
      <c r="AJ44" s="214"/>
      <c r="AK44" s="214"/>
      <c r="AL44" s="214"/>
      <c r="AM44" s="214"/>
      <c r="AN44" s="214"/>
      <c r="AO44" s="214"/>
      <c r="AP44" s="214"/>
      <c r="AQ44" s="214"/>
      <c r="AR44" s="214"/>
      <c r="AS44" s="214"/>
      <c r="AT44" s="214"/>
      <c r="AU44" s="214"/>
      <c r="AV44" s="214"/>
      <c r="AW44" s="214"/>
      <c r="AX44" s="214"/>
      <c r="AY44" s="214"/>
      <c r="AZ44" s="214"/>
      <c r="BA44" s="214"/>
      <c r="BB44" s="214"/>
      <c r="BC44" s="214"/>
      <c r="BD44" s="214"/>
      <c r="BE44" s="214"/>
      <c r="BF44" s="214"/>
      <c r="BG44" s="214"/>
      <c r="BH44" s="214"/>
      <c r="BI44" s="214"/>
      <c r="BJ44" s="214"/>
      <c r="BK44" s="214"/>
      <c r="BL44" s="214"/>
      <c r="BM44" s="215">
        <v>16</v>
      </c>
    </row>
    <row r="45" spans="1:65">
      <c r="A45" s="29"/>
      <c r="B45" s="19">
        <v>1</v>
      </c>
      <c r="C45" s="9">
        <v>4</v>
      </c>
      <c r="D45" s="217">
        <v>15</v>
      </c>
      <c r="E45" s="217">
        <v>13.6</v>
      </c>
      <c r="F45" s="217">
        <v>14.6</v>
      </c>
      <c r="G45" s="217">
        <v>15</v>
      </c>
      <c r="H45" s="217">
        <v>14</v>
      </c>
      <c r="I45" s="217">
        <v>13</v>
      </c>
      <c r="J45" s="216">
        <v>12.234999999999999</v>
      </c>
      <c r="K45" s="217">
        <v>13.6</v>
      </c>
      <c r="L45" s="217">
        <v>14.6</v>
      </c>
      <c r="M45" s="217">
        <v>15</v>
      </c>
      <c r="N45" s="217">
        <v>14</v>
      </c>
      <c r="O45" s="217">
        <v>14</v>
      </c>
      <c r="P45" s="217">
        <v>13.9</v>
      </c>
      <c r="Q45" s="217">
        <v>14</v>
      </c>
      <c r="R45" s="217">
        <v>14.5</v>
      </c>
      <c r="S45" s="217">
        <v>13.8</v>
      </c>
      <c r="T45" s="217">
        <v>13.362</v>
      </c>
      <c r="U45" s="216">
        <v>12.653</v>
      </c>
      <c r="V45" s="217">
        <v>14</v>
      </c>
      <c r="W45" s="217">
        <v>13.7</v>
      </c>
      <c r="X45" s="217">
        <v>15.1</v>
      </c>
      <c r="Y45" s="213"/>
      <c r="Z45" s="214"/>
      <c r="AA45" s="214"/>
      <c r="AB45" s="214"/>
      <c r="AC45" s="214"/>
      <c r="AD45" s="214"/>
      <c r="AE45" s="214"/>
      <c r="AF45" s="214"/>
      <c r="AG45" s="214"/>
      <c r="AH45" s="214"/>
      <c r="AI45" s="214"/>
      <c r="AJ45" s="214"/>
      <c r="AK45" s="214"/>
      <c r="AL45" s="214"/>
      <c r="AM45" s="214"/>
      <c r="AN45" s="214"/>
      <c r="AO45" s="214"/>
      <c r="AP45" s="214"/>
      <c r="AQ45" s="214"/>
      <c r="AR45" s="214"/>
      <c r="AS45" s="214"/>
      <c r="AT45" s="214"/>
      <c r="AU45" s="214"/>
      <c r="AV45" s="214"/>
      <c r="AW45" s="214"/>
      <c r="AX45" s="214"/>
      <c r="AY45" s="214"/>
      <c r="AZ45" s="214"/>
      <c r="BA45" s="214"/>
      <c r="BB45" s="214"/>
      <c r="BC45" s="214"/>
      <c r="BD45" s="214"/>
      <c r="BE45" s="214"/>
      <c r="BF45" s="214"/>
      <c r="BG45" s="214"/>
      <c r="BH45" s="214"/>
      <c r="BI45" s="214"/>
      <c r="BJ45" s="214"/>
      <c r="BK45" s="214"/>
      <c r="BL45" s="214"/>
      <c r="BM45" s="215">
        <v>14.203331871345032</v>
      </c>
    </row>
    <row r="46" spans="1:65">
      <c r="A46" s="29"/>
      <c r="B46" s="19">
        <v>1</v>
      </c>
      <c r="C46" s="9">
        <v>5</v>
      </c>
      <c r="D46" s="217">
        <v>14</v>
      </c>
      <c r="E46" s="217">
        <v>13.7</v>
      </c>
      <c r="F46" s="217">
        <v>14</v>
      </c>
      <c r="G46" s="217">
        <v>15.2</v>
      </c>
      <c r="H46" s="217">
        <v>15</v>
      </c>
      <c r="I46" s="217">
        <v>13</v>
      </c>
      <c r="J46" s="216">
        <v>12.115500000000001</v>
      </c>
      <c r="K46" s="217">
        <v>13.6</v>
      </c>
      <c r="L46" s="217">
        <v>14</v>
      </c>
      <c r="M46" s="217">
        <v>15</v>
      </c>
      <c r="N46" s="217">
        <v>15</v>
      </c>
      <c r="O46" s="217">
        <v>13</v>
      </c>
      <c r="P46" s="217">
        <v>14.8</v>
      </c>
      <c r="Q46" s="217">
        <v>13</v>
      </c>
      <c r="R46" s="217">
        <v>15.299999999999999</v>
      </c>
      <c r="S46" s="217">
        <v>15</v>
      </c>
      <c r="T46" s="217">
        <v>13.480733333333335</v>
      </c>
      <c r="U46" s="216">
        <v>12.342000000000001</v>
      </c>
      <c r="V46" s="217">
        <v>15</v>
      </c>
      <c r="W46" s="217">
        <v>13.7</v>
      </c>
      <c r="X46" s="217">
        <v>14.3</v>
      </c>
      <c r="Y46" s="213"/>
      <c r="Z46" s="214"/>
      <c r="AA46" s="214"/>
      <c r="AB46" s="214"/>
      <c r="AC46" s="214"/>
      <c r="AD46" s="214"/>
      <c r="AE46" s="214"/>
      <c r="AF46" s="214"/>
      <c r="AG46" s="214"/>
      <c r="AH46" s="214"/>
      <c r="AI46" s="214"/>
      <c r="AJ46" s="214"/>
      <c r="AK46" s="214"/>
      <c r="AL46" s="214"/>
      <c r="AM46" s="214"/>
      <c r="AN46" s="214"/>
      <c r="AO46" s="214"/>
      <c r="AP46" s="214"/>
      <c r="AQ46" s="214"/>
      <c r="AR46" s="214"/>
      <c r="AS46" s="214"/>
      <c r="AT46" s="214"/>
      <c r="AU46" s="214"/>
      <c r="AV46" s="214"/>
      <c r="AW46" s="214"/>
      <c r="AX46" s="214"/>
      <c r="AY46" s="214"/>
      <c r="AZ46" s="214"/>
      <c r="BA46" s="214"/>
      <c r="BB46" s="214"/>
      <c r="BC46" s="214"/>
      <c r="BD46" s="214"/>
      <c r="BE46" s="214"/>
      <c r="BF46" s="214"/>
      <c r="BG46" s="214"/>
      <c r="BH46" s="214"/>
      <c r="BI46" s="214"/>
      <c r="BJ46" s="214"/>
      <c r="BK46" s="214"/>
      <c r="BL46" s="214"/>
      <c r="BM46" s="215">
        <v>73</v>
      </c>
    </row>
    <row r="47" spans="1:65">
      <c r="A47" s="29"/>
      <c r="B47" s="19">
        <v>1</v>
      </c>
      <c r="C47" s="9">
        <v>6</v>
      </c>
      <c r="D47" s="217">
        <v>15</v>
      </c>
      <c r="E47" s="217">
        <v>13.9</v>
      </c>
      <c r="F47" s="217">
        <v>14.8</v>
      </c>
      <c r="G47" s="217">
        <v>14.9</v>
      </c>
      <c r="H47" s="217">
        <v>15</v>
      </c>
      <c r="I47" s="217">
        <v>13</v>
      </c>
      <c r="J47" s="216">
        <v>12.1715</v>
      </c>
      <c r="K47" s="217">
        <v>14.4</v>
      </c>
      <c r="L47" s="217">
        <v>13.6</v>
      </c>
      <c r="M47" s="217">
        <v>15</v>
      </c>
      <c r="N47" s="217">
        <v>15</v>
      </c>
      <c r="O47" s="217">
        <v>15</v>
      </c>
      <c r="P47" s="217">
        <v>14.2</v>
      </c>
      <c r="Q47" s="217">
        <v>13</v>
      </c>
      <c r="R47" s="217">
        <v>13.6</v>
      </c>
      <c r="S47" s="217">
        <v>14.8</v>
      </c>
      <c r="T47" s="217">
        <v>13.2</v>
      </c>
      <c r="U47" s="216">
        <v>12.446</v>
      </c>
      <c r="V47" s="217">
        <v>15</v>
      </c>
      <c r="W47" s="217">
        <v>13.7</v>
      </c>
      <c r="X47" s="217">
        <v>15.1</v>
      </c>
      <c r="Y47" s="213"/>
      <c r="Z47" s="214"/>
      <c r="AA47" s="214"/>
      <c r="AB47" s="214"/>
      <c r="AC47" s="214"/>
      <c r="AD47" s="214"/>
      <c r="AE47" s="214"/>
      <c r="AF47" s="214"/>
      <c r="AG47" s="214"/>
      <c r="AH47" s="214"/>
      <c r="AI47" s="214"/>
      <c r="AJ47" s="214"/>
      <c r="AK47" s="214"/>
      <c r="AL47" s="214"/>
      <c r="AM47" s="214"/>
      <c r="AN47" s="214"/>
      <c r="AO47" s="214"/>
      <c r="AP47" s="214"/>
      <c r="AQ47" s="214"/>
      <c r="AR47" s="214"/>
      <c r="AS47" s="214"/>
      <c r="AT47" s="214"/>
      <c r="AU47" s="214"/>
      <c r="AV47" s="214"/>
      <c r="AW47" s="214"/>
      <c r="AX47" s="214"/>
      <c r="AY47" s="214"/>
      <c r="AZ47" s="214"/>
      <c r="BA47" s="214"/>
      <c r="BB47" s="214"/>
      <c r="BC47" s="214"/>
      <c r="BD47" s="214"/>
      <c r="BE47" s="214"/>
      <c r="BF47" s="214"/>
      <c r="BG47" s="214"/>
      <c r="BH47" s="214"/>
      <c r="BI47" s="214"/>
      <c r="BJ47" s="214"/>
      <c r="BK47" s="214"/>
      <c r="BL47" s="214"/>
      <c r="BM47" s="219"/>
    </row>
    <row r="48" spans="1:65">
      <c r="A48" s="29"/>
      <c r="B48" s="20" t="s">
        <v>254</v>
      </c>
      <c r="C48" s="12"/>
      <c r="D48" s="220">
        <v>14.666666666666666</v>
      </c>
      <c r="E48" s="220">
        <v>13.966666666666669</v>
      </c>
      <c r="F48" s="220">
        <v>14.316666666666665</v>
      </c>
      <c r="G48" s="220">
        <v>14.483333333333334</v>
      </c>
      <c r="H48" s="220">
        <v>14.5</v>
      </c>
      <c r="I48" s="220">
        <v>13.833333333333334</v>
      </c>
      <c r="J48" s="220">
        <v>12.208083333333333</v>
      </c>
      <c r="K48" s="220">
        <v>14.200000000000001</v>
      </c>
      <c r="L48" s="220">
        <v>13.9</v>
      </c>
      <c r="M48" s="220">
        <v>14.666666666666666</v>
      </c>
      <c r="N48" s="220">
        <v>14.333333333333334</v>
      </c>
      <c r="O48" s="220">
        <v>14</v>
      </c>
      <c r="P48" s="220">
        <v>14.216666666666667</v>
      </c>
      <c r="Q48" s="220">
        <v>13</v>
      </c>
      <c r="R48" s="220">
        <v>14.716666666666667</v>
      </c>
      <c r="S48" s="220">
        <v>14.549999999999999</v>
      </c>
      <c r="T48" s="220">
        <v>13.423305555555556</v>
      </c>
      <c r="U48" s="220">
        <v>12.58</v>
      </c>
      <c r="V48" s="220">
        <v>14.333333333333334</v>
      </c>
      <c r="W48" s="220">
        <v>13.833333333333336</v>
      </c>
      <c r="X48" s="220">
        <v>14.816666666666665</v>
      </c>
      <c r="Y48" s="213"/>
      <c r="Z48" s="214"/>
      <c r="AA48" s="214"/>
      <c r="AB48" s="214"/>
      <c r="AC48" s="214"/>
      <c r="AD48" s="214"/>
      <c r="AE48" s="214"/>
      <c r="AF48" s="214"/>
      <c r="AG48" s="214"/>
      <c r="AH48" s="214"/>
      <c r="AI48" s="214"/>
      <c r="AJ48" s="214"/>
      <c r="AK48" s="214"/>
      <c r="AL48" s="214"/>
      <c r="AM48" s="214"/>
      <c r="AN48" s="214"/>
      <c r="AO48" s="214"/>
      <c r="AP48" s="214"/>
      <c r="AQ48" s="214"/>
      <c r="AR48" s="214"/>
      <c r="AS48" s="214"/>
      <c r="AT48" s="214"/>
      <c r="AU48" s="214"/>
      <c r="AV48" s="214"/>
      <c r="AW48" s="214"/>
      <c r="AX48" s="214"/>
      <c r="AY48" s="214"/>
      <c r="AZ48" s="214"/>
      <c r="BA48" s="214"/>
      <c r="BB48" s="214"/>
      <c r="BC48" s="214"/>
      <c r="BD48" s="214"/>
      <c r="BE48" s="214"/>
      <c r="BF48" s="214"/>
      <c r="BG48" s="214"/>
      <c r="BH48" s="214"/>
      <c r="BI48" s="214"/>
      <c r="BJ48" s="214"/>
      <c r="BK48" s="214"/>
      <c r="BL48" s="214"/>
      <c r="BM48" s="219"/>
    </row>
    <row r="49" spans="1:65">
      <c r="A49" s="29"/>
      <c r="B49" s="3" t="s">
        <v>255</v>
      </c>
      <c r="C49" s="28"/>
      <c r="D49" s="217">
        <v>15</v>
      </c>
      <c r="E49" s="217">
        <v>13.95</v>
      </c>
      <c r="F49" s="217">
        <v>14.25</v>
      </c>
      <c r="G49" s="217">
        <v>14.5</v>
      </c>
      <c r="H49" s="217">
        <v>14.5</v>
      </c>
      <c r="I49" s="217">
        <v>13.5</v>
      </c>
      <c r="J49" s="217">
        <v>12.203250000000001</v>
      </c>
      <c r="K49" s="217">
        <v>14.45</v>
      </c>
      <c r="L49" s="217">
        <v>13.8</v>
      </c>
      <c r="M49" s="217">
        <v>15</v>
      </c>
      <c r="N49" s="217">
        <v>14</v>
      </c>
      <c r="O49" s="217">
        <v>14</v>
      </c>
      <c r="P49" s="217">
        <v>14.25</v>
      </c>
      <c r="Q49" s="217">
        <v>13</v>
      </c>
      <c r="R49" s="217">
        <v>14.8</v>
      </c>
      <c r="S49" s="217">
        <v>14.850000000000001</v>
      </c>
      <c r="T49" s="217">
        <v>13.421366666666668</v>
      </c>
      <c r="U49" s="217">
        <v>12.6035</v>
      </c>
      <c r="V49" s="217">
        <v>14.5</v>
      </c>
      <c r="W49" s="217">
        <v>13.7</v>
      </c>
      <c r="X49" s="217">
        <v>14.9</v>
      </c>
      <c r="Y49" s="213"/>
      <c r="Z49" s="214"/>
      <c r="AA49" s="214"/>
      <c r="AB49" s="214"/>
      <c r="AC49" s="214"/>
      <c r="AD49" s="214"/>
      <c r="AE49" s="214"/>
      <c r="AF49" s="214"/>
      <c r="AG49" s="214"/>
      <c r="AH49" s="214"/>
      <c r="AI49" s="214"/>
      <c r="AJ49" s="214"/>
      <c r="AK49" s="214"/>
      <c r="AL49" s="214"/>
      <c r="AM49" s="214"/>
      <c r="AN49" s="214"/>
      <c r="AO49" s="214"/>
      <c r="AP49" s="214"/>
      <c r="AQ49" s="214"/>
      <c r="AR49" s="214"/>
      <c r="AS49" s="214"/>
      <c r="AT49" s="214"/>
      <c r="AU49" s="214"/>
      <c r="AV49" s="214"/>
      <c r="AW49" s="214"/>
      <c r="AX49" s="214"/>
      <c r="AY49" s="214"/>
      <c r="AZ49" s="214"/>
      <c r="BA49" s="214"/>
      <c r="BB49" s="214"/>
      <c r="BC49" s="214"/>
      <c r="BD49" s="214"/>
      <c r="BE49" s="214"/>
      <c r="BF49" s="214"/>
      <c r="BG49" s="214"/>
      <c r="BH49" s="214"/>
      <c r="BI49" s="214"/>
      <c r="BJ49" s="214"/>
      <c r="BK49" s="214"/>
      <c r="BL49" s="214"/>
      <c r="BM49" s="219"/>
    </row>
    <row r="50" spans="1:65">
      <c r="A50" s="29"/>
      <c r="B50" s="3" t="s">
        <v>256</v>
      </c>
      <c r="C50" s="28"/>
      <c r="D50" s="23">
        <v>0.51639777949432231</v>
      </c>
      <c r="E50" s="23">
        <v>0.30110906108363261</v>
      </c>
      <c r="F50" s="23">
        <v>0.33714487489307443</v>
      </c>
      <c r="G50" s="23">
        <v>0.62423286253341936</v>
      </c>
      <c r="H50" s="23">
        <v>0.54772255750516607</v>
      </c>
      <c r="I50" s="23">
        <v>0.98319208025017513</v>
      </c>
      <c r="J50" s="23">
        <v>8.999189778344821E-2</v>
      </c>
      <c r="K50" s="23">
        <v>0.46904157598234308</v>
      </c>
      <c r="L50" s="23">
        <v>0.45166359162544839</v>
      </c>
      <c r="M50" s="23">
        <v>0.51639777949432231</v>
      </c>
      <c r="N50" s="23">
        <v>0.51639777949432231</v>
      </c>
      <c r="O50" s="23">
        <v>0.63245553203367588</v>
      </c>
      <c r="P50" s="23">
        <v>0.42622372841814771</v>
      </c>
      <c r="Q50" s="23">
        <v>0.63245553203367588</v>
      </c>
      <c r="R50" s="23">
        <v>0.71670542530851988</v>
      </c>
      <c r="S50" s="23">
        <v>0.67453687816160202</v>
      </c>
      <c r="T50" s="23">
        <v>0.17992408821088587</v>
      </c>
      <c r="U50" s="23">
        <v>0.16554757624320554</v>
      </c>
      <c r="V50" s="23">
        <v>0.81649658092772603</v>
      </c>
      <c r="W50" s="23">
        <v>0.24221202832779995</v>
      </c>
      <c r="X50" s="23">
        <v>0.31885210782848283</v>
      </c>
      <c r="Y50" s="152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55"/>
    </row>
    <row r="51" spans="1:65">
      <c r="A51" s="29"/>
      <c r="B51" s="3" t="s">
        <v>86</v>
      </c>
      <c r="C51" s="28"/>
      <c r="D51" s="13">
        <v>3.520893951097652E-2</v>
      </c>
      <c r="E51" s="13">
        <v>2.1559121318637176E-2</v>
      </c>
      <c r="F51" s="13">
        <v>2.3549118153183318E-2</v>
      </c>
      <c r="G51" s="13">
        <v>4.3100082568475445E-2</v>
      </c>
      <c r="H51" s="13">
        <v>3.77739694831149E-2</v>
      </c>
      <c r="I51" s="13">
        <v>7.1074126283145189E-2</v>
      </c>
      <c r="J51" s="13">
        <v>7.3715009413256151E-3</v>
      </c>
      <c r="K51" s="13">
        <v>3.3031096900165001E-2</v>
      </c>
      <c r="L51" s="13">
        <v>3.2493783570176141E-2</v>
      </c>
      <c r="M51" s="13">
        <v>3.520893951097652E-2</v>
      </c>
      <c r="N51" s="13">
        <v>3.6027752057743417E-2</v>
      </c>
      <c r="O51" s="13">
        <v>4.5175395145262566E-2</v>
      </c>
      <c r="P51" s="13">
        <v>2.9980567063410155E-2</v>
      </c>
      <c r="Q51" s="13">
        <v>4.8650425541051992E-2</v>
      </c>
      <c r="R51" s="13">
        <v>4.870025540035243E-2</v>
      </c>
      <c r="S51" s="13">
        <v>4.635992289770461E-2</v>
      </c>
      <c r="T51" s="13">
        <v>1.3403858495675828E-2</v>
      </c>
      <c r="U51" s="13">
        <v>1.315958475701157E-2</v>
      </c>
      <c r="V51" s="13">
        <v>5.6964877739143674E-2</v>
      </c>
      <c r="W51" s="13">
        <v>1.7509303252612043E-2</v>
      </c>
      <c r="X51" s="13">
        <v>2.1519827300010091E-2</v>
      </c>
      <c r="Y51" s="152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55"/>
    </row>
    <row r="52" spans="1:65">
      <c r="A52" s="29"/>
      <c r="B52" s="3" t="s">
        <v>257</v>
      </c>
      <c r="C52" s="28"/>
      <c r="D52" s="13">
        <v>3.2621556654351291E-2</v>
      </c>
      <c r="E52" s="13">
        <v>-1.6662654004151789E-2</v>
      </c>
      <c r="F52" s="13">
        <v>7.9794513250994736E-3</v>
      </c>
      <c r="G52" s="13">
        <v>1.9713787196171895E-2</v>
      </c>
      <c r="H52" s="13">
        <v>2.0887220783279092E-2</v>
      </c>
      <c r="I52" s="13">
        <v>-2.6050122701009593E-2</v>
      </c>
      <c r="J52" s="13">
        <v>-0.14047749894776995</v>
      </c>
      <c r="K52" s="13">
        <v>-2.3458378465079921E-4</v>
      </c>
      <c r="L52" s="13">
        <v>-2.1356388352580691E-2</v>
      </c>
      <c r="M52" s="13">
        <v>3.2621556654351291E-2</v>
      </c>
      <c r="N52" s="13">
        <v>9.1528849122068934E-3</v>
      </c>
      <c r="O52" s="13">
        <v>-1.4315786829937505E-2</v>
      </c>
      <c r="P52" s="13">
        <v>9.3884980245628746E-4</v>
      </c>
      <c r="Q52" s="13">
        <v>-8.4721802056370477E-2</v>
      </c>
      <c r="R52" s="13">
        <v>3.6141857415672884E-2</v>
      </c>
      <c r="S52" s="13">
        <v>2.4407521544600685E-2</v>
      </c>
      <c r="T52" s="13">
        <v>-5.4918544666492264E-2</v>
      </c>
      <c r="U52" s="13">
        <v>-0.11429232845147241</v>
      </c>
      <c r="V52" s="13">
        <v>9.1528849122068934E-3</v>
      </c>
      <c r="W52" s="13">
        <v>-2.6050122701009482E-2</v>
      </c>
      <c r="X52" s="13">
        <v>4.3182458938316071E-2</v>
      </c>
      <c r="Y52" s="152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55"/>
    </row>
    <row r="53" spans="1:65">
      <c r="A53" s="29"/>
      <c r="B53" s="45" t="s">
        <v>258</v>
      </c>
      <c r="C53" s="46"/>
      <c r="D53" s="44">
        <v>0.91</v>
      </c>
      <c r="E53" s="44">
        <v>0.51</v>
      </c>
      <c r="F53" s="44">
        <v>0.2</v>
      </c>
      <c r="G53" s="44">
        <v>0.54</v>
      </c>
      <c r="H53" s="44">
        <v>0.56999999999999995</v>
      </c>
      <c r="I53" s="44">
        <v>0.78</v>
      </c>
      <c r="J53" s="44">
        <v>4.0599999999999996</v>
      </c>
      <c r="K53" s="44">
        <v>0.03</v>
      </c>
      <c r="L53" s="44">
        <v>0.64</v>
      </c>
      <c r="M53" s="44">
        <v>0.91</v>
      </c>
      <c r="N53" s="44">
        <v>0.24</v>
      </c>
      <c r="O53" s="44">
        <v>0.44</v>
      </c>
      <c r="P53" s="44">
        <v>0</v>
      </c>
      <c r="Q53" s="44">
        <v>2.46</v>
      </c>
      <c r="R53" s="44">
        <v>1.01</v>
      </c>
      <c r="S53" s="44">
        <v>0.67</v>
      </c>
      <c r="T53" s="44">
        <v>1.6</v>
      </c>
      <c r="U53" s="44">
        <v>3.31</v>
      </c>
      <c r="V53" s="44">
        <v>0.24</v>
      </c>
      <c r="W53" s="44">
        <v>0.78</v>
      </c>
      <c r="X53" s="44">
        <v>1.21</v>
      </c>
      <c r="Y53" s="152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55"/>
    </row>
    <row r="54" spans="1:65">
      <c r="B54" s="3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BM54" s="55"/>
    </row>
    <row r="55" spans="1:65" ht="15">
      <c r="B55" s="8" t="s">
        <v>479</v>
      </c>
      <c r="BM55" s="27" t="s">
        <v>66</v>
      </c>
    </row>
    <row r="56" spans="1:65" ht="15">
      <c r="A56" s="24" t="s">
        <v>49</v>
      </c>
      <c r="B56" s="18" t="s">
        <v>108</v>
      </c>
      <c r="C56" s="15" t="s">
        <v>109</v>
      </c>
      <c r="D56" s="16" t="s">
        <v>224</v>
      </c>
      <c r="E56" s="17" t="s">
        <v>224</v>
      </c>
      <c r="F56" s="17" t="s">
        <v>224</v>
      </c>
      <c r="G56" s="17" t="s">
        <v>224</v>
      </c>
      <c r="H56" s="17" t="s">
        <v>224</v>
      </c>
      <c r="I56" s="17" t="s">
        <v>224</v>
      </c>
      <c r="J56" s="17" t="s">
        <v>224</v>
      </c>
      <c r="K56" s="17" t="s">
        <v>224</v>
      </c>
      <c r="L56" s="17" t="s">
        <v>224</v>
      </c>
      <c r="M56" s="17" t="s">
        <v>224</v>
      </c>
      <c r="N56" s="17" t="s">
        <v>224</v>
      </c>
      <c r="O56" s="17" t="s">
        <v>224</v>
      </c>
      <c r="P56" s="17" t="s">
        <v>224</v>
      </c>
      <c r="Q56" s="152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27">
        <v>1</v>
      </c>
    </row>
    <row r="57" spans="1:65">
      <c r="A57" s="29"/>
      <c r="B57" s="19" t="s">
        <v>225</v>
      </c>
      <c r="C57" s="9" t="s">
        <v>225</v>
      </c>
      <c r="D57" s="150" t="s">
        <v>228</v>
      </c>
      <c r="E57" s="151" t="s">
        <v>229</v>
      </c>
      <c r="F57" s="151" t="s">
        <v>230</v>
      </c>
      <c r="G57" s="151" t="s">
        <v>231</v>
      </c>
      <c r="H57" s="151" t="s">
        <v>232</v>
      </c>
      <c r="I57" s="151" t="s">
        <v>235</v>
      </c>
      <c r="J57" s="151" t="s">
        <v>236</v>
      </c>
      <c r="K57" s="151" t="s">
        <v>237</v>
      </c>
      <c r="L57" s="151" t="s">
        <v>241</v>
      </c>
      <c r="M57" s="151" t="s">
        <v>242</v>
      </c>
      <c r="N57" s="151" t="s">
        <v>243</v>
      </c>
      <c r="O57" s="151" t="s">
        <v>246</v>
      </c>
      <c r="P57" s="151" t="s">
        <v>247</v>
      </c>
      <c r="Q57" s="152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27" t="s">
        <v>3</v>
      </c>
    </row>
    <row r="58" spans="1:65">
      <c r="A58" s="29"/>
      <c r="B58" s="19"/>
      <c r="C58" s="9"/>
      <c r="D58" s="10" t="s">
        <v>261</v>
      </c>
      <c r="E58" s="11" t="s">
        <v>261</v>
      </c>
      <c r="F58" s="11" t="s">
        <v>261</v>
      </c>
      <c r="G58" s="11" t="s">
        <v>280</v>
      </c>
      <c r="H58" s="11" t="s">
        <v>279</v>
      </c>
      <c r="I58" s="11" t="s">
        <v>261</v>
      </c>
      <c r="J58" s="11" t="s">
        <v>279</v>
      </c>
      <c r="K58" s="11" t="s">
        <v>279</v>
      </c>
      <c r="L58" s="11" t="s">
        <v>280</v>
      </c>
      <c r="M58" s="11" t="s">
        <v>261</v>
      </c>
      <c r="N58" s="11" t="s">
        <v>279</v>
      </c>
      <c r="O58" s="11" t="s">
        <v>261</v>
      </c>
      <c r="P58" s="11" t="s">
        <v>261</v>
      </c>
      <c r="Q58" s="152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27">
        <v>1</v>
      </c>
    </row>
    <row r="59" spans="1:65">
      <c r="A59" s="29"/>
      <c r="B59" s="19"/>
      <c r="C59" s="9"/>
      <c r="D59" s="25" t="s">
        <v>253</v>
      </c>
      <c r="E59" s="25" t="s">
        <v>282</v>
      </c>
      <c r="F59" s="25" t="s">
        <v>282</v>
      </c>
      <c r="G59" s="25" t="s">
        <v>283</v>
      </c>
      <c r="H59" s="25" t="s">
        <v>282</v>
      </c>
      <c r="I59" s="25" t="s">
        <v>282</v>
      </c>
      <c r="J59" s="25" t="s">
        <v>283</v>
      </c>
      <c r="K59" s="25" t="s">
        <v>283</v>
      </c>
      <c r="L59" s="25" t="s">
        <v>282</v>
      </c>
      <c r="M59" s="25" t="s">
        <v>282</v>
      </c>
      <c r="N59" s="25" t="s">
        <v>282</v>
      </c>
      <c r="O59" s="25" t="s">
        <v>282</v>
      </c>
      <c r="P59" s="25" t="s">
        <v>282</v>
      </c>
      <c r="Q59" s="152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27">
        <v>1</v>
      </c>
    </row>
    <row r="60" spans="1:65">
      <c r="A60" s="29"/>
      <c r="B60" s="18">
        <v>1</v>
      </c>
      <c r="C60" s="14">
        <v>1</v>
      </c>
      <c r="D60" s="212">
        <v>2</v>
      </c>
      <c r="E60" s="212" t="s">
        <v>95</v>
      </c>
      <c r="F60" s="212" t="s">
        <v>95</v>
      </c>
      <c r="G60" s="212" t="s">
        <v>95</v>
      </c>
      <c r="H60" s="212" t="s">
        <v>95</v>
      </c>
      <c r="I60" s="212" t="s">
        <v>95</v>
      </c>
      <c r="J60" s="212" t="s">
        <v>95</v>
      </c>
      <c r="K60" s="212" t="s">
        <v>95</v>
      </c>
      <c r="L60" s="212">
        <v>13</v>
      </c>
      <c r="M60" s="212" t="s">
        <v>95</v>
      </c>
      <c r="N60" s="234">
        <v>30.063333333333333</v>
      </c>
      <c r="O60" s="212" t="s">
        <v>95</v>
      </c>
      <c r="P60" s="212" t="s">
        <v>265</v>
      </c>
      <c r="Q60" s="213"/>
      <c r="R60" s="214"/>
      <c r="S60" s="214"/>
      <c r="T60" s="214"/>
      <c r="U60" s="214"/>
      <c r="V60" s="214"/>
      <c r="W60" s="214"/>
      <c r="X60" s="214"/>
      <c r="Y60" s="214"/>
      <c r="Z60" s="214"/>
      <c r="AA60" s="214"/>
      <c r="AB60" s="214"/>
      <c r="AC60" s="214"/>
      <c r="AD60" s="214"/>
      <c r="AE60" s="214"/>
      <c r="AF60" s="214"/>
      <c r="AG60" s="214"/>
      <c r="AH60" s="214"/>
      <c r="AI60" s="214"/>
      <c r="AJ60" s="214"/>
      <c r="AK60" s="214"/>
      <c r="AL60" s="214"/>
      <c r="AM60" s="214"/>
      <c r="AN60" s="214"/>
      <c r="AO60" s="214"/>
      <c r="AP60" s="214"/>
      <c r="AQ60" s="214"/>
      <c r="AR60" s="214"/>
      <c r="AS60" s="214"/>
      <c r="AT60" s="214"/>
      <c r="AU60" s="214"/>
      <c r="AV60" s="214"/>
      <c r="AW60" s="214"/>
      <c r="AX60" s="214"/>
      <c r="AY60" s="214"/>
      <c r="AZ60" s="214"/>
      <c r="BA60" s="214"/>
      <c r="BB60" s="214"/>
      <c r="BC60" s="214"/>
      <c r="BD60" s="214"/>
      <c r="BE60" s="214"/>
      <c r="BF60" s="214"/>
      <c r="BG60" s="214"/>
      <c r="BH60" s="214"/>
      <c r="BI60" s="214"/>
      <c r="BJ60" s="214"/>
      <c r="BK60" s="214"/>
      <c r="BL60" s="214"/>
      <c r="BM60" s="215">
        <v>1</v>
      </c>
    </row>
    <row r="61" spans="1:65">
      <c r="A61" s="29"/>
      <c r="B61" s="19">
        <v>1</v>
      </c>
      <c r="C61" s="9">
        <v>2</v>
      </c>
      <c r="D61" s="217">
        <v>4</v>
      </c>
      <c r="E61" s="217" t="s">
        <v>95</v>
      </c>
      <c r="F61" s="217" t="s">
        <v>95</v>
      </c>
      <c r="G61" s="217" t="s">
        <v>95</v>
      </c>
      <c r="H61" s="217" t="s">
        <v>95</v>
      </c>
      <c r="I61" s="217" t="s">
        <v>95</v>
      </c>
      <c r="J61" s="217" t="s">
        <v>95</v>
      </c>
      <c r="K61" s="217" t="s">
        <v>95</v>
      </c>
      <c r="L61" s="217">
        <v>4</v>
      </c>
      <c r="M61" s="217" t="s">
        <v>95</v>
      </c>
      <c r="N61" s="218">
        <v>30.52</v>
      </c>
      <c r="O61" s="217" t="s">
        <v>95</v>
      </c>
      <c r="P61" s="217" t="s">
        <v>265</v>
      </c>
      <c r="Q61" s="213"/>
      <c r="R61" s="214"/>
      <c r="S61" s="214"/>
      <c r="T61" s="214"/>
      <c r="U61" s="214"/>
      <c r="V61" s="214"/>
      <c r="W61" s="214"/>
      <c r="X61" s="214"/>
      <c r="Y61" s="214"/>
      <c r="Z61" s="214"/>
      <c r="AA61" s="214"/>
      <c r="AB61" s="214"/>
      <c r="AC61" s="214"/>
      <c r="AD61" s="214"/>
      <c r="AE61" s="214"/>
      <c r="AF61" s="214"/>
      <c r="AG61" s="214"/>
      <c r="AH61" s="214"/>
      <c r="AI61" s="214"/>
      <c r="AJ61" s="214"/>
      <c r="AK61" s="214"/>
      <c r="AL61" s="214"/>
      <c r="AM61" s="214"/>
      <c r="AN61" s="214"/>
      <c r="AO61" s="214"/>
      <c r="AP61" s="214"/>
      <c r="AQ61" s="214"/>
      <c r="AR61" s="214"/>
      <c r="AS61" s="214"/>
      <c r="AT61" s="214"/>
      <c r="AU61" s="214"/>
      <c r="AV61" s="214"/>
      <c r="AW61" s="214"/>
      <c r="AX61" s="214"/>
      <c r="AY61" s="214"/>
      <c r="AZ61" s="214"/>
      <c r="BA61" s="214"/>
      <c r="BB61" s="214"/>
      <c r="BC61" s="214"/>
      <c r="BD61" s="214"/>
      <c r="BE61" s="214"/>
      <c r="BF61" s="214"/>
      <c r="BG61" s="214"/>
      <c r="BH61" s="214"/>
      <c r="BI61" s="214"/>
      <c r="BJ61" s="214"/>
      <c r="BK61" s="214"/>
      <c r="BL61" s="214"/>
      <c r="BM61" s="215">
        <v>1</v>
      </c>
    </row>
    <row r="62" spans="1:65">
      <c r="A62" s="29"/>
      <c r="B62" s="19">
        <v>1</v>
      </c>
      <c r="C62" s="9">
        <v>3</v>
      </c>
      <c r="D62" s="217">
        <v>2</v>
      </c>
      <c r="E62" s="217" t="s">
        <v>95</v>
      </c>
      <c r="F62" s="217" t="s">
        <v>95</v>
      </c>
      <c r="G62" s="217" t="s">
        <v>95</v>
      </c>
      <c r="H62" s="217" t="s">
        <v>95</v>
      </c>
      <c r="I62" s="217" t="s">
        <v>95</v>
      </c>
      <c r="J62" s="217" t="s">
        <v>95</v>
      </c>
      <c r="K62" s="217" t="s">
        <v>95</v>
      </c>
      <c r="L62" s="217">
        <v>4</v>
      </c>
      <c r="M62" s="217" t="s">
        <v>95</v>
      </c>
      <c r="N62" s="218">
        <v>29.78</v>
      </c>
      <c r="O62" s="217" t="s">
        <v>95</v>
      </c>
      <c r="P62" s="217" t="s">
        <v>265</v>
      </c>
      <c r="Q62" s="213"/>
      <c r="R62" s="214"/>
      <c r="S62" s="214"/>
      <c r="T62" s="214"/>
      <c r="U62" s="214"/>
      <c r="V62" s="214"/>
      <c r="W62" s="214"/>
      <c r="X62" s="214"/>
      <c r="Y62" s="214"/>
      <c r="Z62" s="214"/>
      <c r="AA62" s="214"/>
      <c r="AB62" s="214"/>
      <c r="AC62" s="214"/>
      <c r="AD62" s="214"/>
      <c r="AE62" s="214"/>
      <c r="AF62" s="214"/>
      <c r="AG62" s="214"/>
      <c r="AH62" s="214"/>
      <c r="AI62" s="214"/>
      <c r="AJ62" s="214"/>
      <c r="AK62" s="214"/>
      <c r="AL62" s="214"/>
      <c r="AM62" s="214"/>
      <c r="AN62" s="214"/>
      <c r="AO62" s="214"/>
      <c r="AP62" s="214"/>
      <c r="AQ62" s="214"/>
      <c r="AR62" s="214"/>
      <c r="AS62" s="214"/>
      <c r="AT62" s="214"/>
      <c r="AU62" s="214"/>
      <c r="AV62" s="214"/>
      <c r="AW62" s="214"/>
      <c r="AX62" s="214"/>
      <c r="AY62" s="214"/>
      <c r="AZ62" s="214"/>
      <c r="BA62" s="214"/>
      <c r="BB62" s="214"/>
      <c r="BC62" s="214"/>
      <c r="BD62" s="214"/>
      <c r="BE62" s="214"/>
      <c r="BF62" s="214"/>
      <c r="BG62" s="214"/>
      <c r="BH62" s="214"/>
      <c r="BI62" s="214"/>
      <c r="BJ62" s="214"/>
      <c r="BK62" s="214"/>
      <c r="BL62" s="214"/>
      <c r="BM62" s="215">
        <v>16</v>
      </c>
    </row>
    <row r="63" spans="1:65">
      <c r="A63" s="29"/>
      <c r="B63" s="19">
        <v>1</v>
      </c>
      <c r="C63" s="9">
        <v>4</v>
      </c>
      <c r="D63" s="217">
        <v>3</v>
      </c>
      <c r="E63" s="217" t="s">
        <v>95</v>
      </c>
      <c r="F63" s="217" t="s">
        <v>95</v>
      </c>
      <c r="G63" s="217" t="s">
        <v>95</v>
      </c>
      <c r="H63" s="217" t="s">
        <v>95</v>
      </c>
      <c r="I63" s="217" t="s">
        <v>95</v>
      </c>
      <c r="J63" s="217" t="s">
        <v>95</v>
      </c>
      <c r="K63" s="217" t="s">
        <v>95</v>
      </c>
      <c r="L63" s="217">
        <v>4</v>
      </c>
      <c r="M63" s="217" t="s">
        <v>95</v>
      </c>
      <c r="N63" s="218">
        <v>30.606666666666666</v>
      </c>
      <c r="O63" s="217" t="s">
        <v>95</v>
      </c>
      <c r="P63" s="217" t="s">
        <v>265</v>
      </c>
      <c r="Q63" s="213"/>
      <c r="R63" s="214"/>
      <c r="S63" s="214"/>
      <c r="T63" s="214"/>
      <c r="U63" s="214"/>
      <c r="V63" s="214"/>
      <c r="W63" s="214"/>
      <c r="X63" s="214"/>
      <c r="Y63" s="214"/>
      <c r="Z63" s="214"/>
      <c r="AA63" s="214"/>
      <c r="AB63" s="214"/>
      <c r="AC63" s="214"/>
      <c r="AD63" s="214"/>
      <c r="AE63" s="214"/>
      <c r="AF63" s="214"/>
      <c r="AG63" s="214"/>
      <c r="AH63" s="214"/>
      <c r="AI63" s="214"/>
      <c r="AJ63" s="214"/>
      <c r="AK63" s="214"/>
      <c r="AL63" s="214"/>
      <c r="AM63" s="214"/>
      <c r="AN63" s="214"/>
      <c r="AO63" s="214"/>
      <c r="AP63" s="214"/>
      <c r="AQ63" s="214"/>
      <c r="AR63" s="214"/>
      <c r="AS63" s="214"/>
      <c r="AT63" s="214"/>
      <c r="AU63" s="214"/>
      <c r="AV63" s="214"/>
      <c r="AW63" s="214"/>
      <c r="AX63" s="214"/>
      <c r="AY63" s="214"/>
      <c r="AZ63" s="214"/>
      <c r="BA63" s="214"/>
      <c r="BB63" s="214"/>
      <c r="BC63" s="214"/>
      <c r="BD63" s="214"/>
      <c r="BE63" s="214"/>
      <c r="BF63" s="214"/>
      <c r="BG63" s="214"/>
      <c r="BH63" s="214"/>
      <c r="BI63" s="214"/>
      <c r="BJ63" s="214"/>
      <c r="BK63" s="214"/>
      <c r="BL63" s="214"/>
      <c r="BM63" s="215" t="s">
        <v>95</v>
      </c>
    </row>
    <row r="64" spans="1:65">
      <c r="A64" s="29"/>
      <c r="B64" s="19">
        <v>1</v>
      </c>
      <c r="C64" s="9">
        <v>5</v>
      </c>
      <c r="D64" s="217">
        <v>2</v>
      </c>
      <c r="E64" s="217" t="s">
        <v>95</v>
      </c>
      <c r="F64" s="217" t="s">
        <v>95</v>
      </c>
      <c r="G64" s="217" t="s">
        <v>95</v>
      </c>
      <c r="H64" s="217" t="s">
        <v>95</v>
      </c>
      <c r="I64" s="217" t="s">
        <v>95</v>
      </c>
      <c r="J64" s="217" t="s">
        <v>95</v>
      </c>
      <c r="K64" s="217" t="s">
        <v>95</v>
      </c>
      <c r="L64" s="217">
        <v>5</v>
      </c>
      <c r="M64" s="217" t="s">
        <v>95</v>
      </c>
      <c r="N64" s="218">
        <v>30.790000000000003</v>
      </c>
      <c r="O64" s="217" t="s">
        <v>95</v>
      </c>
      <c r="P64" s="217" t="s">
        <v>265</v>
      </c>
      <c r="Q64" s="213"/>
      <c r="R64" s="214"/>
      <c r="S64" s="214"/>
      <c r="T64" s="214"/>
      <c r="U64" s="214"/>
      <c r="V64" s="214"/>
      <c r="W64" s="214"/>
      <c r="X64" s="214"/>
      <c r="Y64" s="214"/>
      <c r="Z64" s="214"/>
      <c r="AA64" s="214"/>
      <c r="AB64" s="214"/>
      <c r="AC64" s="214"/>
      <c r="AD64" s="214"/>
      <c r="AE64" s="214"/>
      <c r="AF64" s="214"/>
      <c r="AG64" s="214"/>
      <c r="AH64" s="214"/>
      <c r="AI64" s="214"/>
      <c r="AJ64" s="214"/>
      <c r="AK64" s="214"/>
      <c r="AL64" s="214"/>
      <c r="AM64" s="214"/>
      <c r="AN64" s="214"/>
      <c r="AO64" s="214"/>
      <c r="AP64" s="214"/>
      <c r="AQ64" s="214"/>
      <c r="AR64" s="214"/>
      <c r="AS64" s="214"/>
      <c r="AT64" s="214"/>
      <c r="AU64" s="214"/>
      <c r="AV64" s="214"/>
      <c r="AW64" s="214"/>
      <c r="AX64" s="214"/>
      <c r="AY64" s="214"/>
      <c r="AZ64" s="214"/>
      <c r="BA64" s="214"/>
      <c r="BB64" s="214"/>
      <c r="BC64" s="214"/>
      <c r="BD64" s="214"/>
      <c r="BE64" s="214"/>
      <c r="BF64" s="214"/>
      <c r="BG64" s="214"/>
      <c r="BH64" s="214"/>
      <c r="BI64" s="214"/>
      <c r="BJ64" s="214"/>
      <c r="BK64" s="214"/>
      <c r="BL64" s="214"/>
      <c r="BM64" s="215">
        <v>74</v>
      </c>
    </row>
    <row r="65" spans="1:65">
      <c r="A65" s="29"/>
      <c r="B65" s="19">
        <v>1</v>
      </c>
      <c r="C65" s="9">
        <v>6</v>
      </c>
      <c r="D65" s="217">
        <v>2</v>
      </c>
      <c r="E65" s="217" t="s">
        <v>95</v>
      </c>
      <c r="F65" s="217" t="s">
        <v>95</v>
      </c>
      <c r="G65" s="217" t="s">
        <v>95</v>
      </c>
      <c r="H65" s="217" t="s">
        <v>95</v>
      </c>
      <c r="I65" s="217" t="s">
        <v>95</v>
      </c>
      <c r="J65" s="217" t="s">
        <v>95</v>
      </c>
      <c r="K65" s="217" t="s">
        <v>95</v>
      </c>
      <c r="L65" s="217">
        <v>12</v>
      </c>
      <c r="M65" s="217" t="s">
        <v>95</v>
      </c>
      <c r="N65" s="218">
        <v>29.83666666666667</v>
      </c>
      <c r="O65" s="217" t="s">
        <v>95</v>
      </c>
      <c r="P65" s="217" t="s">
        <v>265</v>
      </c>
      <c r="Q65" s="213"/>
      <c r="R65" s="214"/>
      <c r="S65" s="214"/>
      <c r="T65" s="214"/>
      <c r="U65" s="214"/>
      <c r="V65" s="214"/>
      <c r="W65" s="214"/>
      <c r="X65" s="214"/>
      <c r="Y65" s="214"/>
      <c r="Z65" s="214"/>
      <c r="AA65" s="214"/>
      <c r="AB65" s="214"/>
      <c r="AC65" s="214"/>
      <c r="AD65" s="214"/>
      <c r="AE65" s="214"/>
      <c r="AF65" s="214"/>
      <c r="AG65" s="214"/>
      <c r="AH65" s="214"/>
      <c r="AI65" s="214"/>
      <c r="AJ65" s="214"/>
      <c r="AK65" s="214"/>
      <c r="AL65" s="214"/>
      <c r="AM65" s="214"/>
      <c r="AN65" s="214"/>
      <c r="AO65" s="214"/>
      <c r="AP65" s="214"/>
      <c r="AQ65" s="214"/>
      <c r="AR65" s="214"/>
      <c r="AS65" s="214"/>
      <c r="AT65" s="214"/>
      <c r="AU65" s="214"/>
      <c r="AV65" s="214"/>
      <c r="AW65" s="214"/>
      <c r="AX65" s="214"/>
      <c r="AY65" s="214"/>
      <c r="AZ65" s="214"/>
      <c r="BA65" s="214"/>
      <c r="BB65" s="214"/>
      <c r="BC65" s="214"/>
      <c r="BD65" s="214"/>
      <c r="BE65" s="214"/>
      <c r="BF65" s="214"/>
      <c r="BG65" s="214"/>
      <c r="BH65" s="214"/>
      <c r="BI65" s="214"/>
      <c r="BJ65" s="214"/>
      <c r="BK65" s="214"/>
      <c r="BL65" s="214"/>
      <c r="BM65" s="219"/>
    </row>
    <row r="66" spans="1:65">
      <c r="A66" s="29"/>
      <c r="B66" s="20" t="s">
        <v>254</v>
      </c>
      <c r="C66" s="12"/>
      <c r="D66" s="220">
        <v>2.5</v>
      </c>
      <c r="E66" s="220" t="s">
        <v>603</v>
      </c>
      <c r="F66" s="220" t="s">
        <v>603</v>
      </c>
      <c r="G66" s="220" t="s">
        <v>603</v>
      </c>
      <c r="H66" s="220" t="s">
        <v>603</v>
      </c>
      <c r="I66" s="220" t="s">
        <v>603</v>
      </c>
      <c r="J66" s="220" t="s">
        <v>603</v>
      </c>
      <c r="K66" s="220" t="s">
        <v>603</v>
      </c>
      <c r="L66" s="220">
        <v>7</v>
      </c>
      <c r="M66" s="220" t="s">
        <v>603</v>
      </c>
      <c r="N66" s="220">
        <v>30.266111111111112</v>
      </c>
      <c r="O66" s="220" t="s">
        <v>603</v>
      </c>
      <c r="P66" s="220" t="s">
        <v>603</v>
      </c>
      <c r="Q66" s="213"/>
      <c r="R66" s="214"/>
      <c r="S66" s="214"/>
      <c r="T66" s="214"/>
      <c r="U66" s="214"/>
      <c r="V66" s="214"/>
      <c r="W66" s="214"/>
      <c r="X66" s="214"/>
      <c r="Y66" s="214"/>
      <c r="Z66" s="214"/>
      <c r="AA66" s="214"/>
      <c r="AB66" s="214"/>
      <c r="AC66" s="214"/>
      <c r="AD66" s="214"/>
      <c r="AE66" s="214"/>
      <c r="AF66" s="214"/>
      <c r="AG66" s="214"/>
      <c r="AH66" s="214"/>
      <c r="AI66" s="214"/>
      <c r="AJ66" s="214"/>
      <c r="AK66" s="214"/>
      <c r="AL66" s="214"/>
      <c r="AM66" s="214"/>
      <c r="AN66" s="214"/>
      <c r="AO66" s="214"/>
      <c r="AP66" s="214"/>
      <c r="AQ66" s="214"/>
      <c r="AR66" s="214"/>
      <c r="AS66" s="214"/>
      <c r="AT66" s="214"/>
      <c r="AU66" s="214"/>
      <c r="AV66" s="214"/>
      <c r="AW66" s="214"/>
      <c r="AX66" s="214"/>
      <c r="AY66" s="214"/>
      <c r="AZ66" s="214"/>
      <c r="BA66" s="214"/>
      <c r="BB66" s="214"/>
      <c r="BC66" s="214"/>
      <c r="BD66" s="214"/>
      <c r="BE66" s="214"/>
      <c r="BF66" s="214"/>
      <c r="BG66" s="214"/>
      <c r="BH66" s="214"/>
      <c r="BI66" s="214"/>
      <c r="BJ66" s="214"/>
      <c r="BK66" s="214"/>
      <c r="BL66" s="214"/>
      <c r="BM66" s="219"/>
    </row>
    <row r="67" spans="1:65">
      <c r="A67" s="29"/>
      <c r="B67" s="3" t="s">
        <v>255</v>
      </c>
      <c r="C67" s="28"/>
      <c r="D67" s="217">
        <v>2</v>
      </c>
      <c r="E67" s="217" t="s">
        <v>603</v>
      </c>
      <c r="F67" s="217" t="s">
        <v>603</v>
      </c>
      <c r="G67" s="217" t="s">
        <v>603</v>
      </c>
      <c r="H67" s="217" t="s">
        <v>603</v>
      </c>
      <c r="I67" s="217" t="s">
        <v>603</v>
      </c>
      <c r="J67" s="217" t="s">
        <v>603</v>
      </c>
      <c r="K67" s="217" t="s">
        <v>603</v>
      </c>
      <c r="L67" s="217">
        <v>4.5</v>
      </c>
      <c r="M67" s="217" t="s">
        <v>603</v>
      </c>
      <c r="N67" s="217">
        <v>30.291666666666664</v>
      </c>
      <c r="O67" s="217" t="s">
        <v>603</v>
      </c>
      <c r="P67" s="217" t="s">
        <v>603</v>
      </c>
      <c r="Q67" s="213"/>
      <c r="R67" s="214"/>
      <c r="S67" s="214"/>
      <c r="T67" s="214"/>
      <c r="U67" s="214"/>
      <c r="V67" s="214"/>
      <c r="W67" s="214"/>
      <c r="X67" s="214"/>
      <c r="Y67" s="214"/>
      <c r="Z67" s="214"/>
      <c r="AA67" s="214"/>
      <c r="AB67" s="214"/>
      <c r="AC67" s="214"/>
      <c r="AD67" s="214"/>
      <c r="AE67" s="214"/>
      <c r="AF67" s="214"/>
      <c r="AG67" s="214"/>
      <c r="AH67" s="214"/>
      <c r="AI67" s="214"/>
      <c r="AJ67" s="214"/>
      <c r="AK67" s="214"/>
      <c r="AL67" s="214"/>
      <c r="AM67" s="214"/>
      <c r="AN67" s="214"/>
      <c r="AO67" s="214"/>
      <c r="AP67" s="214"/>
      <c r="AQ67" s="214"/>
      <c r="AR67" s="214"/>
      <c r="AS67" s="214"/>
      <c r="AT67" s="214"/>
      <c r="AU67" s="214"/>
      <c r="AV67" s="214"/>
      <c r="AW67" s="214"/>
      <c r="AX67" s="214"/>
      <c r="AY67" s="214"/>
      <c r="AZ67" s="214"/>
      <c r="BA67" s="214"/>
      <c r="BB67" s="214"/>
      <c r="BC67" s="214"/>
      <c r="BD67" s="214"/>
      <c r="BE67" s="214"/>
      <c r="BF67" s="214"/>
      <c r="BG67" s="214"/>
      <c r="BH67" s="214"/>
      <c r="BI67" s="214"/>
      <c r="BJ67" s="214"/>
      <c r="BK67" s="214"/>
      <c r="BL67" s="214"/>
      <c r="BM67" s="219"/>
    </row>
    <row r="68" spans="1:65">
      <c r="A68" s="29"/>
      <c r="B68" s="3" t="s">
        <v>256</v>
      </c>
      <c r="C68" s="28"/>
      <c r="D68" s="217">
        <v>0.83666002653407556</v>
      </c>
      <c r="E68" s="217" t="s">
        <v>603</v>
      </c>
      <c r="F68" s="217" t="s">
        <v>603</v>
      </c>
      <c r="G68" s="217" t="s">
        <v>603</v>
      </c>
      <c r="H68" s="217" t="s">
        <v>603</v>
      </c>
      <c r="I68" s="217" t="s">
        <v>603</v>
      </c>
      <c r="J68" s="217" t="s">
        <v>603</v>
      </c>
      <c r="K68" s="217" t="s">
        <v>603</v>
      </c>
      <c r="L68" s="217">
        <v>4.2895221179054435</v>
      </c>
      <c r="M68" s="217" t="s">
        <v>603</v>
      </c>
      <c r="N68" s="217">
        <v>0.42819215139761524</v>
      </c>
      <c r="O68" s="217" t="s">
        <v>603</v>
      </c>
      <c r="P68" s="217" t="s">
        <v>603</v>
      </c>
      <c r="Q68" s="213"/>
      <c r="R68" s="214"/>
      <c r="S68" s="214"/>
      <c r="T68" s="214"/>
      <c r="U68" s="214"/>
      <c r="V68" s="214"/>
      <c r="W68" s="214"/>
      <c r="X68" s="214"/>
      <c r="Y68" s="214"/>
      <c r="Z68" s="214"/>
      <c r="AA68" s="214"/>
      <c r="AB68" s="214"/>
      <c r="AC68" s="214"/>
      <c r="AD68" s="214"/>
      <c r="AE68" s="214"/>
      <c r="AF68" s="214"/>
      <c r="AG68" s="214"/>
      <c r="AH68" s="214"/>
      <c r="AI68" s="214"/>
      <c r="AJ68" s="214"/>
      <c r="AK68" s="214"/>
      <c r="AL68" s="214"/>
      <c r="AM68" s="214"/>
      <c r="AN68" s="214"/>
      <c r="AO68" s="214"/>
      <c r="AP68" s="214"/>
      <c r="AQ68" s="214"/>
      <c r="AR68" s="214"/>
      <c r="AS68" s="214"/>
      <c r="AT68" s="214"/>
      <c r="AU68" s="214"/>
      <c r="AV68" s="214"/>
      <c r="AW68" s="214"/>
      <c r="AX68" s="214"/>
      <c r="AY68" s="214"/>
      <c r="AZ68" s="214"/>
      <c r="BA68" s="214"/>
      <c r="BB68" s="214"/>
      <c r="BC68" s="214"/>
      <c r="BD68" s="214"/>
      <c r="BE68" s="214"/>
      <c r="BF68" s="214"/>
      <c r="BG68" s="214"/>
      <c r="BH68" s="214"/>
      <c r="BI68" s="214"/>
      <c r="BJ68" s="214"/>
      <c r="BK68" s="214"/>
      <c r="BL68" s="214"/>
      <c r="BM68" s="219"/>
    </row>
    <row r="69" spans="1:65">
      <c r="A69" s="29"/>
      <c r="B69" s="3" t="s">
        <v>86</v>
      </c>
      <c r="C69" s="28"/>
      <c r="D69" s="13">
        <v>0.33466401061363021</v>
      </c>
      <c r="E69" s="13" t="s">
        <v>603</v>
      </c>
      <c r="F69" s="13" t="s">
        <v>603</v>
      </c>
      <c r="G69" s="13" t="s">
        <v>603</v>
      </c>
      <c r="H69" s="13" t="s">
        <v>603</v>
      </c>
      <c r="I69" s="13" t="s">
        <v>603</v>
      </c>
      <c r="J69" s="13" t="s">
        <v>603</v>
      </c>
      <c r="K69" s="13" t="s">
        <v>603</v>
      </c>
      <c r="L69" s="13">
        <v>0.61278887398649196</v>
      </c>
      <c r="M69" s="13" t="s">
        <v>603</v>
      </c>
      <c r="N69" s="13">
        <v>1.4147577461328354E-2</v>
      </c>
      <c r="O69" s="13" t="s">
        <v>603</v>
      </c>
      <c r="P69" s="13" t="s">
        <v>603</v>
      </c>
      <c r="Q69" s="152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55"/>
    </row>
    <row r="70" spans="1:65">
      <c r="A70" s="29"/>
      <c r="B70" s="3" t="s">
        <v>257</v>
      </c>
      <c r="C70" s="28"/>
      <c r="D70" s="13" t="s">
        <v>603</v>
      </c>
      <c r="E70" s="13" t="s">
        <v>603</v>
      </c>
      <c r="F70" s="13" t="s">
        <v>603</v>
      </c>
      <c r="G70" s="13" t="s">
        <v>603</v>
      </c>
      <c r="H70" s="13" t="s">
        <v>603</v>
      </c>
      <c r="I70" s="13" t="s">
        <v>603</v>
      </c>
      <c r="J70" s="13" t="s">
        <v>603</v>
      </c>
      <c r="K70" s="13" t="s">
        <v>603</v>
      </c>
      <c r="L70" s="13" t="s">
        <v>603</v>
      </c>
      <c r="M70" s="13" t="s">
        <v>603</v>
      </c>
      <c r="N70" s="13" t="s">
        <v>603</v>
      </c>
      <c r="O70" s="13" t="s">
        <v>603</v>
      </c>
      <c r="P70" s="13" t="s">
        <v>603</v>
      </c>
      <c r="Q70" s="152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55"/>
    </row>
    <row r="71" spans="1:65">
      <c r="A71" s="29"/>
      <c r="B71" s="45" t="s">
        <v>258</v>
      </c>
      <c r="C71" s="46"/>
      <c r="D71" s="44" t="s">
        <v>259</v>
      </c>
      <c r="E71" s="44" t="s">
        <v>259</v>
      </c>
      <c r="F71" s="44" t="s">
        <v>259</v>
      </c>
      <c r="G71" s="44" t="s">
        <v>259</v>
      </c>
      <c r="H71" s="44" t="s">
        <v>259</v>
      </c>
      <c r="I71" s="44" t="s">
        <v>259</v>
      </c>
      <c r="J71" s="44" t="s">
        <v>259</v>
      </c>
      <c r="K71" s="44" t="s">
        <v>259</v>
      </c>
      <c r="L71" s="44" t="s">
        <v>259</v>
      </c>
      <c r="M71" s="44" t="s">
        <v>259</v>
      </c>
      <c r="N71" s="44" t="s">
        <v>259</v>
      </c>
      <c r="O71" s="44" t="s">
        <v>259</v>
      </c>
      <c r="P71" s="44" t="s">
        <v>259</v>
      </c>
      <c r="Q71" s="152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55"/>
    </row>
    <row r="72" spans="1:65">
      <c r="B72" s="3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BM72" s="55"/>
    </row>
    <row r="73" spans="1:65" ht="15">
      <c r="B73" s="8" t="s">
        <v>480</v>
      </c>
      <c r="BM73" s="27" t="s">
        <v>278</v>
      </c>
    </row>
    <row r="74" spans="1:65" ht="15">
      <c r="A74" s="24" t="s">
        <v>10</v>
      </c>
      <c r="B74" s="18" t="s">
        <v>108</v>
      </c>
      <c r="C74" s="15" t="s">
        <v>109</v>
      </c>
      <c r="D74" s="16" t="s">
        <v>224</v>
      </c>
      <c r="E74" s="17" t="s">
        <v>224</v>
      </c>
      <c r="F74" s="17" t="s">
        <v>224</v>
      </c>
      <c r="G74" s="17" t="s">
        <v>224</v>
      </c>
      <c r="H74" s="17" t="s">
        <v>224</v>
      </c>
      <c r="I74" s="17" t="s">
        <v>224</v>
      </c>
      <c r="J74" s="17" t="s">
        <v>224</v>
      </c>
      <c r="K74" s="17" t="s">
        <v>224</v>
      </c>
      <c r="L74" s="17" t="s">
        <v>224</v>
      </c>
      <c r="M74" s="17" t="s">
        <v>224</v>
      </c>
      <c r="N74" s="17" t="s">
        <v>224</v>
      </c>
      <c r="O74" s="17" t="s">
        <v>224</v>
      </c>
      <c r="P74" s="17" t="s">
        <v>224</v>
      </c>
      <c r="Q74" s="17" t="s">
        <v>224</v>
      </c>
      <c r="R74" s="17" t="s">
        <v>224</v>
      </c>
      <c r="S74" s="17" t="s">
        <v>224</v>
      </c>
      <c r="T74" s="17" t="s">
        <v>224</v>
      </c>
      <c r="U74" s="17" t="s">
        <v>224</v>
      </c>
      <c r="V74" s="17" t="s">
        <v>224</v>
      </c>
      <c r="W74" s="17" t="s">
        <v>224</v>
      </c>
      <c r="X74" s="152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27">
        <v>1</v>
      </c>
    </row>
    <row r="75" spans="1:65">
      <c r="A75" s="29"/>
      <c r="B75" s="19" t="s">
        <v>225</v>
      </c>
      <c r="C75" s="9" t="s">
        <v>225</v>
      </c>
      <c r="D75" s="150" t="s">
        <v>227</v>
      </c>
      <c r="E75" s="151" t="s">
        <v>228</v>
      </c>
      <c r="F75" s="151" t="s">
        <v>229</v>
      </c>
      <c r="G75" s="151" t="s">
        <v>230</v>
      </c>
      <c r="H75" s="151" t="s">
        <v>231</v>
      </c>
      <c r="I75" s="151" t="s">
        <v>232</v>
      </c>
      <c r="J75" s="151" t="s">
        <v>234</v>
      </c>
      <c r="K75" s="151" t="s">
        <v>235</v>
      </c>
      <c r="L75" s="151" t="s">
        <v>236</v>
      </c>
      <c r="M75" s="151" t="s">
        <v>237</v>
      </c>
      <c r="N75" s="151" t="s">
        <v>238</v>
      </c>
      <c r="O75" s="151" t="s">
        <v>239</v>
      </c>
      <c r="P75" s="151" t="s">
        <v>240</v>
      </c>
      <c r="Q75" s="151" t="s">
        <v>241</v>
      </c>
      <c r="R75" s="151" t="s">
        <v>242</v>
      </c>
      <c r="S75" s="151" t="s">
        <v>243</v>
      </c>
      <c r="T75" s="151" t="s">
        <v>244</v>
      </c>
      <c r="U75" s="151" t="s">
        <v>245</v>
      </c>
      <c r="V75" s="151" t="s">
        <v>246</v>
      </c>
      <c r="W75" s="151" t="s">
        <v>247</v>
      </c>
      <c r="X75" s="152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27" t="s">
        <v>3</v>
      </c>
    </row>
    <row r="76" spans="1:65">
      <c r="A76" s="29"/>
      <c r="B76" s="19"/>
      <c r="C76" s="9"/>
      <c r="D76" s="10" t="s">
        <v>279</v>
      </c>
      <c r="E76" s="11" t="s">
        <v>261</v>
      </c>
      <c r="F76" s="11" t="s">
        <v>261</v>
      </c>
      <c r="G76" s="11" t="s">
        <v>261</v>
      </c>
      <c r="H76" s="11" t="s">
        <v>280</v>
      </c>
      <c r="I76" s="11" t="s">
        <v>279</v>
      </c>
      <c r="J76" s="11" t="s">
        <v>280</v>
      </c>
      <c r="K76" s="11" t="s">
        <v>261</v>
      </c>
      <c r="L76" s="11" t="s">
        <v>261</v>
      </c>
      <c r="M76" s="11" t="s">
        <v>261</v>
      </c>
      <c r="N76" s="11" t="s">
        <v>261</v>
      </c>
      <c r="O76" s="11" t="s">
        <v>261</v>
      </c>
      <c r="P76" s="11" t="s">
        <v>280</v>
      </c>
      <c r="Q76" s="11" t="s">
        <v>280</v>
      </c>
      <c r="R76" s="11" t="s">
        <v>261</v>
      </c>
      <c r="S76" s="11" t="s">
        <v>279</v>
      </c>
      <c r="T76" s="11" t="s">
        <v>279</v>
      </c>
      <c r="U76" s="11" t="s">
        <v>280</v>
      </c>
      <c r="V76" s="11" t="s">
        <v>261</v>
      </c>
      <c r="W76" s="11" t="s">
        <v>261</v>
      </c>
      <c r="X76" s="152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27">
        <v>0</v>
      </c>
    </row>
    <row r="77" spans="1:65">
      <c r="A77" s="29"/>
      <c r="B77" s="19"/>
      <c r="C77" s="9"/>
      <c r="D77" s="25" t="s">
        <v>281</v>
      </c>
      <c r="E77" s="25" t="s">
        <v>253</v>
      </c>
      <c r="F77" s="25" t="s">
        <v>282</v>
      </c>
      <c r="G77" s="25" t="s">
        <v>282</v>
      </c>
      <c r="H77" s="25" t="s">
        <v>283</v>
      </c>
      <c r="I77" s="25" t="s">
        <v>282</v>
      </c>
      <c r="J77" s="25" t="s">
        <v>284</v>
      </c>
      <c r="K77" s="25" t="s">
        <v>282</v>
      </c>
      <c r="L77" s="25" t="s">
        <v>283</v>
      </c>
      <c r="M77" s="25" t="s">
        <v>283</v>
      </c>
      <c r="N77" s="25" t="s">
        <v>284</v>
      </c>
      <c r="O77" s="25" t="s">
        <v>284</v>
      </c>
      <c r="P77" s="25" t="s">
        <v>283</v>
      </c>
      <c r="Q77" s="25" t="s">
        <v>282</v>
      </c>
      <c r="R77" s="25" t="s">
        <v>282</v>
      </c>
      <c r="S77" s="25" t="s">
        <v>282</v>
      </c>
      <c r="T77" s="25" t="s">
        <v>281</v>
      </c>
      <c r="U77" s="25" t="s">
        <v>281</v>
      </c>
      <c r="V77" s="25" t="s">
        <v>282</v>
      </c>
      <c r="W77" s="25" t="s">
        <v>282</v>
      </c>
      <c r="X77" s="152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27">
        <v>0</v>
      </c>
    </row>
    <row r="78" spans="1:65">
      <c r="A78" s="29"/>
      <c r="B78" s="18">
        <v>1</v>
      </c>
      <c r="C78" s="14">
        <v>1</v>
      </c>
      <c r="D78" s="221">
        <v>429</v>
      </c>
      <c r="E78" s="221">
        <v>242.7</v>
      </c>
      <c r="F78" s="221">
        <v>210</v>
      </c>
      <c r="G78" s="221">
        <v>370</v>
      </c>
      <c r="H78" s="221">
        <v>411</v>
      </c>
      <c r="I78" s="221">
        <v>170</v>
      </c>
      <c r="J78" s="221">
        <v>403</v>
      </c>
      <c r="K78" s="221">
        <v>280</v>
      </c>
      <c r="L78" s="221">
        <v>371</v>
      </c>
      <c r="M78" s="221">
        <v>464</v>
      </c>
      <c r="N78" s="221">
        <v>404</v>
      </c>
      <c r="O78" s="221">
        <v>384</v>
      </c>
      <c r="P78" s="221">
        <v>420</v>
      </c>
      <c r="Q78" s="231">
        <v>50.6</v>
      </c>
      <c r="R78" s="221">
        <v>290</v>
      </c>
      <c r="S78" s="221">
        <v>184.58</v>
      </c>
      <c r="T78" s="221">
        <v>386.40199999999999</v>
      </c>
      <c r="U78" s="221">
        <v>462</v>
      </c>
      <c r="V78" s="221">
        <v>230</v>
      </c>
      <c r="W78" s="221">
        <v>357.2</v>
      </c>
      <c r="X78" s="223"/>
      <c r="Y78" s="224"/>
      <c r="Z78" s="224"/>
      <c r="AA78" s="224"/>
      <c r="AB78" s="224"/>
      <c r="AC78" s="224"/>
      <c r="AD78" s="224"/>
      <c r="AE78" s="224"/>
      <c r="AF78" s="224"/>
      <c r="AG78" s="224"/>
      <c r="AH78" s="224"/>
      <c r="AI78" s="224"/>
      <c r="AJ78" s="224"/>
      <c r="AK78" s="224"/>
      <c r="AL78" s="224"/>
      <c r="AM78" s="224"/>
      <c r="AN78" s="224"/>
      <c r="AO78" s="224"/>
      <c r="AP78" s="224"/>
      <c r="AQ78" s="224"/>
      <c r="AR78" s="224"/>
      <c r="AS78" s="224"/>
      <c r="AT78" s="224"/>
      <c r="AU78" s="224"/>
      <c r="AV78" s="224"/>
      <c r="AW78" s="224"/>
      <c r="AX78" s="224"/>
      <c r="AY78" s="224"/>
      <c r="AZ78" s="224"/>
      <c r="BA78" s="224"/>
      <c r="BB78" s="224"/>
      <c r="BC78" s="224"/>
      <c r="BD78" s="224"/>
      <c r="BE78" s="224"/>
      <c r="BF78" s="224"/>
      <c r="BG78" s="224"/>
      <c r="BH78" s="224"/>
      <c r="BI78" s="224"/>
      <c r="BJ78" s="224"/>
      <c r="BK78" s="224"/>
      <c r="BL78" s="224"/>
      <c r="BM78" s="225">
        <v>1</v>
      </c>
    </row>
    <row r="79" spans="1:65">
      <c r="A79" s="29"/>
      <c r="B79" s="19">
        <v>1</v>
      </c>
      <c r="C79" s="9">
        <v>2</v>
      </c>
      <c r="D79" s="226">
        <v>426</v>
      </c>
      <c r="E79" s="226">
        <v>265.60000000000002</v>
      </c>
      <c r="F79" s="226">
        <v>230</v>
      </c>
      <c r="G79" s="226">
        <v>360</v>
      </c>
      <c r="H79" s="226">
        <v>413</v>
      </c>
      <c r="I79" s="226">
        <v>180</v>
      </c>
      <c r="J79" s="226">
        <v>407</v>
      </c>
      <c r="K79" s="226">
        <v>270</v>
      </c>
      <c r="L79" s="226">
        <v>317</v>
      </c>
      <c r="M79" s="226">
        <v>432</v>
      </c>
      <c r="N79" s="226">
        <v>399</v>
      </c>
      <c r="O79" s="226">
        <v>396</v>
      </c>
      <c r="P79" s="226">
        <v>404</v>
      </c>
      <c r="Q79" s="227">
        <v>15.9</v>
      </c>
      <c r="R79" s="226">
        <v>250</v>
      </c>
      <c r="S79" s="226">
        <v>186.85199999999998</v>
      </c>
      <c r="T79" s="226">
        <v>386.923</v>
      </c>
      <c r="U79" s="226">
        <v>468</v>
      </c>
      <c r="V79" s="226">
        <v>190</v>
      </c>
      <c r="W79" s="226">
        <v>365.2</v>
      </c>
      <c r="X79" s="223"/>
      <c r="Y79" s="224"/>
      <c r="Z79" s="224"/>
      <c r="AA79" s="224"/>
      <c r="AB79" s="224"/>
      <c r="AC79" s="224"/>
      <c r="AD79" s="224"/>
      <c r="AE79" s="224"/>
      <c r="AF79" s="224"/>
      <c r="AG79" s="224"/>
      <c r="AH79" s="224"/>
      <c r="AI79" s="224"/>
      <c r="AJ79" s="224"/>
      <c r="AK79" s="224"/>
      <c r="AL79" s="224"/>
      <c r="AM79" s="224"/>
      <c r="AN79" s="224"/>
      <c r="AO79" s="224"/>
      <c r="AP79" s="224"/>
      <c r="AQ79" s="224"/>
      <c r="AR79" s="224"/>
      <c r="AS79" s="224"/>
      <c r="AT79" s="224"/>
      <c r="AU79" s="224"/>
      <c r="AV79" s="224"/>
      <c r="AW79" s="224"/>
      <c r="AX79" s="224"/>
      <c r="AY79" s="224"/>
      <c r="AZ79" s="224"/>
      <c r="BA79" s="224"/>
      <c r="BB79" s="224"/>
      <c r="BC79" s="224"/>
      <c r="BD79" s="224"/>
      <c r="BE79" s="224"/>
      <c r="BF79" s="224"/>
      <c r="BG79" s="224"/>
      <c r="BH79" s="224"/>
      <c r="BI79" s="224"/>
      <c r="BJ79" s="224"/>
      <c r="BK79" s="224"/>
      <c r="BL79" s="224"/>
      <c r="BM79" s="225">
        <v>3</v>
      </c>
    </row>
    <row r="80" spans="1:65">
      <c r="A80" s="29"/>
      <c r="B80" s="19">
        <v>1</v>
      </c>
      <c r="C80" s="9">
        <v>3</v>
      </c>
      <c r="D80" s="226">
        <v>433</v>
      </c>
      <c r="E80" s="226">
        <v>180</v>
      </c>
      <c r="F80" s="226">
        <v>160</v>
      </c>
      <c r="G80" s="226">
        <v>400</v>
      </c>
      <c r="H80" s="226">
        <v>419</v>
      </c>
      <c r="I80" s="226">
        <v>140</v>
      </c>
      <c r="J80" s="226">
        <v>403</v>
      </c>
      <c r="K80" s="226">
        <v>320</v>
      </c>
      <c r="L80" s="226">
        <v>350</v>
      </c>
      <c r="M80" s="226">
        <v>445</v>
      </c>
      <c r="N80" s="226">
        <v>396</v>
      </c>
      <c r="O80" s="226">
        <v>396</v>
      </c>
      <c r="P80" s="228">
        <v>435</v>
      </c>
      <c r="Q80" s="227">
        <v>15.7</v>
      </c>
      <c r="R80" s="226">
        <v>260</v>
      </c>
      <c r="S80" s="226">
        <v>185.59199999999998</v>
      </c>
      <c r="T80" s="226">
        <v>387</v>
      </c>
      <c r="U80" s="226">
        <v>462</v>
      </c>
      <c r="V80" s="226">
        <v>210</v>
      </c>
      <c r="W80" s="226">
        <v>365.9</v>
      </c>
      <c r="X80" s="223"/>
      <c r="Y80" s="224"/>
      <c r="Z80" s="224"/>
      <c r="AA80" s="224"/>
      <c r="AB80" s="224"/>
      <c r="AC80" s="224"/>
      <c r="AD80" s="224"/>
      <c r="AE80" s="224"/>
      <c r="AF80" s="224"/>
      <c r="AG80" s="224"/>
      <c r="AH80" s="224"/>
      <c r="AI80" s="224"/>
      <c r="AJ80" s="224"/>
      <c r="AK80" s="224"/>
      <c r="AL80" s="224"/>
      <c r="AM80" s="224"/>
      <c r="AN80" s="224"/>
      <c r="AO80" s="224"/>
      <c r="AP80" s="224"/>
      <c r="AQ80" s="224"/>
      <c r="AR80" s="224"/>
      <c r="AS80" s="224"/>
      <c r="AT80" s="224"/>
      <c r="AU80" s="224"/>
      <c r="AV80" s="224"/>
      <c r="AW80" s="224"/>
      <c r="AX80" s="224"/>
      <c r="AY80" s="224"/>
      <c r="AZ80" s="224"/>
      <c r="BA80" s="224"/>
      <c r="BB80" s="224"/>
      <c r="BC80" s="224"/>
      <c r="BD80" s="224"/>
      <c r="BE80" s="224"/>
      <c r="BF80" s="224"/>
      <c r="BG80" s="224"/>
      <c r="BH80" s="224"/>
      <c r="BI80" s="224"/>
      <c r="BJ80" s="224"/>
      <c r="BK80" s="224"/>
      <c r="BL80" s="224"/>
      <c r="BM80" s="225">
        <v>16</v>
      </c>
    </row>
    <row r="81" spans="1:65">
      <c r="A81" s="29"/>
      <c r="B81" s="19">
        <v>1</v>
      </c>
      <c r="C81" s="9">
        <v>4</v>
      </c>
      <c r="D81" s="226">
        <v>441</v>
      </c>
      <c r="E81" s="226">
        <v>161.6</v>
      </c>
      <c r="F81" s="226">
        <v>210</v>
      </c>
      <c r="G81" s="226">
        <v>380</v>
      </c>
      <c r="H81" s="226">
        <v>400</v>
      </c>
      <c r="I81" s="226">
        <v>120</v>
      </c>
      <c r="J81" s="226">
        <v>386</v>
      </c>
      <c r="K81" s="226">
        <v>310</v>
      </c>
      <c r="L81" s="226">
        <v>346</v>
      </c>
      <c r="M81" s="226">
        <v>445</v>
      </c>
      <c r="N81" s="226">
        <v>398</v>
      </c>
      <c r="O81" s="226">
        <v>399</v>
      </c>
      <c r="P81" s="226">
        <v>413</v>
      </c>
      <c r="Q81" s="227">
        <v>18.2</v>
      </c>
      <c r="R81" s="226">
        <v>260</v>
      </c>
      <c r="S81" s="226">
        <v>188.79</v>
      </c>
      <c r="T81" s="226">
        <v>386.57799999999997</v>
      </c>
      <c r="U81" s="226">
        <v>467</v>
      </c>
      <c r="V81" s="226">
        <v>240</v>
      </c>
      <c r="W81" s="226">
        <v>387.2</v>
      </c>
      <c r="X81" s="223"/>
      <c r="Y81" s="224"/>
      <c r="Z81" s="224"/>
      <c r="AA81" s="224"/>
      <c r="AB81" s="224"/>
      <c r="AC81" s="224"/>
      <c r="AD81" s="224"/>
      <c r="AE81" s="224"/>
      <c r="AF81" s="224"/>
      <c r="AG81" s="224"/>
      <c r="AH81" s="224"/>
      <c r="AI81" s="224"/>
      <c r="AJ81" s="224"/>
      <c r="AK81" s="224"/>
      <c r="AL81" s="224"/>
      <c r="AM81" s="224"/>
      <c r="AN81" s="224"/>
      <c r="AO81" s="224"/>
      <c r="AP81" s="224"/>
      <c r="AQ81" s="224"/>
      <c r="AR81" s="224"/>
      <c r="AS81" s="224"/>
      <c r="AT81" s="224"/>
      <c r="AU81" s="224"/>
      <c r="AV81" s="224"/>
      <c r="AW81" s="224"/>
      <c r="AX81" s="224"/>
      <c r="AY81" s="224"/>
      <c r="AZ81" s="224"/>
      <c r="BA81" s="224"/>
      <c r="BB81" s="224"/>
      <c r="BC81" s="224"/>
      <c r="BD81" s="224"/>
      <c r="BE81" s="224"/>
      <c r="BF81" s="224"/>
      <c r="BG81" s="224"/>
      <c r="BH81" s="224"/>
      <c r="BI81" s="224"/>
      <c r="BJ81" s="224"/>
      <c r="BK81" s="224"/>
      <c r="BL81" s="224"/>
      <c r="BM81" s="225">
        <v>334.73932456140301</v>
      </c>
    </row>
    <row r="82" spans="1:65">
      <c r="A82" s="29"/>
      <c r="B82" s="19">
        <v>1</v>
      </c>
      <c r="C82" s="9">
        <v>5</v>
      </c>
      <c r="D82" s="226">
        <v>435</v>
      </c>
      <c r="E82" s="226">
        <v>144.69999999999999</v>
      </c>
      <c r="F82" s="226">
        <v>150</v>
      </c>
      <c r="G82" s="228">
        <v>170</v>
      </c>
      <c r="H82" s="226">
        <v>410</v>
      </c>
      <c r="I82" s="226">
        <v>160</v>
      </c>
      <c r="J82" s="226">
        <v>386</v>
      </c>
      <c r="K82" s="226">
        <v>320</v>
      </c>
      <c r="L82" s="226">
        <v>339</v>
      </c>
      <c r="M82" s="226">
        <v>454</v>
      </c>
      <c r="N82" s="226">
        <v>397</v>
      </c>
      <c r="O82" s="226">
        <v>419</v>
      </c>
      <c r="P82" s="226">
        <v>411</v>
      </c>
      <c r="Q82" s="227">
        <v>22</v>
      </c>
      <c r="R82" s="226">
        <v>260</v>
      </c>
      <c r="S82" s="226">
        <v>187.20599999999999</v>
      </c>
      <c r="T82" s="226">
        <v>386.887</v>
      </c>
      <c r="U82" s="226">
        <v>469</v>
      </c>
      <c r="V82" s="226">
        <v>210</v>
      </c>
      <c r="W82" s="226">
        <v>360.8</v>
      </c>
      <c r="X82" s="223"/>
      <c r="Y82" s="224"/>
      <c r="Z82" s="224"/>
      <c r="AA82" s="224"/>
      <c r="AB82" s="224"/>
      <c r="AC82" s="224"/>
      <c r="AD82" s="224"/>
      <c r="AE82" s="224"/>
      <c r="AF82" s="224"/>
      <c r="AG82" s="224"/>
      <c r="AH82" s="224"/>
      <c r="AI82" s="224"/>
      <c r="AJ82" s="224"/>
      <c r="AK82" s="224"/>
      <c r="AL82" s="224"/>
      <c r="AM82" s="224"/>
      <c r="AN82" s="224"/>
      <c r="AO82" s="224"/>
      <c r="AP82" s="224"/>
      <c r="AQ82" s="224"/>
      <c r="AR82" s="224"/>
      <c r="AS82" s="224"/>
      <c r="AT82" s="224"/>
      <c r="AU82" s="224"/>
      <c r="AV82" s="224"/>
      <c r="AW82" s="224"/>
      <c r="AX82" s="224"/>
      <c r="AY82" s="224"/>
      <c r="AZ82" s="224"/>
      <c r="BA82" s="224"/>
      <c r="BB82" s="224"/>
      <c r="BC82" s="224"/>
      <c r="BD82" s="224"/>
      <c r="BE82" s="224"/>
      <c r="BF82" s="224"/>
      <c r="BG82" s="224"/>
      <c r="BH82" s="224"/>
      <c r="BI82" s="224"/>
      <c r="BJ82" s="224"/>
      <c r="BK82" s="224"/>
      <c r="BL82" s="224"/>
      <c r="BM82" s="225">
        <v>9</v>
      </c>
    </row>
    <row r="83" spans="1:65">
      <c r="A83" s="29"/>
      <c r="B83" s="19">
        <v>1</v>
      </c>
      <c r="C83" s="9">
        <v>6</v>
      </c>
      <c r="D83" s="226">
        <v>445</v>
      </c>
      <c r="E83" s="226">
        <v>193.2</v>
      </c>
      <c r="F83" s="226">
        <v>170</v>
      </c>
      <c r="G83" s="226">
        <v>370</v>
      </c>
      <c r="H83" s="226">
        <v>404</v>
      </c>
      <c r="I83" s="226">
        <v>150</v>
      </c>
      <c r="J83" s="226">
        <v>416</v>
      </c>
      <c r="K83" s="226">
        <v>320</v>
      </c>
      <c r="L83" s="226">
        <v>356</v>
      </c>
      <c r="M83" s="226">
        <v>455</v>
      </c>
      <c r="N83" s="228">
        <v>430</v>
      </c>
      <c r="O83" s="226">
        <v>417</v>
      </c>
      <c r="P83" s="226">
        <v>409</v>
      </c>
      <c r="Q83" s="227">
        <v>33</v>
      </c>
      <c r="R83" s="226">
        <v>290</v>
      </c>
      <c r="S83" s="226">
        <v>186.648</v>
      </c>
      <c r="T83" s="226">
        <v>387.02499999999998</v>
      </c>
      <c r="U83" s="226">
        <v>467</v>
      </c>
      <c r="V83" s="226">
        <v>220</v>
      </c>
      <c r="W83" s="226">
        <v>351.5</v>
      </c>
      <c r="X83" s="223"/>
      <c r="Y83" s="224"/>
      <c r="Z83" s="224"/>
      <c r="AA83" s="224"/>
      <c r="AB83" s="224"/>
      <c r="AC83" s="224"/>
      <c r="AD83" s="224"/>
      <c r="AE83" s="224"/>
      <c r="AF83" s="224"/>
      <c r="AG83" s="224"/>
      <c r="AH83" s="224"/>
      <c r="AI83" s="224"/>
      <c r="AJ83" s="224"/>
      <c r="AK83" s="224"/>
      <c r="AL83" s="224"/>
      <c r="AM83" s="224"/>
      <c r="AN83" s="224"/>
      <c r="AO83" s="224"/>
      <c r="AP83" s="224"/>
      <c r="AQ83" s="224"/>
      <c r="AR83" s="224"/>
      <c r="AS83" s="224"/>
      <c r="AT83" s="224"/>
      <c r="AU83" s="224"/>
      <c r="AV83" s="224"/>
      <c r="AW83" s="224"/>
      <c r="AX83" s="224"/>
      <c r="AY83" s="224"/>
      <c r="AZ83" s="224"/>
      <c r="BA83" s="224"/>
      <c r="BB83" s="224"/>
      <c r="BC83" s="224"/>
      <c r="BD83" s="224"/>
      <c r="BE83" s="224"/>
      <c r="BF83" s="224"/>
      <c r="BG83" s="224"/>
      <c r="BH83" s="224"/>
      <c r="BI83" s="224"/>
      <c r="BJ83" s="224"/>
      <c r="BK83" s="224"/>
      <c r="BL83" s="224"/>
      <c r="BM83" s="229"/>
    </row>
    <row r="84" spans="1:65">
      <c r="A84" s="29"/>
      <c r="B84" s="20" t="s">
        <v>254</v>
      </c>
      <c r="C84" s="12"/>
      <c r="D84" s="230">
        <v>434.83333333333331</v>
      </c>
      <c r="E84" s="230">
        <v>197.96666666666667</v>
      </c>
      <c r="F84" s="230">
        <v>188.33333333333334</v>
      </c>
      <c r="G84" s="230">
        <v>341.66666666666669</v>
      </c>
      <c r="H84" s="230">
        <v>409.5</v>
      </c>
      <c r="I84" s="230">
        <v>153.33333333333334</v>
      </c>
      <c r="J84" s="230">
        <v>400.16666666666669</v>
      </c>
      <c r="K84" s="230">
        <v>303.33333333333331</v>
      </c>
      <c r="L84" s="230">
        <v>346.5</v>
      </c>
      <c r="M84" s="230">
        <v>449.16666666666669</v>
      </c>
      <c r="N84" s="230">
        <v>404</v>
      </c>
      <c r="O84" s="230">
        <v>401.83333333333331</v>
      </c>
      <c r="P84" s="230">
        <v>415.33333333333331</v>
      </c>
      <c r="Q84" s="230">
        <v>25.900000000000002</v>
      </c>
      <c r="R84" s="230">
        <v>268.33333333333331</v>
      </c>
      <c r="S84" s="230">
        <v>186.61133333333331</v>
      </c>
      <c r="T84" s="230">
        <v>386.80250000000001</v>
      </c>
      <c r="U84" s="230">
        <v>465.83333333333331</v>
      </c>
      <c r="V84" s="230">
        <v>216.66666666666666</v>
      </c>
      <c r="W84" s="230">
        <v>364.63333333333338</v>
      </c>
      <c r="X84" s="223"/>
      <c r="Y84" s="224"/>
      <c r="Z84" s="224"/>
      <c r="AA84" s="224"/>
      <c r="AB84" s="224"/>
      <c r="AC84" s="224"/>
      <c r="AD84" s="224"/>
      <c r="AE84" s="224"/>
      <c r="AF84" s="224"/>
      <c r="AG84" s="224"/>
      <c r="AH84" s="224"/>
      <c r="AI84" s="224"/>
      <c r="AJ84" s="224"/>
      <c r="AK84" s="224"/>
      <c r="AL84" s="224"/>
      <c r="AM84" s="224"/>
      <c r="AN84" s="224"/>
      <c r="AO84" s="224"/>
      <c r="AP84" s="224"/>
      <c r="AQ84" s="224"/>
      <c r="AR84" s="224"/>
      <c r="AS84" s="224"/>
      <c r="AT84" s="224"/>
      <c r="AU84" s="224"/>
      <c r="AV84" s="224"/>
      <c r="AW84" s="224"/>
      <c r="AX84" s="224"/>
      <c r="AY84" s="224"/>
      <c r="AZ84" s="224"/>
      <c r="BA84" s="224"/>
      <c r="BB84" s="224"/>
      <c r="BC84" s="224"/>
      <c r="BD84" s="224"/>
      <c r="BE84" s="224"/>
      <c r="BF84" s="224"/>
      <c r="BG84" s="224"/>
      <c r="BH84" s="224"/>
      <c r="BI84" s="224"/>
      <c r="BJ84" s="224"/>
      <c r="BK84" s="224"/>
      <c r="BL84" s="224"/>
      <c r="BM84" s="229"/>
    </row>
    <row r="85" spans="1:65">
      <c r="A85" s="29"/>
      <c r="B85" s="3" t="s">
        <v>255</v>
      </c>
      <c r="C85" s="28"/>
      <c r="D85" s="226">
        <v>434</v>
      </c>
      <c r="E85" s="226">
        <v>186.6</v>
      </c>
      <c r="F85" s="226">
        <v>190</v>
      </c>
      <c r="G85" s="226">
        <v>370</v>
      </c>
      <c r="H85" s="226">
        <v>410.5</v>
      </c>
      <c r="I85" s="226">
        <v>155</v>
      </c>
      <c r="J85" s="226">
        <v>403</v>
      </c>
      <c r="K85" s="226">
        <v>315</v>
      </c>
      <c r="L85" s="226">
        <v>348</v>
      </c>
      <c r="M85" s="226">
        <v>449.5</v>
      </c>
      <c r="N85" s="226">
        <v>398.5</v>
      </c>
      <c r="O85" s="226">
        <v>397.5</v>
      </c>
      <c r="P85" s="226">
        <v>412</v>
      </c>
      <c r="Q85" s="226">
        <v>20.100000000000001</v>
      </c>
      <c r="R85" s="226">
        <v>260</v>
      </c>
      <c r="S85" s="226">
        <v>186.75</v>
      </c>
      <c r="T85" s="226">
        <v>386.90499999999997</v>
      </c>
      <c r="U85" s="226">
        <v>467</v>
      </c>
      <c r="V85" s="226">
        <v>215</v>
      </c>
      <c r="W85" s="226">
        <v>363</v>
      </c>
      <c r="X85" s="223"/>
      <c r="Y85" s="224"/>
      <c r="Z85" s="224"/>
      <c r="AA85" s="224"/>
      <c r="AB85" s="224"/>
      <c r="AC85" s="224"/>
      <c r="AD85" s="224"/>
      <c r="AE85" s="224"/>
      <c r="AF85" s="224"/>
      <c r="AG85" s="224"/>
      <c r="AH85" s="224"/>
      <c r="AI85" s="224"/>
      <c r="AJ85" s="224"/>
      <c r="AK85" s="224"/>
      <c r="AL85" s="224"/>
      <c r="AM85" s="224"/>
      <c r="AN85" s="224"/>
      <c r="AO85" s="224"/>
      <c r="AP85" s="224"/>
      <c r="AQ85" s="224"/>
      <c r="AR85" s="224"/>
      <c r="AS85" s="224"/>
      <c r="AT85" s="224"/>
      <c r="AU85" s="224"/>
      <c r="AV85" s="224"/>
      <c r="AW85" s="224"/>
      <c r="AX85" s="224"/>
      <c r="AY85" s="224"/>
      <c r="AZ85" s="224"/>
      <c r="BA85" s="224"/>
      <c r="BB85" s="224"/>
      <c r="BC85" s="224"/>
      <c r="BD85" s="224"/>
      <c r="BE85" s="224"/>
      <c r="BF85" s="224"/>
      <c r="BG85" s="224"/>
      <c r="BH85" s="224"/>
      <c r="BI85" s="224"/>
      <c r="BJ85" s="224"/>
      <c r="BK85" s="224"/>
      <c r="BL85" s="224"/>
      <c r="BM85" s="229"/>
    </row>
    <row r="86" spans="1:65">
      <c r="A86" s="29"/>
      <c r="B86" s="3" t="s">
        <v>256</v>
      </c>
      <c r="C86" s="28"/>
      <c r="D86" s="226">
        <v>7.1670542530852002</v>
      </c>
      <c r="E86" s="226">
        <v>47.075966975375806</v>
      </c>
      <c r="F86" s="226">
        <v>32.506409624359755</v>
      </c>
      <c r="G86" s="226">
        <v>85.186070848858108</v>
      </c>
      <c r="H86" s="226">
        <v>6.7156533561523259</v>
      </c>
      <c r="I86" s="226">
        <v>21.602468994692913</v>
      </c>
      <c r="J86" s="226">
        <v>11.956866925188498</v>
      </c>
      <c r="K86" s="226">
        <v>22.509257354845509</v>
      </c>
      <c r="L86" s="226">
        <v>18.052700628991772</v>
      </c>
      <c r="M86" s="226">
        <v>11.016654059498586</v>
      </c>
      <c r="N86" s="226">
        <v>13.038404810405298</v>
      </c>
      <c r="O86" s="226">
        <v>13.556056457047774</v>
      </c>
      <c r="P86" s="226">
        <v>10.966616007988364</v>
      </c>
      <c r="Q86" s="226">
        <v>13.704305892674748</v>
      </c>
      <c r="R86" s="226">
        <v>17.224014243685083</v>
      </c>
      <c r="S86" s="226">
        <v>1.4369994664809904</v>
      </c>
      <c r="T86" s="226">
        <v>0.2533667302547879</v>
      </c>
      <c r="U86" s="226">
        <v>3.0605010483034745</v>
      </c>
      <c r="V86" s="226">
        <v>17.51190071541826</v>
      </c>
      <c r="W86" s="226">
        <v>12.2769160079666</v>
      </c>
      <c r="X86" s="223"/>
      <c r="Y86" s="224"/>
      <c r="Z86" s="224"/>
      <c r="AA86" s="224"/>
      <c r="AB86" s="224"/>
      <c r="AC86" s="224"/>
      <c r="AD86" s="224"/>
      <c r="AE86" s="224"/>
      <c r="AF86" s="224"/>
      <c r="AG86" s="224"/>
      <c r="AH86" s="224"/>
      <c r="AI86" s="224"/>
      <c r="AJ86" s="224"/>
      <c r="AK86" s="224"/>
      <c r="AL86" s="224"/>
      <c r="AM86" s="224"/>
      <c r="AN86" s="224"/>
      <c r="AO86" s="224"/>
      <c r="AP86" s="224"/>
      <c r="AQ86" s="224"/>
      <c r="AR86" s="224"/>
      <c r="AS86" s="224"/>
      <c r="AT86" s="224"/>
      <c r="AU86" s="224"/>
      <c r="AV86" s="224"/>
      <c r="AW86" s="224"/>
      <c r="AX86" s="224"/>
      <c r="AY86" s="224"/>
      <c r="AZ86" s="224"/>
      <c r="BA86" s="224"/>
      <c r="BB86" s="224"/>
      <c r="BC86" s="224"/>
      <c r="BD86" s="224"/>
      <c r="BE86" s="224"/>
      <c r="BF86" s="224"/>
      <c r="BG86" s="224"/>
      <c r="BH86" s="224"/>
      <c r="BI86" s="224"/>
      <c r="BJ86" s="224"/>
      <c r="BK86" s="224"/>
      <c r="BL86" s="224"/>
      <c r="BM86" s="229"/>
    </row>
    <row r="87" spans="1:65">
      <c r="A87" s="29"/>
      <c r="B87" s="3" t="s">
        <v>86</v>
      </c>
      <c r="C87" s="28"/>
      <c r="D87" s="13">
        <v>1.6482301846880491E-2</v>
      </c>
      <c r="E87" s="13">
        <v>0.2377974422059731</v>
      </c>
      <c r="F87" s="13">
        <v>0.17260040508509603</v>
      </c>
      <c r="G87" s="13">
        <v>0.249325085411292</v>
      </c>
      <c r="H87" s="13">
        <v>1.6399641895365875E-2</v>
      </c>
      <c r="I87" s="13">
        <v>0.14088566735669289</v>
      </c>
      <c r="J87" s="13">
        <v>2.9879717430708448E-2</v>
      </c>
      <c r="K87" s="13">
        <v>7.4206342928062122E-2</v>
      </c>
      <c r="L87" s="13">
        <v>5.2100146115416371E-2</v>
      </c>
      <c r="M87" s="13">
        <v>2.4526873601852139E-2</v>
      </c>
      <c r="N87" s="13">
        <v>3.2273279233676483E-2</v>
      </c>
      <c r="O87" s="13">
        <v>3.3735520009243736E-2</v>
      </c>
      <c r="P87" s="13">
        <v>2.6404372410886914E-2</v>
      </c>
      <c r="Q87" s="13">
        <v>0.52912377963995161</v>
      </c>
      <c r="R87" s="13">
        <v>6.4188872957832613E-2</v>
      </c>
      <c r="S87" s="13">
        <v>7.7004940740343954E-3</v>
      </c>
      <c r="T87" s="13">
        <v>6.5502867808452092E-4</v>
      </c>
      <c r="U87" s="13">
        <v>6.5699485831201597E-3</v>
      </c>
      <c r="V87" s="13">
        <v>8.0824157148084289E-2</v>
      </c>
      <c r="W87" s="13">
        <v>3.3669209273150924E-2</v>
      </c>
      <c r="X87" s="152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55"/>
    </row>
    <row r="88" spans="1:65">
      <c r="A88" s="29"/>
      <c r="B88" s="3" t="s">
        <v>257</v>
      </c>
      <c r="C88" s="28"/>
      <c r="D88" s="13">
        <v>0.29902076459967741</v>
      </c>
      <c r="E88" s="13">
        <v>-0.40859453269777812</v>
      </c>
      <c r="F88" s="13">
        <v>-0.43737314526729187</v>
      </c>
      <c r="G88" s="13">
        <v>2.0694736461992713E-2</v>
      </c>
      <c r="H88" s="13">
        <v>0.22333998414005651</v>
      </c>
      <c r="I88" s="13">
        <v>-0.54193211827071552</v>
      </c>
      <c r="J88" s="13">
        <v>0.19545759133914364</v>
      </c>
      <c r="K88" s="13">
        <v>-9.3822233970328517E-2</v>
      </c>
      <c r="L88" s="13">
        <v>3.5133832733893922E-2</v>
      </c>
      <c r="M88" s="13">
        <v>0.34184015354393682</v>
      </c>
      <c r="N88" s="13">
        <v>0.20690928838237577</v>
      </c>
      <c r="O88" s="13">
        <v>0.20043659005359227</v>
      </c>
      <c r="P88" s="13">
        <v>0.24076647964062703</v>
      </c>
      <c r="Q88" s="13">
        <v>-0.92262635997746645</v>
      </c>
      <c r="R88" s="13">
        <v>-0.19838120697375217</v>
      </c>
      <c r="S88" s="13">
        <v>-0.44251744673906035</v>
      </c>
      <c r="T88" s="13">
        <v>0.15553349014733642</v>
      </c>
      <c r="U88" s="13">
        <v>0.39163014068842417</v>
      </c>
      <c r="V88" s="13">
        <v>-0.35273016712166327</v>
      </c>
      <c r="W88" s="13">
        <v>8.9305338747096563E-2</v>
      </c>
      <c r="X88" s="152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55"/>
    </row>
    <row r="89" spans="1:65">
      <c r="A89" s="29"/>
      <c r="B89" s="45" t="s">
        <v>258</v>
      </c>
      <c r="C89" s="46"/>
      <c r="D89" s="44">
        <v>0.77</v>
      </c>
      <c r="E89" s="44">
        <v>1.53</v>
      </c>
      <c r="F89" s="44">
        <v>1.62</v>
      </c>
      <c r="G89" s="44">
        <v>0.13</v>
      </c>
      <c r="H89" s="44">
        <v>0.52</v>
      </c>
      <c r="I89" s="44">
        <v>1.96</v>
      </c>
      <c r="J89" s="44">
        <v>0.43</v>
      </c>
      <c r="K89" s="44">
        <v>0.51</v>
      </c>
      <c r="L89" s="44">
        <v>0.09</v>
      </c>
      <c r="M89" s="44">
        <v>0.91</v>
      </c>
      <c r="N89" s="44">
        <v>0.47</v>
      </c>
      <c r="O89" s="44">
        <v>0.45</v>
      </c>
      <c r="P89" s="44">
        <v>0.57999999999999996</v>
      </c>
      <c r="Q89" s="44">
        <v>3.2</v>
      </c>
      <c r="R89" s="44">
        <v>0.85</v>
      </c>
      <c r="S89" s="44">
        <v>1.64</v>
      </c>
      <c r="T89" s="44">
        <v>0.3</v>
      </c>
      <c r="U89" s="44">
        <v>1.07</v>
      </c>
      <c r="V89" s="44">
        <v>1.35</v>
      </c>
      <c r="W89" s="44">
        <v>0.09</v>
      </c>
      <c r="X89" s="152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55"/>
    </row>
    <row r="90" spans="1:65">
      <c r="B90" s="3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BM90" s="55"/>
    </row>
    <row r="91" spans="1:65" ht="15">
      <c r="B91" s="8" t="s">
        <v>481</v>
      </c>
      <c r="BM91" s="27" t="s">
        <v>66</v>
      </c>
    </row>
    <row r="92" spans="1:65" ht="15">
      <c r="A92" s="24" t="s">
        <v>13</v>
      </c>
      <c r="B92" s="18" t="s">
        <v>108</v>
      </c>
      <c r="C92" s="15" t="s">
        <v>109</v>
      </c>
      <c r="D92" s="16" t="s">
        <v>224</v>
      </c>
      <c r="E92" s="17" t="s">
        <v>224</v>
      </c>
      <c r="F92" s="17" t="s">
        <v>224</v>
      </c>
      <c r="G92" s="17" t="s">
        <v>224</v>
      </c>
      <c r="H92" s="17" t="s">
        <v>224</v>
      </c>
      <c r="I92" s="17" t="s">
        <v>224</v>
      </c>
      <c r="J92" s="17" t="s">
        <v>224</v>
      </c>
      <c r="K92" s="17" t="s">
        <v>224</v>
      </c>
      <c r="L92" s="17" t="s">
        <v>224</v>
      </c>
      <c r="M92" s="17" t="s">
        <v>224</v>
      </c>
      <c r="N92" s="17" t="s">
        <v>224</v>
      </c>
      <c r="O92" s="17" t="s">
        <v>224</v>
      </c>
      <c r="P92" s="17" t="s">
        <v>224</v>
      </c>
      <c r="Q92" s="17" t="s">
        <v>224</v>
      </c>
      <c r="R92" s="17" t="s">
        <v>224</v>
      </c>
      <c r="S92" s="17" t="s">
        <v>224</v>
      </c>
      <c r="T92" s="17" t="s">
        <v>224</v>
      </c>
      <c r="U92" s="17" t="s">
        <v>224</v>
      </c>
      <c r="V92" s="17" t="s">
        <v>224</v>
      </c>
      <c r="W92" s="152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27">
        <v>1</v>
      </c>
    </row>
    <row r="93" spans="1:65">
      <c r="A93" s="29"/>
      <c r="B93" s="19" t="s">
        <v>225</v>
      </c>
      <c r="C93" s="9" t="s">
        <v>225</v>
      </c>
      <c r="D93" s="150" t="s">
        <v>227</v>
      </c>
      <c r="E93" s="151" t="s">
        <v>229</v>
      </c>
      <c r="F93" s="151" t="s">
        <v>230</v>
      </c>
      <c r="G93" s="151" t="s">
        <v>231</v>
      </c>
      <c r="H93" s="151" t="s">
        <v>232</v>
      </c>
      <c r="I93" s="151" t="s">
        <v>233</v>
      </c>
      <c r="J93" s="151" t="s">
        <v>234</v>
      </c>
      <c r="K93" s="151" t="s">
        <v>235</v>
      </c>
      <c r="L93" s="151" t="s">
        <v>236</v>
      </c>
      <c r="M93" s="151" t="s">
        <v>237</v>
      </c>
      <c r="N93" s="151" t="s">
        <v>238</v>
      </c>
      <c r="O93" s="151" t="s">
        <v>239</v>
      </c>
      <c r="P93" s="151" t="s">
        <v>240</v>
      </c>
      <c r="Q93" s="151" t="s">
        <v>241</v>
      </c>
      <c r="R93" s="151" t="s">
        <v>242</v>
      </c>
      <c r="S93" s="151" t="s">
        <v>243</v>
      </c>
      <c r="T93" s="151" t="s">
        <v>244</v>
      </c>
      <c r="U93" s="151" t="s">
        <v>245</v>
      </c>
      <c r="V93" s="151" t="s">
        <v>246</v>
      </c>
      <c r="W93" s="152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27" t="s">
        <v>3</v>
      </c>
    </row>
    <row r="94" spans="1:65">
      <c r="A94" s="29"/>
      <c r="B94" s="19"/>
      <c r="C94" s="9"/>
      <c r="D94" s="10" t="s">
        <v>261</v>
      </c>
      <c r="E94" s="11" t="s">
        <v>261</v>
      </c>
      <c r="F94" s="11" t="s">
        <v>261</v>
      </c>
      <c r="G94" s="11" t="s">
        <v>280</v>
      </c>
      <c r="H94" s="11" t="s">
        <v>279</v>
      </c>
      <c r="I94" s="11" t="s">
        <v>279</v>
      </c>
      <c r="J94" s="11" t="s">
        <v>280</v>
      </c>
      <c r="K94" s="11" t="s">
        <v>261</v>
      </c>
      <c r="L94" s="11" t="s">
        <v>261</v>
      </c>
      <c r="M94" s="11" t="s">
        <v>261</v>
      </c>
      <c r="N94" s="11" t="s">
        <v>261</v>
      </c>
      <c r="O94" s="11" t="s">
        <v>261</v>
      </c>
      <c r="P94" s="11" t="s">
        <v>280</v>
      </c>
      <c r="Q94" s="11" t="s">
        <v>280</v>
      </c>
      <c r="R94" s="11" t="s">
        <v>261</v>
      </c>
      <c r="S94" s="11" t="s">
        <v>279</v>
      </c>
      <c r="T94" s="11" t="s">
        <v>279</v>
      </c>
      <c r="U94" s="11" t="s">
        <v>280</v>
      </c>
      <c r="V94" s="11" t="s">
        <v>261</v>
      </c>
      <c r="W94" s="152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27">
        <v>2</v>
      </c>
    </row>
    <row r="95" spans="1:65">
      <c r="A95" s="29"/>
      <c r="B95" s="19"/>
      <c r="C95" s="9"/>
      <c r="D95" s="25" t="s">
        <v>281</v>
      </c>
      <c r="E95" s="25" t="s">
        <v>282</v>
      </c>
      <c r="F95" s="25" t="s">
        <v>282</v>
      </c>
      <c r="G95" s="25" t="s">
        <v>283</v>
      </c>
      <c r="H95" s="25" t="s">
        <v>282</v>
      </c>
      <c r="I95" s="25" t="s">
        <v>284</v>
      </c>
      <c r="J95" s="25" t="s">
        <v>284</v>
      </c>
      <c r="K95" s="25" t="s">
        <v>282</v>
      </c>
      <c r="L95" s="25" t="s">
        <v>283</v>
      </c>
      <c r="M95" s="25" t="s">
        <v>283</v>
      </c>
      <c r="N95" s="25" t="s">
        <v>284</v>
      </c>
      <c r="O95" s="25" t="s">
        <v>284</v>
      </c>
      <c r="P95" s="25" t="s">
        <v>283</v>
      </c>
      <c r="Q95" s="25" t="s">
        <v>282</v>
      </c>
      <c r="R95" s="25" t="s">
        <v>282</v>
      </c>
      <c r="S95" s="25" t="s">
        <v>282</v>
      </c>
      <c r="T95" s="25" t="s">
        <v>281</v>
      </c>
      <c r="U95" s="25" t="s">
        <v>281</v>
      </c>
      <c r="V95" s="25" t="s">
        <v>282</v>
      </c>
      <c r="W95" s="152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27">
        <v>3</v>
      </c>
    </row>
    <row r="96" spans="1:65">
      <c r="A96" s="29"/>
      <c r="B96" s="18">
        <v>1</v>
      </c>
      <c r="C96" s="14">
        <v>1</v>
      </c>
      <c r="D96" s="21">
        <v>1.3</v>
      </c>
      <c r="E96" s="21">
        <v>1.36</v>
      </c>
      <c r="F96" s="21">
        <v>1.28</v>
      </c>
      <c r="G96" s="21">
        <v>1.3</v>
      </c>
      <c r="H96" s="21">
        <v>1.3</v>
      </c>
      <c r="I96" s="153">
        <v>0.93900000000000006</v>
      </c>
      <c r="J96" s="21">
        <v>1.4</v>
      </c>
      <c r="K96" s="21">
        <v>1.25</v>
      </c>
      <c r="L96" s="21">
        <v>1.52</v>
      </c>
      <c r="M96" s="21">
        <v>1.55</v>
      </c>
      <c r="N96" s="21">
        <v>1.4</v>
      </c>
      <c r="O96" s="21">
        <v>1.39</v>
      </c>
      <c r="P96" s="21">
        <v>1.5</v>
      </c>
      <c r="Q96" s="21">
        <v>1.4</v>
      </c>
      <c r="R96" s="21">
        <v>1.4</v>
      </c>
      <c r="S96" s="21">
        <v>1.35</v>
      </c>
      <c r="T96" s="153" t="s">
        <v>102</v>
      </c>
      <c r="U96" s="21">
        <v>1.4</v>
      </c>
      <c r="V96" s="21">
        <v>1.26</v>
      </c>
      <c r="W96" s="152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27">
        <v>1</v>
      </c>
    </row>
    <row r="97" spans="1:65">
      <c r="A97" s="29"/>
      <c r="B97" s="19">
        <v>1</v>
      </c>
      <c r="C97" s="9">
        <v>2</v>
      </c>
      <c r="D97" s="11">
        <v>1.4</v>
      </c>
      <c r="E97" s="11">
        <v>1.3</v>
      </c>
      <c r="F97" s="11">
        <v>1.32</v>
      </c>
      <c r="G97" s="11">
        <v>1.4</v>
      </c>
      <c r="H97" s="11">
        <v>1.3</v>
      </c>
      <c r="I97" s="154">
        <v>0.94500000000000006</v>
      </c>
      <c r="J97" s="11">
        <v>1.4</v>
      </c>
      <c r="K97" s="11">
        <v>1.36</v>
      </c>
      <c r="L97" s="11">
        <v>1.45</v>
      </c>
      <c r="M97" s="11">
        <v>1.45</v>
      </c>
      <c r="N97" s="11">
        <v>1.3</v>
      </c>
      <c r="O97" s="11">
        <v>1.4</v>
      </c>
      <c r="P97" s="11">
        <v>1.4</v>
      </c>
      <c r="Q97" s="11">
        <v>1.5</v>
      </c>
      <c r="R97" s="11">
        <v>1.36</v>
      </c>
      <c r="S97" s="11">
        <v>1.3333333333333299</v>
      </c>
      <c r="T97" s="154" t="s">
        <v>102</v>
      </c>
      <c r="U97" s="11">
        <v>1.5</v>
      </c>
      <c r="V97" s="11">
        <v>1.3</v>
      </c>
      <c r="W97" s="152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27">
        <v>21</v>
      </c>
    </row>
    <row r="98" spans="1:65">
      <c r="A98" s="29"/>
      <c r="B98" s="19">
        <v>1</v>
      </c>
      <c r="C98" s="9">
        <v>3</v>
      </c>
      <c r="D98" s="11">
        <v>1.5</v>
      </c>
      <c r="E98" s="11">
        <v>1.36</v>
      </c>
      <c r="F98" s="11">
        <v>1.32</v>
      </c>
      <c r="G98" s="11">
        <v>1.4</v>
      </c>
      <c r="H98" s="11">
        <v>1.3</v>
      </c>
      <c r="I98" s="154">
        <v>0.92</v>
      </c>
      <c r="J98" s="11">
        <v>1.3</v>
      </c>
      <c r="K98" s="11">
        <v>1.27</v>
      </c>
      <c r="L98" s="11">
        <v>1.45</v>
      </c>
      <c r="M98" s="11">
        <v>1.47</v>
      </c>
      <c r="N98" s="11">
        <v>1.3</v>
      </c>
      <c r="O98" s="11">
        <v>1.4</v>
      </c>
      <c r="P98" s="11">
        <v>1.5</v>
      </c>
      <c r="Q98" s="11">
        <v>1.4</v>
      </c>
      <c r="R98" s="11">
        <v>1.27</v>
      </c>
      <c r="S98" s="11">
        <v>1.3833333333333335</v>
      </c>
      <c r="T98" s="154" t="s">
        <v>102</v>
      </c>
      <c r="U98" s="11">
        <v>1.5</v>
      </c>
      <c r="V98" s="11">
        <v>1.28</v>
      </c>
      <c r="W98" s="152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27">
        <v>16</v>
      </c>
    </row>
    <row r="99" spans="1:65">
      <c r="A99" s="29"/>
      <c r="B99" s="19">
        <v>1</v>
      </c>
      <c r="C99" s="9">
        <v>4</v>
      </c>
      <c r="D99" s="11">
        <v>1.3</v>
      </c>
      <c r="E99" s="11">
        <v>1.38</v>
      </c>
      <c r="F99" s="11">
        <v>1.36</v>
      </c>
      <c r="G99" s="11">
        <v>1.3</v>
      </c>
      <c r="H99" s="11">
        <v>1.3</v>
      </c>
      <c r="I99" s="154">
        <v>0.9285000000000001</v>
      </c>
      <c r="J99" s="11">
        <v>1.3</v>
      </c>
      <c r="K99" s="11">
        <v>1.29</v>
      </c>
      <c r="L99" s="11">
        <v>1.5</v>
      </c>
      <c r="M99" s="11">
        <v>1.42</v>
      </c>
      <c r="N99" s="11">
        <v>1.3</v>
      </c>
      <c r="O99" s="11">
        <v>1.42</v>
      </c>
      <c r="P99" s="11">
        <v>1.4</v>
      </c>
      <c r="Q99" s="11">
        <v>1.4</v>
      </c>
      <c r="R99" s="11">
        <v>1.24</v>
      </c>
      <c r="S99" s="11">
        <v>1.37</v>
      </c>
      <c r="T99" s="154" t="s">
        <v>102</v>
      </c>
      <c r="U99" s="11">
        <v>1.4</v>
      </c>
      <c r="V99" s="11">
        <v>1.31</v>
      </c>
      <c r="W99" s="152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27">
        <v>1.3692810457516338</v>
      </c>
    </row>
    <row r="100" spans="1:65">
      <c r="A100" s="29"/>
      <c r="B100" s="19">
        <v>1</v>
      </c>
      <c r="C100" s="9">
        <v>5</v>
      </c>
      <c r="D100" s="11">
        <v>1.4</v>
      </c>
      <c r="E100" s="11">
        <v>1.4</v>
      </c>
      <c r="F100" s="11">
        <v>1.32</v>
      </c>
      <c r="G100" s="11">
        <v>1.2</v>
      </c>
      <c r="H100" s="11">
        <v>1.3</v>
      </c>
      <c r="I100" s="154">
        <v>0.90900000000000003</v>
      </c>
      <c r="J100" s="11">
        <v>1.3</v>
      </c>
      <c r="K100" s="11">
        <v>1.35</v>
      </c>
      <c r="L100" s="11">
        <v>1.46</v>
      </c>
      <c r="M100" s="11">
        <v>1.38</v>
      </c>
      <c r="N100" s="11">
        <v>1.3</v>
      </c>
      <c r="O100" s="11">
        <v>1.4</v>
      </c>
      <c r="P100" s="148">
        <v>1.6</v>
      </c>
      <c r="Q100" s="11">
        <v>1.3</v>
      </c>
      <c r="R100" s="11">
        <v>1.41</v>
      </c>
      <c r="S100" s="11">
        <v>1.3800000000000001</v>
      </c>
      <c r="T100" s="154" t="s">
        <v>102</v>
      </c>
      <c r="U100" s="11">
        <v>1.4</v>
      </c>
      <c r="V100" s="11">
        <v>1.3</v>
      </c>
      <c r="W100" s="152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27">
        <v>75</v>
      </c>
    </row>
    <row r="101" spans="1:65">
      <c r="A101" s="29"/>
      <c r="B101" s="19">
        <v>1</v>
      </c>
      <c r="C101" s="9">
        <v>6</v>
      </c>
      <c r="D101" s="11">
        <v>1.4</v>
      </c>
      <c r="E101" s="11">
        <v>1.36</v>
      </c>
      <c r="F101" s="11">
        <v>1.37</v>
      </c>
      <c r="G101" s="11">
        <v>1.4</v>
      </c>
      <c r="H101" s="11">
        <v>1.3</v>
      </c>
      <c r="I101" s="154">
        <v>0.9205000000000001</v>
      </c>
      <c r="J101" s="11">
        <v>1.4</v>
      </c>
      <c r="K101" s="11">
        <v>1.29</v>
      </c>
      <c r="L101" s="11">
        <v>1.47</v>
      </c>
      <c r="M101" s="11">
        <v>1.43</v>
      </c>
      <c r="N101" s="11">
        <v>1.4</v>
      </c>
      <c r="O101" s="11">
        <v>1.43</v>
      </c>
      <c r="P101" s="11">
        <v>1.5</v>
      </c>
      <c r="Q101" s="11">
        <v>1.3</v>
      </c>
      <c r="R101" s="11">
        <v>1.37</v>
      </c>
      <c r="S101" s="11">
        <v>1.3399999999999999</v>
      </c>
      <c r="T101" s="154" t="s">
        <v>102</v>
      </c>
      <c r="U101" s="11">
        <v>1.3</v>
      </c>
      <c r="V101" s="11">
        <v>1.32</v>
      </c>
      <c r="W101" s="152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55"/>
    </row>
    <row r="102" spans="1:65">
      <c r="A102" s="29"/>
      <c r="B102" s="20" t="s">
        <v>254</v>
      </c>
      <c r="C102" s="12"/>
      <c r="D102" s="22">
        <v>1.3833333333333335</v>
      </c>
      <c r="E102" s="22">
        <v>1.36</v>
      </c>
      <c r="F102" s="22">
        <v>1.3283333333333334</v>
      </c>
      <c r="G102" s="22">
        <v>1.3333333333333333</v>
      </c>
      <c r="H102" s="22">
        <v>1.3</v>
      </c>
      <c r="I102" s="22">
        <v>0.92700000000000016</v>
      </c>
      <c r="J102" s="22">
        <v>1.3499999999999999</v>
      </c>
      <c r="K102" s="22">
        <v>1.3016666666666665</v>
      </c>
      <c r="L102" s="22">
        <v>1.4749999999999999</v>
      </c>
      <c r="M102" s="22">
        <v>1.45</v>
      </c>
      <c r="N102" s="22">
        <v>1.3333333333333333</v>
      </c>
      <c r="O102" s="22">
        <v>1.4066666666666665</v>
      </c>
      <c r="P102" s="22">
        <v>1.4833333333333334</v>
      </c>
      <c r="Q102" s="22">
        <v>1.3833333333333331</v>
      </c>
      <c r="R102" s="22">
        <v>1.3416666666666668</v>
      </c>
      <c r="S102" s="22">
        <v>1.3594444444444438</v>
      </c>
      <c r="T102" s="22" t="s">
        <v>603</v>
      </c>
      <c r="U102" s="22">
        <v>1.416666666666667</v>
      </c>
      <c r="V102" s="22">
        <v>1.2950000000000002</v>
      </c>
      <c r="W102" s="152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55"/>
    </row>
    <row r="103" spans="1:65">
      <c r="A103" s="29"/>
      <c r="B103" s="3" t="s">
        <v>255</v>
      </c>
      <c r="C103" s="28"/>
      <c r="D103" s="11">
        <v>1.4</v>
      </c>
      <c r="E103" s="11">
        <v>1.36</v>
      </c>
      <c r="F103" s="11">
        <v>1.32</v>
      </c>
      <c r="G103" s="11">
        <v>1.35</v>
      </c>
      <c r="H103" s="11">
        <v>1.3</v>
      </c>
      <c r="I103" s="11">
        <v>0.9245000000000001</v>
      </c>
      <c r="J103" s="11">
        <v>1.35</v>
      </c>
      <c r="K103" s="11">
        <v>1.29</v>
      </c>
      <c r="L103" s="11">
        <v>1.4649999999999999</v>
      </c>
      <c r="M103" s="11">
        <v>1.44</v>
      </c>
      <c r="N103" s="11">
        <v>1.3</v>
      </c>
      <c r="O103" s="11">
        <v>1.4</v>
      </c>
      <c r="P103" s="11">
        <v>1.5</v>
      </c>
      <c r="Q103" s="11">
        <v>1.4</v>
      </c>
      <c r="R103" s="11">
        <v>1.3650000000000002</v>
      </c>
      <c r="S103" s="11">
        <v>1.36</v>
      </c>
      <c r="T103" s="11" t="s">
        <v>603</v>
      </c>
      <c r="U103" s="11">
        <v>1.4</v>
      </c>
      <c r="V103" s="11">
        <v>1.3</v>
      </c>
      <c r="W103" s="152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55"/>
    </row>
    <row r="104" spans="1:65">
      <c r="A104" s="29"/>
      <c r="B104" s="3" t="s">
        <v>256</v>
      </c>
      <c r="C104" s="28"/>
      <c r="D104" s="23">
        <v>7.527726527090807E-2</v>
      </c>
      <c r="E104" s="23">
        <v>3.346640106136297E-2</v>
      </c>
      <c r="F104" s="23">
        <v>3.2506409624359758E-2</v>
      </c>
      <c r="G104" s="23">
        <v>8.1649658092772567E-2</v>
      </c>
      <c r="H104" s="23">
        <v>0</v>
      </c>
      <c r="I104" s="23">
        <v>1.3307892395116525E-2</v>
      </c>
      <c r="J104" s="23">
        <v>5.4772255750516537E-2</v>
      </c>
      <c r="K104" s="23">
        <v>4.4007575105505077E-2</v>
      </c>
      <c r="L104" s="23">
        <v>2.8809720581775892E-2</v>
      </c>
      <c r="M104" s="23">
        <v>5.7619441163551784E-2</v>
      </c>
      <c r="N104" s="23">
        <v>5.1639777949432156E-2</v>
      </c>
      <c r="O104" s="23">
        <v>1.5055453054181631E-2</v>
      </c>
      <c r="P104" s="23">
        <v>7.5277265270908167E-2</v>
      </c>
      <c r="Q104" s="23">
        <v>7.527726527090807E-2</v>
      </c>
      <c r="R104" s="23">
        <v>7.0261416628663725E-2</v>
      </c>
      <c r="S104" s="23">
        <v>2.1230655683251526E-2</v>
      </c>
      <c r="T104" s="23" t="s">
        <v>603</v>
      </c>
      <c r="U104" s="23">
        <v>7.5277265270908097E-2</v>
      </c>
      <c r="V104" s="23">
        <v>2.1679483388678821E-2</v>
      </c>
      <c r="W104" s="205"/>
      <c r="X104" s="206"/>
      <c r="Y104" s="206"/>
      <c r="Z104" s="206"/>
      <c r="AA104" s="206"/>
      <c r="AB104" s="206"/>
      <c r="AC104" s="206"/>
      <c r="AD104" s="206"/>
      <c r="AE104" s="206"/>
      <c r="AF104" s="206"/>
      <c r="AG104" s="206"/>
      <c r="AH104" s="206"/>
      <c r="AI104" s="206"/>
      <c r="AJ104" s="206"/>
      <c r="AK104" s="206"/>
      <c r="AL104" s="206"/>
      <c r="AM104" s="206"/>
      <c r="AN104" s="206"/>
      <c r="AO104" s="206"/>
      <c r="AP104" s="206"/>
      <c r="AQ104" s="206"/>
      <c r="AR104" s="206"/>
      <c r="AS104" s="206"/>
      <c r="AT104" s="206"/>
      <c r="AU104" s="206"/>
      <c r="AV104" s="206"/>
      <c r="AW104" s="206"/>
      <c r="AX104" s="206"/>
      <c r="AY104" s="206"/>
      <c r="AZ104" s="206"/>
      <c r="BA104" s="206"/>
      <c r="BB104" s="206"/>
      <c r="BC104" s="206"/>
      <c r="BD104" s="206"/>
      <c r="BE104" s="206"/>
      <c r="BF104" s="206"/>
      <c r="BG104" s="206"/>
      <c r="BH104" s="206"/>
      <c r="BI104" s="206"/>
      <c r="BJ104" s="206"/>
      <c r="BK104" s="206"/>
      <c r="BL104" s="206"/>
      <c r="BM104" s="56"/>
    </row>
    <row r="105" spans="1:65">
      <c r="A105" s="29"/>
      <c r="B105" s="3" t="s">
        <v>86</v>
      </c>
      <c r="C105" s="28"/>
      <c r="D105" s="13">
        <v>5.4417300195837154E-2</v>
      </c>
      <c r="E105" s="13">
        <v>2.4607647839237475E-2</v>
      </c>
      <c r="F105" s="13">
        <v>2.4471575626870582E-2</v>
      </c>
      <c r="G105" s="13">
        <v>6.1237243569579429E-2</v>
      </c>
      <c r="H105" s="13">
        <v>0</v>
      </c>
      <c r="I105" s="13">
        <v>1.4355870976393228E-2</v>
      </c>
      <c r="J105" s="13">
        <v>4.0572041296678921E-2</v>
      </c>
      <c r="K105" s="13">
        <v>3.3808636444690204E-2</v>
      </c>
      <c r="L105" s="13">
        <v>1.9532013953746367E-2</v>
      </c>
      <c r="M105" s="13">
        <v>3.9737545630035717E-2</v>
      </c>
      <c r="N105" s="13">
        <v>3.872983346207412E-2</v>
      </c>
      <c r="O105" s="13">
        <v>1.070292871150353E-2</v>
      </c>
      <c r="P105" s="13">
        <v>5.0748718160162805E-2</v>
      </c>
      <c r="Q105" s="13">
        <v>5.4417300195837168E-2</v>
      </c>
      <c r="R105" s="13">
        <v>5.236875773564998E-2</v>
      </c>
      <c r="S105" s="13">
        <v>1.5617155794790668E-2</v>
      </c>
      <c r="T105" s="13" t="s">
        <v>603</v>
      </c>
      <c r="U105" s="13">
        <v>5.3136893132405702E-2</v>
      </c>
      <c r="V105" s="13">
        <v>1.6740913813651597E-2</v>
      </c>
      <c r="W105" s="152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55"/>
    </row>
    <row r="106" spans="1:65">
      <c r="A106" s="29"/>
      <c r="B106" s="3" t="s">
        <v>257</v>
      </c>
      <c r="C106" s="28"/>
      <c r="D106" s="13">
        <v>1.0262529832935741E-2</v>
      </c>
      <c r="E106" s="13">
        <v>-6.7780429594269664E-3</v>
      </c>
      <c r="F106" s="13">
        <v>-2.9904534606205124E-2</v>
      </c>
      <c r="G106" s="13">
        <v>-2.6252983293555965E-2</v>
      </c>
      <c r="H106" s="13">
        <v>-5.0596658711216991E-2</v>
      </c>
      <c r="I106" s="13">
        <v>-0.32300238663484471</v>
      </c>
      <c r="J106" s="13">
        <v>-1.4081145584725507E-2</v>
      </c>
      <c r="K106" s="13">
        <v>-4.9379474940334123E-2</v>
      </c>
      <c r="L106" s="13">
        <v>7.720763723150359E-2</v>
      </c>
      <c r="M106" s="13">
        <v>5.8949880668257792E-2</v>
      </c>
      <c r="N106" s="13">
        <v>-2.6252983293555965E-2</v>
      </c>
      <c r="O106" s="13">
        <v>2.7303102625298337E-2</v>
      </c>
      <c r="P106" s="13">
        <v>8.3293556085919151E-2</v>
      </c>
      <c r="Q106" s="13">
        <v>1.0262529832935519E-2</v>
      </c>
      <c r="R106" s="13">
        <v>-2.0167064439140625E-2</v>
      </c>
      <c r="S106" s="13">
        <v>-7.1837708830552183E-3</v>
      </c>
      <c r="T106" s="13" t="s">
        <v>603</v>
      </c>
      <c r="U106" s="13">
        <v>3.46062052505971E-2</v>
      </c>
      <c r="V106" s="13">
        <v>-5.424821002386615E-2</v>
      </c>
      <c r="W106" s="152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55"/>
    </row>
    <row r="107" spans="1:65">
      <c r="A107" s="29"/>
      <c r="B107" s="45" t="s">
        <v>258</v>
      </c>
      <c r="C107" s="46"/>
      <c r="D107" s="44">
        <v>0.34</v>
      </c>
      <c r="E107" s="44">
        <v>0.01</v>
      </c>
      <c r="F107" s="44">
        <v>0.44</v>
      </c>
      <c r="G107" s="44">
        <v>0.37</v>
      </c>
      <c r="H107" s="44">
        <v>0.85</v>
      </c>
      <c r="I107" s="44">
        <v>6.18</v>
      </c>
      <c r="J107" s="44">
        <v>0.13</v>
      </c>
      <c r="K107" s="44">
        <v>0.83</v>
      </c>
      <c r="L107" s="44">
        <v>1.65</v>
      </c>
      <c r="M107" s="44">
        <v>1.29</v>
      </c>
      <c r="N107" s="44">
        <v>0.37</v>
      </c>
      <c r="O107" s="44">
        <v>0.67</v>
      </c>
      <c r="P107" s="44">
        <v>1.77</v>
      </c>
      <c r="Q107" s="44">
        <v>0.34</v>
      </c>
      <c r="R107" s="44">
        <v>0.25</v>
      </c>
      <c r="S107" s="44">
        <v>0</v>
      </c>
      <c r="T107" s="44">
        <v>16.29</v>
      </c>
      <c r="U107" s="44">
        <v>0.82</v>
      </c>
      <c r="V107" s="44">
        <v>0.92</v>
      </c>
      <c r="W107" s="152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55"/>
    </row>
    <row r="108" spans="1:65">
      <c r="B108" s="3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BM108" s="55"/>
    </row>
    <row r="109" spans="1:65" ht="15">
      <c r="B109" s="8" t="s">
        <v>482</v>
      </c>
      <c r="BM109" s="27" t="s">
        <v>66</v>
      </c>
    </row>
    <row r="110" spans="1:65" ht="15">
      <c r="A110" s="24" t="s">
        <v>16</v>
      </c>
      <c r="B110" s="18" t="s">
        <v>108</v>
      </c>
      <c r="C110" s="15" t="s">
        <v>109</v>
      </c>
      <c r="D110" s="16" t="s">
        <v>224</v>
      </c>
      <c r="E110" s="17" t="s">
        <v>224</v>
      </c>
      <c r="F110" s="17" t="s">
        <v>224</v>
      </c>
      <c r="G110" s="17" t="s">
        <v>224</v>
      </c>
      <c r="H110" s="17" t="s">
        <v>224</v>
      </c>
      <c r="I110" s="17" t="s">
        <v>224</v>
      </c>
      <c r="J110" s="17" t="s">
        <v>224</v>
      </c>
      <c r="K110" s="17" t="s">
        <v>224</v>
      </c>
      <c r="L110" s="17" t="s">
        <v>224</v>
      </c>
      <c r="M110" s="17" t="s">
        <v>224</v>
      </c>
      <c r="N110" s="17" t="s">
        <v>224</v>
      </c>
      <c r="O110" s="17" t="s">
        <v>224</v>
      </c>
      <c r="P110" s="17" t="s">
        <v>224</v>
      </c>
      <c r="Q110" s="17" t="s">
        <v>224</v>
      </c>
      <c r="R110" s="17" t="s">
        <v>224</v>
      </c>
      <c r="S110" s="17" t="s">
        <v>224</v>
      </c>
      <c r="T110" s="17" t="s">
        <v>224</v>
      </c>
      <c r="U110" s="17" t="s">
        <v>224</v>
      </c>
      <c r="V110" s="17" t="s">
        <v>224</v>
      </c>
      <c r="W110" s="17" t="s">
        <v>224</v>
      </c>
      <c r="X110" s="17" t="s">
        <v>224</v>
      </c>
      <c r="Y110" s="152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27">
        <v>1</v>
      </c>
    </row>
    <row r="111" spans="1:65">
      <c r="A111" s="29"/>
      <c r="B111" s="19" t="s">
        <v>225</v>
      </c>
      <c r="C111" s="9" t="s">
        <v>225</v>
      </c>
      <c r="D111" s="150" t="s">
        <v>227</v>
      </c>
      <c r="E111" s="151" t="s">
        <v>228</v>
      </c>
      <c r="F111" s="151" t="s">
        <v>229</v>
      </c>
      <c r="G111" s="151" t="s">
        <v>230</v>
      </c>
      <c r="H111" s="151" t="s">
        <v>231</v>
      </c>
      <c r="I111" s="151" t="s">
        <v>232</v>
      </c>
      <c r="J111" s="151" t="s">
        <v>233</v>
      </c>
      <c r="K111" s="151" t="s">
        <v>234</v>
      </c>
      <c r="L111" s="151" t="s">
        <v>235</v>
      </c>
      <c r="M111" s="151" t="s">
        <v>236</v>
      </c>
      <c r="N111" s="151" t="s">
        <v>237</v>
      </c>
      <c r="O111" s="151" t="s">
        <v>238</v>
      </c>
      <c r="P111" s="151" t="s">
        <v>239</v>
      </c>
      <c r="Q111" s="151" t="s">
        <v>240</v>
      </c>
      <c r="R111" s="151" t="s">
        <v>241</v>
      </c>
      <c r="S111" s="151" t="s">
        <v>242</v>
      </c>
      <c r="T111" s="151" t="s">
        <v>243</v>
      </c>
      <c r="U111" s="151" t="s">
        <v>244</v>
      </c>
      <c r="V111" s="151" t="s">
        <v>245</v>
      </c>
      <c r="W111" s="151" t="s">
        <v>246</v>
      </c>
      <c r="X111" s="151" t="s">
        <v>247</v>
      </c>
      <c r="Y111" s="152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27" t="s">
        <v>3</v>
      </c>
    </row>
    <row r="112" spans="1:65">
      <c r="A112" s="29"/>
      <c r="B112" s="19"/>
      <c r="C112" s="9"/>
      <c r="D112" s="10" t="s">
        <v>261</v>
      </c>
      <c r="E112" s="11" t="s">
        <v>261</v>
      </c>
      <c r="F112" s="11" t="s">
        <v>261</v>
      </c>
      <c r="G112" s="11" t="s">
        <v>261</v>
      </c>
      <c r="H112" s="11" t="s">
        <v>280</v>
      </c>
      <c r="I112" s="11" t="s">
        <v>279</v>
      </c>
      <c r="J112" s="11" t="s">
        <v>279</v>
      </c>
      <c r="K112" s="11" t="s">
        <v>280</v>
      </c>
      <c r="L112" s="11" t="s">
        <v>261</v>
      </c>
      <c r="M112" s="11" t="s">
        <v>261</v>
      </c>
      <c r="N112" s="11" t="s">
        <v>261</v>
      </c>
      <c r="O112" s="11" t="s">
        <v>261</v>
      </c>
      <c r="P112" s="11" t="s">
        <v>261</v>
      </c>
      <c r="Q112" s="11" t="s">
        <v>280</v>
      </c>
      <c r="R112" s="11" t="s">
        <v>280</v>
      </c>
      <c r="S112" s="11" t="s">
        <v>261</v>
      </c>
      <c r="T112" s="11" t="s">
        <v>279</v>
      </c>
      <c r="U112" s="11" t="s">
        <v>279</v>
      </c>
      <c r="V112" s="11" t="s">
        <v>280</v>
      </c>
      <c r="W112" s="11" t="s">
        <v>261</v>
      </c>
      <c r="X112" s="11" t="s">
        <v>261</v>
      </c>
      <c r="Y112" s="152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27">
        <v>2</v>
      </c>
    </row>
    <row r="113" spans="1:65">
      <c r="A113" s="29"/>
      <c r="B113" s="19"/>
      <c r="C113" s="9"/>
      <c r="D113" s="25" t="s">
        <v>281</v>
      </c>
      <c r="E113" s="25" t="s">
        <v>253</v>
      </c>
      <c r="F113" s="25" t="s">
        <v>282</v>
      </c>
      <c r="G113" s="25" t="s">
        <v>282</v>
      </c>
      <c r="H113" s="25" t="s">
        <v>283</v>
      </c>
      <c r="I113" s="25" t="s">
        <v>282</v>
      </c>
      <c r="J113" s="25" t="s">
        <v>284</v>
      </c>
      <c r="K113" s="25" t="s">
        <v>284</v>
      </c>
      <c r="L113" s="25" t="s">
        <v>282</v>
      </c>
      <c r="M113" s="25" t="s">
        <v>283</v>
      </c>
      <c r="N113" s="25" t="s">
        <v>283</v>
      </c>
      <c r="O113" s="25" t="s">
        <v>284</v>
      </c>
      <c r="P113" s="25" t="s">
        <v>284</v>
      </c>
      <c r="Q113" s="25" t="s">
        <v>283</v>
      </c>
      <c r="R113" s="25" t="s">
        <v>282</v>
      </c>
      <c r="S113" s="25" t="s">
        <v>282</v>
      </c>
      <c r="T113" s="25" t="s">
        <v>282</v>
      </c>
      <c r="U113" s="25" t="s">
        <v>281</v>
      </c>
      <c r="V113" s="25" t="s">
        <v>281</v>
      </c>
      <c r="W113" s="25" t="s">
        <v>282</v>
      </c>
      <c r="X113" s="25" t="s">
        <v>282</v>
      </c>
      <c r="Y113" s="152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27">
        <v>3</v>
      </c>
    </row>
    <row r="114" spans="1:65">
      <c r="A114" s="29"/>
      <c r="B114" s="18">
        <v>1</v>
      </c>
      <c r="C114" s="14">
        <v>1</v>
      </c>
      <c r="D114" s="147">
        <v>2.0499999999999998</v>
      </c>
      <c r="E114" s="153">
        <v>1.56</v>
      </c>
      <c r="F114" s="21">
        <v>1.06</v>
      </c>
      <c r="G114" s="21">
        <v>1.22</v>
      </c>
      <c r="H114" s="21">
        <v>1.23</v>
      </c>
      <c r="I114" s="153">
        <v>2</v>
      </c>
      <c r="J114" s="153" t="s">
        <v>100</v>
      </c>
      <c r="K114" s="21">
        <v>1.25</v>
      </c>
      <c r="L114" s="21">
        <v>1.01</v>
      </c>
      <c r="M114" s="21">
        <v>1.31</v>
      </c>
      <c r="N114" s="21">
        <v>1.1499999999999999</v>
      </c>
      <c r="O114" s="21">
        <v>1.1000000000000001</v>
      </c>
      <c r="P114" s="21">
        <v>1</v>
      </c>
      <c r="Q114" s="21">
        <v>1.23</v>
      </c>
      <c r="R114" s="21">
        <v>1.06</v>
      </c>
      <c r="S114" s="21">
        <v>1.06</v>
      </c>
      <c r="T114" s="153" t="s">
        <v>101</v>
      </c>
      <c r="U114" s="153" t="s">
        <v>102</v>
      </c>
      <c r="V114" s="21">
        <v>1.04</v>
      </c>
      <c r="W114" s="21">
        <v>1.25</v>
      </c>
      <c r="X114" s="147">
        <v>1.52</v>
      </c>
      <c r="Y114" s="152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27">
        <v>1</v>
      </c>
    </row>
    <row r="115" spans="1:65">
      <c r="A115" s="29"/>
      <c r="B115" s="19">
        <v>1</v>
      </c>
      <c r="C115" s="9">
        <v>2</v>
      </c>
      <c r="D115" s="11">
        <v>1.46</v>
      </c>
      <c r="E115" s="154">
        <v>1.44</v>
      </c>
      <c r="F115" s="11">
        <v>1.37</v>
      </c>
      <c r="G115" s="11">
        <v>1.18</v>
      </c>
      <c r="H115" s="11">
        <v>1.1499999999999999</v>
      </c>
      <c r="I115" s="154">
        <v>2</v>
      </c>
      <c r="J115" s="154" t="s">
        <v>100</v>
      </c>
      <c r="K115" s="11">
        <v>1.28</v>
      </c>
      <c r="L115" s="148">
        <v>2.5499999999999998</v>
      </c>
      <c r="M115" s="11">
        <v>1.17</v>
      </c>
      <c r="N115" s="11">
        <v>1.23</v>
      </c>
      <c r="O115" s="11">
        <v>1.1000000000000001</v>
      </c>
      <c r="P115" s="11">
        <v>1.03</v>
      </c>
      <c r="Q115" s="11">
        <v>1.1599999999999999</v>
      </c>
      <c r="R115" s="11">
        <v>1.08</v>
      </c>
      <c r="S115" s="11">
        <v>1.19</v>
      </c>
      <c r="T115" s="154" t="s">
        <v>101</v>
      </c>
      <c r="U115" s="154" t="s">
        <v>102</v>
      </c>
      <c r="V115" s="11">
        <v>1.1200000000000001</v>
      </c>
      <c r="W115" s="11">
        <v>1.1200000000000001</v>
      </c>
      <c r="X115" s="11">
        <v>1.1299999999999999</v>
      </c>
      <c r="Y115" s="152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27">
        <v>22</v>
      </c>
    </row>
    <row r="116" spans="1:65">
      <c r="A116" s="29"/>
      <c r="B116" s="19">
        <v>1</v>
      </c>
      <c r="C116" s="9">
        <v>3</v>
      </c>
      <c r="D116" s="11">
        <v>1.33</v>
      </c>
      <c r="E116" s="154">
        <v>1.44</v>
      </c>
      <c r="F116" s="11">
        <v>0.98</v>
      </c>
      <c r="G116" s="11">
        <v>1.04</v>
      </c>
      <c r="H116" s="11">
        <v>1.34</v>
      </c>
      <c r="I116" s="154">
        <v>3</v>
      </c>
      <c r="J116" s="154" t="s">
        <v>100</v>
      </c>
      <c r="K116" s="11">
        <v>1.21</v>
      </c>
      <c r="L116" s="11">
        <v>1.26</v>
      </c>
      <c r="M116" s="11">
        <v>1.1499999999999999</v>
      </c>
      <c r="N116" s="11">
        <v>1.29</v>
      </c>
      <c r="O116" s="11">
        <v>1</v>
      </c>
      <c r="P116" s="11">
        <v>0.92</v>
      </c>
      <c r="Q116" s="11">
        <v>1.23</v>
      </c>
      <c r="R116" s="11">
        <v>1.3</v>
      </c>
      <c r="S116" s="11">
        <v>1.06</v>
      </c>
      <c r="T116" s="154" t="s">
        <v>101</v>
      </c>
      <c r="U116" s="154" t="s">
        <v>102</v>
      </c>
      <c r="V116" s="11">
        <v>1.04</v>
      </c>
      <c r="W116" s="11">
        <v>1.1399999999999999</v>
      </c>
      <c r="X116" s="11">
        <v>1.02</v>
      </c>
      <c r="Y116" s="152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27">
        <v>16</v>
      </c>
    </row>
    <row r="117" spans="1:65">
      <c r="A117" s="29"/>
      <c r="B117" s="19">
        <v>1</v>
      </c>
      <c r="C117" s="9">
        <v>4</v>
      </c>
      <c r="D117" s="11">
        <v>1.19</v>
      </c>
      <c r="E117" s="154">
        <v>1.37</v>
      </c>
      <c r="F117" s="11">
        <v>1.25</v>
      </c>
      <c r="G117" s="11">
        <v>1.19</v>
      </c>
      <c r="H117" s="11">
        <v>1.31</v>
      </c>
      <c r="I117" s="154">
        <v>3</v>
      </c>
      <c r="J117" s="154" t="s">
        <v>100</v>
      </c>
      <c r="K117" s="148">
        <v>1.63</v>
      </c>
      <c r="L117" s="11">
        <v>1.1399999999999999</v>
      </c>
      <c r="M117" s="11">
        <v>1.33</v>
      </c>
      <c r="N117" s="11">
        <v>1.27</v>
      </c>
      <c r="O117" s="148">
        <v>1.6</v>
      </c>
      <c r="P117" s="11">
        <v>1.1200000000000001</v>
      </c>
      <c r="Q117" s="11">
        <v>1.18</v>
      </c>
      <c r="R117" s="11">
        <v>1.1499999999999999</v>
      </c>
      <c r="S117" s="11">
        <v>1.26</v>
      </c>
      <c r="T117" s="154" t="s">
        <v>101</v>
      </c>
      <c r="U117" s="154" t="s">
        <v>102</v>
      </c>
      <c r="V117" s="11">
        <v>1.07</v>
      </c>
      <c r="W117" s="11">
        <v>1.36</v>
      </c>
      <c r="X117" s="11">
        <v>1.07</v>
      </c>
      <c r="Y117" s="152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27">
        <v>1.1695625000000001</v>
      </c>
    </row>
    <row r="118" spans="1:65">
      <c r="A118" s="29"/>
      <c r="B118" s="19">
        <v>1</v>
      </c>
      <c r="C118" s="9">
        <v>5</v>
      </c>
      <c r="D118" s="11">
        <v>1.21</v>
      </c>
      <c r="E118" s="154">
        <v>1.33</v>
      </c>
      <c r="F118" s="11">
        <v>1.18</v>
      </c>
      <c r="G118" s="11">
        <v>0.96</v>
      </c>
      <c r="H118" s="11">
        <v>1.1200000000000001</v>
      </c>
      <c r="I118" s="154">
        <v>2</v>
      </c>
      <c r="J118" s="154" t="s">
        <v>100</v>
      </c>
      <c r="K118" s="11">
        <v>1.23</v>
      </c>
      <c r="L118" s="11">
        <v>1.19</v>
      </c>
      <c r="M118" s="11">
        <v>1.1399999999999999</v>
      </c>
      <c r="N118" s="11">
        <v>1.23</v>
      </c>
      <c r="O118" s="11">
        <v>1.1000000000000001</v>
      </c>
      <c r="P118" s="11">
        <v>1.04</v>
      </c>
      <c r="Q118" s="11">
        <v>1.22</v>
      </c>
      <c r="R118" s="11">
        <v>1.1299999999999999</v>
      </c>
      <c r="S118" s="11">
        <v>1.2</v>
      </c>
      <c r="T118" s="154" t="s">
        <v>101</v>
      </c>
      <c r="U118" s="154" t="s">
        <v>102</v>
      </c>
      <c r="V118" s="11">
        <v>1.2</v>
      </c>
      <c r="W118" s="11">
        <v>1.22</v>
      </c>
      <c r="X118" s="11">
        <v>1.02</v>
      </c>
      <c r="Y118" s="152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27">
        <v>76</v>
      </c>
    </row>
    <row r="119" spans="1:65">
      <c r="A119" s="29"/>
      <c r="B119" s="19">
        <v>1</v>
      </c>
      <c r="C119" s="9">
        <v>6</v>
      </c>
      <c r="D119" s="11">
        <v>1.26</v>
      </c>
      <c r="E119" s="154">
        <v>1.44</v>
      </c>
      <c r="F119" s="11">
        <v>1.27</v>
      </c>
      <c r="G119" s="11">
        <v>1.1599999999999999</v>
      </c>
      <c r="H119" s="11">
        <v>1.1599999999999999</v>
      </c>
      <c r="I119" s="154" t="s">
        <v>101</v>
      </c>
      <c r="J119" s="154" t="s">
        <v>100</v>
      </c>
      <c r="K119" s="11">
        <v>1.39</v>
      </c>
      <c r="L119" s="11">
        <v>1.1499999999999999</v>
      </c>
      <c r="M119" s="11">
        <v>1.51</v>
      </c>
      <c r="N119" s="11">
        <v>1.1299999999999999</v>
      </c>
      <c r="O119" s="11">
        <v>1.3</v>
      </c>
      <c r="P119" s="11">
        <v>0.98</v>
      </c>
      <c r="Q119" s="11">
        <v>1.25</v>
      </c>
      <c r="R119" s="11">
        <v>1.02</v>
      </c>
      <c r="S119" s="11">
        <v>1.22</v>
      </c>
      <c r="T119" s="154" t="s">
        <v>101</v>
      </c>
      <c r="U119" s="154" t="s">
        <v>102</v>
      </c>
      <c r="V119" s="148">
        <v>1.65</v>
      </c>
      <c r="W119" s="11">
        <v>1.0900000000000001</v>
      </c>
      <c r="X119" s="11">
        <v>1.07</v>
      </c>
      <c r="Y119" s="152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55"/>
    </row>
    <row r="120" spans="1:65">
      <c r="A120" s="29"/>
      <c r="B120" s="20" t="s">
        <v>254</v>
      </c>
      <c r="C120" s="12"/>
      <c r="D120" s="22">
        <v>1.4166666666666667</v>
      </c>
      <c r="E120" s="22">
        <v>1.43</v>
      </c>
      <c r="F120" s="22">
        <v>1.1849999999999998</v>
      </c>
      <c r="G120" s="22">
        <v>1.125</v>
      </c>
      <c r="H120" s="22">
        <v>1.2183333333333333</v>
      </c>
      <c r="I120" s="22">
        <v>2.4</v>
      </c>
      <c r="J120" s="22" t="s">
        <v>603</v>
      </c>
      <c r="K120" s="22">
        <v>1.3316666666666666</v>
      </c>
      <c r="L120" s="22">
        <v>1.3833333333333331</v>
      </c>
      <c r="M120" s="22">
        <v>1.2683333333333333</v>
      </c>
      <c r="N120" s="22">
        <v>1.2166666666666666</v>
      </c>
      <c r="O120" s="22">
        <v>1.2</v>
      </c>
      <c r="P120" s="22">
        <v>1.0149999999999999</v>
      </c>
      <c r="Q120" s="22">
        <v>1.2116666666666667</v>
      </c>
      <c r="R120" s="22">
        <v>1.1233333333333333</v>
      </c>
      <c r="S120" s="22">
        <v>1.165</v>
      </c>
      <c r="T120" s="22" t="s">
        <v>603</v>
      </c>
      <c r="U120" s="22" t="s">
        <v>603</v>
      </c>
      <c r="V120" s="22">
        <v>1.1866666666666668</v>
      </c>
      <c r="W120" s="22">
        <v>1.1966666666666665</v>
      </c>
      <c r="X120" s="22">
        <v>1.1383333333333334</v>
      </c>
      <c r="Y120" s="152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55"/>
    </row>
    <row r="121" spans="1:65">
      <c r="A121" s="29"/>
      <c r="B121" s="3" t="s">
        <v>255</v>
      </c>
      <c r="C121" s="28"/>
      <c r="D121" s="11">
        <v>1.2949999999999999</v>
      </c>
      <c r="E121" s="11">
        <v>1.44</v>
      </c>
      <c r="F121" s="11">
        <v>1.2149999999999999</v>
      </c>
      <c r="G121" s="11">
        <v>1.17</v>
      </c>
      <c r="H121" s="11">
        <v>1.1949999999999998</v>
      </c>
      <c r="I121" s="11">
        <v>2</v>
      </c>
      <c r="J121" s="11" t="s">
        <v>603</v>
      </c>
      <c r="K121" s="11">
        <v>1.2650000000000001</v>
      </c>
      <c r="L121" s="11">
        <v>1.17</v>
      </c>
      <c r="M121" s="11">
        <v>1.24</v>
      </c>
      <c r="N121" s="11">
        <v>1.23</v>
      </c>
      <c r="O121" s="11">
        <v>1.1000000000000001</v>
      </c>
      <c r="P121" s="11">
        <v>1.0150000000000001</v>
      </c>
      <c r="Q121" s="11">
        <v>1.2250000000000001</v>
      </c>
      <c r="R121" s="11">
        <v>1.105</v>
      </c>
      <c r="S121" s="11">
        <v>1.1949999999999998</v>
      </c>
      <c r="T121" s="11" t="s">
        <v>603</v>
      </c>
      <c r="U121" s="11" t="s">
        <v>603</v>
      </c>
      <c r="V121" s="11">
        <v>1.0950000000000002</v>
      </c>
      <c r="W121" s="11">
        <v>1.18</v>
      </c>
      <c r="X121" s="11">
        <v>1.07</v>
      </c>
      <c r="Y121" s="152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55"/>
    </row>
    <row r="122" spans="1:65">
      <c r="A122" s="29"/>
      <c r="B122" s="3" t="s">
        <v>256</v>
      </c>
      <c r="C122" s="28"/>
      <c r="D122" s="23">
        <v>0.32531010846062997</v>
      </c>
      <c r="E122" s="23">
        <v>7.8485667481394308E-2</v>
      </c>
      <c r="F122" s="23">
        <v>0.14377065069060688</v>
      </c>
      <c r="G122" s="23">
        <v>0.10193134944657603</v>
      </c>
      <c r="H122" s="23">
        <v>9.064583093924769E-2</v>
      </c>
      <c r="I122" s="23">
        <v>0.54772255750516596</v>
      </c>
      <c r="J122" s="23" t="s">
        <v>603</v>
      </c>
      <c r="K122" s="23">
        <v>0.15930055450834668</v>
      </c>
      <c r="L122" s="23">
        <v>0.57736181607954207</v>
      </c>
      <c r="M122" s="23">
        <v>0.14427982071886233</v>
      </c>
      <c r="N122" s="23">
        <v>6.408327915038893E-2</v>
      </c>
      <c r="O122" s="23">
        <v>0.21908902300206654</v>
      </c>
      <c r="P122" s="23">
        <v>6.6858058601787146E-2</v>
      </c>
      <c r="Q122" s="23">
        <v>3.4302575219167859E-2</v>
      </c>
      <c r="R122" s="23">
        <v>9.8522417076859548E-2</v>
      </c>
      <c r="S122" s="23">
        <v>8.4793867702800257E-2</v>
      </c>
      <c r="T122" s="23" t="s">
        <v>603</v>
      </c>
      <c r="U122" s="23" t="s">
        <v>603</v>
      </c>
      <c r="V122" s="23">
        <v>0.23491842555803533</v>
      </c>
      <c r="W122" s="23">
        <v>0.10053191864610299</v>
      </c>
      <c r="X122" s="23">
        <v>0.19135481877043664</v>
      </c>
      <c r="Y122" s="205"/>
      <c r="Z122" s="206"/>
      <c r="AA122" s="206"/>
      <c r="AB122" s="206"/>
      <c r="AC122" s="206"/>
      <c r="AD122" s="206"/>
      <c r="AE122" s="206"/>
      <c r="AF122" s="206"/>
      <c r="AG122" s="206"/>
      <c r="AH122" s="206"/>
      <c r="AI122" s="206"/>
      <c r="AJ122" s="206"/>
      <c r="AK122" s="206"/>
      <c r="AL122" s="206"/>
      <c r="AM122" s="206"/>
      <c r="AN122" s="206"/>
      <c r="AO122" s="206"/>
      <c r="AP122" s="206"/>
      <c r="AQ122" s="206"/>
      <c r="AR122" s="206"/>
      <c r="AS122" s="206"/>
      <c r="AT122" s="206"/>
      <c r="AU122" s="206"/>
      <c r="AV122" s="206"/>
      <c r="AW122" s="206"/>
      <c r="AX122" s="206"/>
      <c r="AY122" s="206"/>
      <c r="AZ122" s="206"/>
      <c r="BA122" s="206"/>
      <c r="BB122" s="206"/>
      <c r="BC122" s="206"/>
      <c r="BD122" s="206"/>
      <c r="BE122" s="206"/>
      <c r="BF122" s="206"/>
      <c r="BG122" s="206"/>
      <c r="BH122" s="206"/>
      <c r="BI122" s="206"/>
      <c r="BJ122" s="206"/>
      <c r="BK122" s="206"/>
      <c r="BL122" s="206"/>
      <c r="BM122" s="56"/>
    </row>
    <row r="123" spans="1:65">
      <c r="A123" s="29"/>
      <c r="B123" s="3" t="s">
        <v>86</v>
      </c>
      <c r="C123" s="28"/>
      <c r="D123" s="13">
        <v>0.22963066479573879</v>
      </c>
      <c r="E123" s="13">
        <v>5.4885082154821199E-2</v>
      </c>
      <c r="F123" s="13">
        <v>0.12132544362076532</v>
      </c>
      <c r="G123" s="13">
        <v>9.0605643952512027E-2</v>
      </c>
      <c r="H123" s="13">
        <v>7.4401502822911927E-2</v>
      </c>
      <c r="I123" s="13">
        <v>0.22821773229381917</v>
      </c>
      <c r="J123" s="13" t="s">
        <v>603</v>
      </c>
      <c r="K123" s="13">
        <v>0.11962494706509139</v>
      </c>
      <c r="L123" s="13">
        <v>0.41736998752737986</v>
      </c>
      <c r="M123" s="13">
        <v>0.1137554434051477</v>
      </c>
      <c r="N123" s="13">
        <v>5.2671188342785426E-2</v>
      </c>
      <c r="O123" s="13">
        <v>0.18257418583505544</v>
      </c>
      <c r="P123" s="13">
        <v>6.5870008474667147E-2</v>
      </c>
      <c r="Q123" s="13">
        <v>2.831024089614954E-2</v>
      </c>
      <c r="R123" s="13">
        <v>8.770541579542393E-2</v>
      </c>
      <c r="S123" s="13">
        <v>7.2784435796395069E-2</v>
      </c>
      <c r="T123" s="13" t="s">
        <v>603</v>
      </c>
      <c r="U123" s="13" t="s">
        <v>603</v>
      </c>
      <c r="V123" s="13">
        <v>0.19796496535789493</v>
      </c>
      <c r="W123" s="13">
        <v>8.4009959871395257E-2</v>
      </c>
      <c r="X123" s="13">
        <v>0.16810086568413174</v>
      </c>
      <c r="Y123" s="152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55"/>
    </row>
    <row r="124" spans="1:65">
      <c r="A124" s="29"/>
      <c r="B124" s="3" t="s">
        <v>257</v>
      </c>
      <c r="C124" s="28"/>
      <c r="D124" s="13">
        <v>0.21127914640446033</v>
      </c>
      <c r="E124" s="13">
        <v>0.22267942072356095</v>
      </c>
      <c r="F124" s="13">
        <v>1.3199380110083592E-2</v>
      </c>
      <c r="G124" s="13">
        <v>-3.8101854325869766E-2</v>
      </c>
      <c r="H124" s="13">
        <v>4.1700065907835704E-2</v>
      </c>
      <c r="I124" s="13">
        <v>1.0520493774381445</v>
      </c>
      <c r="J124" s="13" t="s">
        <v>603</v>
      </c>
      <c r="K124" s="13">
        <v>0.13860239762019266</v>
      </c>
      <c r="L124" s="13">
        <v>0.18277846060670799</v>
      </c>
      <c r="M124" s="13">
        <v>8.4451094604463872E-2</v>
      </c>
      <c r="N124" s="13">
        <v>4.0275031617948098E-2</v>
      </c>
      <c r="O124" s="13">
        <v>2.6024688719072264E-2</v>
      </c>
      <c r="P124" s="13">
        <v>-0.13215411745845151</v>
      </c>
      <c r="Q124" s="13">
        <v>3.5999928748285503E-2</v>
      </c>
      <c r="R124" s="13">
        <v>-3.9526888615757372E-2</v>
      </c>
      <c r="S124" s="13">
        <v>-3.9010313685673426E-3</v>
      </c>
      <c r="T124" s="13" t="s">
        <v>603</v>
      </c>
      <c r="U124" s="13" t="s">
        <v>603</v>
      </c>
      <c r="V124" s="13">
        <v>1.4624414399971419E-2</v>
      </c>
      <c r="W124" s="13">
        <v>2.3174620139297053E-2</v>
      </c>
      <c r="X124" s="13">
        <v>-2.6701580006768921E-2</v>
      </c>
      <c r="Y124" s="152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55"/>
    </row>
    <row r="125" spans="1:65">
      <c r="A125" s="29"/>
      <c r="B125" s="45" t="s">
        <v>258</v>
      </c>
      <c r="C125" s="46"/>
      <c r="D125" s="44">
        <v>2.0499999999999998</v>
      </c>
      <c r="E125" s="44">
        <v>2.1800000000000002</v>
      </c>
      <c r="F125" s="44">
        <v>0.13</v>
      </c>
      <c r="G125" s="44">
        <v>0.69</v>
      </c>
      <c r="H125" s="44">
        <v>0.19</v>
      </c>
      <c r="I125" s="44" t="s">
        <v>259</v>
      </c>
      <c r="J125" s="44">
        <v>6.57</v>
      </c>
      <c r="K125" s="44">
        <v>1.25</v>
      </c>
      <c r="L125" s="44">
        <v>1.74</v>
      </c>
      <c r="M125" s="44">
        <v>0.66</v>
      </c>
      <c r="N125" s="44">
        <v>0.17</v>
      </c>
      <c r="O125" s="44">
        <v>0.02</v>
      </c>
      <c r="P125" s="44">
        <v>1.72</v>
      </c>
      <c r="Q125" s="44">
        <v>0.13</v>
      </c>
      <c r="R125" s="44">
        <v>0.71</v>
      </c>
      <c r="S125" s="44">
        <v>0.31</v>
      </c>
      <c r="T125" s="44">
        <v>1.87</v>
      </c>
      <c r="U125" s="44">
        <v>12.25</v>
      </c>
      <c r="V125" s="44">
        <v>0.11</v>
      </c>
      <c r="W125" s="44">
        <v>0.02</v>
      </c>
      <c r="X125" s="44">
        <v>0.56000000000000005</v>
      </c>
      <c r="Y125" s="152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55"/>
    </row>
    <row r="126" spans="1:65">
      <c r="B126" s="30" t="s">
        <v>285</v>
      </c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BM126" s="55"/>
    </row>
    <row r="127" spans="1:65">
      <c r="BM127" s="55"/>
    </row>
    <row r="128" spans="1:65" ht="15">
      <c r="B128" s="8" t="s">
        <v>483</v>
      </c>
      <c r="BM128" s="27" t="s">
        <v>66</v>
      </c>
    </row>
    <row r="129" spans="1:65" ht="15">
      <c r="A129" s="24" t="s">
        <v>50</v>
      </c>
      <c r="B129" s="18" t="s">
        <v>108</v>
      </c>
      <c r="C129" s="15" t="s">
        <v>109</v>
      </c>
      <c r="D129" s="16" t="s">
        <v>224</v>
      </c>
      <c r="E129" s="17" t="s">
        <v>224</v>
      </c>
      <c r="F129" s="17" t="s">
        <v>224</v>
      </c>
      <c r="G129" s="17" t="s">
        <v>224</v>
      </c>
      <c r="H129" s="17" t="s">
        <v>224</v>
      </c>
      <c r="I129" s="17" t="s">
        <v>224</v>
      </c>
      <c r="J129" s="17" t="s">
        <v>224</v>
      </c>
      <c r="K129" s="17" t="s">
        <v>224</v>
      </c>
      <c r="L129" s="17" t="s">
        <v>224</v>
      </c>
      <c r="M129" s="17" t="s">
        <v>224</v>
      </c>
      <c r="N129" s="17" t="s">
        <v>224</v>
      </c>
      <c r="O129" s="17" t="s">
        <v>224</v>
      </c>
      <c r="P129" s="17" t="s">
        <v>224</v>
      </c>
      <c r="Q129" s="17" t="s">
        <v>224</v>
      </c>
      <c r="R129" s="17" t="s">
        <v>224</v>
      </c>
      <c r="S129" s="17" t="s">
        <v>224</v>
      </c>
      <c r="T129" s="17" t="s">
        <v>224</v>
      </c>
      <c r="U129" s="17" t="s">
        <v>224</v>
      </c>
      <c r="V129" s="17" t="s">
        <v>224</v>
      </c>
      <c r="W129" s="17" t="s">
        <v>224</v>
      </c>
      <c r="X129" s="17" t="s">
        <v>224</v>
      </c>
      <c r="Y129" s="152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27">
        <v>1</v>
      </c>
    </row>
    <row r="130" spans="1:65">
      <c r="A130" s="29"/>
      <c r="B130" s="19" t="s">
        <v>225</v>
      </c>
      <c r="C130" s="9" t="s">
        <v>225</v>
      </c>
      <c r="D130" s="150" t="s">
        <v>227</v>
      </c>
      <c r="E130" s="151" t="s">
        <v>228</v>
      </c>
      <c r="F130" s="151" t="s">
        <v>229</v>
      </c>
      <c r="G130" s="151" t="s">
        <v>230</v>
      </c>
      <c r="H130" s="151" t="s">
        <v>231</v>
      </c>
      <c r="I130" s="151" t="s">
        <v>232</v>
      </c>
      <c r="J130" s="151" t="s">
        <v>233</v>
      </c>
      <c r="K130" s="151" t="s">
        <v>234</v>
      </c>
      <c r="L130" s="151" t="s">
        <v>235</v>
      </c>
      <c r="M130" s="151" t="s">
        <v>236</v>
      </c>
      <c r="N130" s="151" t="s">
        <v>237</v>
      </c>
      <c r="O130" s="151" t="s">
        <v>238</v>
      </c>
      <c r="P130" s="151" t="s">
        <v>239</v>
      </c>
      <c r="Q130" s="151" t="s">
        <v>240</v>
      </c>
      <c r="R130" s="151" t="s">
        <v>241</v>
      </c>
      <c r="S130" s="151" t="s">
        <v>242</v>
      </c>
      <c r="T130" s="151" t="s">
        <v>243</v>
      </c>
      <c r="U130" s="151" t="s">
        <v>244</v>
      </c>
      <c r="V130" s="151" t="s">
        <v>245</v>
      </c>
      <c r="W130" s="151" t="s">
        <v>246</v>
      </c>
      <c r="X130" s="151" t="s">
        <v>247</v>
      </c>
      <c r="Y130" s="152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27" t="s">
        <v>1</v>
      </c>
    </row>
    <row r="131" spans="1:65">
      <c r="A131" s="29"/>
      <c r="B131" s="19"/>
      <c r="C131" s="9"/>
      <c r="D131" s="10" t="s">
        <v>279</v>
      </c>
      <c r="E131" s="11" t="s">
        <v>261</v>
      </c>
      <c r="F131" s="11" t="s">
        <v>261</v>
      </c>
      <c r="G131" s="11" t="s">
        <v>261</v>
      </c>
      <c r="H131" s="11" t="s">
        <v>280</v>
      </c>
      <c r="I131" s="11" t="s">
        <v>279</v>
      </c>
      <c r="J131" s="11" t="s">
        <v>279</v>
      </c>
      <c r="K131" s="11" t="s">
        <v>280</v>
      </c>
      <c r="L131" s="11" t="s">
        <v>261</v>
      </c>
      <c r="M131" s="11" t="s">
        <v>279</v>
      </c>
      <c r="N131" s="11" t="s">
        <v>279</v>
      </c>
      <c r="O131" s="11" t="s">
        <v>279</v>
      </c>
      <c r="P131" s="11" t="s">
        <v>280</v>
      </c>
      <c r="Q131" s="11" t="s">
        <v>280</v>
      </c>
      <c r="R131" s="11" t="s">
        <v>280</v>
      </c>
      <c r="S131" s="11" t="s">
        <v>261</v>
      </c>
      <c r="T131" s="11" t="s">
        <v>279</v>
      </c>
      <c r="U131" s="11" t="s">
        <v>279</v>
      </c>
      <c r="V131" s="11" t="s">
        <v>280</v>
      </c>
      <c r="W131" s="11" t="s">
        <v>261</v>
      </c>
      <c r="X131" s="11" t="s">
        <v>261</v>
      </c>
      <c r="Y131" s="152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27">
        <v>3</v>
      </c>
    </row>
    <row r="132" spans="1:65">
      <c r="A132" s="29"/>
      <c r="B132" s="19"/>
      <c r="C132" s="9"/>
      <c r="D132" s="25" t="s">
        <v>281</v>
      </c>
      <c r="E132" s="25" t="s">
        <v>253</v>
      </c>
      <c r="F132" s="25" t="s">
        <v>282</v>
      </c>
      <c r="G132" s="25" t="s">
        <v>282</v>
      </c>
      <c r="H132" s="25" t="s">
        <v>283</v>
      </c>
      <c r="I132" s="25" t="s">
        <v>282</v>
      </c>
      <c r="J132" s="25" t="s">
        <v>284</v>
      </c>
      <c r="K132" s="25" t="s">
        <v>284</v>
      </c>
      <c r="L132" s="25" t="s">
        <v>282</v>
      </c>
      <c r="M132" s="25" t="s">
        <v>283</v>
      </c>
      <c r="N132" s="25" t="s">
        <v>283</v>
      </c>
      <c r="O132" s="25" t="s">
        <v>284</v>
      </c>
      <c r="P132" s="25" t="s">
        <v>284</v>
      </c>
      <c r="Q132" s="25" t="s">
        <v>283</v>
      </c>
      <c r="R132" s="25" t="s">
        <v>282</v>
      </c>
      <c r="S132" s="25" t="s">
        <v>114</v>
      </c>
      <c r="T132" s="25" t="s">
        <v>282</v>
      </c>
      <c r="U132" s="25" t="s">
        <v>281</v>
      </c>
      <c r="V132" s="25" t="s">
        <v>281</v>
      </c>
      <c r="W132" s="25" t="s">
        <v>282</v>
      </c>
      <c r="X132" s="25" t="s">
        <v>282</v>
      </c>
      <c r="Y132" s="152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27">
        <v>3</v>
      </c>
    </row>
    <row r="133" spans="1:65">
      <c r="A133" s="29"/>
      <c r="B133" s="18">
        <v>1</v>
      </c>
      <c r="C133" s="14">
        <v>1</v>
      </c>
      <c r="D133" s="232">
        <v>0.81999999999999984</v>
      </c>
      <c r="E133" s="203">
        <v>0.72</v>
      </c>
      <c r="F133" s="203">
        <v>0.77</v>
      </c>
      <c r="G133" s="203">
        <v>0.75</v>
      </c>
      <c r="H133" s="203">
        <v>0.74</v>
      </c>
      <c r="I133" s="203">
        <v>0.76</v>
      </c>
      <c r="J133" s="232">
        <v>0.8743605000000001</v>
      </c>
      <c r="K133" s="203">
        <v>0.74</v>
      </c>
      <c r="L133" s="203">
        <v>0.76</v>
      </c>
      <c r="M133" s="203">
        <v>0.75</v>
      </c>
      <c r="N133" s="203">
        <v>0.77</v>
      </c>
      <c r="O133" s="203">
        <v>0.75</v>
      </c>
      <c r="P133" s="203">
        <v>0.76</v>
      </c>
      <c r="Q133" s="203">
        <v>0.72</v>
      </c>
      <c r="R133" s="203">
        <v>0.77</v>
      </c>
      <c r="S133" s="203">
        <v>0.76</v>
      </c>
      <c r="T133" s="203">
        <v>0.76966666666666672</v>
      </c>
      <c r="U133" s="203">
        <v>0.7298</v>
      </c>
      <c r="V133" s="203">
        <v>0.75</v>
      </c>
      <c r="W133" s="203">
        <v>0.71</v>
      </c>
      <c r="X133" s="203">
        <v>0.71</v>
      </c>
      <c r="Y133" s="205"/>
      <c r="Z133" s="206"/>
      <c r="AA133" s="206"/>
      <c r="AB133" s="206"/>
      <c r="AC133" s="206"/>
      <c r="AD133" s="206"/>
      <c r="AE133" s="206"/>
      <c r="AF133" s="206"/>
      <c r="AG133" s="206"/>
      <c r="AH133" s="206"/>
      <c r="AI133" s="206"/>
      <c r="AJ133" s="206"/>
      <c r="AK133" s="206"/>
      <c r="AL133" s="206"/>
      <c r="AM133" s="206"/>
      <c r="AN133" s="206"/>
      <c r="AO133" s="206"/>
      <c r="AP133" s="206"/>
      <c r="AQ133" s="206"/>
      <c r="AR133" s="206"/>
      <c r="AS133" s="206"/>
      <c r="AT133" s="206"/>
      <c r="AU133" s="206"/>
      <c r="AV133" s="206"/>
      <c r="AW133" s="206"/>
      <c r="AX133" s="206"/>
      <c r="AY133" s="206"/>
      <c r="AZ133" s="206"/>
      <c r="BA133" s="206"/>
      <c r="BB133" s="206"/>
      <c r="BC133" s="206"/>
      <c r="BD133" s="206"/>
      <c r="BE133" s="206"/>
      <c r="BF133" s="206"/>
      <c r="BG133" s="206"/>
      <c r="BH133" s="206"/>
      <c r="BI133" s="206"/>
      <c r="BJ133" s="206"/>
      <c r="BK133" s="206"/>
      <c r="BL133" s="206"/>
      <c r="BM133" s="207">
        <v>1</v>
      </c>
    </row>
    <row r="134" spans="1:65">
      <c r="A134" s="29"/>
      <c r="B134" s="19">
        <v>1</v>
      </c>
      <c r="C134" s="9">
        <v>2</v>
      </c>
      <c r="D134" s="233">
        <v>0.8</v>
      </c>
      <c r="E134" s="23">
        <v>0.72</v>
      </c>
      <c r="F134" s="23">
        <v>0.76</v>
      </c>
      <c r="G134" s="23">
        <v>0.74</v>
      </c>
      <c r="H134" s="23">
        <v>0.74</v>
      </c>
      <c r="I134" s="23">
        <v>0.76</v>
      </c>
      <c r="J134" s="233">
        <v>0.84648909999999999</v>
      </c>
      <c r="K134" s="23">
        <v>0.74</v>
      </c>
      <c r="L134" s="23">
        <v>0.76</v>
      </c>
      <c r="M134" s="23">
        <v>0.73</v>
      </c>
      <c r="N134" s="23">
        <v>0.77</v>
      </c>
      <c r="O134" s="23">
        <v>0.73</v>
      </c>
      <c r="P134" s="23">
        <v>0.74</v>
      </c>
      <c r="Q134" s="23">
        <v>0.72</v>
      </c>
      <c r="R134" s="23">
        <v>0.78</v>
      </c>
      <c r="S134" s="23">
        <v>0.74</v>
      </c>
      <c r="T134" s="23">
        <v>0.76</v>
      </c>
      <c r="U134" s="23">
        <v>0.73599999999999999</v>
      </c>
      <c r="V134" s="23">
        <v>0.75</v>
      </c>
      <c r="W134" s="23">
        <v>0.73</v>
      </c>
      <c r="X134" s="23">
        <v>0.72</v>
      </c>
      <c r="Y134" s="205"/>
      <c r="Z134" s="206"/>
      <c r="AA134" s="206"/>
      <c r="AB134" s="206"/>
      <c r="AC134" s="206"/>
      <c r="AD134" s="206"/>
      <c r="AE134" s="206"/>
      <c r="AF134" s="206"/>
      <c r="AG134" s="206"/>
      <c r="AH134" s="206"/>
      <c r="AI134" s="206"/>
      <c r="AJ134" s="206"/>
      <c r="AK134" s="206"/>
      <c r="AL134" s="206"/>
      <c r="AM134" s="206"/>
      <c r="AN134" s="206"/>
      <c r="AO134" s="206"/>
      <c r="AP134" s="206"/>
      <c r="AQ134" s="206"/>
      <c r="AR134" s="206"/>
      <c r="AS134" s="206"/>
      <c r="AT134" s="206"/>
      <c r="AU134" s="206"/>
      <c r="AV134" s="206"/>
      <c r="AW134" s="206"/>
      <c r="AX134" s="206"/>
      <c r="AY134" s="206"/>
      <c r="AZ134" s="206"/>
      <c r="BA134" s="206"/>
      <c r="BB134" s="206"/>
      <c r="BC134" s="206"/>
      <c r="BD134" s="206"/>
      <c r="BE134" s="206"/>
      <c r="BF134" s="206"/>
      <c r="BG134" s="206"/>
      <c r="BH134" s="206"/>
      <c r="BI134" s="206"/>
      <c r="BJ134" s="206"/>
      <c r="BK134" s="206"/>
      <c r="BL134" s="206"/>
      <c r="BM134" s="207" t="e">
        <v>#N/A</v>
      </c>
    </row>
    <row r="135" spans="1:65">
      <c r="A135" s="29"/>
      <c r="B135" s="19">
        <v>1</v>
      </c>
      <c r="C135" s="9">
        <v>3</v>
      </c>
      <c r="D135" s="233">
        <v>0.81000000000000016</v>
      </c>
      <c r="E135" s="23">
        <v>0.72</v>
      </c>
      <c r="F135" s="23">
        <v>0.77</v>
      </c>
      <c r="G135" s="23">
        <v>0.75</v>
      </c>
      <c r="H135" s="23">
        <v>0.74</v>
      </c>
      <c r="I135" s="23">
        <v>0.76</v>
      </c>
      <c r="J135" s="233">
        <v>0.88280700000000001</v>
      </c>
      <c r="K135" s="23">
        <v>0.74</v>
      </c>
      <c r="L135" s="23">
        <v>0.76</v>
      </c>
      <c r="M135" s="23">
        <v>0.74</v>
      </c>
      <c r="N135" s="23">
        <v>0.78</v>
      </c>
      <c r="O135" s="23">
        <v>0.75</v>
      </c>
      <c r="P135" s="209">
        <v>0.78</v>
      </c>
      <c r="Q135" s="23">
        <v>0.73</v>
      </c>
      <c r="R135" s="23">
        <v>0.79</v>
      </c>
      <c r="S135" s="23">
        <v>0.72</v>
      </c>
      <c r="T135" s="23">
        <v>0.76966666666666672</v>
      </c>
      <c r="U135" s="23">
        <v>0.73250000000000004</v>
      </c>
      <c r="V135" s="23">
        <v>0.75</v>
      </c>
      <c r="W135" s="23">
        <v>0.73</v>
      </c>
      <c r="X135" s="23">
        <v>0.71</v>
      </c>
      <c r="Y135" s="205"/>
      <c r="Z135" s="206"/>
      <c r="AA135" s="206"/>
      <c r="AB135" s="206"/>
      <c r="AC135" s="206"/>
      <c r="AD135" s="206"/>
      <c r="AE135" s="206"/>
      <c r="AF135" s="206"/>
      <c r="AG135" s="206"/>
      <c r="AH135" s="206"/>
      <c r="AI135" s="206"/>
      <c r="AJ135" s="206"/>
      <c r="AK135" s="206"/>
      <c r="AL135" s="206"/>
      <c r="AM135" s="206"/>
      <c r="AN135" s="206"/>
      <c r="AO135" s="206"/>
      <c r="AP135" s="206"/>
      <c r="AQ135" s="206"/>
      <c r="AR135" s="206"/>
      <c r="AS135" s="206"/>
      <c r="AT135" s="206"/>
      <c r="AU135" s="206"/>
      <c r="AV135" s="206"/>
      <c r="AW135" s="206"/>
      <c r="AX135" s="206"/>
      <c r="AY135" s="206"/>
      <c r="AZ135" s="206"/>
      <c r="BA135" s="206"/>
      <c r="BB135" s="206"/>
      <c r="BC135" s="206"/>
      <c r="BD135" s="206"/>
      <c r="BE135" s="206"/>
      <c r="BF135" s="206"/>
      <c r="BG135" s="206"/>
      <c r="BH135" s="206"/>
      <c r="BI135" s="206"/>
      <c r="BJ135" s="206"/>
      <c r="BK135" s="206"/>
      <c r="BL135" s="206"/>
      <c r="BM135" s="207">
        <v>16</v>
      </c>
    </row>
    <row r="136" spans="1:65">
      <c r="A136" s="29"/>
      <c r="B136" s="19">
        <v>1</v>
      </c>
      <c r="C136" s="9">
        <v>4</v>
      </c>
      <c r="D136" s="233">
        <v>0.83</v>
      </c>
      <c r="E136" s="23">
        <v>0.71</v>
      </c>
      <c r="F136" s="23">
        <v>0.77</v>
      </c>
      <c r="G136" s="23">
        <v>0.74</v>
      </c>
      <c r="H136" s="23">
        <v>0.74</v>
      </c>
      <c r="I136" s="23">
        <v>0.77</v>
      </c>
      <c r="J136" s="233">
        <v>0.91213054999999998</v>
      </c>
      <c r="K136" s="23">
        <v>0.75</v>
      </c>
      <c r="L136" s="23">
        <v>0.77</v>
      </c>
      <c r="M136" s="23">
        <v>0.75</v>
      </c>
      <c r="N136" s="23">
        <v>0.76</v>
      </c>
      <c r="O136" s="23">
        <v>0.75</v>
      </c>
      <c r="P136" s="23">
        <v>0.74</v>
      </c>
      <c r="Q136" s="23">
        <v>0.72</v>
      </c>
      <c r="R136" s="23">
        <v>0.8</v>
      </c>
      <c r="S136" s="23">
        <v>0.76</v>
      </c>
      <c r="T136" s="23">
        <v>0.76966666666666672</v>
      </c>
      <c r="U136" s="23">
        <v>0.73540000000000005</v>
      </c>
      <c r="V136" s="23">
        <v>0.75</v>
      </c>
      <c r="W136" s="23">
        <v>0.74</v>
      </c>
      <c r="X136" s="23">
        <v>0.72</v>
      </c>
      <c r="Y136" s="205"/>
      <c r="Z136" s="206"/>
      <c r="AA136" s="206"/>
      <c r="AB136" s="206"/>
      <c r="AC136" s="206"/>
      <c r="AD136" s="206"/>
      <c r="AE136" s="206"/>
      <c r="AF136" s="206"/>
      <c r="AG136" s="206"/>
      <c r="AH136" s="206"/>
      <c r="AI136" s="206"/>
      <c r="AJ136" s="206"/>
      <c r="AK136" s="206"/>
      <c r="AL136" s="206"/>
      <c r="AM136" s="206"/>
      <c r="AN136" s="206"/>
      <c r="AO136" s="206"/>
      <c r="AP136" s="206"/>
      <c r="AQ136" s="206"/>
      <c r="AR136" s="206"/>
      <c r="AS136" s="206"/>
      <c r="AT136" s="206"/>
      <c r="AU136" s="206"/>
      <c r="AV136" s="206"/>
      <c r="AW136" s="206"/>
      <c r="AX136" s="206"/>
      <c r="AY136" s="206"/>
      <c r="AZ136" s="206"/>
      <c r="BA136" s="206"/>
      <c r="BB136" s="206"/>
      <c r="BC136" s="206"/>
      <c r="BD136" s="206"/>
      <c r="BE136" s="206"/>
      <c r="BF136" s="206"/>
      <c r="BG136" s="206"/>
      <c r="BH136" s="206"/>
      <c r="BI136" s="206"/>
      <c r="BJ136" s="206"/>
      <c r="BK136" s="206"/>
      <c r="BL136" s="206"/>
      <c r="BM136" s="207">
        <v>0.74709678362573095</v>
      </c>
    </row>
    <row r="137" spans="1:65">
      <c r="A137" s="29"/>
      <c r="B137" s="19">
        <v>1</v>
      </c>
      <c r="C137" s="9">
        <v>5</v>
      </c>
      <c r="D137" s="233">
        <v>0.81999999999999984</v>
      </c>
      <c r="E137" s="23">
        <v>0.71</v>
      </c>
      <c r="F137" s="23">
        <v>0.78</v>
      </c>
      <c r="G137" s="23">
        <v>0.77</v>
      </c>
      <c r="H137" s="23">
        <v>0.74</v>
      </c>
      <c r="I137" s="23">
        <v>0.79</v>
      </c>
      <c r="J137" s="233">
        <v>0.85775495000000002</v>
      </c>
      <c r="K137" s="23">
        <v>0.73</v>
      </c>
      <c r="L137" s="23">
        <v>0.75</v>
      </c>
      <c r="M137" s="23">
        <v>0.74</v>
      </c>
      <c r="N137" s="23">
        <v>0.76</v>
      </c>
      <c r="O137" s="23">
        <v>0.73</v>
      </c>
      <c r="P137" s="23">
        <v>0.74</v>
      </c>
      <c r="Q137" s="23">
        <v>0.72</v>
      </c>
      <c r="R137" s="23">
        <v>0.8</v>
      </c>
      <c r="S137" s="23">
        <v>0.76</v>
      </c>
      <c r="T137" s="23">
        <v>0.76666666666666661</v>
      </c>
      <c r="U137" s="23">
        <v>0.73409999999999997</v>
      </c>
      <c r="V137" s="23">
        <v>0.75</v>
      </c>
      <c r="W137" s="23">
        <v>0.73</v>
      </c>
      <c r="X137" s="23">
        <v>0.72</v>
      </c>
      <c r="Y137" s="205"/>
      <c r="Z137" s="206"/>
      <c r="AA137" s="206"/>
      <c r="AB137" s="206"/>
      <c r="AC137" s="206"/>
      <c r="AD137" s="206"/>
      <c r="AE137" s="206"/>
      <c r="AF137" s="206"/>
      <c r="AG137" s="206"/>
      <c r="AH137" s="206"/>
      <c r="AI137" s="206"/>
      <c r="AJ137" s="206"/>
      <c r="AK137" s="206"/>
      <c r="AL137" s="206"/>
      <c r="AM137" s="206"/>
      <c r="AN137" s="206"/>
      <c r="AO137" s="206"/>
      <c r="AP137" s="206"/>
      <c r="AQ137" s="206"/>
      <c r="AR137" s="206"/>
      <c r="AS137" s="206"/>
      <c r="AT137" s="206"/>
      <c r="AU137" s="206"/>
      <c r="AV137" s="206"/>
      <c r="AW137" s="206"/>
      <c r="AX137" s="206"/>
      <c r="AY137" s="206"/>
      <c r="AZ137" s="206"/>
      <c r="BA137" s="206"/>
      <c r="BB137" s="206"/>
      <c r="BC137" s="206"/>
      <c r="BD137" s="206"/>
      <c r="BE137" s="206"/>
      <c r="BF137" s="206"/>
      <c r="BG137" s="206"/>
      <c r="BH137" s="206"/>
      <c r="BI137" s="206"/>
      <c r="BJ137" s="206"/>
      <c r="BK137" s="206"/>
      <c r="BL137" s="206"/>
      <c r="BM137" s="207">
        <v>77</v>
      </c>
    </row>
    <row r="138" spans="1:65">
      <c r="A138" s="29"/>
      <c r="B138" s="19">
        <v>1</v>
      </c>
      <c r="C138" s="9">
        <v>6</v>
      </c>
      <c r="D138" s="233">
        <v>0.84</v>
      </c>
      <c r="E138" s="23">
        <v>0.71</v>
      </c>
      <c r="F138" s="23">
        <v>0.77</v>
      </c>
      <c r="G138" s="23">
        <v>0.75</v>
      </c>
      <c r="H138" s="23">
        <v>0.74</v>
      </c>
      <c r="I138" s="23">
        <v>0.79</v>
      </c>
      <c r="J138" s="233">
        <v>0.8367774</v>
      </c>
      <c r="K138" s="23">
        <v>0.74</v>
      </c>
      <c r="L138" s="23">
        <v>0.78</v>
      </c>
      <c r="M138" s="23">
        <v>0.73</v>
      </c>
      <c r="N138" s="23">
        <v>0.78</v>
      </c>
      <c r="O138" s="23">
        <v>0.75</v>
      </c>
      <c r="P138" s="23">
        <v>0.73</v>
      </c>
      <c r="Q138" s="23">
        <v>0.72</v>
      </c>
      <c r="R138" s="23">
        <v>0.75</v>
      </c>
      <c r="S138" s="23">
        <v>0.78</v>
      </c>
      <c r="T138" s="23">
        <v>0.76066666666666671</v>
      </c>
      <c r="U138" s="23">
        <v>0.7329</v>
      </c>
      <c r="V138" s="23">
        <v>0.75</v>
      </c>
      <c r="W138" s="23">
        <v>0.73</v>
      </c>
      <c r="X138" s="23">
        <v>0.71</v>
      </c>
      <c r="Y138" s="205"/>
      <c r="Z138" s="206"/>
      <c r="AA138" s="206"/>
      <c r="AB138" s="206"/>
      <c r="AC138" s="206"/>
      <c r="AD138" s="206"/>
      <c r="AE138" s="206"/>
      <c r="AF138" s="206"/>
      <c r="AG138" s="206"/>
      <c r="AH138" s="206"/>
      <c r="AI138" s="206"/>
      <c r="AJ138" s="206"/>
      <c r="AK138" s="206"/>
      <c r="AL138" s="206"/>
      <c r="AM138" s="206"/>
      <c r="AN138" s="206"/>
      <c r="AO138" s="206"/>
      <c r="AP138" s="206"/>
      <c r="AQ138" s="206"/>
      <c r="AR138" s="206"/>
      <c r="AS138" s="206"/>
      <c r="AT138" s="206"/>
      <c r="AU138" s="206"/>
      <c r="AV138" s="206"/>
      <c r="AW138" s="206"/>
      <c r="AX138" s="206"/>
      <c r="AY138" s="206"/>
      <c r="AZ138" s="206"/>
      <c r="BA138" s="206"/>
      <c r="BB138" s="206"/>
      <c r="BC138" s="206"/>
      <c r="BD138" s="206"/>
      <c r="BE138" s="206"/>
      <c r="BF138" s="206"/>
      <c r="BG138" s="206"/>
      <c r="BH138" s="206"/>
      <c r="BI138" s="206"/>
      <c r="BJ138" s="206"/>
      <c r="BK138" s="206"/>
      <c r="BL138" s="206"/>
      <c r="BM138" s="56"/>
    </row>
    <row r="139" spans="1:65">
      <c r="A139" s="29"/>
      <c r="B139" s="20" t="s">
        <v>254</v>
      </c>
      <c r="C139" s="12"/>
      <c r="D139" s="210">
        <v>0.82</v>
      </c>
      <c r="E139" s="210">
        <v>0.71499999999999997</v>
      </c>
      <c r="F139" s="210">
        <v>0.76999999999999991</v>
      </c>
      <c r="G139" s="210">
        <v>0.75</v>
      </c>
      <c r="H139" s="210">
        <v>0.7400000000000001</v>
      </c>
      <c r="I139" s="210">
        <v>0.77166666666666683</v>
      </c>
      <c r="J139" s="210">
        <v>0.86838658333333341</v>
      </c>
      <c r="K139" s="210">
        <v>0.73999999999999988</v>
      </c>
      <c r="L139" s="210">
        <v>0.76333333333333331</v>
      </c>
      <c r="M139" s="210">
        <v>0.73999999999999988</v>
      </c>
      <c r="N139" s="210">
        <v>0.77</v>
      </c>
      <c r="O139" s="210">
        <v>0.74333333333333329</v>
      </c>
      <c r="P139" s="210">
        <v>0.74833333333333341</v>
      </c>
      <c r="Q139" s="210">
        <v>0.72166666666666657</v>
      </c>
      <c r="R139" s="210">
        <v>0.78166666666666662</v>
      </c>
      <c r="S139" s="210">
        <v>0.7533333333333333</v>
      </c>
      <c r="T139" s="210">
        <v>0.76605555555555549</v>
      </c>
      <c r="U139" s="210">
        <v>0.73344999999999994</v>
      </c>
      <c r="V139" s="210">
        <v>0.75</v>
      </c>
      <c r="W139" s="210">
        <v>0.72833333333333339</v>
      </c>
      <c r="X139" s="210">
        <v>0.71499999999999986</v>
      </c>
      <c r="Y139" s="205"/>
      <c r="Z139" s="206"/>
      <c r="AA139" s="206"/>
      <c r="AB139" s="206"/>
      <c r="AC139" s="206"/>
      <c r="AD139" s="206"/>
      <c r="AE139" s="206"/>
      <c r="AF139" s="206"/>
      <c r="AG139" s="206"/>
      <c r="AH139" s="206"/>
      <c r="AI139" s="206"/>
      <c r="AJ139" s="206"/>
      <c r="AK139" s="206"/>
      <c r="AL139" s="206"/>
      <c r="AM139" s="206"/>
      <c r="AN139" s="206"/>
      <c r="AO139" s="206"/>
      <c r="AP139" s="206"/>
      <c r="AQ139" s="206"/>
      <c r="AR139" s="206"/>
      <c r="AS139" s="206"/>
      <c r="AT139" s="206"/>
      <c r="AU139" s="206"/>
      <c r="AV139" s="206"/>
      <c r="AW139" s="206"/>
      <c r="AX139" s="206"/>
      <c r="AY139" s="206"/>
      <c r="AZ139" s="206"/>
      <c r="BA139" s="206"/>
      <c r="BB139" s="206"/>
      <c r="BC139" s="206"/>
      <c r="BD139" s="206"/>
      <c r="BE139" s="206"/>
      <c r="BF139" s="206"/>
      <c r="BG139" s="206"/>
      <c r="BH139" s="206"/>
      <c r="BI139" s="206"/>
      <c r="BJ139" s="206"/>
      <c r="BK139" s="206"/>
      <c r="BL139" s="206"/>
      <c r="BM139" s="56"/>
    </row>
    <row r="140" spans="1:65">
      <c r="A140" s="29"/>
      <c r="B140" s="3" t="s">
        <v>255</v>
      </c>
      <c r="C140" s="28"/>
      <c r="D140" s="23">
        <v>0.81999999999999984</v>
      </c>
      <c r="E140" s="23">
        <v>0.71499999999999997</v>
      </c>
      <c r="F140" s="23">
        <v>0.77</v>
      </c>
      <c r="G140" s="23">
        <v>0.75</v>
      </c>
      <c r="H140" s="23">
        <v>0.74</v>
      </c>
      <c r="I140" s="23">
        <v>0.76500000000000001</v>
      </c>
      <c r="J140" s="23">
        <v>0.86605772500000011</v>
      </c>
      <c r="K140" s="23">
        <v>0.74</v>
      </c>
      <c r="L140" s="23">
        <v>0.76</v>
      </c>
      <c r="M140" s="23">
        <v>0.74</v>
      </c>
      <c r="N140" s="23">
        <v>0.77</v>
      </c>
      <c r="O140" s="23">
        <v>0.75</v>
      </c>
      <c r="P140" s="23">
        <v>0.74</v>
      </c>
      <c r="Q140" s="23">
        <v>0.72</v>
      </c>
      <c r="R140" s="23">
        <v>0.78500000000000003</v>
      </c>
      <c r="S140" s="23">
        <v>0.76</v>
      </c>
      <c r="T140" s="23">
        <v>0.76816666666666666</v>
      </c>
      <c r="U140" s="23">
        <v>0.73350000000000004</v>
      </c>
      <c r="V140" s="23">
        <v>0.75</v>
      </c>
      <c r="W140" s="23">
        <v>0.73</v>
      </c>
      <c r="X140" s="23">
        <v>0.71499999999999997</v>
      </c>
      <c r="Y140" s="205"/>
      <c r="Z140" s="206"/>
      <c r="AA140" s="206"/>
      <c r="AB140" s="206"/>
      <c r="AC140" s="206"/>
      <c r="AD140" s="206"/>
      <c r="AE140" s="206"/>
      <c r="AF140" s="206"/>
      <c r="AG140" s="206"/>
      <c r="AH140" s="206"/>
      <c r="AI140" s="206"/>
      <c r="AJ140" s="206"/>
      <c r="AK140" s="206"/>
      <c r="AL140" s="206"/>
      <c r="AM140" s="206"/>
      <c r="AN140" s="206"/>
      <c r="AO140" s="206"/>
      <c r="AP140" s="206"/>
      <c r="AQ140" s="206"/>
      <c r="AR140" s="206"/>
      <c r="AS140" s="206"/>
      <c r="AT140" s="206"/>
      <c r="AU140" s="206"/>
      <c r="AV140" s="206"/>
      <c r="AW140" s="206"/>
      <c r="AX140" s="206"/>
      <c r="AY140" s="206"/>
      <c r="AZ140" s="206"/>
      <c r="BA140" s="206"/>
      <c r="BB140" s="206"/>
      <c r="BC140" s="206"/>
      <c r="BD140" s="206"/>
      <c r="BE140" s="206"/>
      <c r="BF140" s="206"/>
      <c r="BG140" s="206"/>
      <c r="BH140" s="206"/>
      <c r="BI140" s="206"/>
      <c r="BJ140" s="206"/>
      <c r="BK140" s="206"/>
      <c r="BL140" s="206"/>
      <c r="BM140" s="56"/>
    </row>
    <row r="141" spans="1:65">
      <c r="A141" s="29"/>
      <c r="B141" s="3" t="s">
        <v>256</v>
      </c>
      <c r="C141" s="28"/>
      <c r="D141" s="23">
        <v>1.41421356237309E-2</v>
      </c>
      <c r="E141" s="23">
        <v>5.4772255750516656E-3</v>
      </c>
      <c r="F141" s="23">
        <v>6.324555320336764E-3</v>
      </c>
      <c r="G141" s="23">
        <v>1.0954451150103333E-2</v>
      </c>
      <c r="H141" s="23">
        <v>1.2161883888976234E-16</v>
      </c>
      <c r="I141" s="23">
        <v>1.4719601443879758E-2</v>
      </c>
      <c r="J141" s="23">
        <v>2.7381901291120503E-2</v>
      </c>
      <c r="K141" s="23">
        <v>6.324555320336764E-3</v>
      </c>
      <c r="L141" s="23">
        <v>1.0327955589886454E-2</v>
      </c>
      <c r="M141" s="23">
        <v>8.9442719099991665E-3</v>
      </c>
      <c r="N141" s="23">
        <v>8.9442719099991665E-3</v>
      </c>
      <c r="O141" s="23">
        <v>1.0327955589886455E-2</v>
      </c>
      <c r="P141" s="23">
        <v>1.8348478592697198E-2</v>
      </c>
      <c r="Q141" s="23">
        <v>4.0824829046386332E-3</v>
      </c>
      <c r="R141" s="23">
        <v>1.9407902170679534E-2</v>
      </c>
      <c r="S141" s="23">
        <v>2.0655911179772911E-2</v>
      </c>
      <c r="T141" s="23">
        <v>4.5870187203390436E-3</v>
      </c>
      <c r="U141" s="23">
        <v>2.2474429914905521E-3</v>
      </c>
      <c r="V141" s="23">
        <v>0</v>
      </c>
      <c r="W141" s="23">
        <v>9.8319208025017604E-3</v>
      </c>
      <c r="X141" s="23">
        <v>5.4772255750516656E-3</v>
      </c>
      <c r="Y141" s="205"/>
      <c r="Z141" s="206"/>
      <c r="AA141" s="206"/>
      <c r="AB141" s="206"/>
      <c r="AC141" s="206"/>
      <c r="AD141" s="206"/>
      <c r="AE141" s="206"/>
      <c r="AF141" s="206"/>
      <c r="AG141" s="206"/>
      <c r="AH141" s="206"/>
      <c r="AI141" s="206"/>
      <c r="AJ141" s="206"/>
      <c r="AK141" s="206"/>
      <c r="AL141" s="206"/>
      <c r="AM141" s="206"/>
      <c r="AN141" s="206"/>
      <c r="AO141" s="206"/>
      <c r="AP141" s="206"/>
      <c r="AQ141" s="206"/>
      <c r="AR141" s="206"/>
      <c r="AS141" s="206"/>
      <c r="AT141" s="206"/>
      <c r="AU141" s="206"/>
      <c r="AV141" s="206"/>
      <c r="AW141" s="206"/>
      <c r="AX141" s="206"/>
      <c r="AY141" s="206"/>
      <c r="AZ141" s="206"/>
      <c r="BA141" s="206"/>
      <c r="BB141" s="206"/>
      <c r="BC141" s="206"/>
      <c r="BD141" s="206"/>
      <c r="BE141" s="206"/>
      <c r="BF141" s="206"/>
      <c r="BG141" s="206"/>
      <c r="BH141" s="206"/>
      <c r="BI141" s="206"/>
      <c r="BJ141" s="206"/>
      <c r="BK141" s="206"/>
      <c r="BL141" s="206"/>
      <c r="BM141" s="56"/>
    </row>
    <row r="142" spans="1:65">
      <c r="A142" s="29"/>
      <c r="B142" s="3" t="s">
        <v>86</v>
      </c>
      <c r="C142" s="28"/>
      <c r="D142" s="13">
        <v>1.7246506858208416E-2</v>
      </c>
      <c r="E142" s="13">
        <v>7.6604553497226094E-3</v>
      </c>
      <c r="F142" s="13">
        <v>8.2137082082295639E-3</v>
      </c>
      <c r="G142" s="13">
        <v>1.4605934866804443E-2</v>
      </c>
      <c r="H142" s="13">
        <v>1.643497822834626E-16</v>
      </c>
      <c r="I142" s="13">
        <v>1.9075077465070957E-2</v>
      </c>
      <c r="J142" s="13">
        <v>3.1531925776667441E-2</v>
      </c>
      <c r="K142" s="13">
        <v>8.5466963788334658E-3</v>
      </c>
      <c r="L142" s="13">
        <v>1.3530072825178761E-2</v>
      </c>
      <c r="M142" s="13">
        <v>1.2086853932431307E-2</v>
      </c>
      <c r="N142" s="13">
        <v>1.1615937545453463E-2</v>
      </c>
      <c r="O142" s="13">
        <v>1.3894110659040075E-2</v>
      </c>
      <c r="P142" s="13">
        <v>2.4519125068192246E-2</v>
      </c>
      <c r="Q142" s="13">
        <v>5.657020191185174E-3</v>
      </c>
      <c r="R142" s="13">
        <v>2.4828872713022861E-2</v>
      </c>
      <c r="S142" s="13">
        <v>2.741935112359236E-2</v>
      </c>
      <c r="T142" s="13">
        <v>5.9878408126842258E-3</v>
      </c>
      <c r="U142" s="13">
        <v>3.0642075008392561E-3</v>
      </c>
      <c r="V142" s="13">
        <v>0</v>
      </c>
      <c r="W142" s="13">
        <v>1.349920476316031E-2</v>
      </c>
      <c r="X142" s="13">
        <v>7.6604553497226112E-3</v>
      </c>
      <c r="Y142" s="152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55"/>
    </row>
    <row r="143" spans="1:65">
      <c r="A143" s="29"/>
      <c r="B143" s="3" t="s">
        <v>257</v>
      </c>
      <c r="C143" s="28"/>
      <c r="D143" s="13">
        <v>9.7582024139446499E-2</v>
      </c>
      <c r="E143" s="13">
        <v>-4.2962015536945897E-2</v>
      </c>
      <c r="F143" s="13">
        <v>3.065629096021194E-2</v>
      </c>
      <c r="G143" s="13">
        <v>3.8859976885183833E-3</v>
      </c>
      <c r="H143" s="13">
        <v>-9.4991489473285062E-3</v>
      </c>
      <c r="I143" s="13">
        <v>3.2887148732853477E-2</v>
      </c>
      <c r="J143" s="13">
        <v>0.16234817545187608</v>
      </c>
      <c r="K143" s="13">
        <v>-9.4991489473287283E-3</v>
      </c>
      <c r="L143" s="13">
        <v>2.1732859869647569E-2</v>
      </c>
      <c r="M143" s="13">
        <v>-9.4991489473287283E-3</v>
      </c>
      <c r="N143" s="13">
        <v>3.0656290960212162E-2</v>
      </c>
      <c r="O143" s="13">
        <v>-5.0374334020463207E-3</v>
      </c>
      <c r="P143" s="13">
        <v>1.6551399158772906E-3</v>
      </c>
      <c r="Q143" s="13">
        <v>-3.4038584446381415E-2</v>
      </c>
      <c r="R143" s="13">
        <v>4.6272295368700034E-2</v>
      </c>
      <c r="S143" s="13">
        <v>8.3477132338005688E-3</v>
      </c>
      <c r="T143" s="13">
        <v>2.5376594231627969E-2</v>
      </c>
      <c r="U143" s="13">
        <v>-1.8266419993808403E-2</v>
      </c>
      <c r="V143" s="13">
        <v>3.8859976885183833E-3</v>
      </c>
      <c r="W143" s="13">
        <v>-2.51151533558166E-2</v>
      </c>
      <c r="X143" s="13">
        <v>-4.2962015536946119E-2</v>
      </c>
      <c r="Y143" s="152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55"/>
    </row>
    <row r="144" spans="1:65">
      <c r="A144" s="29"/>
      <c r="B144" s="45" t="s">
        <v>258</v>
      </c>
      <c r="C144" s="46"/>
      <c r="D144" s="44">
        <v>2.85</v>
      </c>
      <c r="E144" s="44">
        <v>1.43</v>
      </c>
      <c r="F144" s="44">
        <v>0.81</v>
      </c>
      <c r="G144" s="44">
        <v>0</v>
      </c>
      <c r="H144" s="44">
        <v>0.41</v>
      </c>
      <c r="I144" s="44">
        <v>0.88</v>
      </c>
      <c r="J144" s="44">
        <v>4.82</v>
      </c>
      <c r="K144" s="44">
        <v>0.41</v>
      </c>
      <c r="L144" s="44">
        <v>0.54</v>
      </c>
      <c r="M144" s="44">
        <v>0.41</v>
      </c>
      <c r="N144" s="44">
        <v>0.81</v>
      </c>
      <c r="O144" s="44">
        <v>0.27</v>
      </c>
      <c r="P144" s="44">
        <v>7.0000000000000007E-2</v>
      </c>
      <c r="Q144" s="44">
        <v>1.1499999999999999</v>
      </c>
      <c r="R144" s="44">
        <v>1.29</v>
      </c>
      <c r="S144" s="44">
        <v>0.14000000000000001</v>
      </c>
      <c r="T144" s="44">
        <v>0.65</v>
      </c>
      <c r="U144" s="44">
        <v>0.67</v>
      </c>
      <c r="V144" s="44">
        <v>0</v>
      </c>
      <c r="W144" s="44">
        <v>0.88</v>
      </c>
      <c r="X144" s="44">
        <v>1.43</v>
      </c>
      <c r="Y144" s="152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55"/>
    </row>
    <row r="145" spans="1:65">
      <c r="B145" s="3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BM145" s="55"/>
    </row>
    <row r="146" spans="1:65" ht="15">
      <c r="B146" s="8" t="s">
        <v>484</v>
      </c>
      <c r="BM146" s="27" t="s">
        <v>66</v>
      </c>
    </row>
    <row r="147" spans="1:65" ht="15">
      <c r="A147" s="24" t="s">
        <v>19</v>
      </c>
      <c r="B147" s="18" t="s">
        <v>108</v>
      </c>
      <c r="C147" s="15" t="s">
        <v>109</v>
      </c>
      <c r="D147" s="16" t="s">
        <v>224</v>
      </c>
      <c r="E147" s="17" t="s">
        <v>224</v>
      </c>
      <c r="F147" s="17" t="s">
        <v>224</v>
      </c>
      <c r="G147" s="17" t="s">
        <v>224</v>
      </c>
      <c r="H147" s="17" t="s">
        <v>224</v>
      </c>
      <c r="I147" s="17" t="s">
        <v>224</v>
      </c>
      <c r="J147" s="17" t="s">
        <v>224</v>
      </c>
      <c r="K147" s="17" t="s">
        <v>224</v>
      </c>
      <c r="L147" s="17" t="s">
        <v>224</v>
      </c>
      <c r="M147" s="17" t="s">
        <v>224</v>
      </c>
      <c r="N147" s="17" t="s">
        <v>224</v>
      </c>
      <c r="O147" s="17" t="s">
        <v>224</v>
      </c>
      <c r="P147" s="17" t="s">
        <v>224</v>
      </c>
      <c r="Q147" s="17" t="s">
        <v>224</v>
      </c>
      <c r="R147" s="17" t="s">
        <v>224</v>
      </c>
      <c r="S147" s="17" t="s">
        <v>224</v>
      </c>
      <c r="T147" s="17" t="s">
        <v>224</v>
      </c>
      <c r="U147" s="17" t="s">
        <v>224</v>
      </c>
      <c r="V147" s="17" t="s">
        <v>224</v>
      </c>
      <c r="W147" s="17" t="s">
        <v>224</v>
      </c>
      <c r="X147" s="17" t="s">
        <v>224</v>
      </c>
      <c r="Y147" s="152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27">
        <v>1</v>
      </c>
    </row>
    <row r="148" spans="1:65">
      <c r="A148" s="29"/>
      <c r="B148" s="19" t="s">
        <v>225</v>
      </c>
      <c r="C148" s="9" t="s">
        <v>225</v>
      </c>
      <c r="D148" s="150" t="s">
        <v>227</v>
      </c>
      <c r="E148" s="151" t="s">
        <v>228</v>
      </c>
      <c r="F148" s="151" t="s">
        <v>229</v>
      </c>
      <c r="G148" s="151" t="s">
        <v>230</v>
      </c>
      <c r="H148" s="151" t="s">
        <v>231</v>
      </c>
      <c r="I148" s="151" t="s">
        <v>232</v>
      </c>
      <c r="J148" s="151" t="s">
        <v>233</v>
      </c>
      <c r="K148" s="151" t="s">
        <v>234</v>
      </c>
      <c r="L148" s="151" t="s">
        <v>235</v>
      </c>
      <c r="M148" s="151" t="s">
        <v>236</v>
      </c>
      <c r="N148" s="151" t="s">
        <v>237</v>
      </c>
      <c r="O148" s="151" t="s">
        <v>238</v>
      </c>
      <c r="P148" s="151" t="s">
        <v>239</v>
      </c>
      <c r="Q148" s="151" t="s">
        <v>240</v>
      </c>
      <c r="R148" s="151" t="s">
        <v>241</v>
      </c>
      <c r="S148" s="151" t="s">
        <v>242</v>
      </c>
      <c r="T148" s="151" t="s">
        <v>243</v>
      </c>
      <c r="U148" s="151" t="s">
        <v>244</v>
      </c>
      <c r="V148" s="151" t="s">
        <v>245</v>
      </c>
      <c r="W148" s="151" t="s">
        <v>246</v>
      </c>
      <c r="X148" s="151" t="s">
        <v>247</v>
      </c>
      <c r="Y148" s="152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27" t="s">
        <v>3</v>
      </c>
    </row>
    <row r="149" spans="1:65">
      <c r="A149" s="29"/>
      <c r="B149" s="19"/>
      <c r="C149" s="9"/>
      <c r="D149" s="10" t="s">
        <v>261</v>
      </c>
      <c r="E149" s="11" t="s">
        <v>261</v>
      </c>
      <c r="F149" s="11" t="s">
        <v>261</v>
      </c>
      <c r="G149" s="11" t="s">
        <v>261</v>
      </c>
      <c r="H149" s="11" t="s">
        <v>280</v>
      </c>
      <c r="I149" s="11" t="s">
        <v>279</v>
      </c>
      <c r="J149" s="11" t="s">
        <v>279</v>
      </c>
      <c r="K149" s="11" t="s">
        <v>280</v>
      </c>
      <c r="L149" s="11" t="s">
        <v>261</v>
      </c>
      <c r="M149" s="11" t="s">
        <v>261</v>
      </c>
      <c r="N149" s="11" t="s">
        <v>261</v>
      </c>
      <c r="O149" s="11" t="s">
        <v>261</v>
      </c>
      <c r="P149" s="11" t="s">
        <v>261</v>
      </c>
      <c r="Q149" s="11" t="s">
        <v>280</v>
      </c>
      <c r="R149" s="11" t="s">
        <v>280</v>
      </c>
      <c r="S149" s="11" t="s">
        <v>261</v>
      </c>
      <c r="T149" s="11" t="s">
        <v>279</v>
      </c>
      <c r="U149" s="11" t="s">
        <v>279</v>
      </c>
      <c r="V149" s="11" t="s">
        <v>280</v>
      </c>
      <c r="W149" s="11" t="s">
        <v>261</v>
      </c>
      <c r="X149" s="11" t="s">
        <v>261</v>
      </c>
      <c r="Y149" s="152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27">
        <v>2</v>
      </c>
    </row>
    <row r="150" spans="1:65">
      <c r="A150" s="29"/>
      <c r="B150" s="19"/>
      <c r="C150" s="9"/>
      <c r="D150" s="25" t="s">
        <v>281</v>
      </c>
      <c r="E150" s="25" t="s">
        <v>253</v>
      </c>
      <c r="F150" s="25" t="s">
        <v>282</v>
      </c>
      <c r="G150" s="25" t="s">
        <v>282</v>
      </c>
      <c r="H150" s="25" t="s">
        <v>283</v>
      </c>
      <c r="I150" s="25" t="s">
        <v>282</v>
      </c>
      <c r="J150" s="25" t="s">
        <v>284</v>
      </c>
      <c r="K150" s="25" t="s">
        <v>284</v>
      </c>
      <c r="L150" s="25" t="s">
        <v>282</v>
      </c>
      <c r="M150" s="25" t="s">
        <v>283</v>
      </c>
      <c r="N150" s="25" t="s">
        <v>283</v>
      </c>
      <c r="O150" s="25" t="s">
        <v>284</v>
      </c>
      <c r="P150" s="25" t="s">
        <v>284</v>
      </c>
      <c r="Q150" s="25" t="s">
        <v>283</v>
      </c>
      <c r="R150" s="25" t="s">
        <v>282</v>
      </c>
      <c r="S150" s="25" t="s">
        <v>282</v>
      </c>
      <c r="T150" s="25" t="s">
        <v>282</v>
      </c>
      <c r="U150" s="25" t="s">
        <v>281</v>
      </c>
      <c r="V150" s="25" t="s">
        <v>281</v>
      </c>
      <c r="W150" s="25" t="s">
        <v>282</v>
      </c>
      <c r="X150" s="25" t="s">
        <v>282</v>
      </c>
      <c r="Y150" s="152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27">
        <v>2</v>
      </c>
    </row>
    <row r="151" spans="1:65">
      <c r="A151" s="29"/>
      <c r="B151" s="18">
        <v>1</v>
      </c>
      <c r="C151" s="14">
        <v>1</v>
      </c>
      <c r="D151" s="21">
        <v>0.31</v>
      </c>
      <c r="E151" s="153">
        <v>0.47</v>
      </c>
      <c r="F151" s="21">
        <v>0.25</v>
      </c>
      <c r="G151" s="21">
        <v>0.3</v>
      </c>
      <c r="H151" s="21">
        <v>0.28000000000000003</v>
      </c>
      <c r="I151" s="153" t="s">
        <v>267</v>
      </c>
      <c r="J151" s="21">
        <v>0.40200000000000002</v>
      </c>
      <c r="K151" s="21">
        <v>0.32</v>
      </c>
      <c r="L151" s="21">
        <v>0.26</v>
      </c>
      <c r="M151" s="21">
        <v>0.33</v>
      </c>
      <c r="N151" s="21">
        <v>0.31</v>
      </c>
      <c r="O151" s="153">
        <v>0.4</v>
      </c>
      <c r="P151" s="153">
        <v>0.46</v>
      </c>
      <c r="Q151" s="21">
        <v>0.35</v>
      </c>
      <c r="R151" s="147">
        <v>0.05</v>
      </c>
      <c r="S151" s="21">
        <v>0.25</v>
      </c>
      <c r="T151" s="153" t="s">
        <v>267</v>
      </c>
      <c r="U151" s="153" t="s">
        <v>102</v>
      </c>
      <c r="V151" s="153">
        <v>0.43</v>
      </c>
      <c r="W151" s="21">
        <v>0.27</v>
      </c>
      <c r="X151" s="21">
        <v>0.28000000000000003</v>
      </c>
      <c r="Y151" s="152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27">
        <v>1</v>
      </c>
    </row>
    <row r="152" spans="1:65">
      <c r="A152" s="29"/>
      <c r="B152" s="19">
        <v>1</v>
      </c>
      <c r="C152" s="9">
        <v>2</v>
      </c>
      <c r="D152" s="11">
        <v>0.32</v>
      </c>
      <c r="E152" s="154">
        <v>0.48</v>
      </c>
      <c r="F152" s="11">
        <v>0.24</v>
      </c>
      <c r="G152" s="11">
        <v>0.26</v>
      </c>
      <c r="H152" s="11">
        <v>0.3</v>
      </c>
      <c r="I152" s="154" t="s">
        <v>267</v>
      </c>
      <c r="J152" s="11">
        <v>0.35799999999999998</v>
      </c>
      <c r="K152" s="11">
        <v>0.34</v>
      </c>
      <c r="L152" s="11">
        <v>0.27</v>
      </c>
      <c r="M152" s="11">
        <v>0.3</v>
      </c>
      <c r="N152" s="11">
        <v>0.27</v>
      </c>
      <c r="O152" s="154">
        <v>0.4</v>
      </c>
      <c r="P152" s="154">
        <v>0.47</v>
      </c>
      <c r="Q152" s="11">
        <v>0.35</v>
      </c>
      <c r="R152" s="11">
        <v>0.37</v>
      </c>
      <c r="S152" s="11">
        <v>0.28000000000000003</v>
      </c>
      <c r="T152" s="154" t="s">
        <v>267</v>
      </c>
      <c r="U152" s="154" t="s">
        <v>102</v>
      </c>
      <c r="V152" s="154">
        <v>0.4</v>
      </c>
      <c r="W152" s="11">
        <v>0.28000000000000003</v>
      </c>
      <c r="X152" s="11">
        <v>0.28000000000000003</v>
      </c>
      <c r="Y152" s="152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27">
        <v>23</v>
      </c>
    </row>
    <row r="153" spans="1:65">
      <c r="A153" s="29"/>
      <c r="B153" s="19">
        <v>1</v>
      </c>
      <c r="C153" s="9">
        <v>3</v>
      </c>
      <c r="D153" s="11">
        <v>0.33</v>
      </c>
      <c r="E153" s="154">
        <v>0.53</v>
      </c>
      <c r="F153" s="11">
        <v>0.24</v>
      </c>
      <c r="G153" s="11">
        <v>0.26</v>
      </c>
      <c r="H153" s="11">
        <v>0.28999999999999998</v>
      </c>
      <c r="I153" s="154" t="s">
        <v>267</v>
      </c>
      <c r="J153" s="11">
        <v>0.35449999999999998</v>
      </c>
      <c r="K153" s="11">
        <v>0.31</v>
      </c>
      <c r="L153" s="11">
        <v>0.27</v>
      </c>
      <c r="M153" s="11">
        <v>0.33</v>
      </c>
      <c r="N153" s="11">
        <v>0.27</v>
      </c>
      <c r="O153" s="154">
        <v>0.4</v>
      </c>
      <c r="P153" s="154">
        <v>0.46</v>
      </c>
      <c r="Q153" s="11">
        <v>0.37</v>
      </c>
      <c r="R153" s="11">
        <v>0.43</v>
      </c>
      <c r="S153" s="11">
        <v>0.25</v>
      </c>
      <c r="T153" s="154" t="s">
        <v>267</v>
      </c>
      <c r="U153" s="154" t="s">
        <v>102</v>
      </c>
      <c r="V153" s="154">
        <v>0.44</v>
      </c>
      <c r="W153" s="11">
        <v>0.28000000000000003</v>
      </c>
      <c r="X153" s="11">
        <v>0.28999999999999998</v>
      </c>
      <c r="Y153" s="152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27">
        <v>16</v>
      </c>
    </row>
    <row r="154" spans="1:65">
      <c r="A154" s="29"/>
      <c r="B154" s="19">
        <v>1</v>
      </c>
      <c r="C154" s="9">
        <v>4</v>
      </c>
      <c r="D154" s="11">
        <v>0.3</v>
      </c>
      <c r="E154" s="154">
        <v>0.52</v>
      </c>
      <c r="F154" s="11">
        <v>0.25</v>
      </c>
      <c r="G154" s="11">
        <v>0.28999999999999998</v>
      </c>
      <c r="H154" s="11">
        <v>0.28000000000000003</v>
      </c>
      <c r="I154" s="154" t="s">
        <v>267</v>
      </c>
      <c r="J154" s="11">
        <v>0.32850000000000001</v>
      </c>
      <c r="K154" s="11">
        <v>0.31</v>
      </c>
      <c r="L154" s="11">
        <v>0.28000000000000003</v>
      </c>
      <c r="M154" s="11">
        <v>0.35</v>
      </c>
      <c r="N154" s="11">
        <v>0.26</v>
      </c>
      <c r="O154" s="154">
        <v>0.4</v>
      </c>
      <c r="P154" s="154">
        <v>0.44</v>
      </c>
      <c r="Q154" s="11">
        <v>0.36</v>
      </c>
      <c r="R154" s="11">
        <v>0.39</v>
      </c>
      <c r="S154" s="11">
        <v>0.25</v>
      </c>
      <c r="T154" s="154" t="s">
        <v>267</v>
      </c>
      <c r="U154" s="154" t="s">
        <v>102</v>
      </c>
      <c r="V154" s="154">
        <v>0.51</v>
      </c>
      <c r="W154" s="11">
        <v>0.28000000000000003</v>
      </c>
      <c r="X154" s="148">
        <v>0.32</v>
      </c>
      <c r="Y154" s="152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27">
        <v>0.30611904761904762</v>
      </c>
    </row>
    <row r="155" spans="1:65">
      <c r="A155" s="29"/>
      <c r="B155" s="19">
        <v>1</v>
      </c>
      <c r="C155" s="9">
        <v>5</v>
      </c>
      <c r="D155" s="11">
        <v>0.31</v>
      </c>
      <c r="E155" s="154">
        <v>0.48</v>
      </c>
      <c r="F155" s="11">
        <v>0.27</v>
      </c>
      <c r="G155" s="11">
        <v>0.27</v>
      </c>
      <c r="H155" s="11">
        <v>0.31</v>
      </c>
      <c r="I155" s="154" t="s">
        <v>267</v>
      </c>
      <c r="J155" s="11">
        <v>0.33100000000000002</v>
      </c>
      <c r="K155" s="11">
        <v>0.31</v>
      </c>
      <c r="L155" s="11">
        <v>0.27</v>
      </c>
      <c r="M155" s="11">
        <v>0.36</v>
      </c>
      <c r="N155" s="11">
        <v>0.3</v>
      </c>
      <c r="O155" s="154">
        <v>0.4</v>
      </c>
      <c r="P155" s="154">
        <v>0.47</v>
      </c>
      <c r="Q155" s="11">
        <v>0.38</v>
      </c>
      <c r="R155" s="11">
        <v>0.37</v>
      </c>
      <c r="S155" s="11">
        <v>0.28000000000000003</v>
      </c>
      <c r="T155" s="154" t="s">
        <v>267</v>
      </c>
      <c r="U155" s="154" t="s">
        <v>102</v>
      </c>
      <c r="V155" s="154">
        <v>0.42</v>
      </c>
      <c r="W155" s="11">
        <v>0.27</v>
      </c>
      <c r="X155" s="11">
        <v>0.28999999999999998</v>
      </c>
      <c r="Y155" s="152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27">
        <v>78</v>
      </c>
    </row>
    <row r="156" spans="1:65">
      <c r="A156" s="29"/>
      <c r="B156" s="19">
        <v>1</v>
      </c>
      <c r="C156" s="9">
        <v>6</v>
      </c>
      <c r="D156" s="11">
        <v>0.33</v>
      </c>
      <c r="E156" s="154">
        <v>0.47</v>
      </c>
      <c r="F156" s="11">
        <v>0.26</v>
      </c>
      <c r="G156" s="11">
        <v>0.28000000000000003</v>
      </c>
      <c r="H156" s="11">
        <v>0.31</v>
      </c>
      <c r="I156" s="154" t="s">
        <v>267</v>
      </c>
      <c r="J156" s="11">
        <v>0.34599999999999997</v>
      </c>
      <c r="K156" s="11">
        <v>0.34</v>
      </c>
      <c r="L156" s="11">
        <v>0.27</v>
      </c>
      <c r="M156" s="11">
        <v>0.34</v>
      </c>
      <c r="N156" s="11">
        <v>0.32</v>
      </c>
      <c r="O156" s="154">
        <v>0.4</v>
      </c>
      <c r="P156" s="154">
        <v>0.48</v>
      </c>
      <c r="Q156" s="11">
        <v>0.39</v>
      </c>
      <c r="R156" s="148">
        <v>7.0000000000000007E-2</v>
      </c>
      <c r="S156" s="11">
        <v>0.27</v>
      </c>
      <c r="T156" s="154" t="s">
        <v>267</v>
      </c>
      <c r="U156" s="154" t="s">
        <v>102</v>
      </c>
      <c r="V156" s="154">
        <v>0.46</v>
      </c>
      <c r="W156" s="11">
        <v>0.26</v>
      </c>
      <c r="X156" s="11">
        <v>0.28000000000000003</v>
      </c>
      <c r="Y156" s="152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55"/>
    </row>
    <row r="157" spans="1:65">
      <c r="A157" s="29"/>
      <c r="B157" s="20" t="s">
        <v>254</v>
      </c>
      <c r="C157" s="12"/>
      <c r="D157" s="22">
        <v>0.31666666666666671</v>
      </c>
      <c r="E157" s="22">
        <v>0.4916666666666667</v>
      </c>
      <c r="F157" s="22">
        <v>0.25166666666666665</v>
      </c>
      <c r="G157" s="22">
        <v>0.27666666666666667</v>
      </c>
      <c r="H157" s="22">
        <v>0.29500000000000004</v>
      </c>
      <c r="I157" s="22" t="s">
        <v>603</v>
      </c>
      <c r="J157" s="22">
        <v>0.35333333333333333</v>
      </c>
      <c r="K157" s="22">
        <v>0.32166666666666671</v>
      </c>
      <c r="L157" s="22">
        <v>0.27</v>
      </c>
      <c r="M157" s="22">
        <v>0.33499999999999996</v>
      </c>
      <c r="N157" s="22">
        <v>0.28833333333333339</v>
      </c>
      <c r="O157" s="22">
        <v>0.39999999999999997</v>
      </c>
      <c r="P157" s="22">
        <v>0.46333333333333332</v>
      </c>
      <c r="Q157" s="22">
        <v>0.36666666666666664</v>
      </c>
      <c r="R157" s="22">
        <v>0.27999999999999997</v>
      </c>
      <c r="S157" s="22">
        <v>0.26333333333333336</v>
      </c>
      <c r="T157" s="22" t="s">
        <v>603</v>
      </c>
      <c r="U157" s="22" t="s">
        <v>603</v>
      </c>
      <c r="V157" s="22">
        <v>0.44333333333333336</v>
      </c>
      <c r="W157" s="22">
        <v>0.27333333333333337</v>
      </c>
      <c r="X157" s="22">
        <v>0.29000000000000004</v>
      </c>
      <c r="Y157" s="152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55"/>
    </row>
    <row r="158" spans="1:65">
      <c r="A158" s="29"/>
      <c r="B158" s="3" t="s">
        <v>255</v>
      </c>
      <c r="C158" s="28"/>
      <c r="D158" s="11">
        <v>0.315</v>
      </c>
      <c r="E158" s="11">
        <v>0.48</v>
      </c>
      <c r="F158" s="11">
        <v>0.25</v>
      </c>
      <c r="G158" s="11">
        <v>0.27500000000000002</v>
      </c>
      <c r="H158" s="11">
        <v>0.29499999999999998</v>
      </c>
      <c r="I158" s="11" t="s">
        <v>603</v>
      </c>
      <c r="J158" s="11">
        <v>0.35024999999999995</v>
      </c>
      <c r="K158" s="11">
        <v>0.315</v>
      </c>
      <c r="L158" s="11">
        <v>0.27</v>
      </c>
      <c r="M158" s="11">
        <v>0.33500000000000002</v>
      </c>
      <c r="N158" s="11">
        <v>0.28500000000000003</v>
      </c>
      <c r="O158" s="11">
        <v>0.4</v>
      </c>
      <c r="P158" s="11">
        <v>0.46499999999999997</v>
      </c>
      <c r="Q158" s="11">
        <v>0.36499999999999999</v>
      </c>
      <c r="R158" s="11">
        <v>0.37</v>
      </c>
      <c r="S158" s="11">
        <v>0.26</v>
      </c>
      <c r="T158" s="11" t="s">
        <v>603</v>
      </c>
      <c r="U158" s="11" t="s">
        <v>603</v>
      </c>
      <c r="V158" s="11">
        <v>0.435</v>
      </c>
      <c r="W158" s="11">
        <v>0.27500000000000002</v>
      </c>
      <c r="X158" s="11">
        <v>0.28500000000000003</v>
      </c>
      <c r="Y158" s="152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55"/>
    </row>
    <row r="159" spans="1:65">
      <c r="A159" s="29"/>
      <c r="B159" s="3" t="s">
        <v>256</v>
      </c>
      <c r="C159" s="28"/>
      <c r="D159" s="23">
        <v>1.2110601416389978E-2</v>
      </c>
      <c r="E159" s="23">
        <v>2.6394443859772226E-2</v>
      </c>
      <c r="F159" s="23">
        <v>1.1690451944500132E-2</v>
      </c>
      <c r="G159" s="23">
        <v>1.6329931618554509E-2</v>
      </c>
      <c r="H159" s="23">
        <v>1.378404875209021E-2</v>
      </c>
      <c r="I159" s="23" t="s">
        <v>603</v>
      </c>
      <c r="J159" s="23">
        <v>2.6686450994215526E-2</v>
      </c>
      <c r="K159" s="23">
        <v>1.4719601443879758E-2</v>
      </c>
      <c r="L159" s="23">
        <v>6.324555320336764E-3</v>
      </c>
      <c r="M159" s="23">
        <v>2.0736441353327716E-2</v>
      </c>
      <c r="N159" s="23">
        <v>2.4832774042918893E-2</v>
      </c>
      <c r="O159" s="23">
        <v>6.0809419444881171E-17</v>
      </c>
      <c r="P159" s="23">
        <v>1.3662601021279452E-2</v>
      </c>
      <c r="Q159" s="23">
        <v>1.6329931618554533E-2</v>
      </c>
      <c r="R159" s="23">
        <v>0.17193021840269967</v>
      </c>
      <c r="S159" s="23">
        <v>1.5055453054181633E-2</v>
      </c>
      <c r="T159" s="23" t="s">
        <v>603</v>
      </c>
      <c r="U159" s="23" t="s">
        <v>603</v>
      </c>
      <c r="V159" s="23">
        <v>3.8297084310253526E-2</v>
      </c>
      <c r="W159" s="23">
        <v>8.1649658092772665E-3</v>
      </c>
      <c r="X159" s="23">
        <v>1.5491933384829661E-2</v>
      </c>
      <c r="Y159" s="152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55"/>
    </row>
    <row r="160" spans="1:65">
      <c r="A160" s="29"/>
      <c r="B160" s="3" t="s">
        <v>86</v>
      </c>
      <c r="C160" s="28"/>
      <c r="D160" s="13">
        <v>3.8244004472810456E-2</v>
      </c>
      <c r="E160" s="13">
        <v>5.3683614630045201E-2</v>
      </c>
      <c r="F160" s="13">
        <v>4.6452126931788608E-2</v>
      </c>
      <c r="G160" s="13">
        <v>5.9023849223690993E-2</v>
      </c>
      <c r="H160" s="13">
        <v>4.6725588990136298E-2</v>
      </c>
      <c r="I160" s="13" t="s">
        <v>603</v>
      </c>
      <c r="J160" s="13">
        <v>7.5527691493062807E-2</v>
      </c>
      <c r="K160" s="13">
        <v>4.576041899651738E-2</v>
      </c>
      <c r="L160" s="13">
        <v>2.3424278964210236E-2</v>
      </c>
      <c r="M160" s="13">
        <v>6.1899824935306623E-2</v>
      </c>
      <c r="N160" s="13">
        <v>8.6125227894516376E-2</v>
      </c>
      <c r="O160" s="13">
        <v>1.5202354861220294E-16</v>
      </c>
      <c r="P160" s="13">
        <v>2.9487628103480833E-2</v>
      </c>
      <c r="Q160" s="13">
        <v>4.4536177141512368E-2</v>
      </c>
      <c r="R160" s="13">
        <v>0.61403649429535601</v>
      </c>
      <c r="S160" s="13">
        <v>5.7172606534866957E-2</v>
      </c>
      <c r="T160" s="13" t="s">
        <v>603</v>
      </c>
      <c r="U160" s="13" t="s">
        <v>603</v>
      </c>
      <c r="V160" s="13">
        <v>8.638440069981998E-2</v>
      </c>
      <c r="W160" s="13">
        <v>2.9871826131502192E-2</v>
      </c>
      <c r="X160" s="13">
        <v>5.342045994768848E-2</v>
      </c>
      <c r="Y160" s="152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55"/>
    </row>
    <row r="161" spans="1:65">
      <c r="A161" s="29"/>
      <c r="B161" s="3" t="s">
        <v>257</v>
      </c>
      <c r="C161" s="28"/>
      <c r="D161" s="13">
        <v>3.4455938399315711E-2</v>
      </c>
      <c r="E161" s="13">
        <v>0.60612895698841096</v>
      </c>
      <c r="F161" s="13">
        <v>-0.17787975421949143</v>
      </c>
      <c r="G161" s="13">
        <v>-9.6212180135334835E-2</v>
      </c>
      <c r="H161" s="13">
        <v>-3.6322625806953335E-2</v>
      </c>
      <c r="I161" s="13" t="s">
        <v>603</v>
      </c>
      <c r="J161" s="13">
        <v>0.15423504705607849</v>
      </c>
      <c r="K161" s="13">
        <v>5.0789453216147029E-2</v>
      </c>
      <c r="L161" s="13">
        <v>-0.11799019989110981</v>
      </c>
      <c r="M161" s="13">
        <v>9.4345492727696767E-2</v>
      </c>
      <c r="N161" s="13">
        <v>-5.8100645562728315E-2</v>
      </c>
      <c r="O161" s="13">
        <v>0.30668118534650368</v>
      </c>
      <c r="P161" s="13">
        <v>0.51357237302636682</v>
      </c>
      <c r="Q161" s="13">
        <v>0.19779108656762845</v>
      </c>
      <c r="R161" s="13">
        <v>-8.53231702574474E-2</v>
      </c>
      <c r="S161" s="13">
        <v>-0.13976821964688491</v>
      </c>
      <c r="T161" s="13" t="s">
        <v>603</v>
      </c>
      <c r="U161" s="13" t="s">
        <v>603</v>
      </c>
      <c r="V161" s="13">
        <v>0.44823831375904177</v>
      </c>
      <c r="W161" s="13">
        <v>-0.10710119001322227</v>
      </c>
      <c r="X161" s="13">
        <v>-5.2656140623784653E-2</v>
      </c>
      <c r="Y161" s="152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55"/>
    </row>
    <row r="162" spans="1:65">
      <c r="A162" s="29"/>
      <c r="B162" s="45" t="s">
        <v>258</v>
      </c>
      <c r="C162" s="46"/>
      <c r="D162" s="44">
        <v>0.47</v>
      </c>
      <c r="E162" s="44">
        <v>3.84</v>
      </c>
      <c r="F162" s="44">
        <v>0.79</v>
      </c>
      <c r="G162" s="44">
        <v>0.31</v>
      </c>
      <c r="H162" s="44">
        <v>0.05</v>
      </c>
      <c r="I162" s="44">
        <v>0.82</v>
      </c>
      <c r="J162" s="44">
        <v>1.17</v>
      </c>
      <c r="K162" s="44">
        <v>0.56000000000000005</v>
      </c>
      <c r="L162" s="44">
        <v>0.43</v>
      </c>
      <c r="M162" s="44">
        <v>0.82</v>
      </c>
      <c r="N162" s="44">
        <v>0.08</v>
      </c>
      <c r="O162" s="44" t="s">
        <v>259</v>
      </c>
      <c r="P162" s="44">
        <v>3.29</v>
      </c>
      <c r="Q162" s="44">
        <v>1.43</v>
      </c>
      <c r="R162" s="44">
        <v>0.24</v>
      </c>
      <c r="S162" s="44">
        <v>0.56000000000000005</v>
      </c>
      <c r="T162" s="44">
        <v>0.82</v>
      </c>
      <c r="U162" s="44">
        <v>42.53</v>
      </c>
      <c r="V162" s="44">
        <v>2.91</v>
      </c>
      <c r="W162" s="44">
        <v>0.37</v>
      </c>
      <c r="X162" s="44">
        <v>0.05</v>
      </c>
      <c r="Y162" s="152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55"/>
    </row>
    <row r="163" spans="1:65">
      <c r="B163" s="30" t="s">
        <v>286</v>
      </c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BM163" s="55"/>
    </row>
    <row r="164" spans="1:65">
      <c r="BM164" s="55"/>
    </row>
    <row r="165" spans="1:65" ht="15">
      <c r="B165" s="8" t="s">
        <v>485</v>
      </c>
      <c r="BM165" s="27" t="s">
        <v>66</v>
      </c>
    </row>
    <row r="166" spans="1:65" ht="15">
      <c r="A166" s="24" t="s">
        <v>22</v>
      </c>
      <c r="B166" s="18" t="s">
        <v>108</v>
      </c>
      <c r="C166" s="15" t="s">
        <v>109</v>
      </c>
      <c r="D166" s="16" t="s">
        <v>224</v>
      </c>
      <c r="E166" s="17" t="s">
        <v>224</v>
      </c>
      <c r="F166" s="17" t="s">
        <v>224</v>
      </c>
      <c r="G166" s="17" t="s">
        <v>224</v>
      </c>
      <c r="H166" s="17" t="s">
        <v>224</v>
      </c>
      <c r="I166" s="17" t="s">
        <v>224</v>
      </c>
      <c r="J166" s="17" t="s">
        <v>224</v>
      </c>
      <c r="K166" s="17" t="s">
        <v>224</v>
      </c>
      <c r="L166" s="17" t="s">
        <v>224</v>
      </c>
      <c r="M166" s="17" t="s">
        <v>224</v>
      </c>
      <c r="N166" s="17" t="s">
        <v>224</v>
      </c>
      <c r="O166" s="17" t="s">
        <v>224</v>
      </c>
      <c r="P166" s="17" t="s">
        <v>224</v>
      </c>
      <c r="Q166" s="17" t="s">
        <v>224</v>
      </c>
      <c r="R166" s="17" t="s">
        <v>224</v>
      </c>
      <c r="S166" s="17" t="s">
        <v>224</v>
      </c>
      <c r="T166" s="152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27">
        <v>1</v>
      </c>
    </row>
    <row r="167" spans="1:65">
      <c r="A167" s="29"/>
      <c r="B167" s="19" t="s">
        <v>225</v>
      </c>
      <c r="C167" s="9" t="s">
        <v>225</v>
      </c>
      <c r="D167" s="150" t="s">
        <v>227</v>
      </c>
      <c r="E167" s="151" t="s">
        <v>229</v>
      </c>
      <c r="F167" s="151" t="s">
        <v>230</v>
      </c>
      <c r="G167" s="151" t="s">
        <v>231</v>
      </c>
      <c r="H167" s="151" t="s">
        <v>234</v>
      </c>
      <c r="I167" s="151" t="s">
        <v>235</v>
      </c>
      <c r="J167" s="151" t="s">
        <v>236</v>
      </c>
      <c r="K167" s="151" t="s">
        <v>237</v>
      </c>
      <c r="L167" s="151" t="s">
        <v>238</v>
      </c>
      <c r="M167" s="151" t="s">
        <v>239</v>
      </c>
      <c r="N167" s="151" t="s">
        <v>240</v>
      </c>
      <c r="O167" s="151" t="s">
        <v>241</v>
      </c>
      <c r="P167" s="151" t="s">
        <v>242</v>
      </c>
      <c r="Q167" s="151" t="s">
        <v>244</v>
      </c>
      <c r="R167" s="151" t="s">
        <v>245</v>
      </c>
      <c r="S167" s="151" t="s">
        <v>246</v>
      </c>
      <c r="T167" s="152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27" t="s">
        <v>3</v>
      </c>
    </row>
    <row r="168" spans="1:65">
      <c r="A168" s="29"/>
      <c r="B168" s="19"/>
      <c r="C168" s="9"/>
      <c r="D168" s="10" t="s">
        <v>261</v>
      </c>
      <c r="E168" s="11" t="s">
        <v>261</v>
      </c>
      <c r="F168" s="11" t="s">
        <v>261</v>
      </c>
      <c r="G168" s="11" t="s">
        <v>280</v>
      </c>
      <c r="H168" s="11" t="s">
        <v>280</v>
      </c>
      <c r="I168" s="11" t="s">
        <v>261</v>
      </c>
      <c r="J168" s="11" t="s">
        <v>261</v>
      </c>
      <c r="K168" s="11" t="s">
        <v>261</v>
      </c>
      <c r="L168" s="11" t="s">
        <v>261</v>
      </c>
      <c r="M168" s="11" t="s">
        <v>261</v>
      </c>
      <c r="N168" s="11" t="s">
        <v>280</v>
      </c>
      <c r="O168" s="11" t="s">
        <v>280</v>
      </c>
      <c r="P168" s="11" t="s">
        <v>261</v>
      </c>
      <c r="Q168" s="11" t="s">
        <v>279</v>
      </c>
      <c r="R168" s="11" t="s">
        <v>280</v>
      </c>
      <c r="S168" s="11" t="s">
        <v>261</v>
      </c>
      <c r="T168" s="152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27">
        <v>1</v>
      </c>
    </row>
    <row r="169" spans="1:65">
      <c r="A169" s="29"/>
      <c r="B169" s="19"/>
      <c r="C169" s="9"/>
      <c r="D169" s="25" t="s">
        <v>281</v>
      </c>
      <c r="E169" s="25" t="s">
        <v>282</v>
      </c>
      <c r="F169" s="25" t="s">
        <v>282</v>
      </c>
      <c r="G169" s="25" t="s">
        <v>283</v>
      </c>
      <c r="H169" s="25" t="s">
        <v>284</v>
      </c>
      <c r="I169" s="25" t="s">
        <v>282</v>
      </c>
      <c r="J169" s="25" t="s">
        <v>283</v>
      </c>
      <c r="K169" s="25" t="s">
        <v>283</v>
      </c>
      <c r="L169" s="25" t="s">
        <v>284</v>
      </c>
      <c r="M169" s="25" t="s">
        <v>284</v>
      </c>
      <c r="N169" s="25" t="s">
        <v>283</v>
      </c>
      <c r="O169" s="25" t="s">
        <v>282</v>
      </c>
      <c r="P169" s="25" t="s">
        <v>282</v>
      </c>
      <c r="Q169" s="25" t="s">
        <v>281</v>
      </c>
      <c r="R169" s="25" t="s">
        <v>281</v>
      </c>
      <c r="S169" s="25" t="s">
        <v>282</v>
      </c>
      <c r="T169" s="152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/>
      <c r="BM169" s="27">
        <v>1</v>
      </c>
    </row>
    <row r="170" spans="1:65">
      <c r="A170" s="29"/>
      <c r="B170" s="18">
        <v>1</v>
      </c>
      <c r="C170" s="14">
        <v>1</v>
      </c>
      <c r="D170" s="212">
        <v>21.9</v>
      </c>
      <c r="E170" s="212">
        <v>27.4</v>
      </c>
      <c r="F170" s="212">
        <v>27.9</v>
      </c>
      <c r="G170" s="212">
        <v>35.28</v>
      </c>
      <c r="H170" s="212">
        <v>24</v>
      </c>
      <c r="I170" s="212">
        <v>27.2</v>
      </c>
      <c r="J170" s="212">
        <v>27.652000000000001</v>
      </c>
      <c r="K170" s="211">
        <v>39.19</v>
      </c>
      <c r="L170" s="212">
        <v>33.99</v>
      </c>
      <c r="M170" s="212">
        <v>25.91</v>
      </c>
      <c r="N170" s="211">
        <v>41.3</v>
      </c>
      <c r="O170" s="212">
        <v>27.3</v>
      </c>
      <c r="P170" s="212">
        <v>25.4</v>
      </c>
      <c r="Q170" s="212">
        <v>34.081000000000003</v>
      </c>
      <c r="R170" s="212">
        <v>26.4</v>
      </c>
      <c r="S170" s="212">
        <v>26.2</v>
      </c>
      <c r="T170" s="213"/>
      <c r="U170" s="214"/>
      <c r="V170" s="214"/>
      <c r="W170" s="214"/>
      <c r="X170" s="214"/>
      <c r="Y170" s="214"/>
      <c r="Z170" s="214"/>
      <c r="AA170" s="214"/>
      <c r="AB170" s="214"/>
      <c r="AC170" s="214"/>
      <c r="AD170" s="214"/>
      <c r="AE170" s="214"/>
      <c r="AF170" s="214"/>
      <c r="AG170" s="214"/>
      <c r="AH170" s="214"/>
      <c r="AI170" s="214"/>
      <c r="AJ170" s="214"/>
      <c r="AK170" s="214"/>
      <c r="AL170" s="214"/>
      <c r="AM170" s="214"/>
      <c r="AN170" s="214"/>
      <c r="AO170" s="214"/>
      <c r="AP170" s="214"/>
      <c r="AQ170" s="214"/>
      <c r="AR170" s="214"/>
      <c r="AS170" s="214"/>
      <c r="AT170" s="214"/>
      <c r="AU170" s="214"/>
      <c r="AV170" s="214"/>
      <c r="AW170" s="214"/>
      <c r="AX170" s="214"/>
      <c r="AY170" s="214"/>
      <c r="AZ170" s="214"/>
      <c r="BA170" s="214"/>
      <c r="BB170" s="214"/>
      <c r="BC170" s="214"/>
      <c r="BD170" s="214"/>
      <c r="BE170" s="214"/>
      <c r="BF170" s="214"/>
      <c r="BG170" s="214"/>
      <c r="BH170" s="214"/>
      <c r="BI170" s="214"/>
      <c r="BJ170" s="214"/>
      <c r="BK170" s="214"/>
      <c r="BL170" s="214"/>
      <c r="BM170" s="215">
        <v>1</v>
      </c>
    </row>
    <row r="171" spans="1:65">
      <c r="A171" s="29"/>
      <c r="B171" s="19">
        <v>1</v>
      </c>
      <c r="C171" s="9">
        <v>2</v>
      </c>
      <c r="D171" s="217">
        <v>21.1</v>
      </c>
      <c r="E171" s="217">
        <v>27.5</v>
      </c>
      <c r="F171" s="217">
        <v>26.8</v>
      </c>
      <c r="G171" s="217">
        <v>35.6</v>
      </c>
      <c r="H171" s="217">
        <v>23.9</v>
      </c>
      <c r="I171" s="217">
        <v>28.5</v>
      </c>
      <c r="J171" s="217">
        <v>27.568000000000001</v>
      </c>
      <c r="K171" s="218">
        <v>37.49</v>
      </c>
      <c r="L171" s="217">
        <v>33.630000000000003</v>
      </c>
      <c r="M171" s="217">
        <v>26.43</v>
      </c>
      <c r="N171" s="216">
        <v>40.799999999999997</v>
      </c>
      <c r="O171" s="217">
        <v>21.5</v>
      </c>
      <c r="P171" s="217">
        <v>25.7</v>
      </c>
      <c r="Q171" s="217">
        <v>34.003999999999998</v>
      </c>
      <c r="R171" s="217">
        <v>26.9</v>
      </c>
      <c r="S171" s="217">
        <v>27</v>
      </c>
      <c r="T171" s="213"/>
      <c r="U171" s="214"/>
      <c r="V171" s="214"/>
      <c r="W171" s="214"/>
      <c r="X171" s="214"/>
      <c r="Y171" s="214"/>
      <c r="Z171" s="214"/>
      <c r="AA171" s="214"/>
      <c r="AB171" s="214"/>
      <c r="AC171" s="214"/>
      <c r="AD171" s="214"/>
      <c r="AE171" s="214"/>
      <c r="AF171" s="214"/>
      <c r="AG171" s="214"/>
      <c r="AH171" s="214"/>
      <c r="AI171" s="214"/>
      <c r="AJ171" s="214"/>
      <c r="AK171" s="214"/>
      <c r="AL171" s="214"/>
      <c r="AM171" s="214"/>
      <c r="AN171" s="214"/>
      <c r="AO171" s="214"/>
      <c r="AP171" s="214"/>
      <c r="AQ171" s="214"/>
      <c r="AR171" s="214"/>
      <c r="AS171" s="214"/>
      <c r="AT171" s="214"/>
      <c r="AU171" s="214"/>
      <c r="AV171" s="214"/>
      <c r="AW171" s="214"/>
      <c r="AX171" s="214"/>
      <c r="AY171" s="214"/>
      <c r="AZ171" s="214"/>
      <c r="BA171" s="214"/>
      <c r="BB171" s="214"/>
      <c r="BC171" s="214"/>
      <c r="BD171" s="214"/>
      <c r="BE171" s="214"/>
      <c r="BF171" s="214"/>
      <c r="BG171" s="214"/>
      <c r="BH171" s="214"/>
      <c r="BI171" s="214"/>
      <c r="BJ171" s="214"/>
      <c r="BK171" s="214"/>
      <c r="BL171" s="214"/>
      <c r="BM171" s="215">
        <v>24</v>
      </c>
    </row>
    <row r="172" spans="1:65">
      <c r="A172" s="29"/>
      <c r="B172" s="19">
        <v>1</v>
      </c>
      <c r="C172" s="9">
        <v>3</v>
      </c>
      <c r="D172" s="217">
        <v>20.6</v>
      </c>
      <c r="E172" s="217">
        <v>27.2</v>
      </c>
      <c r="F172" s="217">
        <v>28.3</v>
      </c>
      <c r="G172" s="217">
        <v>35.83</v>
      </c>
      <c r="H172" s="217">
        <v>24.5</v>
      </c>
      <c r="I172" s="217">
        <v>27.3</v>
      </c>
      <c r="J172" s="217">
        <v>27.117999999999999</v>
      </c>
      <c r="K172" s="216">
        <v>40.119999999999997</v>
      </c>
      <c r="L172" s="217">
        <v>32.83</v>
      </c>
      <c r="M172" s="217">
        <v>27.64</v>
      </c>
      <c r="N172" s="216">
        <v>41.5</v>
      </c>
      <c r="O172" s="217">
        <v>20.3</v>
      </c>
      <c r="P172" s="217">
        <v>23.9</v>
      </c>
      <c r="Q172" s="217">
        <v>34.101999999999997</v>
      </c>
      <c r="R172" s="217">
        <v>26.4</v>
      </c>
      <c r="S172" s="217">
        <v>26.1</v>
      </c>
      <c r="T172" s="213"/>
      <c r="U172" s="214"/>
      <c r="V172" s="214"/>
      <c r="W172" s="214"/>
      <c r="X172" s="214"/>
      <c r="Y172" s="214"/>
      <c r="Z172" s="214"/>
      <c r="AA172" s="214"/>
      <c r="AB172" s="214"/>
      <c r="AC172" s="214"/>
      <c r="AD172" s="214"/>
      <c r="AE172" s="214"/>
      <c r="AF172" s="214"/>
      <c r="AG172" s="214"/>
      <c r="AH172" s="214"/>
      <c r="AI172" s="214"/>
      <c r="AJ172" s="214"/>
      <c r="AK172" s="214"/>
      <c r="AL172" s="214"/>
      <c r="AM172" s="214"/>
      <c r="AN172" s="214"/>
      <c r="AO172" s="214"/>
      <c r="AP172" s="214"/>
      <c r="AQ172" s="214"/>
      <c r="AR172" s="214"/>
      <c r="AS172" s="214"/>
      <c r="AT172" s="214"/>
      <c r="AU172" s="214"/>
      <c r="AV172" s="214"/>
      <c r="AW172" s="214"/>
      <c r="AX172" s="214"/>
      <c r="AY172" s="214"/>
      <c r="AZ172" s="214"/>
      <c r="BA172" s="214"/>
      <c r="BB172" s="214"/>
      <c r="BC172" s="214"/>
      <c r="BD172" s="214"/>
      <c r="BE172" s="214"/>
      <c r="BF172" s="214"/>
      <c r="BG172" s="214"/>
      <c r="BH172" s="214"/>
      <c r="BI172" s="214"/>
      <c r="BJ172" s="214"/>
      <c r="BK172" s="214"/>
      <c r="BL172" s="214"/>
      <c r="BM172" s="215">
        <v>16</v>
      </c>
    </row>
    <row r="173" spans="1:65">
      <c r="A173" s="29"/>
      <c r="B173" s="19">
        <v>1</v>
      </c>
      <c r="C173" s="9">
        <v>4</v>
      </c>
      <c r="D173" s="217">
        <v>17.7</v>
      </c>
      <c r="E173" s="217">
        <v>28.8</v>
      </c>
      <c r="F173" s="217">
        <v>28.3</v>
      </c>
      <c r="G173" s="217">
        <v>35.81</v>
      </c>
      <c r="H173" s="217">
        <v>23.6</v>
      </c>
      <c r="I173" s="217">
        <v>28.8</v>
      </c>
      <c r="J173" s="217">
        <v>27.193000000000001</v>
      </c>
      <c r="K173" s="216">
        <v>39.700000000000003</v>
      </c>
      <c r="L173" s="217">
        <v>34.06</v>
      </c>
      <c r="M173" s="217">
        <v>28.14</v>
      </c>
      <c r="N173" s="216">
        <v>41</v>
      </c>
      <c r="O173" s="217">
        <v>22.3</v>
      </c>
      <c r="P173" s="217">
        <v>23.8</v>
      </c>
      <c r="Q173" s="217">
        <v>34.113</v>
      </c>
      <c r="R173" s="217">
        <v>26.6</v>
      </c>
      <c r="S173" s="217">
        <v>27.2</v>
      </c>
      <c r="T173" s="213"/>
      <c r="U173" s="214"/>
      <c r="V173" s="214"/>
      <c r="W173" s="214"/>
      <c r="X173" s="214"/>
      <c r="Y173" s="214"/>
      <c r="Z173" s="214"/>
      <c r="AA173" s="214"/>
      <c r="AB173" s="214"/>
      <c r="AC173" s="214"/>
      <c r="AD173" s="214"/>
      <c r="AE173" s="214"/>
      <c r="AF173" s="214"/>
      <c r="AG173" s="214"/>
      <c r="AH173" s="214"/>
      <c r="AI173" s="214"/>
      <c r="AJ173" s="214"/>
      <c r="AK173" s="214"/>
      <c r="AL173" s="214"/>
      <c r="AM173" s="214"/>
      <c r="AN173" s="214"/>
      <c r="AO173" s="214"/>
      <c r="AP173" s="214"/>
      <c r="AQ173" s="214"/>
      <c r="AR173" s="214"/>
      <c r="AS173" s="214"/>
      <c r="AT173" s="214"/>
      <c r="AU173" s="214"/>
      <c r="AV173" s="214"/>
      <c r="AW173" s="214"/>
      <c r="AX173" s="214"/>
      <c r="AY173" s="214"/>
      <c r="AZ173" s="214"/>
      <c r="BA173" s="214"/>
      <c r="BB173" s="214"/>
      <c r="BC173" s="214"/>
      <c r="BD173" s="214"/>
      <c r="BE173" s="214"/>
      <c r="BF173" s="214"/>
      <c r="BG173" s="214"/>
      <c r="BH173" s="214"/>
      <c r="BI173" s="214"/>
      <c r="BJ173" s="214"/>
      <c r="BK173" s="214"/>
      <c r="BL173" s="214"/>
      <c r="BM173" s="215">
        <v>27.660261904761903</v>
      </c>
    </row>
    <row r="174" spans="1:65">
      <c r="A174" s="29"/>
      <c r="B174" s="19">
        <v>1</v>
      </c>
      <c r="C174" s="9">
        <v>5</v>
      </c>
      <c r="D174" s="217">
        <v>17.2</v>
      </c>
      <c r="E174" s="217">
        <v>28.3</v>
      </c>
      <c r="F174" s="217">
        <v>27.3</v>
      </c>
      <c r="G174" s="217">
        <v>35.479999999999997</v>
      </c>
      <c r="H174" s="217">
        <v>23.9</v>
      </c>
      <c r="I174" s="217">
        <v>29.1</v>
      </c>
      <c r="J174" s="217">
        <v>27.974</v>
      </c>
      <c r="K174" s="216">
        <v>40.47</v>
      </c>
      <c r="L174" s="217">
        <v>33.44</v>
      </c>
      <c r="M174" s="217">
        <v>28.72</v>
      </c>
      <c r="N174" s="216">
        <v>40.4</v>
      </c>
      <c r="O174" s="217">
        <v>24.2</v>
      </c>
      <c r="P174" s="217">
        <v>25.6</v>
      </c>
      <c r="Q174" s="217">
        <v>34.152000000000001</v>
      </c>
      <c r="R174" s="217">
        <v>26.8</v>
      </c>
      <c r="S174" s="217">
        <v>26.2</v>
      </c>
      <c r="T174" s="213"/>
      <c r="U174" s="214"/>
      <c r="V174" s="214"/>
      <c r="W174" s="214"/>
      <c r="X174" s="214"/>
      <c r="Y174" s="214"/>
      <c r="Z174" s="214"/>
      <c r="AA174" s="214"/>
      <c r="AB174" s="214"/>
      <c r="AC174" s="214"/>
      <c r="AD174" s="214"/>
      <c r="AE174" s="214"/>
      <c r="AF174" s="214"/>
      <c r="AG174" s="214"/>
      <c r="AH174" s="214"/>
      <c r="AI174" s="214"/>
      <c r="AJ174" s="214"/>
      <c r="AK174" s="214"/>
      <c r="AL174" s="214"/>
      <c r="AM174" s="214"/>
      <c r="AN174" s="214"/>
      <c r="AO174" s="214"/>
      <c r="AP174" s="214"/>
      <c r="AQ174" s="214"/>
      <c r="AR174" s="214"/>
      <c r="AS174" s="214"/>
      <c r="AT174" s="214"/>
      <c r="AU174" s="214"/>
      <c r="AV174" s="214"/>
      <c r="AW174" s="214"/>
      <c r="AX174" s="214"/>
      <c r="AY174" s="214"/>
      <c r="AZ174" s="214"/>
      <c r="BA174" s="214"/>
      <c r="BB174" s="214"/>
      <c r="BC174" s="214"/>
      <c r="BD174" s="214"/>
      <c r="BE174" s="214"/>
      <c r="BF174" s="214"/>
      <c r="BG174" s="214"/>
      <c r="BH174" s="214"/>
      <c r="BI174" s="214"/>
      <c r="BJ174" s="214"/>
      <c r="BK174" s="214"/>
      <c r="BL174" s="214"/>
      <c r="BM174" s="215">
        <v>79</v>
      </c>
    </row>
    <row r="175" spans="1:65">
      <c r="A175" s="29"/>
      <c r="B175" s="19">
        <v>1</v>
      </c>
      <c r="C175" s="9">
        <v>6</v>
      </c>
      <c r="D175" s="217">
        <v>19.2</v>
      </c>
      <c r="E175" s="217">
        <v>27</v>
      </c>
      <c r="F175" s="217">
        <v>27.6</v>
      </c>
      <c r="G175" s="217">
        <v>35.1</v>
      </c>
      <c r="H175" s="218">
        <v>25.4</v>
      </c>
      <c r="I175" s="217">
        <v>28.7</v>
      </c>
      <c r="J175" s="217">
        <v>27.966999999999999</v>
      </c>
      <c r="K175" s="216">
        <v>39.450000000000003</v>
      </c>
      <c r="L175" s="218">
        <v>35.97</v>
      </c>
      <c r="M175" s="217">
        <v>27.96</v>
      </c>
      <c r="N175" s="216">
        <v>41.6</v>
      </c>
      <c r="O175" s="217">
        <v>26</v>
      </c>
      <c r="P175" s="217">
        <v>25.6</v>
      </c>
      <c r="Q175" s="217">
        <v>34.118000000000002</v>
      </c>
      <c r="R175" s="217">
        <v>26.4</v>
      </c>
      <c r="S175" s="217">
        <v>26.6</v>
      </c>
      <c r="T175" s="213"/>
      <c r="U175" s="214"/>
      <c r="V175" s="214"/>
      <c r="W175" s="214"/>
      <c r="X175" s="214"/>
      <c r="Y175" s="214"/>
      <c r="Z175" s="214"/>
      <c r="AA175" s="214"/>
      <c r="AB175" s="214"/>
      <c r="AC175" s="214"/>
      <c r="AD175" s="214"/>
      <c r="AE175" s="214"/>
      <c r="AF175" s="214"/>
      <c r="AG175" s="214"/>
      <c r="AH175" s="214"/>
      <c r="AI175" s="214"/>
      <c r="AJ175" s="214"/>
      <c r="AK175" s="214"/>
      <c r="AL175" s="214"/>
      <c r="AM175" s="214"/>
      <c r="AN175" s="214"/>
      <c r="AO175" s="214"/>
      <c r="AP175" s="214"/>
      <c r="AQ175" s="214"/>
      <c r="AR175" s="214"/>
      <c r="AS175" s="214"/>
      <c r="AT175" s="214"/>
      <c r="AU175" s="214"/>
      <c r="AV175" s="214"/>
      <c r="AW175" s="214"/>
      <c r="AX175" s="214"/>
      <c r="AY175" s="214"/>
      <c r="AZ175" s="214"/>
      <c r="BA175" s="214"/>
      <c r="BB175" s="214"/>
      <c r="BC175" s="214"/>
      <c r="BD175" s="214"/>
      <c r="BE175" s="214"/>
      <c r="BF175" s="214"/>
      <c r="BG175" s="214"/>
      <c r="BH175" s="214"/>
      <c r="BI175" s="214"/>
      <c r="BJ175" s="214"/>
      <c r="BK175" s="214"/>
      <c r="BL175" s="214"/>
      <c r="BM175" s="219"/>
    </row>
    <row r="176" spans="1:65">
      <c r="A176" s="29"/>
      <c r="B176" s="20" t="s">
        <v>254</v>
      </c>
      <c r="C176" s="12"/>
      <c r="D176" s="220">
        <v>19.616666666666667</v>
      </c>
      <c r="E176" s="220">
        <v>27.7</v>
      </c>
      <c r="F176" s="220">
        <v>27.7</v>
      </c>
      <c r="G176" s="220">
        <v>35.516666666666659</v>
      </c>
      <c r="H176" s="220">
        <v>24.216666666666669</v>
      </c>
      <c r="I176" s="220">
        <v>28.266666666666666</v>
      </c>
      <c r="J176" s="220">
        <v>27.578666666666663</v>
      </c>
      <c r="K176" s="220">
        <v>39.403333333333336</v>
      </c>
      <c r="L176" s="220">
        <v>33.986666666666665</v>
      </c>
      <c r="M176" s="220">
        <v>27.466666666666669</v>
      </c>
      <c r="N176" s="220">
        <v>41.1</v>
      </c>
      <c r="O176" s="220">
        <v>23.599999999999998</v>
      </c>
      <c r="P176" s="220">
        <v>25</v>
      </c>
      <c r="Q176" s="220">
        <v>34.094999999999999</v>
      </c>
      <c r="R176" s="220">
        <v>26.583333333333332</v>
      </c>
      <c r="S176" s="220">
        <v>26.55</v>
      </c>
      <c r="T176" s="213"/>
      <c r="U176" s="214"/>
      <c r="V176" s="214"/>
      <c r="W176" s="214"/>
      <c r="X176" s="214"/>
      <c r="Y176" s="214"/>
      <c r="Z176" s="214"/>
      <c r="AA176" s="214"/>
      <c r="AB176" s="214"/>
      <c r="AC176" s="214"/>
      <c r="AD176" s="214"/>
      <c r="AE176" s="214"/>
      <c r="AF176" s="214"/>
      <c r="AG176" s="214"/>
      <c r="AH176" s="214"/>
      <c r="AI176" s="214"/>
      <c r="AJ176" s="214"/>
      <c r="AK176" s="214"/>
      <c r="AL176" s="214"/>
      <c r="AM176" s="214"/>
      <c r="AN176" s="214"/>
      <c r="AO176" s="214"/>
      <c r="AP176" s="214"/>
      <c r="AQ176" s="214"/>
      <c r="AR176" s="214"/>
      <c r="AS176" s="214"/>
      <c r="AT176" s="214"/>
      <c r="AU176" s="214"/>
      <c r="AV176" s="214"/>
      <c r="AW176" s="214"/>
      <c r="AX176" s="214"/>
      <c r="AY176" s="214"/>
      <c r="AZ176" s="214"/>
      <c r="BA176" s="214"/>
      <c r="BB176" s="214"/>
      <c r="BC176" s="214"/>
      <c r="BD176" s="214"/>
      <c r="BE176" s="214"/>
      <c r="BF176" s="214"/>
      <c r="BG176" s="214"/>
      <c r="BH176" s="214"/>
      <c r="BI176" s="214"/>
      <c r="BJ176" s="214"/>
      <c r="BK176" s="214"/>
      <c r="BL176" s="214"/>
      <c r="BM176" s="219"/>
    </row>
    <row r="177" spans="1:65">
      <c r="A177" s="29"/>
      <c r="B177" s="3" t="s">
        <v>255</v>
      </c>
      <c r="C177" s="28"/>
      <c r="D177" s="217">
        <v>19.899999999999999</v>
      </c>
      <c r="E177" s="217">
        <v>27.45</v>
      </c>
      <c r="F177" s="217">
        <v>27.75</v>
      </c>
      <c r="G177" s="217">
        <v>35.54</v>
      </c>
      <c r="H177" s="217">
        <v>23.95</v>
      </c>
      <c r="I177" s="217">
        <v>28.6</v>
      </c>
      <c r="J177" s="217">
        <v>27.61</v>
      </c>
      <c r="K177" s="217">
        <v>39.575000000000003</v>
      </c>
      <c r="L177" s="217">
        <v>33.81</v>
      </c>
      <c r="M177" s="217">
        <v>27.8</v>
      </c>
      <c r="N177" s="217">
        <v>41.15</v>
      </c>
      <c r="O177" s="217">
        <v>23.25</v>
      </c>
      <c r="P177" s="217">
        <v>25.5</v>
      </c>
      <c r="Q177" s="217">
        <v>34.107500000000002</v>
      </c>
      <c r="R177" s="217">
        <v>26.5</v>
      </c>
      <c r="S177" s="217">
        <v>26.4</v>
      </c>
      <c r="T177" s="213"/>
      <c r="U177" s="214"/>
      <c r="V177" s="214"/>
      <c r="W177" s="214"/>
      <c r="X177" s="214"/>
      <c r="Y177" s="214"/>
      <c r="Z177" s="214"/>
      <c r="AA177" s="214"/>
      <c r="AB177" s="214"/>
      <c r="AC177" s="214"/>
      <c r="AD177" s="214"/>
      <c r="AE177" s="214"/>
      <c r="AF177" s="214"/>
      <c r="AG177" s="214"/>
      <c r="AH177" s="214"/>
      <c r="AI177" s="214"/>
      <c r="AJ177" s="214"/>
      <c r="AK177" s="214"/>
      <c r="AL177" s="214"/>
      <c r="AM177" s="214"/>
      <c r="AN177" s="214"/>
      <c r="AO177" s="214"/>
      <c r="AP177" s="214"/>
      <c r="AQ177" s="214"/>
      <c r="AR177" s="214"/>
      <c r="AS177" s="214"/>
      <c r="AT177" s="214"/>
      <c r="AU177" s="214"/>
      <c r="AV177" s="214"/>
      <c r="AW177" s="214"/>
      <c r="AX177" s="214"/>
      <c r="AY177" s="214"/>
      <c r="AZ177" s="214"/>
      <c r="BA177" s="214"/>
      <c r="BB177" s="214"/>
      <c r="BC177" s="214"/>
      <c r="BD177" s="214"/>
      <c r="BE177" s="214"/>
      <c r="BF177" s="214"/>
      <c r="BG177" s="214"/>
      <c r="BH177" s="214"/>
      <c r="BI177" s="214"/>
      <c r="BJ177" s="214"/>
      <c r="BK177" s="214"/>
      <c r="BL177" s="214"/>
      <c r="BM177" s="219"/>
    </row>
    <row r="178" spans="1:65">
      <c r="A178" s="29"/>
      <c r="B178" s="3" t="s">
        <v>256</v>
      </c>
      <c r="C178" s="28"/>
      <c r="D178" s="217">
        <v>1.900964667390393</v>
      </c>
      <c r="E178" s="217">
        <v>0.69856996786291981</v>
      </c>
      <c r="F178" s="217">
        <v>0.58991524815010488</v>
      </c>
      <c r="G178" s="217">
        <v>0.2905626725280907</v>
      </c>
      <c r="H178" s="217">
        <v>0.64935865795927139</v>
      </c>
      <c r="I178" s="217">
        <v>0.81158281565510437</v>
      </c>
      <c r="J178" s="217">
        <v>0.36702461316193302</v>
      </c>
      <c r="K178" s="217">
        <v>1.043832681355908</v>
      </c>
      <c r="L178" s="217">
        <v>1.0679825217046703</v>
      </c>
      <c r="M178" s="217">
        <v>1.0766181619621076</v>
      </c>
      <c r="N178" s="217">
        <v>0.45607017003965605</v>
      </c>
      <c r="O178" s="217">
        <v>2.7129319932501139</v>
      </c>
      <c r="P178" s="217">
        <v>0.89666047085839606</v>
      </c>
      <c r="Q178" s="217">
        <v>5.025534797412206E-2</v>
      </c>
      <c r="R178" s="217">
        <v>0.22286019533929086</v>
      </c>
      <c r="S178" s="217">
        <v>0.46368092477478495</v>
      </c>
      <c r="T178" s="213"/>
      <c r="U178" s="214"/>
      <c r="V178" s="214"/>
      <c r="W178" s="214"/>
      <c r="X178" s="214"/>
      <c r="Y178" s="214"/>
      <c r="Z178" s="214"/>
      <c r="AA178" s="214"/>
      <c r="AB178" s="214"/>
      <c r="AC178" s="214"/>
      <c r="AD178" s="214"/>
      <c r="AE178" s="214"/>
      <c r="AF178" s="214"/>
      <c r="AG178" s="214"/>
      <c r="AH178" s="214"/>
      <c r="AI178" s="214"/>
      <c r="AJ178" s="214"/>
      <c r="AK178" s="214"/>
      <c r="AL178" s="214"/>
      <c r="AM178" s="214"/>
      <c r="AN178" s="214"/>
      <c r="AO178" s="214"/>
      <c r="AP178" s="214"/>
      <c r="AQ178" s="214"/>
      <c r="AR178" s="214"/>
      <c r="AS178" s="214"/>
      <c r="AT178" s="214"/>
      <c r="AU178" s="214"/>
      <c r="AV178" s="214"/>
      <c r="AW178" s="214"/>
      <c r="AX178" s="214"/>
      <c r="AY178" s="214"/>
      <c r="AZ178" s="214"/>
      <c r="BA178" s="214"/>
      <c r="BB178" s="214"/>
      <c r="BC178" s="214"/>
      <c r="BD178" s="214"/>
      <c r="BE178" s="214"/>
      <c r="BF178" s="214"/>
      <c r="BG178" s="214"/>
      <c r="BH178" s="214"/>
      <c r="BI178" s="214"/>
      <c r="BJ178" s="214"/>
      <c r="BK178" s="214"/>
      <c r="BL178" s="214"/>
      <c r="BM178" s="219"/>
    </row>
    <row r="179" spans="1:65">
      <c r="A179" s="29"/>
      <c r="B179" s="3" t="s">
        <v>86</v>
      </c>
      <c r="C179" s="28"/>
      <c r="D179" s="13">
        <v>9.6905590521175519E-2</v>
      </c>
      <c r="E179" s="13">
        <v>2.5219132413823821E-2</v>
      </c>
      <c r="F179" s="13">
        <v>2.1296579355599456E-2</v>
      </c>
      <c r="G179" s="13">
        <v>8.1810231589326352E-3</v>
      </c>
      <c r="H179" s="13">
        <v>2.6814535084347061E-2</v>
      </c>
      <c r="I179" s="13">
        <v>2.87116562142136E-2</v>
      </c>
      <c r="J179" s="13">
        <v>1.3308279823605192E-2</v>
      </c>
      <c r="K179" s="13">
        <v>2.6490974063680939E-2</v>
      </c>
      <c r="L179" s="13">
        <v>3.1423573608415176E-2</v>
      </c>
      <c r="M179" s="13">
        <v>3.9197263178232071E-2</v>
      </c>
      <c r="N179" s="13">
        <v>1.1096597811183846E-2</v>
      </c>
      <c r="O179" s="13">
        <v>0.11495474547669975</v>
      </c>
      <c r="P179" s="13">
        <v>3.5866418834335841E-2</v>
      </c>
      <c r="Q179" s="13">
        <v>1.4739799963080235E-3</v>
      </c>
      <c r="R179" s="13">
        <v>8.3834556240485591E-3</v>
      </c>
      <c r="S179" s="13">
        <v>1.7464441611103013E-2</v>
      </c>
      <c r="T179" s="152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55"/>
    </row>
    <row r="180" spans="1:65">
      <c r="A180" s="29"/>
      <c r="B180" s="3" t="s">
        <v>257</v>
      </c>
      <c r="C180" s="28"/>
      <c r="D180" s="13">
        <v>-0.29079967737798162</v>
      </c>
      <c r="E180" s="13">
        <v>1.4366492759512184E-3</v>
      </c>
      <c r="F180" s="13">
        <v>1.4366492759512184E-3</v>
      </c>
      <c r="G180" s="13">
        <v>0.28403218989593948</v>
      </c>
      <c r="H180" s="13">
        <v>-0.12449611829244456</v>
      </c>
      <c r="I180" s="13">
        <v>2.192331959808258E-2</v>
      </c>
      <c r="J180" s="13">
        <v>-2.9499083694934924E-3</v>
      </c>
      <c r="K180" s="13">
        <v>0.4245466463406764</v>
      </c>
      <c r="L180" s="13">
        <v>0.22871818002618505</v>
      </c>
      <c r="M180" s="13">
        <v>-6.9990385037498326E-3</v>
      </c>
      <c r="N180" s="13">
        <v>0.48588614748164605</v>
      </c>
      <c r="O180" s="13">
        <v>-0.14679043599594055</v>
      </c>
      <c r="P180" s="13">
        <v>-9.6176309317733577E-2</v>
      </c>
      <c r="Q180" s="13">
        <v>0.23263474935247497</v>
      </c>
      <c r="R180" s="13">
        <v>-3.8934142241190073E-2</v>
      </c>
      <c r="S180" s="13">
        <v>-4.0139240495433048E-2</v>
      </c>
      <c r="T180" s="152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55"/>
    </row>
    <row r="181" spans="1:65">
      <c r="A181" s="29"/>
      <c r="B181" s="45" t="s">
        <v>258</v>
      </c>
      <c r="C181" s="46"/>
      <c r="D181" s="44">
        <v>1.78</v>
      </c>
      <c r="E181" s="44">
        <v>0.01</v>
      </c>
      <c r="F181" s="44">
        <v>0.01</v>
      </c>
      <c r="G181" s="44">
        <v>1.75</v>
      </c>
      <c r="H181" s="44">
        <v>0.76</v>
      </c>
      <c r="I181" s="44">
        <v>0.14000000000000001</v>
      </c>
      <c r="J181" s="44">
        <v>0.01</v>
      </c>
      <c r="K181" s="44">
        <v>2.62</v>
      </c>
      <c r="L181" s="44">
        <v>1.41</v>
      </c>
      <c r="M181" s="44">
        <v>0.04</v>
      </c>
      <c r="N181" s="44">
        <v>2.99</v>
      </c>
      <c r="O181" s="44">
        <v>0.9</v>
      </c>
      <c r="P181" s="44">
        <v>0.59</v>
      </c>
      <c r="Q181" s="44">
        <v>1.44</v>
      </c>
      <c r="R181" s="44">
        <v>0.23</v>
      </c>
      <c r="S181" s="44">
        <v>0.24</v>
      </c>
      <c r="T181" s="152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55"/>
    </row>
    <row r="182" spans="1:65">
      <c r="B182" s="3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BM182" s="55"/>
    </row>
    <row r="183" spans="1:65" ht="15">
      <c r="B183" s="8" t="s">
        <v>486</v>
      </c>
      <c r="BM183" s="27" t="s">
        <v>66</v>
      </c>
    </row>
    <row r="184" spans="1:65" ht="15">
      <c r="A184" s="24" t="s">
        <v>25</v>
      </c>
      <c r="B184" s="18" t="s">
        <v>108</v>
      </c>
      <c r="C184" s="15" t="s">
        <v>109</v>
      </c>
      <c r="D184" s="16" t="s">
        <v>224</v>
      </c>
      <c r="E184" s="17" t="s">
        <v>224</v>
      </c>
      <c r="F184" s="17" t="s">
        <v>224</v>
      </c>
      <c r="G184" s="17" t="s">
        <v>224</v>
      </c>
      <c r="H184" s="17" t="s">
        <v>224</v>
      </c>
      <c r="I184" s="17" t="s">
        <v>224</v>
      </c>
      <c r="J184" s="17" t="s">
        <v>224</v>
      </c>
      <c r="K184" s="17" t="s">
        <v>224</v>
      </c>
      <c r="L184" s="17" t="s">
        <v>224</v>
      </c>
      <c r="M184" s="17" t="s">
        <v>224</v>
      </c>
      <c r="N184" s="17" t="s">
        <v>224</v>
      </c>
      <c r="O184" s="17" t="s">
        <v>224</v>
      </c>
      <c r="P184" s="17" t="s">
        <v>224</v>
      </c>
      <c r="Q184" s="17" t="s">
        <v>224</v>
      </c>
      <c r="R184" s="17" t="s">
        <v>224</v>
      </c>
      <c r="S184" s="17" t="s">
        <v>224</v>
      </c>
      <c r="T184" s="17" t="s">
        <v>224</v>
      </c>
      <c r="U184" s="17" t="s">
        <v>224</v>
      </c>
      <c r="V184" s="17" t="s">
        <v>224</v>
      </c>
      <c r="W184" s="17" t="s">
        <v>224</v>
      </c>
      <c r="X184" s="17" t="s">
        <v>224</v>
      </c>
      <c r="Y184" s="152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27">
        <v>1</v>
      </c>
    </row>
    <row r="185" spans="1:65">
      <c r="A185" s="29"/>
      <c r="B185" s="19" t="s">
        <v>225</v>
      </c>
      <c r="C185" s="9" t="s">
        <v>225</v>
      </c>
      <c r="D185" s="150" t="s">
        <v>227</v>
      </c>
      <c r="E185" s="151" t="s">
        <v>228</v>
      </c>
      <c r="F185" s="151" t="s">
        <v>229</v>
      </c>
      <c r="G185" s="151" t="s">
        <v>230</v>
      </c>
      <c r="H185" s="151" t="s">
        <v>231</v>
      </c>
      <c r="I185" s="151" t="s">
        <v>232</v>
      </c>
      <c r="J185" s="151" t="s">
        <v>233</v>
      </c>
      <c r="K185" s="151" t="s">
        <v>234</v>
      </c>
      <c r="L185" s="151" t="s">
        <v>235</v>
      </c>
      <c r="M185" s="151" t="s">
        <v>236</v>
      </c>
      <c r="N185" s="151" t="s">
        <v>237</v>
      </c>
      <c r="O185" s="151" t="s">
        <v>238</v>
      </c>
      <c r="P185" s="151" t="s">
        <v>239</v>
      </c>
      <c r="Q185" s="151" t="s">
        <v>240</v>
      </c>
      <c r="R185" s="151" t="s">
        <v>241</v>
      </c>
      <c r="S185" s="151" t="s">
        <v>242</v>
      </c>
      <c r="T185" s="151" t="s">
        <v>243</v>
      </c>
      <c r="U185" s="151" t="s">
        <v>244</v>
      </c>
      <c r="V185" s="151" t="s">
        <v>245</v>
      </c>
      <c r="W185" s="151" t="s">
        <v>246</v>
      </c>
      <c r="X185" s="151" t="s">
        <v>247</v>
      </c>
      <c r="Y185" s="152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27" t="s">
        <v>3</v>
      </c>
    </row>
    <row r="186" spans="1:65">
      <c r="A186" s="29"/>
      <c r="B186" s="19"/>
      <c r="C186" s="9"/>
      <c r="D186" s="10" t="s">
        <v>261</v>
      </c>
      <c r="E186" s="11" t="s">
        <v>261</v>
      </c>
      <c r="F186" s="11" t="s">
        <v>261</v>
      </c>
      <c r="G186" s="11" t="s">
        <v>261</v>
      </c>
      <c r="H186" s="11" t="s">
        <v>280</v>
      </c>
      <c r="I186" s="11" t="s">
        <v>279</v>
      </c>
      <c r="J186" s="11" t="s">
        <v>279</v>
      </c>
      <c r="K186" s="11" t="s">
        <v>280</v>
      </c>
      <c r="L186" s="11" t="s">
        <v>261</v>
      </c>
      <c r="M186" s="11" t="s">
        <v>261</v>
      </c>
      <c r="N186" s="11" t="s">
        <v>261</v>
      </c>
      <c r="O186" s="11" t="s">
        <v>279</v>
      </c>
      <c r="P186" s="11" t="s">
        <v>261</v>
      </c>
      <c r="Q186" s="11" t="s">
        <v>280</v>
      </c>
      <c r="R186" s="11" t="s">
        <v>280</v>
      </c>
      <c r="S186" s="11" t="s">
        <v>261</v>
      </c>
      <c r="T186" s="11" t="s">
        <v>279</v>
      </c>
      <c r="U186" s="11" t="s">
        <v>279</v>
      </c>
      <c r="V186" s="11" t="s">
        <v>280</v>
      </c>
      <c r="W186" s="11" t="s">
        <v>261</v>
      </c>
      <c r="X186" s="11" t="s">
        <v>261</v>
      </c>
      <c r="Y186" s="152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27">
        <v>2</v>
      </c>
    </row>
    <row r="187" spans="1:65">
      <c r="A187" s="29"/>
      <c r="B187" s="19"/>
      <c r="C187" s="9"/>
      <c r="D187" s="25" t="s">
        <v>281</v>
      </c>
      <c r="E187" s="25" t="s">
        <v>253</v>
      </c>
      <c r="F187" s="25" t="s">
        <v>282</v>
      </c>
      <c r="G187" s="25" t="s">
        <v>282</v>
      </c>
      <c r="H187" s="25" t="s">
        <v>283</v>
      </c>
      <c r="I187" s="25" t="s">
        <v>282</v>
      </c>
      <c r="J187" s="25" t="s">
        <v>284</v>
      </c>
      <c r="K187" s="25" t="s">
        <v>284</v>
      </c>
      <c r="L187" s="25" t="s">
        <v>282</v>
      </c>
      <c r="M187" s="25" t="s">
        <v>283</v>
      </c>
      <c r="N187" s="25" t="s">
        <v>283</v>
      </c>
      <c r="O187" s="25" t="s">
        <v>284</v>
      </c>
      <c r="P187" s="25" t="s">
        <v>284</v>
      </c>
      <c r="Q187" s="25" t="s">
        <v>283</v>
      </c>
      <c r="R187" s="25" t="s">
        <v>282</v>
      </c>
      <c r="S187" s="25" t="s">
        <v>114</v>
      </c>
      <c r="T187" s="25" t="s">
        <v>282</v>
      </c>
      <c r="U187" s="25" t="s">
        <v>281</v>
      </c>
      <c r="V187" s="25" t="s">
        <v>281</v>
      </c>
      <c r="W187" s="25" t="s">
        <v>282</v>
      </c>
      <c r="X187" s="25" t="s">
        <v>282</v>
      </c>
      <c r="Y187" s="152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27">
        <v>3</v>
      </c>
    </row>
    <row r="188" spans="1:65">
      <c r="A188" s="29"/>
      <c r="B188" s="18">
        <v>1</v>
      </c>
      <c r="C188" s="14">
        <v>1</v>
      </c>
      <c r="D188" s="21">
        <v>9.4</v>
      </c>
      <c r="E188" s="21">
        <v>9.6</v>
      </c>
      <c r="F188" s="147">
        <v>9.1</v>
      </c>
      <c r="G188" s="153">
        <v>8.1999999999999993</v>
      </c>
      <c r="H188" s="21">
        <v>9.4</v>
      </c>
      <c r="I188" s="153">
        <v>10</v>
      </c>
      <c r="J188" s="153">
        <v>12.157999999999999</v>
      </c>
      <c r="K188" s="21">
        <v>9.58</v>
      </c>
      <c r="L188" s="21">
        <v>9.4</v>
      </c>
      <c r="M188" s="21">
        <v>9.4</v>
      </c>
      <c r="N188" s="21">
        <v>9.1999999999999993</v>
      </c>
      <c r="O188" s="21">
        <v>9.6999999999999993</v>
      </c>
      <c r="P188" s="153">
        <v>8.8000000000000007</v>
      </c>
      <c r="Q188" s="21">
        <v>9</v>
      </c>
      <c r="R188" s="21">
        <v>9.1</v>
      </c>
      <c r="S188" s="21">
        <v>9.9</v>
      </c>
      <c r="T188" s="153">
        <v>10.98</v>
      </c>
      <c r="U188" s="153">
        <v>11.423</v>
      </c>
      <c r="V188" s="21">
        <v>9.9</v>
      </c>
      <c r="W188" s="21">
        <v>9.5</v>
      </c>
      <c r="X188" s="153">
        <v>8.8000000000000007</v>
      </c>
      <c r="Y188" s="152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27">
        <v>1</v>
      </c>
    </row>
    <row r="189" spans="1:65">
      <c r="A189" s="29"/>
      <c r="B189" s="19">
        <v>1</v>
      </c>
      <c r="C189" s="9">
        <v>2</v>
      </c>
      <c r="D189" s="11">
        <v>9.6</v>
      </c>
      <c r="E189" s="11">
        <v>10.199999999999999</v>
      </c>
      <c r="F189" s="11">
        <v>9.4</v>
      </c>
      <c r="G189" s="154">
        <v>8</v>
      </c>
      <c r="H189" s="11">
        <v>9.8000000000000007</v>
      </c>
      <c r="I189" s="154">
        <v>9</v>
      </c>
      <c r="J189" s="154">
        <v>12.266999999999999</v>
      </c>
      <c r="K189" s="11">
        <v>9.5299999999999994</v>
      </c>
      <c r="L189" s="11">
        <v>9.9</v>
      </c>
      <c r="M189" s="11">
        <v>9.3000000000000007</v>
      </c>
      <c r="N189" s="11">
        <v>8.9</v>
      </c>
      <c r="O189" s="11">
        <v>9.4</v>
      </c>
      <c r="P189" s="154">
        <v>8.9</v>
      </c>
      <c r="Q189" s="11">
        <v>8.9</v>
      </c>
      <c r="R189" s="11">
        <v>9.5</v>
      </c>
      <c r="S189" s="11">
        <v>9.6</v>
      </c>
      <c r="T189" s="154">
        <v>11.146500000000001</v>
      </c>
      <c r="U189" s="154">
        <v>11.49</v>
      </c>
      <c r="V189" s="11">
        <v>9.6999999999999993</v>
      </c>
      <c r="W189" s="148">
        <v>9.8000000000000007</v>
      </c>
      <c r="X189" s="154">
        <v>8.8000000000000007</v>
      </c>
      <c r="Y189" s="152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27">
        <v>25</v>
      </c>
    </row>
    <row r="190" spans="1:65">
      <c r="A190" s="29"/>
      <c r="B190" s="19">
        <v>1</v>
      </c>
      <c r="C190" s="9">
        <v>3</v>
      </c>
      <c r="D190" s="11">
        <v>9.6</v>
      </c>
      <c r="E190" s="11">
        <v>9.9</v>
      </c>
      <c r="F190" s="11">
        <v>9.6</v>
      </c>
      <c r="G190" s="154">
        <v>8.1999999999999993</v>
      </c>
      <c r="H190" s="11">
        <v>9.6</v>
      </c>
      <c r="I190" s="154">
        <v>9</v>
      </c>
      <c r="J190" s="154">
        <v>12.317499999999999</v>
      </c>
      <c r="K190" s="11">
        <v>9.49</v>
      </c>
      <c r="L190" s="11">
        <v>9.4</v>
      </c>
      <c r="M190" s="11">
        <v>9.3000000000000007</v>
      </c>
      <c r="N190" s="11">
        <v>9.1</v>
      </c>
      <c r="O190" s="11">
        <v>9.5</v>
      </c>
      <c r="P190" s="154">
        <v>8.9</v>
      </c>
      <c r="Q190" s="11">
        <v>9.3000000000000007</v>
      </c>
      <c r="R190" s="11">
        <v>10</v>
      </c>
      <c r="S190" s="11">
        <v>9.5</v>
      </c>
      <c r="T190" s="154">
        <v>11.036433333333333</v>
      </c>
      <c r="U190" s="154">
        <v>11.561999999999999</v>
      </c>
      <c r="V190" s="11">
        <v>9.6999999999999993</v>
      </c>
      <c r="W190" s="11">
        <v>9.5</v>
      </c>
      <c r="X190" s="148">
        <v>9.3000000000000007</v>
      </c>
      <c r="Y190" s="152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27">
        <v>16</v>
      </c>
    </row>
    <row r="191" spans="1:65">
      <c r="A191" s="29"/>
      <c r="B191" s="19">
        <v>1</v>
      </c>
      <c r="C191" s="9">
        <v>4</v>
      </c>
      <c r="D191" s="148">
        <v>9.1</v>
      </c>
      <c r="E191" s="11">
        <v>9.8000000000000007</v>
      </c>
      <c r="F191" s="11">
        <v>9.6999999999999993</v>
      </c>
      <c r="G191" s="154">
        <v>8.5</v>
      </c>
      <c r="H191" s="11">
        <v>9.5</v>
      </c>
      <c r="I191" s="154">
        <v>9</v>
      </c>
      <c r="J191" s="154">
        <v>12.234999999999999</v>
      </c>
      <c r="K191" s="11">
        <v>9.2799999999999994</v>
      </c>
      <c r="L191" s="11">
        <v>10.1</v>
      </c>
      <c r="M191" s="11">
        <v>9.4</v>
      </c>
      <c r="N191" s="11">
        <v>9</v>
      </c>
      <c r="O191" s="11">
        <v>9.6</v>
      </c>
      <c r="P191" s="154">
        <v>9</v>
      </c>
      <c r="Q191" s="11">
        <v>9.3000000000000007</v>
      </c>
      <c r="R191" s="11">
        <v>10.199999999999999</v>
      </c>
      <c r="S191" s="11">
        <v>9.6</v>
      </c>
      <c r="T191" s="154">
        <v>10.991766666666701</v>
      </c>
      <c r="U191" s="154">
        <v>11.532</v>
      </c>
      <c r="V191" s="11">
        <v>9.4</v>
      </c>
      <c r="W191" s="11">
        <v>9.5</v>
      </c>
      <c r="X191" s="154">
        <v>8.8000000000000007</v>
      </c>
      <c r="Y191" s="152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27">
        <v>9.5289285714285707</v>
      </c>
    </row>
    <row r="192" spans="1:65">
      <c r="A192" s="29"/>
      <c r="B192" s="19">
        <v>1</v>
      </c>
      <c r="C192" s="9">
        <v>5</v>
      </c>
      <c r="D192" s="11">
        <v>9.5</v>
      </c>
      <c r="E192" s="11">
        <v>9.9</v>
      </c>
      <c r="F192" s="11">
        <v>9.6</v>
      </c>
      <c r="G192" s="154">
        <v>9.1</v>
      </c>
      <c r="H192" s="11">
        <v>9.6</v>
      </c>
      <c r="I192" s="154">
        <v>8</v>
      </c>
      <c r="J192" s="154">
        <v>12.215</v>
      </c>
      <c r="K192" s="11">
        <v>9.14</v>
      </c>
      <c r="L192" s="11">
        <v>9.9</v>
      </c>
      <c r="M192" s="11">
        <v>9.5</v>
      </c>
      <c r="N192" s="11">
        <v>9.1</v>
      </c>
      <c r="O192" s="11">
        <v>9.5</v>
      </c>
      <c r="P192" s="154">
        <v>9.1</v>
      </c>
      <c r="Q192" s="11">
        <v>9.8000000000000007</v>
      </c>
      <c r="R192" s="11">
        <v>9.6</v>
      </c>
      <c r="S192" s="11">
        <v>9.3000000000000007</v>
      </c>
      <c r="T192" s="154">
        <v>10.969766666666667</v>
      </c>
      <c r="U192" s="154">
        <v>11.483000000000001</v>
      </c>
      <c r="V192" s="11">
        <v>9.6</v>
      </c>
      <c r="W192" s="11">
        <v>9.5</v>
      </c>
      <c r="X192" s="154">
        <v>8.8000000000000007</v>
      </c>
      <c r="Y192" s="152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3"/>
      <c r="BJ192" s="3"/>
      <c r="BK192" s="3"/>
      <c r="BL192" s="3"/>
      <c r="BM192" s="27">
        <v>80</v>
      </c>
    </row>
    <row r="193" spans="1:65">
      <c r="A193" s="29"/>
      <c r="B193" s="19">
        <v>1</v>
      </c>
      <c r="C193" s="9">
        <v>6</v>
      </c>
      <c r="D193" s="11">
        <v>9.6</v>
      </c>
      <c r="E193" s="11">
        <v>10.1</v>
      </c>
      <c r="F193" s="11">
        <v>9.6</v>
      </c>
      <c r="G193" s="154">
        <v>8.5</v>
      </c>
      <c r="H193" s="11">
        <v>9.5</v>
      </c>
      <c r="I193" s="154">
        <v>10</v>
      </c>
      <c r="J193" s="154">
        <v>12.1715</v>
      </c>
      <c r="K193" s="11">
        <v>9.7100000000000009</v>
      </c>
      <c r="L193" s="11">
        <v>9.4</v>
      </c>
      <c r="M193" s="11">
        <v>9.3000000000000007</v>
      </c>
      <c r="N193" s="11">
        <v>9.1999999999999993</v>
      </c>
      <c r="O193" s="11">
        <v>9.6</v>
      </c>
      <c r="P193" s="154">
        <v>8.9</v>
      </c>
      <c r="Q193" s="11">
        <v>9.6999999999999993</v>
      </c>
      <c r="R193" s="11">
        <v>9.1</v>
      </c>
      <c r="S193" s="11">
        <v>9.8000000000000007</v>
      </c>
      <c r="T193" s="154">
        <v>11.062866666666666</v>
      </c>
      <c r="U193" s="154">
        <v>11.496</v>
      </c>
      <c r="V193" s="11">
        <v>9.6</v>
      </c>
      <c r="W193" s="11">
        <v>9.4</v>
      </c>
      <c r="X193" s="154">
        <v>9.1999999999999993</v>
      </c>
      <c r="Y193" s="152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  <c r="BK193" s="3"/>
      <c r="BL193" s="3"/>
      <c r="BM193" s="55"/>
    </row>
    <row r="194" spans="1:65">
      <c r="A194" s="29"/>
      <c r="B194" s="20" t="s">
        <v>254</v>
      </c>
      <c r="C194" s="12"/>
      <c r="D194" s="22">
        <v>9.4666666666666668</v>
      </c>
      <c r="E194" s="22">
        <v>9.9166666666666661</v>
      </c>
      <c r="F194" s="22">
        <v>9.5</v>
      </c>
      <c r="G194" s="22">
        <v>8.4166666666666661</v>
      </c>
      <c r="H194" s="22">
        <v>9.5666666666666682</v>
      </c>
      <c r="I194" s="22">
        <v>9.1666666666666661</v>
      </c>
      <c r="J194" s="22">
        <v>12.227333333333332</v>
      </c>
      <c r="K194" s="22">
        <v>9.4550000000000001</v>
      </c>
      <c r="L194" s="22">
        <v>9.6833333333333336</v>
      </c>
      <c r="M194" s="22">
        <v>9.3666666666666671</v>
      </c>
      <c r="N194" s="22">
        <v>9.0833333333333339</v>
      </c>
      <c r="O194" s="22">
        <v>9.5500000000000007</v>
      </c>
      <c r="P194" s="22">
        <v>8.9333333333333336</v>
      </c>
      <c r="Q194" s="22">
        <v>9.3333333333333339</v>
      </c>
      <c r="R194" s="22">
        <v>9.5833333333333339</v>
      </c>
      <c r="S194" s="22">
        <v>9.6166666666666671</v>
      </c>
      <c r="T194" s="22">
        <v>11.031222222222228</v>
      </c>
      <c r="U194" s="22">
        <v>11.497666666666667</v>
      </c>
      <c r="V194" s="22">
        <v>9.65</v>
      </c>
      <c r="W194" s="22">
        <v>9.5333333333333332</v>
      </c>
      <c r="X194" s="22">
        <v>8.9500000000000011</v>
      </c>
      <c r="Y194" s="152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55"/>
    </row>
    <row r="195" spans="1:65">
      <c r="A195" s="29"/>
      <c r="B195" s="3" t="s">
        <v>255</v>
      </c>
      <c r="C195" s="28"/>
      <c r="D195" s="11">
        <v>9.5500000000000007</v>
      </c>
      <c r="E195" s="11">
        <v>9.9</v>
      </c>
      <c r="F195" s="11">
        <v>9.6</v>
      </c>
      <c r="G195" s="11">
        <v>8.35</v>
      </c>
      <c r="H195" s="11">
        <v>9.5500000000000007</v>
      </c>
      <c r="I195" s="11">
        <v>9</v>
      </c>
      <c r="J195" s="11">
        <v>12.225</v>
      </c>
      <c r="K195" s="11">
        <v>9.51</v>
      </c>
      <c r="L195" s="11">
        <v>9.65</v>
      </c>
      <c r="M195" s="11">
        <v>9.3500000000000014</v>
      </c>
      <c r="N195" s="11">
        <v>9.1</v>
      </c>
      <c r="O195" s="11">
        <v>9.5500000000000007</v>
      </c>
      <c r="P195" s="11">
        <v>8.9</v>
      </c>
      <c r="Q195" s="11">
        <v>9.3000000000000007</v>
      </c>
      <c r="R195" s="11">
        <v>9.5500000000000007</v>
      </c>
      <c r="S195" s="11">
        <v>9.6</v>
      </c>
      <c r="T195" s="11">
        <v>11.014100000000017</v>
      </c>
      <c r="U195" s="11">
        <v>11.493</v>
      </c>
      <c r="V195" s="11">
        <v>9.6499999999999986</v>
      </c>
      <c r="W195" s="11">
        <v>9.5</v>
      </c>
      <c r="X195" s="11">
        <v>8.8000000000000007</v>
      </c>
      <c r="Y195" s="152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55"/>
    </row>
    <row r="196" spans="1:65">
      <c r="A196" s="29"/>
      <c r="B196" s="3" t="s">
        <v>256</v>
      </c>
      <c r="C196" s="28"/>
      <c r="D196" s="23">
        <v>0.19663841605003496</v>
      </c>
      <c r="E196" s="23">
        <v>0.21369760566432786</v>
      </c>
      <c r="F196" s="23">
        <v>0.21908902300206631</v>
      </c>
      <c r="G196" s="23">
        <v>0.38686776379877746</v>
      </c>
      <c r="H196" s="23">
        <v>0.13662601021279477</v>
      </c>
      <c r="I196" s="23">
        <v>0.752772652709081</v>
      </c>
      <c r="J196" s="23">
        <v>5.9730784915875967E-2</v>
      </c>
      <c r="K196" s="23">
        <v>0.20849460424672878</v>
      </c>
      <c r="L196" s="23">
        <v>0.318852107828483</v>
      </c>
      <c r="M196" s="23">
        <v>8.1649658092772318E-2</v>
      </c>
      <c r="N196" s="23">
        <v>0.1169045194450008</v>
      </c>
      <c r="O196" s="23">
        <v>0.10488088481701478</v>
      </c>
      <c r="P196" s="23">
        <v>0.10327955589886409</v>
      </c>
      <c r="Q196" s="23">
        <v>0.36147844564602549</v>
      </c>
      <c r="R196" s="23">
        <v>0.45350486950711633</v>
      </c>
      <c r="S196" s="23">
        <v>0.21369760566432811</v>
      </c>
      <c r="T196" s="23">
        <v>6.6745389076418443E-2</v>
      </c>
      <c r="U196" s="23">
        <v>4.726379869061146E-2</v>
      </c>
      <c r="V196" s="23">
        <v>0.16431676725154978</v>
      </c>
      <c r="W196" s="23">
        <v>0.13662601021279486</v>
      </c>
      <c r="X196" s="23">
        <v>0.23452078799117115</v>
      </c>
      <c r="Y196" s="205"/>
      <c r="Z196" s="206"/>
      <c r="AA196" s="206"/>
      <c r="AB196" s="206"/>
      <c r="AC196" s="206"/>
      <c r="AD196" s="206"/>
      <c r="AE196" s="206"/>
      <c r="AF196" s="206"/>
      <c r="AG196" s="206"/>
      <c r="AH196" s="206"/>
      <c r="AI196" s="206"/>
      <c r="AJ196" s="206"/>
      <c r="AK196" s="206"/>
      <c r="AL196" s="206"/>
      <c r="AM196" s="206"/>
      <c r="AN196" s="206"/>
      <c r="AO196" s="206"/>
      <c r="AP196" s="206"/>
      <c r="AQ196" s="206"/>
      <c r="AR196" s="206"/>
      <c r="AS196" s="206"/>
      <c r="AT196" s="206"/>
      <c r="AU196" s="206"/>
      <c r="AV196" s="206"/>
      <c r="AW196" s="206"/>
      <c r="AX196" s="206"/>
      <c r="AY196" s="206"/>
      <c r="AZ196" s="206"/>
      <c r="BA196" s="206"/>
      <c r="BB196" s="206"/>
      <c r="BC196" s="206"/>
      <c r="BD196" s="206"/>
      <c r="BE196" s="206"/>
      <c r="BF196" s="206"/>
      <c r="BG196" s="206"/>
      <c r="BH196" s="206"/>
      <c r="BI196" s="206"/>
      <c r="BJ196" s="206"/>
      <c r="BK196" s="206"/>
      <c r="BL196" s="206"/>
      <c r="BM196" s="56"/>
    </row>
    <row r="197" spans="1:65">
      <c r="A197" s="29"/>
      <c r="B197" s="3" t="s">
        <v>86</v>
      </c>
      <c r="C197" s="28"/>
      <c r="D197" s="13">
        <v>2.0771663667257214E-2</v>
      </c>
      <c r="E197" s="13">
        <v>2.1549338386318777E-2</v>
      </c>
      <c r="F197" s="13">
        <v>2.3062002421270138E-2</v>
      </c>
      <c r="G197" s="13">
        <v>4.596448678797356E-2</v>
      </c>
      <c r="H197" s="13">
        <v>1.4281464482173668E-2</v>
      </c>
      <c r="I197" s="13">
        <v>8.212065302280884E-2</v>
      </c>
      <c r="J197" s="13">
        <v>4.8850213932617606E-3</v>
      </c>
      <c r="K197" s="13">
        <v>2.2051253754281203E-2</v>
      </c>
      <c r="L197" s="13">
        <v>3.2927928519292562E-2</v>
      </c>
      <c r="M197" s="13">
        <v>8.7170453479828089E-3</v>
      </c>
      <c r="N197" s="13">
        <v>1.2870222324220271E-2</v>
      </c>
      <c r="O197" s="13">
        <v>1.0982291603875892E-2</v>
      </c>
      <c r="P197" s="13">
        <v>1.1561144317037024E-2</v>
      </c>
      <c r="Q197" s="13">
        <v>3.8729833462074155E-2</v>
      </c>
      <c r="R197" s="13">
        <v>4.7322247252916484E-2</v>
      </c>
      <c r="S197" s="13">
        <v>2.2221588110675365E-2</v>
      </c>
      <c r="T197" s="13">
        <v>6.0505887499900856E-3</v>
      </c>
      <c r="U197" s="13">
        <v>4.110729599392177E-3</v>
      </c>
      <c r="V197" s="13">
        <v>1.7027644274771998E-2</v>
      </c>
      <c r="W197" s="13">
        <v>1.4331399672670789E-2</v>
      </c>
      <c r="X197" s="13">
        <v>2.6203439999013534E-2</v>
      </c>
      <c r="Y197" s="152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55"/>
    </row>
    <row r="198" spans="1:65">
      <c r="A198" s="29"/>
      <c r="B198" s="3" t="s">
        <v>257</v>
      </c>
      <c r="C198" s="28"/>
      <c r="D198" s="13">
        <v>-6.5339879814598767E-3</v>
      </c>
      <c r="E198" s="13">
        <v>4.0690628787027006E-2</v>
      </c>
      <c r="F198" s="13">
        <v>-3.0358682208312393E-3</v>
      </c>
      <c r="G198" s="13">
        <v>-0.11672476044126279</v>
      </c>
      <c r="H198" s="13">
        <v>3.9603713004261465E-3</v>
      </c>
      <c r="I198" s="13">
        <v>-3.8017065827117946E-2</v>
      </c>
      <c r="J198" s="13">
        <v>0.28318029059380589</v>
      </c>
      <c r="K198" s="13">
        <v>-7.7583298976798831E-3</v>
      </c>
      <c r="L198" s="13">
        <v>1.6203790462626433E-2</v>
      </c>
      <c r="M198" s="13">
        <v>-1.7028347263345789E-2</v>
      </c>
      <c r="N198" s="13">
        <v>-4.6762365228689484E-2</v>
      </c>
      <c r="O198" s="13">
        <v>2.2113114201118833E-3</v>
      </c>
      <c r="P198" s="13">
        <v>-6.2503904151518519E-2</v>
      </c>
      <c r="Q198" s="13">
        <v>-2.0526467023974426E-2</v>
      </c>
      <c r="R198" s="13">
        <v>5.7094311807404097E-3</v>
      </c>
      <c r="S198" s="13">
        <v>9.2075509413691581E-3</v>
      </c>
      <c r="T198" s="13">
        <v>0.15765609318324803</v>
      </c>
      <c r="U198" s="13">
        <v>0.20660644903364456</v>
      </c>
      <c r="V198" s="13">
        <v>1.2705670701997684E-2</v>
      </c>
      <c r="W198" s="13">
        <v>4.6225153979739808E-4</v>
      </c>
      <c r="X198" s="13">
        <v>-6.0754844271204034E-2</v>
      </c>
      <c r="Y198" s="152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55"/>
    </row>
    <row r="199" spans="1:65">
      <c r="A199" s="29"/>
      <c r="B199" s="45" t="s">
        <v>258</v>
      </c>
      <c r="C199" s="46"/>
      <c r="D199" s="44">
        <v>0.32</v>
      </c>
      <c r="E199" s="44">
        <v>1.6</v>
      </c>
      <c r="F199" s="44">
        <v>0.18</v>
      </c>
      <c r="G199" s="44">
        <v>4.79</v>
      </c>
      <c r="H199" s="44">
        <v>0.11</v>
      </c>
      <c r="I199" s="44" t="s">
        <v>259</v>
      </c>
      <c r="J199" s="44">
        <v>11.44</v>
      </c>
      <c r="K199" s="44">
        <v>0.37</v>
      </c>
      <c r="L199" s="44">
        <v>0.6</v>
      </c>
      <c r="M199" s="44">
        <v>0.75</v>
      </c>
      <c r="N199" s="44">
        <v>1.95</v>
      </c>
      <c r="O199" s="44">
        <v>0.04</v>
      </c>
      <c r="P199" s="44">
        <v>2.59</v>
      </c>
      <c r="Q199" s="44">
        <v>0.89</v>
      </c>
      <c r="R199" s="44">
        <v>0.18</v>
      </c>
      <c r="S199" s="44">
        <v>0.32</v>
      </c>
      <c r="T199" s="44">
        <v>6.34</v>
      </c>
      <c r="U199" s="44">
        <v>8.33</v>
      </c>
      <c r="V199" s="44">
        <v>0.46</v>
      </c>
      <c r="W199" s="44">
        <v>0.04</v>
      </c>
      <c r="X199" s="44">
        <v>2.52</v>
      </c>
      <c r="Y199" s="152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55"/>
    </row>
    <row r="200" spans="1:65">
      <c r="B200" s="30" t="s">
        <v>285</v>
      </c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BM200" s="55"/>
    </row>
    <row r="201" spans="1:65">
      <c r="BM201" s="55"/>
    </row>
    <row r="202" spans="1:65" ht="15">
      <c r="B202" s="8" t="s">
        <v>487</v>
      </c>
      <c r="BM202" s="27" t="s">
        <v>66</v>
      </c>
    </row>
    <row r="203" spans="1:65" ht="15">
      <c r="A203" s="24" t="s">
        <v>51</v>
      </c>
      <c r="B203" s="18" t="s">
        <v>108</v>
      </c>
      <c r="C203" s="15" t="s">
        <v>109</v>
      </c>
      <c r="D203" s="16" t="s">
        <v>224</v>
      </c>
      <c r="E203" s="17" t="s">
        <v>224</v>
      </c>
      <c r="F203" s="17" t="s">
        <v>224</v>
      </c>
      <c r="G203" s="17" t="s">
        <v>224</v>
      </c>
      <c r="H203" s="17" t="s">
        <v>224</v>
      </c>
      <c r="I203" s="17" t="s">
        <v>224</v>
      </c>
      <c r="J203" s="17" t="s">
        <v>224</v>
      </c>
      <c r="K203" s="17" t="s">
        <v>224</v>
      </c>
      <c r="L203" s="17" t="s">
        <v>224</v>
      </c>
      <c r="M203" s="17" t="s">
        <v>224</v>
      </c>
      <c r="N203" s="17" t="s">
        <v>224</v>
      </c>
      <c r="O203" s="17" t="s">
        <v>224</v>
      </c>
      <c r="P203" s="17" t="s">
        <v>224</v>
      </c>
      <c r="Q203" s="17" t="s">
        <v>224</v>
      </c>
      <c r="R203" s="17" t="s">
        <v>224</v>
      </c>
      <c r="S203" s="17" t="s">
        <v>224</v>
      </c>
      <c r="T203" s="17" t="s">
        <v>224</v>
      </c>
      <c r="U203" s="17" t="s">
        <v>224</v>
      </c>
      <c r="V203" s="17" t="s">
        <v>224</v>
      </c>
      <c r="W203" s="17" t="s">
        <v>224</v>
      </c>
      <c r="X203" s="152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27">
        <v>1</v>
      </c>
    </row>
    <row r="204" spans="1:65">
      <c r="A204" s="29"/>
      <c r="B204" s="19" t="s">
        <v>225</v>
      </c>
      <c r="C204" s="9" t="s">
        <v>225</v>
      </c>
      <c r="D204" s="150" t="s">
        <v>227</v>
      </c>
      <c r="E204" s="151" t="s">
        <v>228</v>
      </c>
      <c r="F204" s="151" t="s">
        <v>229</v>
      </c>
      <c r="G204" s="151" t="s">
        <v>230</v>
      </c>
      <c r="H204" s="151" t="s">
        <v>231</v>
      </c>
      <c r="I204" s="151" t="s">
        <v>232</v>
      </c>
      <c r="J204" s="151" t="s">
        <v>234</v>
      </c>
      <c r="K204" s="151" t="s">
        <v>235</v>
      </c>
      <c r="L204" s="151" t="s">
        <v>236</v>
      </c>
      <c r="M204" s="151" t="s">
        <v>237</v>
      </c>
      <c r="N204" s="151" t="s">
        <v>238</v>
      </c>
      <c r="O204" s="151" t="s">
        <v>239</v>
      </c>
      <c r="P204" s="151" t="s">
        <v>240</v>
      </c>
      <c r="Q204" s="151" t="s">
        <v>241</v>
      </c>
      <c r="R204" s="151" t="s">
        <v>242</v>
      </c>
      <c r="S204" s="151" t="s">
        <v>243</v>
      </c>
      <c r="T204" s="151" t="s">
        <v>244</v>
      </c>
      <c r="U204" s="151" t="s">
        <v>245</v>
      </c>
      <c r="V204" s="151" t="s">
        <v>246</v>
      </c>
      <c r="W204" s="151" t="s">
        <v>247</v>
      </c>
      <c r="X204" s="152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  <c r="BM204" s="27" t="s">
        <v>3</v>
      </c>
    </row>
    <row r="205" spans="1:65">
      <c r="A205" s="29"/>
      <c r="B205" s="19"/>
      <c r="C205" s="9"/>
      <c r="D205" s="10" t="s">
        <v>279</v>
      </c>
      <c r="E205" s="11" t="s">
        <v>261</v>
      </c>
      <c r="F205" s="11" t="s">
        <v>261</v>
      </c>
      <c r="G205" s="11" t="s">
        <v>261</v>
      </c>
      <c r="H205" s="11" t="s">
        <v>280</v>
      </c>
      <c r="I205" s="11" t="s">
        <v>279</v>
      </c>
      <c r="J205" s="11" t="s">
        <v>280</v>
      </c>
      <c r="K205" s="11" t="s">
        <v>261</v>
      </c>
      <c r="L205" s="11" t="s">
        <v>279</v>
      </c>
      <c r="M205" s="11" t="s">
        <v>279</v>
      </c>
      <c r="N205" s="11" t="s">
        <v>261</v>
      </c>
      <c r="O205" s="11" t="s">
        <v>261</v>
      </c>
      <c r="P205" s="11" t="s">
        <v>280</v>
      </c>
      <c r="Q205" s="11" t="s">
        <v>280</v>
      </c>
      <c r="R205" s="11" t="s">
        <v>261</v>
      </c>
      <c r="S205" s="11" t="s">
        <v>279</v>
      </c>
      <c r="T205" s="11" t="s">
        <v>279</v>
      </c>
      <c r="U205" s="11" t="s">
        <v>280</v>
      </c>
      <c r="V205" s="11" t="s">
        <v>261</v>
      </c>
      <c r="W205" s="11" t="s">
        <v>261</v>
      </c>
      <c r="X205" s="152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27">
        <v>1</v>
      </c>
    </row>
    <row r="206" spans="1:65">
      <c r="A206" s="29"/>
      <c r="B206" s="19"/>
      <c r="C206" s="9"/>
      <c r="D206" s="25" t="s">
        <v>281</v>
      </c>
      <c r="E206" s="25" t="s">
        <v>253</v>
      </c>
      <c r="F206" s="25" t="s">
        <v>282</v>
      </c>
      <c r="G206" s="25" t="s">
        <v>282</v>
      </c>
      <c r="H206" s="25" t="s">
        <v>283</v>
      </c>
      <c r="I206" s="25" t="s">
        <v>282</v>
      </c>
      <c r="J206" s="25" t="s">
        <v>284</v>
      </c>
      <c r="K206" s="25" t="s">
        <v>282</v>
      </c>
      <c r="L206" s="25" t="s">
        <v>283</v>
      </c>
      <c r="M206" s="25" t="s">
        <v>283</v>
      </c>
      <c r="N206" s="25" t="s">
        <v>284</v>
      </c>
      <c r="O206" s="25" t="s">
        <v>284</v>
      </c>
      <c r="P206" s="25" t="s">
        <v>283</v>
      </c>
      <c r="Q206" s="25" t="s">
        <v>282</v>
      </c>
      <c r="R206" s="25" t="s">
        <v>114</v>
      </c>
      <c r="S206" s="25" t="s">
        <v>282</v>
      </c>
      <c r="T206" s="25" t="s">
        <v>281</v>
      </c>
      <c r="U206" s="25" t="s">
        <v>281</v>
      </c>
      <c r="V206" s="25" t="s">
        <v>282</v>
      </c>
      <c r="W206" s="25" t="s">
        <v>282</v>
      </c>
      <c r="X206" s="152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27">
        <v>2</v>
      </c>
    </row>
    <row r="207" spans="1:65">
      <c r="A207" s="29"/>
      <c r="B207" s="18">
        <v>1</v>
      </c>
      <c r="C207" s="14">
        <v>1</v>
      </c>
      <c r="D207" s="211">
        <v>50</v>
      </c>
      <c r="E207" s="212">
        <v>46.3</v>
      </c>
      <c r="F207" s="212">
        <v>48</v>
      </c>
      <c r="G207" s="212">
        <v>45</v>
      </c>
      <c r="H207" s="212">
        <v>44</v>
      </c>
      <c r="I207" s="212">
        <v>47</v>
      </c>
      <c r="J207" s="212">
        <v>46</v>
      </c>
      <c r="K207" s="212">
        <v>44</v>
      </c>
      <c r="L207" s="212">
        <v>47</v>
      </c>
      <c r="M207" s="234">
        <v>51</v>
      </c>
      <c r="N207" s="212">
        <v>46.73</v>
      </c>
      <c r="O207" s="212">
        <v>46</v>
      </c>
      <c r="P207" s="211">
        <v>40</v>
      </c>
      <c r="Q207" s="212">
        <v>42</v>
      </c>
      <c r="R207" s="212">
        <v>46</v>
      </c>
      <c r="S207" s="212">
        <v>46.686</v>
      </c>
      <c r="T207" s="211">
        <v>40.683</v>
      </c>
      <c r="U207" s="212">
        <v>46</v>
      </c>
      <c r="V207" s="212">
        <v>44</v>
      </c>
      <c r="W207" s="211">
        <v>41.3</v>
      </c>
      <c r="X207" s="213"/>
      <c r="Y207" s="214"/>
      <c r="Z207" s="214"/>
      <c r="AA207" s="214"/>
      <c r="AB207" s="214"/>
      <c r="AC207" s="214"/>
      <c r="AD207" s="214"/>
      <c r="AE207" s="214"/>
      <c r="AF207" s="214"/>
      <c r="AG207" s="214"/>
      <c r="AH207" s="214"/>
      <c r="AI207" s="214"/>
      <c r="AJ207" s="214"/>
      <c r="AK207" s="214"/>
      <c r="AL207" s="214"/>
      <c r="AM207" s="214"/>
      <c r="AN207" s="214"/>
      <c r="AO207" s="214"/>
      <c r="AP207" s="214"/>
      <c r="AQ207" s="214"/>
      <c r="AR207" s="214"/>
      <c r="AS207" s="214"/>
      <c r="AT207" s="214"/>
      <c r="AU207" s="214"/>
      <c r="AV207" s="214"/>
      <c r="AW207" s="214"/>
      <c r="AX207" s="214"/>
      <c r="AY207" s="214"/>
      <c r="AZ207" s="214"/>
      <c r="BA207" s="214"/>
      <c r="BB207" s="214"/>
      <c r="BC207" s="214"/>
      <c r="BD207" s="214"/>
      <c r="BE207" s="214"/>
      <c r="BF207" s="214"/>
      <c r="BG207" s="214"/>
      <c r="BH207" s="214"/>
      <c r="BI207" s="214"/>
      <c r="BJ207" s="214"/>
      <c r="BK207" s="214"/>
      <c r="BL207" s="214"/>
      <c r="BM207" s="215">
        <v>1</v>
      </c>
    </row>
    <row r="208" spans="1:65">
      <c r="A208" s="29"/>
      <c r="B208" s="19">
        <v>1</v>
      </c>
      <c r="C208" s="9">
        <v>2</v>
      </c>
      <c r="D208" s="216">
        <v>49</v>
      </c>
      <c r="E208" s="217">
        <v>47.6</v>
      </c>
      <c r="F208" s="217">
        <v>48</v>
      </c>
      <c r="G208" s="217">
        <v>45</v>
      </c>
      <c r="H208" s="217">
        <v>45</v>
      </c>
      <c r="I208" s="217">
        <v>46</v>
      </c>
      <c r="J208" s="217">
        <v>45.5</v>
      </c>
      <c r="K208" s="217">
        <v>44</v>
      </c>
      <c r="L208" s="217">
        <v>46</v>
      </c>
      <c r="M208" s="217">
        <v>47</v>
      </c>
      <c r="N208" s="217">
        <v>46.84</v>
      </c>
      <c r="O208" s="217">
        <v>46</v>
      </c>
      <c r="P208" s="216">
        <v>38</v>
      </c>
      <c r="Q208" s="217">
        <v>45</v>
      </c>
      <c r="R208" s="217">
        <v>44</v>
      </c>
      <c r="S208" s="217">
        <v>46.09</v>
      </c>
      <c r="T208" s="216">
        <v>40.563000000000002</v>
      </c>
      <c r="U208" s="217">
        <v>46</v>
      </c>
      <c r="V208" s="217">
        <v>45</v>
      </c>
      <c r="W208" s="216">
        <v>41.6</v>
      </c>
      <c r="X208" s="213"/>
      <c r="Y208" s="214"/>
      <c r="Z208" s="214"/>
      <c r="AA208" s="214"/>
      <c r="AB208" s="214"/>
      <c r="AC208" s="214"/>
      <c r="AD208" s="214"/>
      <c r="AE208" s="214"/>
      <c r="AF208" s="214"/>
      <c r="AG208" s="214"/>
      <c r="AH208" s="214"/>
      <c r="AI208" s="214"/>
      <c r="AJ208" s="214"/>
      <c r="AK208" s="214"/>
      <c r="AL208" s="214"/>
      <c r="AM208" s="214"/>
      <c r="AN208" s="214"/>
      <c r="AO208" s="214"/>
      <c r="AP208" s="214"/>
      <c r="AQ208" s="214"/>
      <c r="AR208" s="214"/>
      <c r="AS208" s="214"/>
      <c r="AT208" s="214"/>
      <c r="AU208" s="214"/>
      <c r="AV208" s="214"/>
      <c r="AW208" s="214"/>
      <c r="AX208" s="214"/>
      <c r="AY208" s="214"/>
      <c r="AZ208" s="214"/>
      <c r="BA208" s="214"/>
      <c r="BB208" s="214"/>
      <c r="BC208" s="214"/>
      <c r="BD208" s="214"/>
      <c r="BE208" s="214"/>
      <c r="BF208" s="214"/>
      <c r="BG208" s="214"/>
      <c r="BH208" s="214"/>
      <c r="BI208" s="214"/>
      <c r="BJ208" s="214"/>
      <c r="BK208" s="214"/>
      <c r="BL208" s="214"/>
      <c r="BM208" s="215">
        <v>26</v>
      </c>
    </row>
    <row r="209" spans="1:65">
      <c r="A209" s="29"/>
      <c r="B209" s="19">
        <v>1</v>
      </c>
      <c r="C209" s="9">
        <v>3</v>
      </c>
      <c r="D209" s="216">
        <v>49</v>
      </c>
      <c r="E209" s="217">
        <v>45.8</v>
      </c>
      <c r="F209" s="217">
        <v>48</v>
      </c>
      <c r="G209" s="217">
        <v>46</v>
      </c>
      <c r="H209" s="217">
        <v>45</v>
      </c>
      <c r="I209" s="217">
        <v>46</v>
      </c>
      <c r="J209" s="217">
        <v>45</v>
      </c>
      <c r="K209" s="217">
        <v>45</v>
      </c>
      <c r="L209" s="217">
        <v>47</v>
      </c>
      <c r="M209" s="217">
        <v>48</v>
      </c>
      <c r="N209" s="217">
        <v>46.58</v>
      </c>
      <c r="O209" s="217">
        <v>47</v>
      </c>
      <c r="P209" s="216">
        <v>41</v>
      </c>
      <c r="Q209" s="217">
        <v>45</v>
      </c>
      <c r="R209" s="217">
        <v>44</v>
      </c>
      <c r="S209" s="217">
        <v>46.619366666666657</v>
      </c>
      <c r="T209" s="216">
        <v>41.225000000000001</v>
      </c>
      <c r="U209" s="217">
        <v>46</v>
      </c>
      <c r="V209" s="217">
        <v>45</v>
      </c>
      <c r="W209" s="216">
        <v>41.3</v>
      </c>
      <c r="X209" s="213"/>
      <c r="Y209" s="214"/>
      <c r="Z209" s="214"/>
      <c r="AA209" s="214"/>
      <c r="AB209" s="214"/>
      <c r="AC209" s="214"/>
      <c r="AD209" s="214"/>
      <c r="AE209" s="214"/>
      <c r="AF209" s="214"/>
      <c r="AG209" s="214"/>
      <c r="AH209" s="214"/>
      <c r="AI209" s="214"/>
      <c r="AJ209" s="214"/>
      <c r="AK209" s="214"/>
      <c r="AL209" s="214"/>
      <c r="AM209" s="214"/>
      <c r="AN209" s="214"/>
      <c r="AO209" s="214"/>
      <c r="AP209" s="214"/>
      <c r="AQ209" s="214"/>
      <c r="AR209" s="214"/>
      <c r="AS209" s="214"/>
      <c r="AT209" s="214"/>
      <c r="AU209" s="214"/>
      <c r="AV209" s="214"/>
      <c r="AW209" s="214"/>
      <c r="AX209" s="214"/>
      <c r="AY209" s="214"/>
      <c r="AZ209" s="214"/>
      <c r="BA209" s="214"/>
      <c r="BB209" s="214"/>
      <c r="BC209" s="214"/>
      <c r="BD209" s="214"/>
      <c r="BE209" s="214"/>
      <c r="BF209" s="214"/>
      <c r="BG209" s="214"/>
      <c r="BH209" s="214"/>
      <c r="BI209" s="214"/>
      <c r="BJ209" s="214"/>
      <c r="BK209" s="214"/>
      <c r="BL209" s="214"/>
      <c r="BM209" s="215">
        <v>16</v>
      </c>
    </row>
    <row r="210" spans="1:65">
      <c r="A210" s="29"/>
      <c r="B210" s="19">
        <v>1</v>
      </c>
      <c r="C210" s="9">
        <v>4</v>
      </c>
      <c r="D210" s="216">
        <v>50</v>
      </c>
      <c r="E210" s="217">
        <v>46.2</v>
      </c>
      <c r="F210" s="217">
        <v>48</v>
      </c>
      <c r="G210" s="217">
        <v>45</v>
      </c>
      <c r="H210" s="217">
        <v>44</v>
      </c>
      <c r="I210" s="217">
        <v>46</v>
      </c>
      <c r="J210" s="217">
        <v>44</v>
      </c>
      <c r="K210" s="217">
        <v>46</v>
      </c>
      <c r="L210" s="217">
        <v>47</v>
      </c>
      <c r="M210" s="217">
        <v>47</v>
      </c>
      <c r="N210" s="217">
        <v>46.91</v>
      </c>
      <c r="O210" s="217">
        <v>47</v>
      </c>
      <c r="P210" s="216">
        <v>39</v>
      </c>
      <c r="Q210" s="217">
        <v>45</v>
      </c>
      <c r="R210" s="217">
        <v>46</v>
      </c>
      <c r="S210" s="217">
        <v>46.479866666666659</v>
      </c>
      <c r="T210" s="216">
        <v>40.966999999999999</v>
      </c>
      <c r="U210" s="217">
        <v>46</v>
      </c>
      <c r="V210" s="217">
        <v>45</v>
      </c>
      <c r="W210" s="216">
        <v>42</v>
      </c>
      <c r="X210" s="213"/>
      <c r="Y210" s="214"/>
      <c r="Z210" s="214"/>
      <c r="AA210" s="214"/>
      <c r="AB210" s="214"/>
      <c r="AC210" s="214"/>
      <c r="AD210" s="214"/>
      <c r="AE210" s="214"/>
      <c r="AF210" s="214"/>
      <c r="AG210" s="214"/>
      <c r="AH210" s="214"/>
      <c r="AI210" s="214"/>
      <c r="AJ210" s="214"/>
      <c r="AK210" s="214"/>
      <c r="AL210" s="214"/>
      <c r="AM210" s="214"/>
      <c r="AN210" s="214"/>
      <c r="AO210" s="214"/>
      <c r="AP210" s="214"/>
      <c r="AQ210" s="214"/>
      <c r="AR210" s="214"/>
      <c r="AS210" s="214"/>
      <c r="AT210" s="214"/>
      <c r="AU210" s="214"/>
      <c r="AV210" s="214"/>
      <c r="AW210" s="214"/>
      <c r="AX210" s="214"/>
      <c r="AY210" s="214"/>
      <c r="AZ210" s="214"/>
      <c r="BA210" s="214"/>
      <c r="BB210" s="214"/>
      <c r="BC210" s="214"/>
      <c r="BD210" s="214"/>
      <c r="BE210" s="214"/>
      <c r="BF210" s="214"/>
      <c r="BG210" s="214"/>
      <c r="BH210" s="214"/>
      <c r="BI210" s="214"/>
      <c r="BJ210" s="214"/>
      <c r="BK210" s="214"/>
      <c r="BL210" s="214"/>
      <c r="BM210" s="215">
        <v>45.88131388888889</v>
      </c>
    </row>
    <row r="211" spans="1:65">
      <c r="A211" s="29"/>
      <c r="B211" s="19">
        <v>1</v>
      </c>
      <c r="C211" s="9">
        <v>5</v>
      </c>
      <c r="D211" s="216">
        <v>50</v>
      </c>
      <c r="E211" s="217">
        <v>45.6</v>
      </c>
      <c r="F211" s="217">
        <v>48</v>
      </c>
      <c r="G211" s="217">
        <v>45</v>
      </c>
      <c r="H211" s="217">
        <v>44</v>
      </c>
      <c r="I211" s="217">
        <v>47</v>
      </c>
      <c r="J211" s="217">
        <v>43.5</v>
      </c>
      <c r="K211" s="217">
        <v>44</v>
      </c>
      <c r="L211" s="217">
        <v>47</v>
      </c>
      <c r="M211" s="217">
        <v>47</v>
      </c>
      <c r="N211" s="217">
        <v>45.05</v>
      </c>
      <c r="O211" s="217">
        <v>48</v>
      </c>
      <c r="P211" s="216">
        <v>39</v>
      </c>
      <c r="Q211" s="217">
        <v>44</v>
      </c>
      <c r="R211" s="217">
        <v>45</v>
      </c>
      <c r="S211" s="217">
        <v>46.506933333333336</v>
      </c>
      <c r="T211" s="216">
        <v>41.765999999999998</v>
      </c>
      <c r="U211" s="217">
        <v>46</v>
      </c>
      <c r="V211" s="217">
        <v>45</v>
      </c>
      <c r="W211" s="216">
        <v>42.3</v>
      </c>
      <c r="X211" s="213"/>
      <c r="Y211" s="214"/>
      <c r="Z211" s="214"/>
      <c r="AA211" s="214"/>
      <c r="AB211" s="214"/>
      <c r="AC211" s="214"/>
      <c r="AD211" s="214"/>
      <c r="AE211" s="214"/>
      <c r="AF211" s="214"/>
      <c r="AG211" s="214"/>
      <c r="AH211" s="214"/>
      <c r="AI211" s="214"/>
      <c r="AJ211" s="214"/>
      <c r="AK211" s="214"/>
      <c r="AL211" s="214"/>
      <c r="AM211" s="214"/>
      <c r="AN211" s="214"/>
      <c r="AO211" s="214"/>
      <c r="AP211" s="214"/>
      <c r="AQ211" s="214"/>
      <c r="AR211" s="214"/>
      <c r="AS211" s="214"/>
      <c r="AT211" s="214"/>
      <c r="AU211" s="214"/>
      <c r="AV211" s="214"/>
      <c r="AW211" s="214"/>
      <c r="AX211" s="214"/>
      <c r="AY211" s="214"/>
      <c r="AZ211" s="214"/>
      <c r="BA211" s="214"/>
      <c r="BB211" s="214"/>
      <c r="BC211" s="214"/>
      <c r="BD211" s="214"/>
      <c r="BE211" s="214"/>
      <c r="BF211" s="214"/>
      <c r="BG211" s="214"/>
      <c r="BH211" s="214"/>
      <c r="BI211" s="214"/>
      <c r="BJ211" s="214"/>
      <c r="BK211" s="214"/>
      <c r="BL211" s="214"/>
      <c r="BM211" s="215">
        <v>81</v>
      </c>
    </row>
    <row r="212" spans="1:65">
      <c r="A212" s="29"/>
      <c r="B212" s="19">
        <v>1</v>
      </c>
      <c r="C212" s="9">
        <v>6</v>
      </c>
      <c r="D212" s="216">
        <v>51</v>
      </c>
      <c r="E212" s="217">
        <v>46.5</v>
      </c>
      <c r="F212" s="217">
        <v>48</v>
      </c>
      <c r="G212" s="217">
        <v>46</v>
      </c>
      <c r="H212" s="217">
        <v>44</v>
      </c>
      <c r="I212" s="217">
        <v>48</v>
      </c>
      <c r="J212" s="217">
        <v>45.5</v>
      </c>
      <c r="K212" s="217">
        <v>46</v>
      </c>
      <c r="L212" s="217">
        <v>46</v>
      </c>
      <c r="M212" s="217">
        <v>48</v>
      </c>
      <c r="N212" s="218">
        <v>49.27</v>
      </c>
      <c r="O212" s="217">
        <v>46</v>
      </c>
      <c r="P212" s="216">
        <v>40</v>
      </c>
      <c r="Q212" s="217">
        <v>42</v>
      </c>
      <c r="R212" s="217">
        <v>46</v>
      </c>
      <c r="S212" s="217">
        <v>46.791966666666667</v>
      </c>
      <c r="T212" s="216">
        <v>41.872</v>
      </c>
      <c r="U212" s="217">
        <v>47</v>
      </c>
      <c r="V212" s="217">
        <v>45</v>
      </c>
      <c r="W212" s="216">
        <v>41.7</v>
      </c>
      <c r="X212" s="213"/>
      <c r="Y212" s="214"/>
      <c r="Z212" s="214"/>
      <c r="AA212" s="214"/>
      <c r="AB212" s="214"/>
      <c r="AC212" s="214"/>
      <c r="AD212" s="214"/>
      <c r="AE212" s="214"/>
      <c r="AF212" s="214"/>
      <c r="AG212" s="214"/>
      <c r="AH212" s="214"/>
      <c r="AI212" s="214"/>
      <c r="AJ212" s="214"/>
      <c r="AK212" s="214"/>
      <c r="AL212" s="214"/>
      <c r="AM212" s="214"/>
      <c r="AN212" s="214"/>
      <c r="AO212" s="214"/>
      <c r="AP212" s="214"/>
      <c r="AQ212" s="214"/>
      <c r="AR212" s="214"/>
      <c r="AS212" s="214"/>
      <c r="AT212" s="214"/>
      <c r="AU212" s="214"/>
      <c r="AV212" s="214"/>
      <c r="AW212" s="214"/>
      <c r="AX212" s="214"/>
      <c r="AY212" s="214"/>
      <c r="AZ212" s="214"/>
      <c r="BA212" s="214"/>
      <c r="BB212" s="214"/>
      <c r="BC212" s="214"/>
      <c r="BD212" s="214"/>
      <c r="BE212" s="214"/>
      <c r="BF212" s="214"/>
      <c r="BG212" s="214"/>
      <c r="BH212" s="214"/>
      <c r="BI212" s="214"/>
      <c r="BJ212" s="214"/>
      <c r="BK212" s="214"/>
      <c r="BL212" s="214"/>
      <c r="BM212" s="219"/>
    </row>
    <row r="213" spans="1:65">
      <c r="A213" s="29"/>
      <c r="B213" s="20" t="s">
        <v>254</v>
      </c>
      <c r="C213" s="12"/>
      <c r="D213" s="220">
        <v>49.833333333333336</v>
      </c>
      <c r="E213" s="220">
        <v>46.333333333333336</v>
      </c>
      <c r="F213" s="220">
        <v>48</v>
      </c>
      <c r="G213" s="220">
        <v>45.333333333333336</v>
      </c>
      <c r="H213" s="220">
        <v>44.333333333333336</v>
      </c>
      <c r="I213" s="220">
        <v>46.666666666666664</v>
      </c>
      <c r="J213" s="220">
        <v>44.916666666666664</v>
      </c>
      <c r="K213" s="220">
        <v>44.833333333333336</v>
      </c>
      <c r="L213" s="220">
        <v>46.666666666666664</v>
      </c>
      <c r="M213" s="220">
        <v>48</v>
      </c>
      <c r="N213" s="220">
        <v>46.896666666666654</v>
      </c>
      <c r="O213" s="220">
        <v>46.666666666666664</v>
      </c>
      <c r="P213" s="220">
        <v>39.5</v>
      </c>
      <c r="Q213" s="220">
        <v>43.833333333333336</v>
      </c>
      <c r="R213" s="220">
        <v>45.166666666666664</v>
      </c>
      <c r="S213" s="220">
        <v>46.529022222222217</v>
      </c>
      <c r="T213" s="220">
        <v>41.179333333333325</v>
      </c>
      <c r="U213" s="220">
        <v>46.166666666666664</v>
      </c>
      <c r="V213" s="220">
        <v>44.833333333333336</v>
      </c>
      <c r="W213" s="220">
        <v>41.699999999999996</v>
      </c>
      <c r="X213" s="213"/>
      <c r="Y213" s="214"/>
      <c r="Z213" s="214"/>
      <c r="AA213" s="214"/>
      <c r="AB213" s="214"/>
      <c r="AC213" s="214"/>
      <c r="AD213" s="214"/>
      <c r="AE213" s="214"/>
      <c r="AF213" s="214"/>
      <c r="AG213" s="214"/>
      <c r="AH213" s="214"/>
      <c r="AI213" s="214"/>
      <c r="AJ213" s="214"/>
      <c r="AK213" s="214"/>
      <c r="AL213" s="214"/>
      <c r="AM213" s="214"/>
      <c r="AN213" s="214"/>
      <c r="AO213" s="214"/>
      <c r="AP213" s="214"/>
      <c r="AQ213" s="214"/>
      <c r="AR213" s="214"/>
      <c r="AS213" s="214"/>
      <c r="AT213" s="214"/>
      <c r="AU213" s="214"/>
      <c r="AV213" s="214"/>
      <c r="AW213" s="214"/>
      <c r="AX213" s="214"/>
      <c r="AY213" s="214"/>
      <c r="AZ213" s="214"/>
      <c r="BA213" s="214"/>
      <c r="BB213" s="214"/>
      <c r="BC213" s="214"/>
      <c r="BD213" s="214"/>
      <c r="BE213" s="214"/>
      <c r="BF213" s="214"/>
      <c r="BG213" s="214"/>
      <c r="BH213" s="214"/>
      <c r="BI213" s="214"/>
      <c r="BJ213" s="214"/>
      <c r="BK213" s="214"/>
      <c r="BL213" s="214"/>
      <c r="BM213" s="219"/>
    </row>
    <row r="214" spans="1:65">
      <c r="A214" s="29"/>
      <c r="B214" s="3" t="s">
        <v>255</v>
      </c>
      <c r="C214" s="28"/>
      <c r="D214" s="217">
        <v>50</v>
      </c>
      <c r="E214" s="217">
        <v>46.25</v>
      </c>
      <c r="F214" s="217">
        <v>48</v>
      </c>
      <c r="G214" s="217">
        <v>45</v>
      </c>
      <c r="H214" s="217">
        <v>44</v>
      </c>
      <c r="I214" s="217">
        <v>46.5</v>
      </c>
      <c r="J214" s="217">
        <v>45.25</v>
      </c>
      <c r="K214" s="217">
        <v>44.5</v>
      </c>
      <c r="L214" s="217">
        <v>47</v>
      </c>
      <c r="M214" s="217">
        <v>47.5</v>
      </c>
      <c r="N214" s="217">
        <v>46.784999999999997</v>
      </c>
      <c r="O214" s="217">
        <v>46.5</v>
      </c>
      <c r="P214" s="217">
        <v>39.5</v>
      </c>
      <c r="Q214" s="217">
        <v>44.5</v>
      </c>
      <c r="R214" s="217">
        <v>45.5</v>
      </c>
      <c r="S214" s="217">
        <v>46.563149999999993</v>
      </c>
      <c r="T214" s="217">
        <v>41.096000000000004</v>
      </c>
      <c r="U214" s="217">
        <v>46</v>
      </c>
      <c r="V214" s="217">
        <v>45</v>
      </c>
      <c r="W214" s="217">
        <v>41.650000000000006</v>
      </c>
      <c r="X214" s="213"/>
      <c r="Y214" s="214"/>
      <c r="Z214" s="214"/>
      <c r="AA214" s="214"/>
      <c r="AB214" s="214"/>
      <c r="AC214" s="214"/>
      <c r="AD214" s="214"/>
      <c r="AE214" s="214"/>
      <c r="AF214" s="214"/>
      <c r="AG214" s="214"/>
      <c r="AH214" s="214"/>
      <c r="AI214" s="214"/>
      <c r="AJ214" s="214"/>
      <c r="AK214" s="214"/>
      <c r="AL214" s="214"/>
      <c r="AM214" s="214"/>
      <c r="AN214" s="214"/>
      <c r="AO214" s="214"/>
      <c r="AP214" s="214"/>
      <c r="AQ214" s="214"/>
      <c r="AR214" s="214"/>
      <c r="AS214" s="214"/>
      <c r="AT214" s="214"/>
      <c r="AU214" s="214"/>
      <c r="AV214" s="214"/>
      <c r="AW214" s="214"/>
      <c r="AX214" s="214"/>
      <c r="AY214" s="214"/>
      <c r="AZ214" s="214"/>
      <c r="BA214" s="214"/>
      <c r="BB214" s="214"/>
      <c r="BC214" s="214"/>
      <c r="BD214" s="214"/>
      <c r="BE214" s="214"/>
      <c r="BF214" s="214"/>
      <c r="BG214" s="214"/>
      <c r="BH214" s="214"/>
      <c r="BI214" s="214"/>
      <c r="BJ214" s="214"/>
      <c r="BK214" s="214"/>
      <c r="BL214" s="214"/>
      <c r="BM214" s="219"/>
    </row>
    <row r="215" spans="1:65">
      <c r="A215" s="29"/>
      <c r="B215" s="3" t="s">
        <v>256</v>
      </c>
      <c r="C215" s="28"/>
      <c r="D215" s="23">
        <v>0.752772652709081</v>
      </c>
      <c r="E215" s="23">
        <v>0.70332543439482365</v>
      </c>
      <c r="F215" s="23">
        <v>0</v>
      </c>
      <c r="G215" s="23">
        <v>0.51639777949432231</v>
      </c>
      <c r="H215" s="23">
        <v>0.51639777949432231</v>
      </c>
      <c r="I215" s="23">
        <v>0.81649658092772603</v>
      </c>
      <c r="J215" s="23">
        <v>0.97039510853397581</v>
      </c>
      <c r="K215" s="23">
        <v>0.98319208025017502</v>
      </c>
      <c r="L215" s="23">
        <v>0.51639777949432231</v>
      </c>
      <c r="M215" s="23">
        <v>1.5491933384829668</v>
      </c>
      <c r="N215" s="23">
        <v>1.3545725032890163</v>
      </c>
      <c r="O215" s="23">
        <v>0.81649658092772603</v>
      </c>
      <c r="P215" s="23">
        <v>1.0488088481701516</v>
      </c>
      <c r="Q215" s="23">
        <v>1.4719601443879744</v>
      </c>
      <c r="R215" s="23">
        <v>0.98319208025017502</v>
      </c>
      <c r="S215" s="23">
        <v>0.24396254691303648</v>
      </c>
      <c r="T215" s="23">
        <v>0.54723840021207015</v>
      </c>
      <c r="U215" s="23">
        <v>0.40824829046386302</v>
      </c>
      <c r="V215" s="23">
        <v>0.40824829046386302</v>
      </c>
      <c r="W215" s="23">
        <v>0.39496835316263024</v>
      </c>
      <c r="X215" s="152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55"/>
    </row>
    <row r="216" spans="1:65">
      <c r="A216" s="29"/>
      <c r="B216" s="3" t="s">
        <v>86</v>
      </c>
      <c r="C216" s="28"/>
      <c r="D216" s="13">
        <v>1.5105805739981559E-2</v>
      </c>
      <c r="E216" s="13">
        <v>1.5179685634420653E-2</v>
      </c>
      <c r="F216" s="13">
        <v>0</v>
      </c>
      <c r="G216" s="13">
        <v>1.1391127488845344E-2</v>
      </c>
      <c r="H216" s="13">
        <v>1.1648070214157645E-2</v>
      </c>
      <c r="I216" s="13">
        <v>1.7496355305594131E-2</v>
      </c>
      <c r="J216" s="13">
        <v>2.1604343789253636E-2</v>
      </c>
      <c r="K216" s="13">
        <v>2.1929934875468588E-2</v>
      </c>
      <c r="L216" s="13">
        <v>1.1065666703449764E-2</v>
      </c>
      <c r="M216" s="13">
        <v>3.2274861218395144E-2</v>
      </c>
      <c r="N216" s="13">
        <v>2.8884195819653496E-2</v>
      </c>
      <c r="O216" s="13">
        <v>1.7496355305594131E-2</v>
      </c>
      <c r="P216" s="13">
        <v>2.6552122738484851E-2</v>
      </c>
      <c r="Q216" s="13">
        <v>3.358083979592337E-2</v>
      </c>
      <c r="R216" s="13">
        <v>2.1768090337642251E-2</v>
      </c>
      <c r="S216" s="13">
        <v>5.2432339056658747E-3</v>
      </c>
      <c r="T216" s="13">
        <v>1.3289151521282608E-2</v>
      </c>
      <c r="U216" s="13">
        <v>8.8429232591450482E-3</v>
      </c>
      <c r="V216" s="13">
        <v>9.1059098244727806E-3</v>
      </c>
      <c r="W216" s="13">
        <v>9.4716631453868171E-3</v>
      </c>
      <c r="X216" s="152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  <c r="BI216" s="3"/>
      <c r="BJ216" s="3"/>
      <c r="BK216" s="3"/>
      <c r="BL216" s="3"/>
      <c r="BM216" s="55"/>
    </row>
    <row r="217" spans="1:65">
      <c r="A217" s="29"/>
      <c r="B217" s="3" t="s">
        <v>257</v>
      </c>
      <c r="C217" s="28"/>
      <c r="D217" s="13">
        <v>8.6135707752726498E-2</v>
      </c>
      <c r="E217" s="13">
        <v>9.8519289473510963E-3</v>
      </c>
      <c r="F217" s="13">
        <v>4.6177537902291732E-2</v>
      </c>
      <c r="G217" s="13">
        <v>-1.1943436425613352E-2</v>
      </c>
      <c r="H217" s="13">
        <v>-3.3738801798577689E-2</v>
      </c>
      <c r="I217" s="13">
        <v>1.7117050738339135E-2</v>
      </c>
      <c r="J217" s="13">
        <v>-2.1024838664348566E-2</v>
      </c>
      <c r="K217" s="13">
        <v>-2.284111911209552E-2</v>
      </c>
      <c r="L217" s="13">
        <v>1.7117050738339135E-2</v>
      </c>
      <c r="M217" s="13">
        <v>4.6177537902291732E-2</v>
      </c>
      <c r="N217" s="13">
        <v>2.2129984774120759E-2</v>
      </c>
      <c r="O217" s="13">
        <v>1.7117050738339135E-2</v>
      </c>
      <c r="P217" s="13">
        <v>-0.1390830677679058</v>
      </c>
      <c r="Q217" s="13">
        <v>-4.4636484485059968E-2</v>
      </c>
      <c r="R217" s="13">
        <v>-1.5575997321107482E-2</v>
      </c>
      <c r="S217" s="13">
        <v>1.4117039780113583E-2</v>
      </c>
      <c r="T217" s="13">
        <v>-0.10248138418490771</v>
      </c>
      <c r="U217" s="13">
        <v>6.2193680518569661E-3</v>
      </c>
      <c r="V217" s="13">
        <v>-2.284111911209552E-2</v>
      </c>
      <c r="W217" s="13">
        <v>-9.1133263947384191E-2</v>
      </c>
      <c r="X217" s="152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  <c r="BI217" s="3"/>
      <c r="BJ217" s="3"/>
      <c r="BK217" s="3"/>
      <c r="BL217" s="3"/>
      <c r="BM217" s="55"/>
    </row>
    <row r="218" spans="1:65">
      <c r="A218" s="29"/>
      <c r="B218" s="45" t="s">
        <v>258</v>
      </c>
      <c r="C218" s="46"/>
      <c r="D218" s="44">
        <v>3</v>
      </c>
      <c r="E218" s="44">
        <v>0.43</v>
      </c>
      <c r="F218" s="44">
        <v>1.66</v>
      </c>
      <c r="G218" s="44">
        <v>0.31</v>
      </c>
      <c r="H218" s="44">
        <v>1.04</v>
      </c>
      <c r="I218" s="44">
        <v>0.67</v>
      </c>
      <c r="J218" s="44">
        <v>0.61</v>
      </c>
      <c r="K218" s="44">
        <v>0.67</v>
      </c>
      <c r="L218" s="44">
        <v>0.67</v>
      </c>
      <c r="M218" s="44">
        <v>1.66</v>
      </c>
      <c r="N218" s="44">
        <v>0.84</v>
      </c>
      <c r="O218" s="44">
        <v>0.67</v>
      </c>
      <c r="P218" s="44">
        <v>4.5999999999999996</v>
      </c>
      <c r="Q218" s="44">
        <v>1.41</v>
      </c>
      <c r="R218" s="44">
        <v>0.43</v>
      </c>
      <c r="S218" s="44">
        <v>0.56999999999999995</v>
      </c>
      <c r="T218" s="44">
        <v>3.36</v>
      </c>
      <c r="U218" s="44">
        <v>0.31</v>
      </c>
      <c r="V218" s="44">
        <v>0.67</v>
      </c>
      <c r="W218" s="44">
        <v>2.98</v>
      </c>
      <c r="X218" s="152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55"/>
    </row>
    <row r="219" spans="1:65">
      <c r="B219" s="3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BM219" s="55"/>
    </row>
    <row r="220" spans="1:65" ht="15">
      <c r="B220" s="8" t="s">
        <v>488</v>
      </c>
      <c r="BM220" s="27" t="s">
        <v>66</v>
      </c>
    </row>
    <row r="221" spans="1:65" ht="15">
      <c r="A221" s="24" t="s">
        <v>28</v>
      </c>
      <c r="B221" s="18" t="s">
        <v>108</v>
      </c>
      <c r="C221" s="15" t="s">
        <v>109</v>
      </c>
      <c r="D221" s="16" t="s">
        <v>224</v>
      </c>
      <c r="E221" s="17" t="s">
        <v>224</v>
      </c>
      <c r="F221" s="17" t="s">
        <v>224</v>
      </c>
      <c r="G221" s="17" t="s">
        <v>224</v>
      </c>
      <c r="H221" s="17" t="s">
        <v>224</v>
      </c>
      <c r="I221" s="17" t="s">
        <v>224</v>
      </c>
      <c r="J221" s="17" t="s">
        <v>224</v>
      </c>
      <c r="K221" s="17" t="s">
        <v>224</v>
      </c>
      <c r="L221" s="17" t="s">
        <v>224</v>
      </c>
      <c r="M221" s="17" t="s">
        <v>224</v>
      </c>
      <c r="N221" s="17" t="s">
        <v>224</v>
      </c>
      <c r="O221" s="17" t="s">
        <v>224</v>
      </c>
      <c r="P221" s="17" t="s">
        <v>224</v>
      </c>
      <c r="Q221" s="17" t="s">
        <v>224</v>
      </c>
      <c r="R221" s="17" t="s">
        <v>224</v>
      </c>
      <c r="S221" s="152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27">
        <v>1</v>
      </c>
    </row>
    <row r="222" spans="1:65">
      <c r="A222" s="29"/>
      <c r="B222" s="19" t="s">
        <v>225</v>
      </c>
      <c r="C222" s="9" t="s">
        <v>225</v>
      </c>
      <c r="D222" s="150" t="s">
        <v>227</v>
      </c>
      <c r="E222" s="151" t="s">
        <v>229</v>
      </c>
      <c r="F222" s="151" t="s">
        <v>230</v>
      </c>
      <c r="G222" s="151" t="s">
        <v>231</v>
      </c>
      <c r="H222" s="151" t="s">
        <v>234</v>
      </c>
      <c r="I222" s="151" t="s">
        <v>235</v>
      </c>
      <c r="J222" s="151" t="s">
        <v>236</v>
      </c>
      <c r="K222" s="151" t="s">
        <v>237</v>
      </c>
      <c r="L222" s="151" t="s">
        <v>238</v>
      </c>
      <c r="M222" s="151" t="s">
        <v>239</v>
      </c>
      <c r="N222" s="151" t="s">
        <v>240</v>
      </c>
      <c r="O222" s="151" t="s">
        <v>241</v>
      </c>
      <c r="P222" s="151" t="s">
        <v>242</v>
      </c>
      <c r="Q222" s="151" t="s">
        <v>245</v>
      </c>
      <c r="R222" s="151" t="s">
        <v>246</v>
      </c>
      <c r="S222" s="152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27" t="s">
        <v>3</v>
      </c>
    </row>
    <row r="223" spans="1:65">
      <c r="A223" s="29"/>
      <c r="B223" s="19"/>
      <c r="C223" s="9"/>
      <c r="D223" s="10" t="s">
        <v>261</v>
      </c>
      <c r="E223" s="11" t="s">
        <v>261</v>
      </c>
      <c r="F223" s="11" t="s">
        <v>261</v>
      </c>
      <c r="G223" s="11" t="s">
        <v>280</v>
      </c>
      <c r="H223" s="11" t="s">
        <v>280</v>
      </c>
      <c r="I223" s="11" t="s">
        <v>261</v>
      </c>
      <c r="J223" s="11" t="s">
        <v>261</v>
      </c>
      <c r="K223" s="11" t="s">
        <v>261</v>
      </c>
      <c r="L223" s="11" t="s">
        <v>261</v>
      </c>
      <c r="M223" s="11" t="s">
        <v>261</v>
      </c>
      <c r="N223" s="11" t="s">
        <v>280</v>
      </c>
      <c r="O223" s="11" t="s">
        <v>280</v>
      </c>
      <c r="P223" s="11" t="s">
        <v>261</v>
      </c>
      <c r="Q223" s="11" t="s">
        <v>280</v>
      </c>
      <c r="R223" s="11" t="s">
        <v>261</v>
      </c>
      <c r="S223" s="152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27">
        <v>2</v>
      </c>
    </row>
    <row r="224" spans="1:65">
      <c r="A224" s="29"/>
      <c r="B224" s="19"/>
      <c r="C224" s="9"/>
      <c r="D224" s="25" t="s">
        <v>281</v>
      </c>
      <c r="E224" s="25" t="s">
        <v>282</v>
      </c>
      <c r="F224" s="25" t="s">
        <v>282</v>
      </c>
      <c r="G224" s="25" t="s">
        <v>283</v>
      </c>
      <c r="H224" s="25" t="s">
        <v>284</v>
      </c>
      <c r="I224" s="25" t="s">
        <v>282</v>
      </c>
      <c r="J224" s="25" t="s">
        <v>283</v>
      </c>
      <c r="K224" s="25" t="s">
        <v>283</v>
      </c>
      <c r="L224" s="25" t="s">
        <v>284</v>
      </c>
      <c r="M224" s="25" t="s">
        <v>284</v>
      </c>
      <c r="N224" s="25" t="s">
        <v>283</v>
      </c>
      <c r="O224" s="25" t="s">
        <v>282</v>
      </c>
      <c r="P224" s="25" t="s">
        <v>282</v>
      </c>
      <c r="Q224" s="25" t="s">
        <v>281</v>
      </c>
      <c r="R224" s="25" t="s">
        <v>282</v>
      </c>
      <c r="S224" s="152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27">
        <v>3</v>
      </c>
    </row>
    <row r="225" spans="1:65">
      <c r="A225" s="29"/>
      <c r="B225" s="18">
        <v>1</v>
      </c>
      <c r="C225" s="14">
        <v>1</v>
      </c>
      <c r="D225" s="21">
        <v>6.81</v>
      </c>
      <c r="E225" s="21">
        <v>6.89</v>
      </c>
      <c r="F225" s="21">
        <v>7.36</v>
      </c>
      <c r="G225" s="21">
        <v>6.82</v>
      </c>
      <c r="H225" s="21">
        <v>6.7</v>
      </c>
      <c r="I225" s="21">
        <v>7.01</v>
      </c>
      <c r="J225" s="21">
        <v>7.29</v>
      </c>
      <c r="K225" s="21">
        <v>6.92</v>
      </c>
      <c r="L225" s="153">
        <v>8.75</v>
      </c>
      <c r="M225" s="21">
        <v>7.19</v>
      </c>
      <c r="N225" s="21">
        <v>7</v>
      </c>
      <c r="O225" s="21">
        <v>6.4</v>
      </c>
      <c r="P225" s="21">
        <v>6.96</v>
      </c>
      <c r="Q225" s="21">
        <v>7.85</v>
      </c>
      <c r="R225" s="21">
        <v>7.08</v>
      </c>
      <c r="S225" s="152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27">
        <v>1</v>
      </c>
    </row>
    <row r="226" spans="1:65">
      <c r="A226" s="29"/>
      <c r="B226" s="19">
        <v>1</v>
      </c>
      <c r="C226" s="9">
        <v>2</v>
      </c>
      <c r="D226" s="11">
        <v>6.89</v>
      </c>
      <c r="E226" s="11">
        <v>6.74</v>
      </c>
      <c r="F226" s="11">
        <v>7.38</v>
      </c>
      <c r="G226" s="11">
        <v>6.9</v>
      </c>
      <c r="H226" s="11">
        <v>6.7</v>
      </c>
      <c r="I226" s="11">
        <v>7.52</v>
      </c>
      <c r="J226" s="11">
        <v>7.28</v>
      </c>
      <c r="K226" s="11">
        <v>6.87</v>
      </c>
      <c r="L226" s="154">
        <v>8.74</v>
      </c>
      <c r="M226" s="11">
        <v>7.08</v>
      </c>
      <c r="N226" s="11">
        <v>7.19</v>
      </c>
      <c r="O226" s="11">
        <v>7.03</v>
      </c>
      <c r="P226" s="11">
        <v>7.24</v>
      </c>
      <c r="Q226" s="11">
        <v>7.9200000000000008</v>
      </c>
      <c r="R226" s="11">
        <v>7.34</v>
      </c>
      <c r="S226" s="152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27">
        <v>27</v>
      </c>
    </row>
    <row r="227" spans="1:65">
      <c r="A227" s="29"/>
      <c r="B227" s="19">
        <v>1</v>
      </c>
      <c r="C227" s="9">
        <v>3</v>
      </c>
      <c r="D227" s="11">
        <v>6.75</v>
      </c>
      <c r="E227" s="11">
        <v>7.04</v>
      </c>
      <c r="F227" s="11">
        <v>7.26</v>
      </c>
      <c r="G227" s="11">
        <v>6.95</v>
      </c>
      <c r="H227" s="11">
        <v>6.69</v>
      </c>
      <c r="I227" s="11">
        <v>7.35</v>
      </c>
      <c r="J227" s="11">
        <v>7.3</v>
      </c>
      <c r="K227" s="11">
        <v>7.08</v>
      </c>
      <c r="L227" s="154">
        <v>8.59</v>
      </c>
      <c r="M227" s="11">
        <v>7.21</v>
      </c>
      <c r="N227" s="11">
        <v>7.34</v>
      </c>
      <c r="O227" s="11">
        <v>6.89</v>
      </c>
      <c r="P227" s="11">
        <v>6.76</v>
      </c>
      <c r="Q227" s="11">
        <v>7.55</v>
      </c>
      <c r="R227" s="11">
        <v>7.11</v>
      </c>
      <c r="S227" s="152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27">
        <v>16</v>
      </c>
    </row>
    <row r="228" spans="1:65">
      <c r="A228" s="29"/>
      <c r="B228" s="19">
        <v>1</v>
      </c>
      <c r="C228" s="9">
        <v>4</v>
      </c>
      <c r="D228" s="11">
        <v>6.62</v>
      </c>
      <c r="E228" s="11">
        <v>6.93</v>
      </c>
      <c r="F228" s="11">
        <v>7.4</v>
      </c>
      <c r="G228" s="11">
        <v>6.68</v>
      </c>
      <c r="H228" s="11">
        <v>6.55</v>
      </c>
      <c r="I228" s="11">
        <v>7.74</v>
      </c>
      <c r="J228" s="11">
        <v>7.18</v>
      </c>
      <c r="K228" s="11">
        <v>6.96</v>
      </c>
      <c r="L228" s="154">
        <v>8.6199999999999992</v>
      </c>
      <c r="M228" s="11">
        <v>7.33</v>
      </c>
      <c r="N228" s="11">
        <v>7.46</v>
      </c>
      <c r="O228" s="11">
        <v>6.8</v>
      </c>
      <c r="P228" s="11">
        <v>6.68</v>
      </c>
      <c r="Q228" s="11">
        <v>7.5</v>
      </c>
      <c r="R228" s="11">
        <v>7.16</v>
      </c>
      <c r="S228" s="152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3"/>
      <c r="BL228" s="3"/>
      <c r="BM228" s="27">
        <v>7.0845952380952388</v>
      </c>
    </row>
    <row r="229" spans="1:65">
      <c r="A229" s="29"/>
      <c r="B229" s="19">
        <v>1</v>
      </c>
      <c r="C229" s="9">
        <v>5</v>
      </c>
      <c r="D229" s="11">
        <v>6.6</v>
      </c>
      <c r="E229" s="11">
        <v>7.23</v>
      </c>
      <c r="F229" s="148">
        <v>6.62</v>
      </c>
      <c r="G229" s="11">
        <v>6.76</v>
      </c>
      <c r="H229" s="11">
        <v>6.49</v>
      </c>
      <c r="I229" s="11">
        <v>7.63</v>
      </c>
      <c r="J229" s="11">
        <v>7.38</v>
      </c>
      <c r="K229" s="11">
        <v>7.14</v>
      </c>
      <c r="L229" s="154">
        <v>8.61</v>
      </c>
      <c r="M229" s="11">
        <v>7.31</v>
      </c>
      <c r="N229" s="11">
        <v>7.21</v>
      </c>
      <c r="O229" s="11">
        <v>6.67</v>
      </c>
      <c r="P229" s="11">
        <v>7.25</v>
      </c>
      <c r="Q229" s="11">
        <v>7.45</v>
      </c>
      <c r="R229" s="11">
        <v>7.16</v>
      </c>
      <c r="S229" s="152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3"/>
      <c r="BL229" s="3"/>
      <c r="BM229" s="27">
        <v>82</v>
      </c>
    </row>
    <row r="230" spans="1:65">
      <c r="A230" s="29"/>
      <c r="B230" s="19">
        <v>1</v>
      </c>
      <c r="C230" s="9">
        <v>6</v>
      </c>
      <c r="D230" s="11">
        <v>6.68</v>
      </c>
      <c r="E230" s="11">
        <v>6.99</v>
      </c>
      <c r="F230" s="11">
        <v>7.23</v>
      </c>
      <c r="G230" s="11">
        <v>6.75</v>
      </c>
      <c r="H230" s="11">
        <v>6.94</v>
      </c>
      <c r="I230" s="11">
        <v>7.43</v>
      </c>
      <c r="J230" s="11">
        <v>7.28</v>
      </c>
      <c r="K230" s="11">
        <v>7.21</v>
      </c>
      <c r="L230" s="148">
        <v>9.32</v>
      </c>
      <c r="M230" s="11">
        <v>7.22</v>
      </c>
      <c r="N230" s="11">
        <v>7.24</v>
      </c>
      <c r="O230" s="11">
        <v>6.42</v>
      </c>
      <c r="P230" s="11">
        <v>7.21</v>
      </c>
      <c r="Q230" s="11">
        <v>7.17</v>
      </c>
      <c r="R230" s="11">
        <v>7.1</v>
      </c>
      <c r="S230" s="152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55"/>
    </row>
    <row r="231" spans="1:65">
      <c r="A231" s="29"/>
      <c r="B231" s="20" t="s">
        <v>254</v>
      </c>
      <c r="C231" s="12"/>
      <c r="D231" s="22">
        <v>6.7250000000000005</v>
      </c>
      <c r="E231" s="22">
        <v>6.97</v>
      </c>
      <c r="F231" s="22">
        <v>7.208333333333333</v>
      </c>
      <c r="G231" s="22">
        <v>6.81</v>
      </c>
      <c r="H231" s="22">
        <v>6.6783333333333337</v>
      </c>
      <c r="I231" s="22">
        <v>7.4466666666666663</v>
      </c>
      <c r="J231" s="22">
        <v>7.2850000000000001</v>
      </c>
      <c r="K231" s="22">
        <v>7.03</v>
      </c>
      <c r="L231" s="22">
        <v>8.7716666666666665</v>
      </c>
      <c r="M231" s="22">
        <v>7.2233333333333336</v>
      </c>
      <c r="N231" s="22">
        <v>7.2400000000000011</v>
      </c>
      <c r="O231" s="22">
        <v>6.7016666666666671</v>
      </c>
      <c r="P231" s="22">
        <v>7.0166666666666666</v>
      </c>
      <c r="Q231" s="22">
        <v>7.5733333333333341</v>
      </c>
      <c r="R231" s="22">
        <v>7.1583333333333341</v>
      </c>
      <c r="S231" s="152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55"/>
    </row>
    <row r="232" spans="1:65">
      <c r="A232" s="29"/>
      <c r="B232" s="3" t="s">
        <v>255</v>
      </c>
      <c r="C232" s="28"/>
      <c r="D232" s="11">
        <v>6.7149999999999999</v>
      </c>
      <c r="E232" s="11">
        <v>6.96</v>
      </c>
      <c r="F232" s="11">
        <v>7.3100000000000005</v>
      </c>
      <c r="G232" s="11">
        <v>6.79</v>
      </c>
      <c r="H232" s="11">
        <v>6.6950000000000003</v>
      </c>
      <c r="I232" s="11">
        <v>7.4749999999999996</v>
      </c>
      <c r="J232" s="11">
        <v>7.2850000000000001</v>
      </c>
      <c r="K232" s="11">
        <v>7.02</v>
      </c>
      <c r="L232" s="11">
        <v>8.68</v>
      </c>
      <c r="M232" s="11">
        <v>7.2149999999999999</v>
      </c>
      <c r="N232" s="11">
        <v>7.2249999999999996</v>
      </c>
      <c r="O232" s="11">
        <v>6.7349999999999994</v>
      </c>
      <c r="P232" s="11">
        <v>7.085</v>
      </c>
      <c r="Q232" s="11">
        <v>7.5250000000000004</v>
      </c>
      <c r="R232" s="11">
        <v>7.1349999999999998</v>
      </c>
      <c r="S232" s="152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55"/>
    </row>
    <row r="233" spans="1:65">
      <c r="A233" s="29"/>
      <c r="B233" s="3" t="s">
        <v>256</v>
      </c>
      <c r="C233" s="28"/>
      <c r="D233" s="23">
        <v>0.11291589790636207</v>
      </c>
      <c r="E233" s="23">
        <v>0.16358484037342838</v>
      </c>
      <c r="F233" s="23">
        <v>0.29613622991229338</v>
      </c>
      <c r="G233" s="23">
        <v>0.10079682534683343</v>
      </c>
      <c r="H233" s="23">
        <v>0.15587388064286686</v>
      </c>
      <c r="I233" s="23">
        <v>0.25508168626278666</v>
      </c>
      <c r="J233" s="23">
        <v>6.3796551630946371E-2</v>
      </c>
      <c r="K233" s="23">
        <v>0.13386560424545202</v>
      </c>
      <c r="L233" s="23">
        <v>0.27723034946893321</v>
      </c>
      <c r="M233" s="23">
        <v>9.0258886912406841E-2</v>
      </c>
      <c r="N233" s="23">
        <v>0.15453155017665482</v>
      </c>
      <c r="O233" s="23">
        <v>0.25466972074957522</v>
      </c>
      <c r="P233" s="23">
        <v>0.2546108141196417</v>
      </c>
      <c r="Q233" s="23">
        <v>0.27587436754194244</v>
      </c>
      <c r="R233" s="23">
        <v>9.4745272529380892E-2</v>
      </c>
      <c r="S233" s="205"/>
      <c r="T233" s="206"/>
      <c r="U233" s="206"/>
      <c r="V233" s="206"/>
      <c r="W233" s="206"/>
      <c r="X233" s="206"/>
      <c r="Y233" s="206"/>
      <c r="Z233" s="206"/>
      <c r="AA233" s="206"/>
      <c r="AB233" s="206"/>
      <c r="AC233" s="206"/>
      <c r="AD233" s="206"/>
      <c r="AE233" s="206"/>
      <c r="AF233" s="206"/>
      <c r="AG233" s="206"/>
      <c r="AH233" s="206"/>
      <c r="AI233" s="206"/>
      <c r="AJ233" s="206"/>
      <c r="AK233" s="206"/>
      <c r="AL233" s="206"/>
      <c r="AM233" s="206"/>
      <c r="AN233" s="206"/>
      <c r="AO233" s="206"/>
      <c r="AP233" s="206"/>
      <c r="AQ233" s="206"/>
      <c r="AR233" s="206"/>
      <c r="AS233" s="206"/>
      <c r="AT233" s="206"/>
      <c r="AU233" s="206"/>
      <c r="AV233" s="206"/>
      <c r="AW233" s="206"/>
      <c r="AX233" s="206"/>
      <c r="AY233" s="206"/>
      <c r="AZ233" s="206"/>
      <c r="BA233" s="206"/>
      <c r="BB233" s="206"/>
      <c r="BC233" s="206"/>
      <c r="BD233" s="206"/>
      <c r="BE233" s="206"/>
      <c r="BF233" s="206"/>
      <c r="BG233" s="206"/>
      <c r="BH233" s="206"/>
      <c r="BI233" s="206"/>
      <c r="BJ233" s="206"/>
      <c r="BK233" s="206"/>
      <c r="BL233" s="206"/>
      <c r="BM233" s="56"/>
    </row>
    <row r="234" spans="1:65">
      <c r="A234" s="29"/>
      <c r="B234" s="3" t="s">
        <v>86</v>
      </c>
      <c r="C234" s="28"/>
      <c r="D234" s="13">
        <v>1.6790468090165361E-2</v>
      </c>
      <c r="E234" s="13">
        <v>2.3469847973232195E-2</v>
      </c>
      <c r="F234" s="13">
        <v>4.1082482762399085E-2</v>
      </c>
      <c r="G234" s="13">
        <v>1.4801295939329433E-2</v>
      </c>
      <c r="H234" s="13">
        <v>2.3340236682236115E-2</v>
      </c>
      <c r="I234" s="13">
        <v>3.4254478907267683E-2</v>
      </c>
      <c r="J234" s="13">
        <v>8.7572479932664891E-3</v>
      </c>
      <c r="K234" s="13">
        <v>1.9042048968058608E-2</v>
      </c>
      <c r="L234" s="13">
        <v>3.1605207995698256E-2</v>
      </c>
      <c r="M234" s="13">
        <v>1.2495461962954339E-2</v>
      </c>
      <c r="N234" s="13">
        <v>2.1344136764731327E-2</v>
      </c>
      <c r="O234" s="13">
        <v>3.8000953108616044E-2</v>
      </c>
      <c r="P234" s="13">
        <v>3.6286576834153213E-2</v>
      </c>
      <c r="Q234" s="13">
        <v>3.6427073178953662E-2</v>
      </c>
      <c r="R234" s="13">
        <v>1.3235660888854139E-2</v>
      </c>
      <c r="S234" s="152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  <c r="BM234" s="55"/>
    </row>
    <row r="235" spans="1:65">
      <c r="A235" s="29"/>
      <c r="B235" s="3" t="s">
        <v>257</v>
      </c>
      <c r="C235" s="28"/>
      <c r="D235" s="13">
        <v>-5.075734406979604E-2</v>
      </c>
      <c r="E235" s="13">
        <v>-1.6175269615833265E-2</v>
      </c>
      <c r="F235" s="13">
        <v>1.7465796009450196E-2</v>
      </c>
      <c r="G235" s="13">
        <v>-3.8759481504135551E-2</v>
      </c>
      <c r="H235" s="13">
        <v>-5.7344405870550896E-2</v>
      </c>
      <c r="I235" s="13">
        <v>5.110686163473388E-2</v>
      </c>
      <c r="J235" s="13">
        <v>2.8287397539261905E-2</v>
      </c>
      <c r="K235" s="13">
        <v>-7.7061901577198944E-3</v>
      </c>
      <c r="L235" s="13">
        <v>0.23813236633473678</v>
      </c>
      <c r="M235" s="13">
        <v>1.9583065873978622E-2</v>
      </c>
      <c r="N235" s="13">
        <v>2.1935587945676849E-2</v>
      </c>
      <c r="O235" s="13">
        <v>-5.4050874970173468E-2</v>
      </c>
      <c r="P235" s="13">
        <v>-9.5882078150784089E-3</v>
      </c>
      <c r="Q235" s="13">
        <v>6.8986029379639824E-2</v>
      </c>
      <c r="R235" s="13">
        <v>1.0408229794355961E-2</v>
      </c>
      <c r="S235" s="152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  <c r="BM235" s="55"/>
    </row>
    <row r="236" spans="1:65">
      <c r="A236" s="29"/>
      <c r="B236" s="45" t="s">
        <v>258</v>
      </c>
      <c r="C236" s="46"/>
      <c r="D236" s="44">
        <v>1.55</v>
      </c>
      <c r="E236" s="44">
        <v>0.67</v>
      </c>
      <c r="F236" s="44">
        <v>0.18</v>
      </c>
      <c r="G236" s="44">
        <v>1.25</v>
      </c>
      <c r="H236" s="44">
        <v>1.72</v>
      </c>
      <c r="I236" s="44">
        <v>1.03</v>
      </c>
      <c r="J236" s="44">
        <v>0.45</v>
      </c>
      <c r="K236" s="44">
        <v>0.46</v>
      </c>
      <c r="L236" s="44">
        <v>5.78</v>
      </c>
      <c r="M236" s="44">
        <v>0.23</v>
      </c>
      <c r="N236" s="44">
        <v>0.28999999999999998</v>
      </c>
      <c r="O236" s="44">
        <v>1.64</v>
      </c>
      <c r="P236" s="44">
        <v>0.51</v>
      </c>
      <c r="Q236" s="44">
        <v>1.49</v>
      </c>
      <c r="R236" s="44">
        <v>0</v>
      </c>
      <c r="S236" s="152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55"/>
    </row>
    <row r="237" spans="1:65">
      <c r="B237" s="3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BM237" s="55"/>
    </row>
    <row r="238" spans="1:65" ht="15">
      <c r="B238" s="8" t="s">
        <v>489</v>
      </c>
      <c r="BM238" s="27" t="s">
        <v>66</v>
      </c>
    </row>
    <row r="239" spans="1:65" ht="15">
      <c r="A239" s="24" t="s">
        <v>0</v>
      </c>
      <c r="B239" s="18" t="s">
        <v>108</v>
      </c>
      <c r="C239" s="15" t="s">
        <v>109</v>
      </c>
      <c r="D239" s="16" t="s">
        <v>224</v>
      </c>
      <c r="E239" s="17" t="s">
        <v>224</v>
      </c>
      <c r="F239" s="17" t="s">
        <v>224</v>
      </c>
      <c r="G239" s="17" t="s">
        <v>224</v>
      </c>
      <c r="H239" s="17" t="s">
        <v>224</v>
      </c>
      <c r="I239" s="17" t="s">
        <v>224</v>
      </c>
      <c r="J239" s="17" t="s">
        <v>224</v>
      </c>
      <c r="K239" s="17" t="s">
        <v>224</v>
      </c>
      <c r="L239" s="17" t="s">
        <v>224</v>
      </c>
      <c r="M239" s="17" t="s">
        <v>224</v>
      </c>
      <c r="N239" s="17" t="s">
        <v>224</v>
      </c>
      <c r="O239" s="17" t="s">
        <v>224</v>
      </c>
      <c r="P239" s="17" t="s">
        <v>224</v>
      </c>
      <c r="Q239" s="17" t="s">
        <v>224</v>
      </c>
      <c r="R239" s="17" t="s">
        <v>224</v>
      </c>
      <c r="S239" s="17" t="s">
        <v>224</v>
      </c>
      <c r="T239" s="17" t="s">
        <v>224</v>
      </c>
      <c r="U239" s="17" t="s">
        <v>224</v>
      </c>
      <c r="V239" s="17" t="s">
        <v>224</v>
      </c>
      <c r="W239" s="17" t="s">
        <v>224</v>
      </c>
      <c r="X239" s="17" t="s">
        <v>224</v>
      </c>
      <c r="Y239" s="152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3"/>
      <c r="BJ239" s="3"/>
      <c r="BK239" s="3"/>
      <c r="BL239" s="3"/>
      <c r="BM239" s="27">
        <v>1</v>
      </c>
    </row>
    <row r="240" spans="1:65">
      <c r="A240" s="29"/>
      <c r="B240" s="19" t="s">
        <v>225</v>
      </c>
      <c r="C240" s="9" t="s">
        <v>225</v>
      </c>
      <c r="D240" s="150" t="s">
        <v>227</v>
      </c>
      <c r="E240" s="151" t="s">
        <v>228</v>
      </c>
      <c r="F240" s="151" t="s">
        <v>229</v>
      </c>
      <c r="G240" s="151" t="s">
        <v>230</v>
      </c>
      <c r="H240" s="151" t="s">
        <v>231</v>
      </c>
      <c r="I240" s="151" t="s">
        <v>232</v>
      </c>
      <c r="J240" s="151" t="s">
        <v>233</v>
      </c>
      <c r="K240" s="151" t="s">
        <v>234</v>
      </c>
      <c r="L240" s="151" t="s">
        <v>235</v>
      </c>
      <c r="M240" s="151" t="s">
        <v>236</v>
      </c>
      <c r="N240" s="151" t="s">
        <v>237</v>
      </c>
      <c r="O240" s="151" t="s">
        <v>238</v>
      </c>
      <c r="P240" s="151" t="s">
        <v>239</v>
      </c>
      <c r="Q240" s="151" t="s">
        <v>240</v>
      </c>
      <c r="R240" s="151" t="s">
        <v>241</v>
      </c>
      <c r="S240" s="151" t="s">
        <v>242</v>
      </c>
      <c r="T240" s="151" t="s">
        <v>243</v>
      </c>
      <c r="U240" s="151" t="s">
        <v>244</v>
      </c>
      <c r="V240" s="151" t="s">
        <v>245</v>
      </c>
      <c r="W240" s="151" t="s">
        <v>246</v>
      </c>
      <c r="X240" s="151" t="s">
        <v>247</v>
      </c>
      <c r="Y240" s="152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  <c r="BH240" s="3"/>
      <c r="BI240" s="3"/>
      <c r="BJ240" s="3"/>
      <c r="BK240" s="3"/>
      <c r="BL240" s="3"/>
      <c r="BM240" s="27" t="s">
        <v>1</v>
      </c>
    </row>
    <row r="241" spans="1:65">
      <c r="A241" s="29"/>
      <c r="B241" s="19"/>
      <c r="C241" s="9"/>
      <c r="D241" s="10" t="s">
        <v>279</v>
      </c>
      <c r="E241" s="11" t="s">
        <v>261</v>
      </c>
      <c r="F241" s="11" t="s">
        <v>261</v>
      </c>
      <c r="G241" s="11" t="s">
        <v>261</v>
      </c>
      <c r="H241" s="11" t="s">
        <v>280</v>
      </c>
      <c r="I241" s="11" t="s">
        <v>279</v>
      </c>
      <c r="J241" s="11" t="s">
        <v>279</v>
      </c>
      <c r="K241" s="11" t="s">
        <v>280</v>
      </c>
      <c r="L241" s="11" t="s">
        <v>261</v>
      </c>
      <c r="M241" s="11" t="s">
        <v>261</v>
      </c>
      <c r="N241" s="11" t="s">
        <v>261</v>
      </c>
      <c r="O241" s="11" t="s">
        <v>279</v>
      </c>
      <c r="P241" s="11" t="s">
        <v>261</v>
      </c>
      <c r="Q241" s="11" t="s">
        <v>280</v>
      </c>
      <c r="R241" s="11" t="s">
        <v>280</v>
      </c>
      <c r="S241" s="11" t="s">
        <v>261</v>
      </c>
      <c r="T241" s="11" t="s">
        <v>279</v>
      </c>
      <c r="U241" s="11" t="s">
        <v>279</v>
      </c>
      <c r="V241" s="11" t="s">
        <v>280</v>
      </c>
      <c r="W241" s="11" t="s">
        <v>261</v>
      </c>
      <c r="X241" s="11" t="s">
        <v>261</v>
      </c>
      <c r="Y241" s="152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  <c r="BI241" s="3"/>
      <c r="BJ241" s="3"/>
      <c r="BK241" s="3"/>
      <c r="BL241" s="3"/>
      <c r="BM241" s="27">
        <v>3</v>
      </c>
    </row>
    <row r="242" spans="1:65">
      <c r="A242" s="29"/>
      <c r="B242" s="19"/>
      <c r="C242" s="9"/>
      <c r="D242" s="25" t="s">
        <v>281</v>
      </c>
      <c r="E242" s="25" t="s">
        <v>253</v>
      </c>
      <c r="F242" s="25" t="s">
        <v>282</v>
      </c>
      <c r="G242" s="25" t="s">
        <v>282</v>
      </c>
      <c r="H242" s="25" t="s">
        <v>283</v>
      </c>
      <c r="I242" s="25" t="s">
        <v>282</v>
      </c>
      <c r="J242" s="25" t="s">
        <v>284</v>
      </c>
      <c r="K242" s="25" t="s">
        <v>284</v>
      </c>
      <c r="L242" s="25" t="s">
        <v>282</v>
      </c>
      <c r="M242" s="25" t="s">
        <v>283</v>
      </c>
      <c r="N242" s="25" t="s">
        <v>283</v>
      </c>
      <c r="O242" s="25" t="s">
        <v>284</v>
      </c>
      <c r="P242" s="25" t="s">
        <v>284</v>
      </c>
      <c r="Q242" s="25" t="s">
        <v>283</v>
      </c>
      <c r="R242" s="25" t="s">
        <v>282</v>
      </c>
      <c r="S242" s="25" t="s">
        <v>114</v>
      </c>
      <c r="T242" s="25" t="s">
        <v>282</v>
      </c>
      <c r="U242" s="25" t="s">
        <v>281</v>
      </c>
      <c r="V242" s="25" t="s">
        <v>281</v>
      </c>
      <c r="W242" s="25" t="s">
        <v>282</v>
      </c>
      <c r="X242" s="25" t="s">
        <v>282</v>
      </c>
      <c r="Y242" s="152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27">
        <v>3</v>
      </c>
    </row>
    <row r="243" spans="1:65">
      <c r="A243" s="29"/>
      <c r="B243" s="18">
        <v>1</v>
      </c>
      <c r="C243" s="14">
        <v>1</v>
      </c>
      <c r="D243" s="203">
        <v>0.54999999999999993</v>
      </c>
      <c r="E243" s="203">
        <v>0.52149200000000007</v>
      </c>
      <c r="F243" s="203">
        <v>0.55999999999999994</v>
      </c>
      <c r="G243" s="203">
        <v>0.55500000000000005</v>
      </c>
      <c r="H243" s="203">
        <v>0.55959999999999999</v>
      </c>
      <c r="I243" s="203">
        <v>0.55199999999999994</v>
      </c>
      <c r="J243" s="203">
        <v>0.56404205000000007</v>
      </c>
      <c r="K243" s="203">
        <v>0.54530000000000001</v>
      </c>
      <c r="L243" s="203">
        <v>0.53299999999999992</v>
      </c>
      <c r="M243" s="203">
        <v>0.54027000000000003</v>
      </c>
      <c r="N243" s="203">
        <v>0.53197000000000005</v>
      </c>
      <c r="O243" s="203">
        <v>0.5444</v>
      </c>
      <c r="P243" s="203">
        <v>0.57068000000000008</v>
      </c>
      <c r="Q243" s="203">
        <v>0.55500000000000005</v>
      </c>
      <c r="R243" s="203">
        <v>0.54999999999999993</v>
      </c>
      <c r="S243" s="203">
        <v>0.55399999999999994</v>
      </c>
      <c r="T243" s="203">
        <v>0.55146000000000006</v>
      </c>
      <c r="U243" s="232">
        <v>0.58340000000000003</v>
      </c>
      <c r="V243" s="232">
        <v>0.59319999999999995</v>
      </c>
      <c r="W243" s="203">
        <v>0.52600000000000002</v>
      </c>
      <c r="X243" s="203">
        <v>0.532833</v>
      </c>
      <c r="Y243" s="205"/>
      <c r="Z243" s="206"/>
      <c r="AA243" s="206"/>
      <c r="AB243" s="206"/>
      <c r="AC243" s="206"/>
      <c r="AD243" s="206"/>
      <c r="AE243" s="206"/>
      <c r="AF243" s="206"/>
      <c r="AG243" s="206"/>
      <c r="AH243" s="206"/>
      <c r="AI243" s="206"/>
      <c r="AJ243" s="206"/>
      <c r="AK243" s="206"/>
      <c r="AL243" s="206"/>
      <c r="AM243" s="206"/>
      <c r="AN243" s="206"/>
      <c r="AO243" s="206"/>
      <c r="AP243" s="206"/>
      <c r="AQ243" s="206"/>
      <c r="AR243" s="206"/>
      <c r="AS243" s="206"/>
      <c r="AT243" s="206"/>
      <c r="AU243" s="206"/>
      <c r="AV243" s="206"/>
      <c r="AW243" s="206"/>
      <c r="AX243" s="206"/>
      <c r="AY243" s="206"/>
      <c r="AZ243" s="206"/>
      <c r="BA243" s="206"/>
      <c r="BB243" s="206"/>
      <c r="BC243" s="206"/>
      <c r="BD243" s="206"/>
      <c r="BE243" s="206"/>
      <c r="BF243" s="206"/>
      <c r="BG243" s="206"/>
      <c r="BH243" s="206"/>
      <c r="BI243" s="206"/>
      <c r="BJ243" s="206"/>
      <c r="BK243" s="206"/>
      <c r="BL243" s="206"/>
      <c r="BM243" s="207">
        <v>1</v>
      </c>
    </row>
    <row r="244" spans="1:65">
      <c r="A244" s="29"/>
      <c r="B244" s="19">
        <v>1</v>
      </c>
      <c r="C244" s="9">
        <v>2</v>
      </c>
      <c r="D244" s="23">
        <v>0.53699999999999992</v>
      </c>
      <c r="E244" s="23">
        <v>0.52574300000000007</v>
      </c>
      <c r="F244" s="23">
        <v>0.55199999999999994</v>
      </c>
      <c r="G244" s="23">
        <v>0.55100000000000005</v>
      </c>
      <c r="H244" s="23">
        <v>0.55779999999999996</v>
      </c>
      <c r="I244" s="23">
        <v>0.55399999999999994</v>
      </c>
      <c r="J244" s="23">
        <v>0.56881969999999993</v>
      </c>
      <c r="K244" s="23">
        <v>0.54249999999999998</v>
      </c>
      <c r="L244" s="23">
        <v>0.54100000000000004</v>
      </c>
      <c r="M244" s="23">
        <v>0.54473000000000005</v>
      </c>
      <c r="N244" s="23">
        <v>0.51163999999999987</v>
      </c>
      <c r="O244" s="23">
        <v>0.53320000000000001</v>
      </c>
      <c r="P244" s="23">
        <v>0.56186999999999998</v>
      </c>
      <c r="Q244" s="23">
        <v>0.56400000000000006</v>
      </c>
      <c r="R244" s="23">
        <v>0.54999999999999993</v>
      </c>
      <c r="S244" s="23">
        <v>0.54400000000000004</v>
      </c>
      <c r="T244" s="23">
        <v>0.55420333200000005</v>
      </c>
      <c r="U244" s="233">
        <v>0.61499999999999999</v>
      </c>
      <c r="V244" s="233">
        <v>0.59460000000000002</v>
      </c>
      <c r="W244" s="23">
        <v>0.54200000000000004</v>
      </c>
      <c r="X244" s="23">
        <v>0.53734499999999996</v>
      </c>
      <c r="Y244" s="205"/>
      <c r="Z244" s="206"/>
      <c r="AA244" s="206"/>
      <c r="AB244" s="206"/>
      <c r="AC244" s="206"/>
      <c r="AD244" s="206"/>
      <c r="AE244" s="206"/>
      <c r="AF244" s="206"/>
      <c r="AG244" s="206"/>
      <c r="AH244" s="206"/>
      <c r="AI244" s="206"/>
      <c r="AJ244" s="206"/>
      <c r="AK244" s="206"/>
      <c r="AL244" s="206"/>
      <c r="AM244" s="206"/>
      <c r="AN244" s="206"/>
      <c r="AO244" s="206"/>
      <c r="AP244" s="206"/>
      <c r="AQ244" s="206"/>
      <c r="AR244" s="206"/>
      <c r="AS244" s="206"/>
      <c r="AT244" s="206"/>
      <c r="AU244" s="206"/>
      <c r="AV244" s="206"/>
      <c r="AW244" s="206"/>
      <c r="AX244" s="206"/>
      <c r="AY244" s="206"/>
      <c r="AZ244" s="206"/>
      <c r="BA244" s="206"/>
      <c r="BB244" s="206"/>
      <c r="BC244" s="206"/>
      <c r="BD244" s="206"/>
      <c r="BE244" s="206"/>
      <c r="BF244" s="206"/>
      <c r="BG244" s="206"/>
      <c r="BH244" s="206"/>
      <c r="BI244" s="206"/>
      <c r="BJ244" s="206"/>
      <c r="BK244" s="206"/>
      <c r="BL244" s="206"/>
      <c r="BM244" s="207">
        <v>28</v>
      </c>
    </row>
    <row r="245" spans="1:65">
      <c r="A245" s="29"/>
      <c r="B245" s="19">
        <v>1</v>
      </c>
      <c r="C245" s="9">
        <v>3</v>
      </c>
      <c r="D245" s="23">
        <v>0.54400000000000004</v>
      </c>
      <c r="E245" s="23">
        <v>0.52475799999999995</v>
      </c>
      <c r="F245" s="23">
        <v>0.55799999999999994</v>
      </c>
      <c r="G245" s="23">
        <v>0.55399999999999994</v>
      </c>
      <c r="H245" s="23">
        <v>0.55630000000000002</v>
      </c>
      <c r="I245" s="23">
        <v>0.55300000000000005</v>
      </c>
      <c r="J245" s="23">
        <v>0.5741174</v>
      </c>
      <c r="K245" s="23">
        <v>0.54239999999999999</v>
      </c>
      <c r="L245" s="23">
        <v>0.53900000000000003</v>
      </c>
      <c r="M245" s="23">
        <v>0.53826000000000007</v>
      </c>
      <c r="N245" s="23">
        <v>0.52760000000000007</v>
      </c>
      <c r="O245" s="23">
        <v>0.54679999999999995</v>
      </c>
      <c r="P245" s="23">
        <v>0.5625</v>
      </c>
      <c r="Q245" s="23">
        <v>0.56100000000000005</v>
      </c>
      <c r="R245" s="23">
        <v>0.55199999999999994</v>
      </c>
      <c r="S245" s="23">
        <v>0.54500000000000004</v>
      </c>
      <c r="T245" s="23">
        <v>0.55510000999999998</v>
      </c>
      <c r="U245" s="233">
        <v>0.58989999999999998</v>
      </c>
      <c r="V245" s="233">
        <v>0.59289999999999998</v>
      </c>
      <c r="W245" s="23">
        <v>0.54599999999999993</v>
      </c>
      <c r="X245" s="23">
        <v>0.53166599999999997</v>
      </c>
      <c r="Y245" s="205"/>
      <c r="Z245" s="206"/>
      <c r="AA245" s="206"/>
      <c r="AB245" s="206"/>
      <c r="AC245" s="206"/>
      <c r="AD245" s="206"/>
      <c r="AE245" s="206"/>
      <c r="AF245" s="206"/>
      <c r="AG245" s="206"/>
      <c r="AH245" s="206"/>
      <c r="AI245" s="206"/>
      <c r="AJ245" s="206"/>
      <c r="AK245" s="206"/>
      <c r="AL245" s="206"/>
      <c r="AM245" s="206"/>
      <c r="AN245" s="206"/>
      <c r="AO245" s="206"/>
      <c r="AP245" s="206"/>
      <c r="AQ245" s="206"/>
      <c r="AR245" s="206"/>
      <c r="AS245" s="206"/>
      <c r="AT245" s="206"/>
      <c r="AU245" s="206"/>
      <c r="AV245" s="206"/>
      <c r="AW245" s="206"/>
      <c r="AX245" s="206"/>
      <c r="AY245" s="206"/>
      <c r="AZ245" s="206"/>
      <c r="BA245" s="206"/>
      <c r="BB245" s="206"/>
      <c r="BC245" s="206"/>
      <c r="BD245" s="206"/>
      <c r="BE245" s="206"/>
      <c r="BF245" s="206"/>
      <c r="BG245" s="206"/>
      <c r="BH245" s="206"/>
      <c r="BI245" s="206"/>
      <c r="BJ245" s="206"/>
      <c r="BK245" s="206"/>
      <c r="BL245" s="206"/>
      <c r="BM245" s="207">
        <v>16</v>
      </c>
    </row>
    <row r="246" spans="1:65">
      <c r="A246" s="29"/>
      <c r="B246" s="19">
        <v>1</v>
      </c>
      <c r="C246" s="9">
        <v>4</v>
      </c>
      <c r="D246" s="23">
        <v>0.56100000000000005</v>
      </c>
      <c r="E246" s="23">
        <v>0.52147299999999996</v>
      </c>
      <c r="F246" s="23">
        <v>0.56899999999999995</v>
      </c>
      <c r="G246" s="23">
        <v>0.55100000000000005</v>
      </c>
      <c r="H246" s="23">
        <v>0.55919999999999992</v>
      </c>
      <c r="I246" s="23">
        <v>0.55300000000000005</v>
      </c>
      <c r="J246" s="23">
        <v>0.57339800000000007</v>
      </c>
      <c r="K246" s="23">
        <v>0.55049999999999999</v>
      </c>
      <c r="L246" s="23">
        <v>0.54999999999999993</v>
      </c>
      <c r="M246" s="23">
        <v>0.53863000000000005</v>
      </c>
      <c r="N246" s="23">
        <v>0.51998999999999995</v>
      </c>
      <c r="O246" s="23">
        <v>0.54139999999999999</v>
      </c>
      <c r="P246" s="23">
        <v>0.56086000000000003</v>
      </c>
      <c r="Q246" s="23">
        <v>0.56400000000000006</v>
      </c>
      <c r="R246" s="23">
        <v>0.54700000000000004</v>
      </c>
      <c r="S246" s="23">
        <v>0.55799999999999994</v>
      </c>
      <c r="T246" s="23">
        <v>0.55552099999999993</v>
      </c>
      <c r="U246" s="233">
        <v>0.61670000000000003</v>
      </c>
      <c r="V246" s="233">
        <v>0.59179999999999999</v>
      </c>
      <c r="W246" s="23">
        <v>0.55700000000000005</v>
      </c>
      <c r="X246" s="23">
        <v>0.540686</v>
      </c>
      <c r="Y246" s="205"/>
      <c r="Z246" s="206"/>
      <c r="AA246" s="206"/>
      <c r="AB246" s="206"/>
      <c r="AC246" s="206"/>
      <c r="AD246" s="206"/>
      <c r="AE246" s="206"/>
      <c r="AF246" s="206"/>
      <c r="AG246" s="206"/>
      <c r="AH246" s="206"/>
      <c r="AI246" s="206"/>
      <c r="AJ246" s="206"/>
      <c r="AK246" s="206"/>
      <c r="AL246" s="206"/>
      <c r="AM246" s="206"/>
      <c r="AN246" s="206"/>
      <c r="AO246" s="206"/>
      <c r="AP246" s="206"/>
      <c r="AQ246" s="206"/>
      <c r="AR246" s="206"/>
      <c r="AS246" s="206"/>
      <c r="AT246" s="206"/>
      <c r="AU246" s="206"/>
      <c r="AV246" s="206"/>
      <c r="AW246" s="206"/>
      <c r="AX246" s="206"/>
      <c r="AY246" s="206"/>
      <c r="AZ246" s="206"/>
      <c r="BA246" s="206"/>
      <c r="BB246" s="206"/>
      <c r="BC246" s="206"/>
      <c r="BD246" s="206"/>
      <c r="BE246" s="206"/>
      <c r="BF246" s="206"/>
      <c r="BG246" s="206"/>
      <c r="BH246" s="206"/>
      <c r="BI246" s="206"/>
      <c r="BJ246" s="206"/>
      <c r="BK246" s="206"/>
      <c r="BL246" s="206"/>
      <c r="BM246" s="207">
        <v>0.54904187805847937</v>
      </c>
    </row>
    <row r="247" spans="1:65">
      <c r="A247" s="29"/>
      <c r="B247" s="19">
        <v>1</v>
      </c>
      <c r="C247" s="9">
        <v>5</v>
      </c>
      <c r="D247" s="23">
        <v>0.56100000000000005</v>
      </c>
      <c r="E247" s="23">
        <v>0.523231</v>
      </c>
      <c r="F247" s="23">
        <v>0.56499999999999995</v>
      </c>
      <c r="G247" s="23">
        <v>0.55399999999999994</v>
      </c>
      <c r="H247" s="23">
        <v>0.55389999999999995</v>
      </c>
      <c r="I247" s="23">
        <v>0.57000000000000006</v>
      </c>
      <c r="J247" s="23">
        <v>0.56510484999999999</v>
      </c>
      <c r="K247" s="23">
        <v>0.53480000000000005</v>
      </c>
      <c r="L247" s="23">
        <v>0.52900000000000003</v>
      </c>
      <c r="M247" s="23">
        <v>0.54341000000000006</v>
      </c>
      <c r="N247" s="23">
        <v>0.53795999999999999</v>
      </c>
      <c r="O247" s="23">
        <v>0.53</v>
      </c>
      <c r="P247" s="23">
        <v>0.55991999999999997</v>
      </c>
      <c r="Q247" s="23">
        <v>0.56600000000000006</v>
      </c>
      <c r="R247" s="23">
        <v>0.54400000000000004</v>
      </c>
      <c r="S247" s="23">
        <v>0.55100000000000005</v>
      </c>
      <c r="T247" s="23">
        <v>0.55212898666666654</v>
      </c>
      <c r="U247" s="233">
        <v>0.59870000000000001</v>
      </c>
      <c r="V247" s="233">
        <v>0.59209999999999996</v>
      </c>
      <c r="W247" s="23">
        <v>0.54999999999999993</v>
      </c>
      <c r="X247" s="23">
        <v>0.53858799999999996</v>
      </c>
      <c r="Y247" s="205"/>
      <c r="Z247" s="206"/>
      <c r="AA247" s="206"/>
      <c r="AB247" s="206"/>
      <c r="AC247" s="206"/>
      <c r="AD247" s="206"/>
      <c r="AE247" s="206"/>
      <c r="AF247" s="206"/>
      <c r="AG247" s="206"/>
      <c r="AH247" s="206"/>
      <c r="AI247" s="206"/>
      <c r="AJ247" s="206"/>
      <c r="AK247" s="206"/>
      <c r="AL247" s="206"/>
      <c r="AM247" s="206"/>
      <c r="AN247" s="206"/>
      <c r="AO247" s="206"/>
      <c r="AP247" s="206"/>
      <c r="AQ247" s="206"/>
      <c r="AR247" s="206"/>
      <c r="AS247" s="206"/>
      <c r="AT247" s="206"/>
      <c r="AU247" s="206"/>
      <c r="AV247" s="206"/>
      <c r="AW247" s="206"/>
      <c r="AX247" s="206"/>
      <c r="AY247" s="206"/>
      <c r="AZ247" s="206"/>
      <c r="BA247" s="206"/>
      <c r="BB247" s="206"/>
      <c r="BC247" s="206"/>
      <c r="BD247" s="206"/>
      <c r="BE247" s="206"/>
      <c r="BF247" s="206"/>
      <c r="BG247" s="206"/>
      <c r="BH247" s="206"/>
      <c r="BI247" s="206"/>
      <c r="BJ247" s="206"/>
      <c r="BK247" s="206"/>
      <c r="BL247" s="206"/>
      <c r="BM247" s="207">
        <v>83</v>
      </c>
    </row>
    <row r="248" spans="1:65">
      <c r="A248" s="29"/>
      <c r="B248" s="19">
        <v>1</v>
      </c>
      <c r="C248" s="9">
        <v>6</v>
      </c>
      <c r="D248" s="23">
        <v>0.57000000000000006</v>
      </c>
      <c r="E248" s="23">
        <v>0.52090900000000007</v>
      </c>
      <c r="F248" s="23">
        <v>0.56899999999999995</v>
      </c>
      <c r="G248" s="23">
        <v>0.55500000000000005</v>
      </c>
      <c r="H248" s="23">
        <v>0.55389999999999995</v>
      </c>
      <c r="I248" s="23">
        <v>0.56699999999999995</v>
      </c>
      <c r="J248" s="23">
        <v>0.56701265000000001</v>
      </c>
      <c r="K248" s="23">
        <v>0.54310000000000003</v>
      </c>
      <c r="L248" s="23">
        <v>0.55599999999999994</v>
      </c>
      <c r="M248" s="23">
        <v>0.53263000000000005</v>
      </c>
      <c r="N248" s="23">
        <v>0.52801999999999993</v>
      </c>
      <c r="O248" s="23">
        <v>0.54820000000000002</v>
      </c>
      <c r="P248" s="23">
        <v>0.56411999999999995</v>
      </c>
      <c r="Q248" s="23">
        <v>0.56299999999999994</v>
      </c>
      <c r="R248" s="23">
        <v>0.56100000000000005</v>
      </c>
      <c r="S248" s="23">
        <v>0.56800000000000006</v>
      </c>
      <c r="T248" s="23">
        <v>0.55298612000000003</v>
      </c>
      <c r="U248" s="233">
        <v>0.59660000000000002</v>
      </c>
      <c r="V248" s="233">
        <v>0.59150000000000003</v>
      </c>
      <c r="W248" s="23">
        <v>0.55399999999999994</v>
      </c>
      <c r="X248" s="23">
        <v>0.53479599999999994</v>
      </c>
      <c r="Y248" s="205"/>
      <c r="Z248" s="206"/>
      <c r="AA248" s="206"/>
      <c r="AB248" s="206"/>
      <c r="AC248" s="206"/>
      <c r="AD248" s="206"/>
      <c r="AE248" s="206"/>
      <c r="AF248" s="206"/>
      <c r="AG248" s="206"/>
      <c r="AH248" s="206"/>
      <c r="AI248" s="206"/>
      <c r="AJ248" s="206"/>
      <c r="AK248" s="206"/>
      <c r="AL248" s="206"/>
      <c r="AM248" s="206"/>
      <c r="AN248" s="206"/>
      <c r="AO248" s="206"/>
      <c r="AP248" s="206"/>
      <c r="AQ248" s="206"/>
      <c r="AR248" s="206"/>
      <c r="AS248" s="206"/>
      <c r="AT248" s="206"/>
      <c r="AU248" s="206"/>
      <c r="AV248" s="206"/>
      <c r="AW248" s="206"/>
      <c r="AX248" s="206"/>
      <c r="AY248" s="206"/>
      <c r="AZ248" s="206"/>
      <c r="BA248" s="206"/>
      <c r="BB248" s="206"/>
      <c r="BC248" s="206"/>
      <c r="BD248" s="206"/>
      <c r="BE248" s="206"/>
      <c r="BF248" s="206"/>
      <c r="BG248" s="206"/>
      <c r="BH248" s="206"/>
      <c r="BI248" s="206"/>
      <c r="BJ248" s="206"/>
      <c r="BK248" s="206"/>
      <c r="BL248" s="206"/>
      <c r="BM248" s="56"/>
    </row>
    <row r="249" spans="1:65">
      <c r="A249" s="29"/>
      <c r="B249" s="20" t="s">
        <v>254</v>
      </c>
      <c r="C249" s="12"/>
      <c r="D249" s="210">
        <v>0.55383333333333329</v>
      </c>
      <c r="E249" s="210">
        <v>0.52293433333333328</v>
      </c>
      <c r="F249" s="210">
        <v>0.56216666666666659</v>
      </c>
      <c r="G249" s="210">
        <v>0.55333333333333334</v>
      </c>
      <c r="H249" s="210">
        <v>0.5567833333333333</v>
      </c>
      <c r="I249" s="210">
        <v>0.5581666666666667</v>
      </c>
      <c r="J249" s="210">
        <v>0.56874910833333336</v>
      </c>
      <c r="K249" s="210">
        <v>0.54310000000000003</v>
      </c>
      <c r="L249" s="210">
        <v>0.54133333333333333</v>
      </c>
      <c r="M249" s="210">
        <v>0.53965500000000011</v>
      </c>
      <c r="N249" s="210">
        <v>0.52619666666666653</v>
      </c>
      <c r="O249" s="210">
        <v>0.54066666666666674</v>
      </c>
      <c r="P249" s="210">
        <v>0.56332499999999996</v>
      </c>
      <c r="Q249" s="210">
        <v>0.5621666666666667</v>
      </c>
      <c r="R249" s="210">
        <v>0.55066666666666664</v>
      </c>
      <c r="S249" s="210">
        <v>0.55333333333333334</v>
      </c>
      <c r="T249" s="210">
        <v>0.55356657477777771</v>
      </c>
      <c r="U249" s="210">
        <v>0.60005000000000008</v>
      </c>
      <c r="V249" s="210">
        <v>0.59268333333333334</v>
      </c>
      <c r="W249" s="210">
        <v>0.54583333333333328</v>
      </c>
      <c r="X249" s="210">
        <v>0.53598566666666658</v>
      </c>
      <c r="Y249" s="205"/>
      <c r="Z249" s="206"/>
      <c r="AA249" s="206"/>
      <c r="AB249" s="206"/>
      <c r="AC249" s="206"/>
      <c r="AD249" s="206"/>
      <c r="AE249" s="206"/>
      <c r="AF249" s="206"/>
      <c r="AG249" s="206"/>
      <c r="AH249" s="206"/>
      <c r="AI249" s="206"/>
      <c r="AJ249" s="206"/>
      <c r="AK249" s="206"/>
      <c r="AL249" s="206"/>
      <c r="AM249" s="206"/>
      <c r="AN249" s="206"/>
      <c r="AO249" s="206"/>
      <c r="AP249" s="206"/>
      <c r="AQ249" s="206"/>
      <c r="AR249" s="206"/>
      <c r="AS249" s="206"/>
      <c r="AT249" s="206"/>
      <c r="AU249" s="206"/>
      <c r="AV249" s="206"/>
      <c r="AW249" s="206"/>
      <c r="AX249" s="206"/>
      <c r="AY249" s="206"/>
      <c r="AZ249" s="206"/>
      <c r="BA249" s="206"/>
      <c r="BB249" s="206"/>
      <c r="BC249" s="206"/>
      <c r="BD249" s="206"/>
      <c r="BE249" s="206"/>
      <c r="BF249" s="206"/>
      <c r="BG249" s="206"/>
      <c r="BH249" s="206"/>
      <c r="BI249" s="206"/>
      <c r="BJ249" s="206"/>
      <c r="BK249" s="206"/>
      <c r="BL249" s="206"/>
      <c r="BM249" s="56"/>
    </row>
    <row r="250" spans="1:65">
      <c r="A250" s="29"/>
      <c r="B250" s="3" t="s">
        <v>255</v>
      </c>
      <c r="C250" s="28"/>
      <c r="D250" s="23">
        <v>0.55549999999999999</v>
      </c>
      <c r="E250" s="23">
        <v>0.52236150000000003</v>
      </c>
      <c r="F250" s="23">
        <v>0.5625</v>
      </c>
      <c r="G250" s="23">
        <v>0.55399999999999994</v>
      </c>
      <c r="H250" s="23">
        <v>0.55705000000000005</v>
      </c>
      <c r="I250" s="23">
        <v>0.55349999999999999</v>
      </c>
      <c r="J250" s="23">
        <v>0.56791617499999991</v>
      </c>
      <c r="K250" s="23">
        <v>0.54279999999999995</v>
      </c>
      <c r="L250" s="23">
        <v>0.54</v>
      </c>
      <c r="M250" s="23">
        <v>0.53944999999999999</v>
      </c>
      <c r="N250" s="23">
        <v>0.52781</v>
      </c>
      <c r="O250" s="23">
        <v>0.54289999999999994</v>
      </c>
      <c r="P250" s="23">
        <v>0.56218499999999993</v>
      </c>
      <c r="Q250" s="23">
        <v>0.5635</v>
      </c>
      <c r="R250" s="23">
        <v>0.54999999999999993</v>
      </c>
      <c r="S250" s="23">
        <v>0.55249999999999999</v>
      </c>
      <c r="T250" s="23">
        <v>0.55359472600000004</v>
      </c>
      <c r="U250" s="23">
        <v>0.59765000000000001</v>
      </c>
      <c r="V250" s="23">
        <v>0.59250000000000003</v>
      </c>
      <c r="W250" s="23">
        <v>0.54799999999999993</v>
      </c>
      <c r="X250" s="23">
        <v>0.53607049999999989</v>
      </c>
      <c r="Y250" s="205"/>
      <c r="Z250" s="206"/>
      <c r="AA250" s="206"/>
      <c r="AB250" s="206"/>
      <c r="AC250" s="206"/>
      <c r="AD250" s="206"/>
      <c r="AE250" s="206"/>
      <c r="AF250" s="206"/>
      <c r="AG250" s="206"/>
      <c r="AH250" s="206"/>
      <c r="AI250" s="206"/>
      <c r="AJ250" s="206"/>
      <c r="AK250" s="206"/>
      <c r="AL250" s="206"/>
      <c r="AM250" s="206"/>
      <c r="AN250" s="206"/>
      <c r="AO250" s="206"/>
      <c r="AP250" s="206"/>
      <c r="AQ250" s="206"/>
      <c r="AR250" s="206"/>
      <c r="AS250" s="206"/>
      <c r="AT250" s="206"/>
      <c r="AU250" s="206"/>
      <c r="AV250" s="206"/>
      <c r="AW250" s="206"/>
      <c r="AX250" s="206"/>
      <c r="AY250" s="206"/>
      <c r="AZ250" s="206"/>
      <c r="BA250" s="206"/>
      <c r="BB250" s="206"/>
      <c r="BC250" s="206"/>
      <c r="BD250" s="206"/>
      <c r="BE250" s="206"/>
      <c r="BF250" s="206"/>
      <c r="BG250" s="206"/>
      <c r="BH250" s="206"/>
      <c r="BI250" s="206"/>
      <c r="BJ250" s="206"/>
      <c r="BK250" s="206"/>
      <c r="BL250" s="206"/>
      <c r="BM250" s="56"/>
    </row>
    <row r="251" spans="1:65">
      <c r="A251" s="29"/>
      <c r="B251" s="3" t="s">
        <v>256</v>
      </c>
      <c r="C251" s="28"/>
      <c r="D251" s="23">
        <v>1.2319361455313657E-2</v>
      </c>
      <c r="E251" s="23">
        <v>1.9809177334424157E-3</v>
      </c>
      <c r="F251" s="23">
        <v>6.735478206235007E-3</v>
      </c>
      <c r="G251" s="23">
        <v>1.8618986725025112E-3</v>
      </c>
      <c r="H251" s="23">
        <v>2.5166777041700579E-3</v>
      </c>
      <c r="I251" s="23">
        <v>8.0849654709631794E-3</v>
      </c>
      <c r="J251" s="23">
        <v>4.2163500050893159E-3</v>
      </c>
      <c r="K251" s="23">
        <v>5.0860593783399544E-3</v>
      </c>
      <c r="L251" s="23">
        <v>1.0171856598805656E-2</v>
      </c>
      <c r="M251" s="23">
        <v>4.303048919080516E-3</v>
      </c>
      <c r="N251" s="23">
        <v>9.2457615514714431E-3</v>
      </c>
      <c r="O251" s="23">
        <v>7.4615458630679522E-3</v>
      </c>
      <c r="P251" s="23">
        <v>3.8780394531257971E-3</v>
      </c>
      <c r="Q251" s="23">
        <v>3.8686776379877733E-3</v>
      </c>
      <c r="R251" s="23">
        <v>5.7850381733111078E-3</v>
      </c>
      <c r="S251" s="23">
        <v>8.9368152418334446E-3</v>
      </c>
      <c r="T251" s="23">
        <v>1.6381639668045813E-3</v>
      </c>
      <c r="U251" s="23">
        <v>1.3376808288975363E-2</v>
      </c>
      <c r="V251" s="23">
        <v>1.1409060726749892E-3</v>
      </c>
      <c r="W251" s="23">
        <v>1.1107054815146377E-2</v>
      </c>
      <c r="X251" s="23">
        <v>3.4850306550540809E-3</v>
      </c>
      <c r="Y251" s="205"/>
      <c r="Z251" s="206"/>
      <c r="AA251" s="206"/>
      <c r="AB251" s="206"/>
      <c r="AC251" s="206"/>
      <c r="AD251" s="206"/>
      <c r="AE251" s="206"/>
      <c r="AF251" s="206"/>
      <c r="AG251" s="206"/>
      <c r="AH251" s="206"/>
      <c r="AI251" s="206"/>
      <c r="AJ251" s="206"/>
      <c r="AK251" s="206"/>
      <c r="AL251" s="206"/>
      <c r="AM251" s="206"/>
      <c r="AN251" s="206"/>
      <c r="AO251" s="206"/>
      <c r="AP251" s="206"/>
      <c r="AQ251" s="206"/>
      <c r="AR251" s="206"/>
      <c r="AS251" s="206"/>
      <c r="AT251" s="206"/>
      <c r="AU251" s="206"/>
      <c r="AV251" s="206"/>
      <c r="AW251" s="206"/>
      <c r="AX251" s="206"/>
      <c r="AY251" s="206"/>
      <c r="AZ251" s="206"/>
      <c r="BA251" s="206"/>
      <c r="BB251" s="206"/>
      <c r="BC251" s="206"/>
      <c r="BD251" s="206"/>
      <c r="BE251" s="206"/>
      <c r="BF251" s="206"/>
      <c r="BG251" s="206"/>
      <c r="BH251" s="206"/>
      <c r="BI251" s="206"/>
      <c r="BJ251" s="206"/>
      <c r="BK251" s="206"/>
      <c r="BL251" s="206"/>
      <c r="BM251" s="56"/>
    </row>
    <row r="252" spans="1:65">
      <c r="A252" s="29"/>
      <c r="B252" s="3" t="s">
        <v>86</v>
      </c>
      <c r="C252" s="28"/>
      <c r="D252" s="13">
        <v>2.2243806419464926E-2</v>
      </c>
      <c r="E252" s="13">
        <v>3.7880812315677927E-3</v>
      </c>
      <c r="F252" s="13">
        <v>1.1981283497601556E-2</v>
      </c>
      <c r="G252" s="13">
        <v>3.3648771189804419E-3</v>
      </c>
      <c r="H252" s="13">
        <v>4.5200305998803689E-3</v>
      </c>
      <c r="I252" s="13">
        <v>1.4484859010384913E-2</v>
      </c>
      <c r="J252" s="13">
        <v>7.4133742687438045E-3</v>
      </c>
      <c r="K252" s="13">
        <v>9.3648672037193043E-3</v>
      </c>
      <c r="L252" s="13">
        <v>1.8790375490404538E-2</v>
      </c>
      <c r="M252" s="13">
        <v>7.9737034199266477E-3</v>
      </c>
      <c r="N252" s="13">
        <v>1.757092383355674E-2</v>
      </c>
      <c r="O252" s="13">
        <v>1.380063969741298E-2</v>
      </c>
      <c r="P252" s="13">
        <v>6.8841955409857493E-3</v>
      </c>
      <c r="Q252" s="13">
        <v>6.8817271947603431E-3</v>
      </c>
      <c r="R252" s="13">
        <v>1.0505517263882158E-2</v>
      </c>
      <c r="S252" s="13">
        <v>1.6150870918976105E-2</v>
      </c>
      <c r="T252" s="13">
        <v>2.9592898875120872E-3</v>
      </c>
      <c r="U252" s="13">
        <v>2.2292822746396736E-2</v>
      </c>
      <c r="V252" s="13">
        <v>1.9249842344281475E-3</v>
      </c>
      <c r="W252" s="13">
        <v>2.0348802714771991E-2</v>
      </c>
      <c r="X252" s="13">
        <v>6.5020967383843256E-3</v>
      </c>
      <c r="Y252" s="152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  <c r="BD252" s="3"/>
      <c r="BE252" s="3"/>
      <c r="BF252" s="3"/>
      <c r="BG252" s="3"/>
      <c r="BH252" s="3"/>
      <c r="BI252" s="3"/>
      <c r="BJ252" s="3"/>
      <c r="BK252" s="3"/>
      <c r="BL252" s="3"/>
      <c r="BM252" s="55"/>
    </row>
    <row r="253" spans="1:65">
      <c r="A253" s="29"/>
      <c r="B253" s="3" t="s">
        <v>257</v>
      </c>
      <c r="C253" s="28"/>
      <c r="D253" s="13">
        <v>8.7269395401994299E-3</v>
      </c>
      <c r="E253" s="13">
        <v>-4.755109904815924E-2</v>
      </c>
      <c r="F253" s="13">
        <v>2.3904895296145812E-2</v>
      </c>
      <c r="G253" s="13">
        <v>7.8162621948427713E-3</v>
      </c>
      <c r="H253" s="13">
        <v>1.4099935877804448E-2</v>
      </c>
      <c r="I253" s="13">
        <v>1.6619476533291655E-2</v>
      </c>
      <c r="J253" s="13">
        <v>3.5893856302077864E-2</v>
      </c>
      <c r="K253" s="13">
        <v>-1.0822267473459379E-2</v>
      </c>
      <c r="L253" s="13">
        <v>-1.4039994093720143E-2</v>
      </c>
      <c r="M253" s="13">
        <v>-1.7096834382967496E-2</v>
      </c>
      <c r="N253" s="13">
        <v>-4.160923292882146E-2</v>
      </c>
      <c r="O253" s="13">
        <v>-1.5254230554195725E-2</v>
      </c>
      <c r="P253" s="13">
        <v>2.6014631146222378E-2</v>
      </c>
      <c r="Q253" s="13">
        <v>2.3904895296146034E-2</v>
      </c>
      <c r="R253" s="13">
        <v>2.9593163529397781E-3</v>
      </c>
      <c r="S253" s="13">
        <v>7.8162621948427713E-3</v>
      </c>
      <c r="T253" s="13">
        <v>8.2410775937502567E-3</v>
      </c>
      <c r="U253" s="13">
        <v>9.2903882162678642E-2</v>
      </c>
      <c r="V253" s="13">
        <v>7.948656927442177E-2</v>
      </c>
      <c r="W253" s="13">
        <v>-5.8438979855091056E-3</v>
      </c>
      <c r="X253" s="13">
        <v>-2.3779991861426208E-2</v>
      </c>
      <c r="Y253" s="152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  <c r="BE253" s="3"/>
      <c r="BF253" s="3"/>
      <c r="BG253" s="3"/>
      <c r="BH253" s="3"/>
      <c r="BI253" s="3"/>
      <c r="BJ253" s="3"/>
      <c r="BK253" s="3"/>
      <c r="BL253" s="3"/>
      <c r="BM253" s="55"/>
    </row>
    <row r="254" spans="1:65">
      <c r="A254" s="29"/>
      <c r="B254" s="45" t="s">
        <v>258</v>
      </c>
      <c r="C254" s="46"/>
      <c r="D254" s="44">
        <v>0.03</v>
      </c>
      <c r="E254" s="44">
        <v>2.0499999999999998</v>
      </c>
      <c r="F254" s="44">
        <v>0.6</v>
      </c>
      <c r="G254" s="44">
        <v>0</v>
      </c>
      <c r="H254" s="44">
        <v>0.23</v>
      </c>
      <c r="I254" s="44">
        <v>0.33</v>
      </c>
      <c r="J254" s="44">
        <v>1.04</v>
      </c>
      <c r="K254" s="44">
        <v>0.69</v>
      </c>
      <c r="L254" s="44">
        <v>0.81</v>
      </c>
      <c r="M254" s="44">
        <v>0.92</v>
      </c>
      <c r="N254" s="44">
        <v>1.83</v>
      </c>
      <c r="O254" s="44">
        <v>0.85</v>
      </c>
      <c r="P254" s="44">
        <v>0.67</v>
      </c>
      <c r="Q254" s="44">
        <v>0.6</v>
      </c>
      <c r="R254" s="44">
        <v>0.18</v>
      </c>
      <c r="S254" s="44">
        <v>0</v>
      </c>
      <c r="T254" s="44">
        <v>0.02</v>
      </c>
      <c r="U254" s="44">
        <v>3.15</v>
      </c>
      <c r="V254" s="44">
        <v>2.66</v>
      </c>
      <c r="W254" s="44">
        <v>0.51</v>
      </c>
      <c r="X254" s="44">
        <v>1.17</v>
      </c>
      <c r="Y254" s="152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55"/>
    </row>
    <row r="255" spans="1:65">
      <c r="B255" s="3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BM255" s="55"/>
    </row>
    <row r="256" spans="1:65" ht="15">
      <c r="B256" s="8" t="s">
        <v>490</v>
      </c>
      <c r="BM256" s="27" t="s">
        <v>278</v>
      </c>
    </row>
    <row r="257" spans="1:65" ht="15">
      <c r="A257" s="24" t="s">
        <v>33</v>
      </c>
      <c r="B257" s="18" t="s">
        <v>108</v>
      </c>
      <c r="C257" s="15" t="s">
        <v>109</v>
      </c>
      <c r="D257" s="16" t="s">
        <v>224</v>
      </c>
      <c r="E257" s="17" t="s">
        <v>224</v>
      </c>
      <c r="F257" s="152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27">
        <v>1</v>
      </c>
    </row>
    <row r="258" spans="1:65">
      <c r="A258" s="29"/>
      <c r="B258" s="19" t="s">
        <v>225</v>
      </c>
      <c r="C258" s="9" t="s">
        <v>225</v>
      </c>
      <c r="D258" s="150" t="s">
        <v>236</v>
      </c>
      <c r="E258" s="151" t="s">
        <v>241</v>
      </c>
      <c r="F258" s="152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3"/>
      <c r="BM258" s="27" t="s">
        <v>3</v>
      </c>
    </row>
    <row r="259" spans="1:65">
      <c r="A259" s="29"/>
      <c r="B259" s="19"/>
      <c r="C259" s="9"/>
      <c r="D259" s="10" t="s">
        <v>261</v>
      </c>
      <c r="E259" s="11" t="s">
        <v>280</v>
      </c>
      <c r="F259" s="152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27">
        <v>2</v>
      </c>
    </row>
    <row r="260" spans="1:65">
      <c r="A260" s="29"/>
      <c r="B260" s="19"/>
      <c r="C260" s="9"/>
      <c r="D260" s="25" t="s">
        <v>283</v>
      </c>
      <c r="E260" s="25" t="s">
        <v>282</v>
      </c>
      <c r="F260" s="152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27">
        <v>2</v>
      </c>
    </row>
    <row r="261" spans="1:65">
      <c r="A261" s="29"/>
      <c r="B261" s="18">
        <v>1</v>
      </c>
      <c r="C261" s="14">
        <v>1</v>
      </c>
      <c r="D261" s="21">
        <v>2.2160000000000002</v>
      </c>
      <c r="E261" s="21">
        <v>2</v>
      </c>
      <c r="F261" s="152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27">
        <v>1</v>
      </c>
    </row>
    <row r="262" spans="1:65">
      <c r="A262" s="29"/>
      <c r="B262" s="19">
        <v>1</v>
      </c>
      <c r="C262" s="9">
        <v>2</v>
      </c>
      <c r="D262" s="11">
        <v>2.29</v>
      </c>
      <c r="E262" s="11">
        <v>2</v>
      </c>
      <c r="F262" s="152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27">
        <v>4</v>
      </c>
    </row>
    <row r="263" spans="1:65">
      <c r="A263" s="29"/>
      <c r="B263" s="19">
        <v>1</v>
      </c>
      <c r="C263" s="9">
        <v>3</v>
      </c>
      <c r="D263" s="11">
        <v>2.2679999999999998</v>
      </c>
      <c r="E263" s="11">
        <v>1.9</v>
      </c>
      <c r="F263" s="152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27">
        <v>16</v>
      </c>
    </row>
    <row r="264" spans="1:65">
      <c r="A264" s="29"/>
      <c r="B264" s="19">
        <v>1</v>
      </c>
      <c r="C264" s="9">
        <v>4</v>
      </c>
      <c r="D264" s="11">
        <v>2.2770000000000001</v>
      </c>
      <c r="E264" s="11">
        <v>2</v>
      </c>
      <c r="F264" s="152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  <c r="BJ264" s="3"/>
      <c r="BK264" s="3"/>
      <c r="BL264" s="3"/>
      <c r="BM264" s="27">
        <v>2.1220833333333302</v>
      </c>
    </row>
    <row r="265" spans="1:65">
      <c r="A265" s="29"/>
      <c r="B265" s="19">
        <v>1</v>
      </c>
      <c r="C265" s="9">
        <v>5</v>
      </c>
      <c r="D265" s="11">
        <v>2.323</v>
      </c>
      <c r="E265" s="11">
        <v>1.9</v>
      </c>
      <c r="F265" s="152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  <c r="BK265" s="3"/>
      <c r="BL265" s="3"/>
      <c r="BM265" s="27">
        <v>10</v>
      </c>
    </row>
    <row r="266" spans="1:65">
      <c r="A266" s="29"/>
      <c r="B266" s="19">
        <v>1</v>
      </c>
      <c r="C266" s="9">
        <v>6</v>
      </c>
      <c r="D266" s="11">
        <v>2.2909999999999999</v>
      </c>
      <c r="E266" s="11">
        <v>2</v>
      </c>
      <c r="F266" s="152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3"/>
      <c r="BI266" s="3"/>
      <c r="BJ266" s="3"/>
      <c r="BK266" s="3"/>
      <c r="BL266" s="3"/>
      <c r="BM266" s="55"/>
    </row>
    <row r="267" spans="1:65">
      <c r="A267" s="29"/>
      <c r="B267" s="20" t="s">
        <v>254</v>
      </c>
      <c r="C267" s="12"/>
      <c r="D267" s="22">
        <v>2.2775000000000003</v>
      </c>
      <c r="E267" s="22">
        <v>1.9666666666666668</v>
      </c>
      <c r="F267" s="152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  <c r="BJ267" s="3"/>
      <c r="BK267" s="3"/>
      <c r="BL267" s="3"/>
      <c r="BM267" s="55"/>
    </row>
    <row r="268" spans="1:65">
      <c r="A268" s="29"/>
      <c r="B268" s="3" t="s">
        <v>255</v>
      </c>
      <c r="C268" s="28"/>
      <c r="D268" s="11">
        <v>2.2835000000000001</v>
      </c>
      <c r="E268" s="11">
        <v>2</v>
      </c>
      <c r="F268" s="152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55"/>
    </row>
    <row r="269" spans="1:65">
      <c r="A269" s="29"/>
      <c r="B269" s="3" t="s">
        <v>256</v>
      </c>
      <c r="C269" s="28"/>
      <c r="D269" s="23">
        <v>3.5444322535492123E-2</v>
      </c>
      <c r="E269" s="23">
        <v>5.1639777949432274E-2</v>
      </c>
      <c r="F269" s="152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55"/>
    </row>
    <row r="270" spans="1:65">
      <c r="A270" s="29"/>
      <c r="B270" s="3" t="s">
        <v>86</v>
      </c>
      <c r="C270" s="28"/>
      <c r="D270" s="13">
        <v>1.556281999362991E-2</v>
      </c>
      <c r="E270" s="13">
        <v>2.6257514211575732E-2</v>
      </c>
      <c r="F270" s="152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3"/>
      <c r="BK270" s="3"/>
      <c r="BL270" s="3"/>
      <c r="BM270" s="55"/>
    </row>
    <row r="271" spans="1:65">
      <c r="A271" s="29"/>
      <c r="B271" s="3" t="s">
        <v>257</v>
      </c>
      <c r="C271" s="28"/>
      <c r="D271" s="13">
        <v>7.323777734145076E-2</v>
      </c>
      <c r="E271" s="13">
        <v>-7.3237777341447652E-2</v>
      </c>
      <c r="F271" s="152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3"/>
      <c r="BJ271" s="3"/>
      <c r="BK271" s="3"/>
      <c r="BL271" s="3"/>
      <c r="BM271" s="55"/>
    </row>
    <row r="272" spans="1:65">
      <c r="A272" s="29"/>
      <c r="B272" s="45" t="s">
        <v>258</v>
      </c>
      <c r="C272" s="46"/>
      <c r="D272" s="44">
        <v>0.67</v>
      </c>
      <c r="E272" s="44">
        <v>0.67</v>
      </c>
      <c r="F272" s="152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  <c r="BH272" s="3"/>
      <c r="BI272" s="3"/>
      <c r="BJ272" s="3"/>
      <c r="BK272" s="3"/>
      <c r="BL272" s="3"/>
      <c r="BM272" s="55"/>
    </row>
    <row r="273" spans="1:65">
      <c r="B273" s="30"/>
      <c r="C273" s="20"/>
      <c r="D273" s="20"/>
      <c r="E273" s="20"/>
      <c r="BM273" s="55"/>
    </row>
    <row r="274" spans="1:65" ht="15">
      <c r="B274" s="8" t="s">
        <v>491</v>
      </c>
      <c r="BM274" s="27" t="s">
        <v>278</v>
      </c>
    </row>
    <row r="275" spans="1:65" ht="15">
      <c r="A275" s="24" t="s">
        <v>36</v>
      </c>
      <c r="B275" s="18" t="s">
        <v>108</v>
      </c>
      <c r="C275" s="15" t="s">
        <v>109</v>
      </c>
      <c r="D275" s="16" t="s">
        <v>224</v>
      </c>
      <c r="E275" s="17" t="s">
        <v>224</v>
      </c>
      <c r="F275" s="152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  <c r="BI275" s="3"/>
      <c r="BJ275" s="3"/>
      <c r="BK275" s="3"/>
      <c r="BL275" s="3"/>
      <c r="BM275" s="27">
        <v>1</v>
      </c>
    </row>
    <row r="276" spans="1:65">
      <c r="A276" s="29"/>
      <c r="B276" s="19" t="s">
        <v>225</v>
      </c>
      <c r="C276" s="9" t="s">
        <v>225</v>
      </c>
      <c r="D276" s="150" t="s">
        <v>236</v>
      </c>
      <c r="E276" s="151" t="s">
        <v>241</v>
      </c>
      <c r="F276" s="152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  <c r="BG276" s="3"/>
      <c r="BH276" s="3"/>
      <c r="BI276" s="3"/>
      <c r="BJ276" s="3"/>
      <c r="BK276" s="3"/>
      <c r="BL276" s="3"/>
      <c r="BM276" s="27" t="s">
        <v>3</v>
      </c>
    </row>
    <row r="277" spans="1:65">
      <c r="A277" s="29"/>
      <c r="B277" s="19"/>
      <c r="C277" s="9"/>
      <c r="D277" s="10" t="s">
        <v>261</v>
      </c>
      <c r="E277" s="11" t="s">
        <v>280</v>
      </c>
      <c r="F277" s="152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  <c r="BI277" s="3"/>
      <c r="BJ277" s="3"/>
      <c r="BK277" s="3"/>
      <c r="BL277" s="3"/>
      <c r="BM277" s="27">
        <v>2</v>
      </c>
    </row>
    <row r="278" spans="1:65">
      <c r="A278" s="29"/>
      <c r="B278" s="19"/>
      <c r="C278" s="9"/>
      <c r="D278" s="25" t="s">
        <v>283</v>
      </c>
      <c r="E278" s="25" t="s">
        <v>282</v>
      </c>
      <c r="F278" s="152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27">
        <v>2</v>
      </c>
    </row>
    <row r="279" spans="1:65">
      <c r="A279" s="29"/>
      <c r="B279" s="18">
        <v>1</v>
      </c>
      <c r="C279" s="14">
        <v>1</v>
      </c>
      <c r="D279" s="21">
        <v>0.90900000000000003</v>
      </c>
      <c r="E279" s="21">
        <v>0.9</v>
      </c>
      <c r="F279" s="152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27">
        <v>1</v>
      </c>
    </row>
    <row r="280" spans="1:65">
      <c r="A280" s="29"/>
      <c r="B280" s="19">
        <v>1</v>
      </c>
      <c r="C280" s="9">
        <v>2</v>
      </c>
      <c r="D280" s="11">
        <v>0.91400000000000003</v>
      </c>
      <c r="E280" s="11">
        <v>0.9</v>
      </c>
      <c r="F280" s="152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  <c r="BK280" s="3"/>
      <c r="BL280" s="3"/>
      <c r="BM280" s="27">
        <v>5</v>
      </c>
    </row>
    <row r="281" spans="1:65">
      <c r="A281" s="29"/>
      <c r="B281" s="19">
        <v>1</v>
      </c>
      <c r="C281" s="9">
        <v>3</v>
      </c>
      <c r="D281" s="11">
        <v>0.90400000000000003</v>
      </c>
      <c r="E281" s="11">
        <v>0.8</v>
      </c>
      <c r="F281" s="152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  <c r="BJ281" s="3"/>
      <c r="BK281" s="3"/>
      <c r="BL281" s="3"/>
      <c r="BM281" s="27">
        <v>16</v>
      </c>
    </row>
    <row r="282" spans="1:65">
      <c r="A282" s="29"/>
      <c r="B282" s="19">
        <v>1</v>
      </c>
      <c r="C282" s="9">
        <v>4</v>
      </c>
      <c r="D282" s="11">
        <v>0.92700000000000005</v>
      </c>
      <c r="E282" s="11">
        <v>0.9</v>
      </c>
      <c r="F282" s="152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27">
        <v>0.89091666666666702</v>
      </c>
    </row>
    <row r="283" spans="1:65">
      <c r="A283" s="29"/>
      <c r="B283" s="19">
        <v>1</v>
      </c>
      <c r="C283" s="9">
        <v>5</v>
      </c>
      <c r="D283" s="11">
        <v>0.92800000000000005</v>
      </c>
      <c r="E283" s="11">
        <v>0.9</v>
      </c>
      <c r="F283" s="152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27">
        <v>11</v>
      </c>
    </row>
    <row r="284" spans="1:65">
      <c r="A284" s="29"/>
      <c r="B284" s="19">
        <v>1</v>
      </c>
      <c r="C284" s="9">
        <v>6</v>
      </c>
      <c r="D284" s="11">
        <v>0.90900000000000003</v>
      </c>
      <c r="E284" s="11">
        <v>0.8</v>
      </c>
      <c r="F284" s="152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55"/>
    </row>
    <row r="285" spans="1:65">
      <c r="A285" s="29"/>
      <c r="B285" s="20" t="s">
        <v>254</v>
      </c>
      <c r="C285" s="12"/>
      <c r="D285" s="22">
        <v>0.91516666666666657</v>
      </c>
      <c r="E285" s="22">
        <v>0.8666666666666667</v>
      </c>
      <c r="F285" s="152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55"/>
    </row>
    <row r="286" spans="1:65">
      <c r="A286" s="29"/>
      <c r="B286" s="3" t="s">
        <v>255</v>
      </c>
      <c r="C286" s="28"/>
      <c r="D286" s="11">
        <v>0.91149999999999998</v>
      </c>
      <c r="E286" s="11">
        <v>0.9</v>
      </c>
      <c r="F286" s="152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/>
      <c r="BM286" s="55"/>
    </row>
    <row r="287" spans="1:65">
      <c r="A287" s="29"/>
      <c r="B287" s="3" t="s">
        <v>256</v>
      </c>
      <c r="C287" s="28"/>
      <c r="D287" s="23">
        <v>1.0068101443006365E-2</v>
      </c>
      <c r="E287" s="23">
        <v>5.1639777949432218E-2</v>
      </c>
      <c r="F287" s="152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55"/>
    </row>
    <row r="288" spans="1:65">
      <c r="A288" s="29"/>
      <c r="B288" s="3" t="s">
        <v>86</v>
      </c>
      <c r="C288" s="28"/>
      <c r="D288" s="13">
        <v>1.1001385659813914E-2</v>
      </c>
      <c r="E288" s="13">
        <v>5.9584359172421789E-2</v>
      </c>
      <c r="F288" s="152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  <c r="BH288" s="3"/>
      <c r="BI288" s="3"/>
      <c r="BJ288" s="3"/>
      <c r="BK288" s="3"/>
      <c r="BL288" s="3"/>
      <c r="BM288" s="55"/>
    </row>
    <row r="289" spans="1:65">
      <c r="A289" s="29"/>
      <c r="B289" s="3" t="s">
        <v>257</v>
      </c>
      <c r="C289" s="28"/>
      <c r="D289" s="13">
        <v>2.721915629969085E-2</v>
      </c>
      <c r="E289" s="13">
        <v>-2.7219156299691738E-2</v>
      </c>
      <c r="F289" s="152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  <c r="BG289" s="3"/>
      <c r="BH289" s="3"/>
      <c r="BI289" s="3"/>
      <c r="BJ289" s="3"/>
      <c r="BK289" s="3"/>
      <c r="BL289" s="3"/>
      <c r="BM289" s="55"/>
    </row>
    <row r="290" spans="1:65">
      <c r="A290" s="29"/>
      <c r="B290" s="45" t="s">
        <v>258</v>
      </c>
      <c r="C290" s="46"/>
      <c r="D290" s="44">
        <v>0.67</v>
      </c>
      <c r="E290" s="44">
        <v>0.67</v>
      </c>
      <c r="F290" s="152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3"/>
      <c r="BK290" s="3"/>
      <c r="BL290" s="3"/>
      <c r="BM290" s="55"/>
    </row>
    <row r="291" spans="1:65">
      <c r="B291" s="30"/>
      <c r="C291" s="20"/>
      <c r="D291" s="20"/>
      <c r="E291" s="20"/>
      <c r="BM291" s="55"/>
    </row>
    <row r="292" spans="1:65" ht="15">
      <c r="B292" s="8" t="s">
        <v>492</v>
      </c>
      <c r="BM292" s="27" t="s">
        <v>278</v>
      </c>
    </row>
    <row r="293" spans="1:65" ht="15">
      <c r="A293" s="24" t="s">
        <v>39</v>
      </c>
      <c r="B293" s="18" t="s">
        <v>108</v>
      </c>
      <c r="C293" s="15" t="s">
        <v>109</v>
      </c>
      <c r="D293" s="16" t="s">
        <v>224</v>
      </c>
      <c r="E293" s="17" t="s">
        <v>224</v>
      </c>
      <c r="F293" s="152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  <c r="BK293" s="3"/>
      <c r="BL293" s="3"/>
      <c r="BM293" s="27">
        <v>1</v>
      </c>
    </row>
    <row r="294" spans="1:65">
      <c r="A294" s="29"/>
      <c r="B294" s="19" t="s">
        <v>225</v>
      </c>
      <c r="C294" s="9" t="s">
        <v>225</v>
      </c>
      <c r="D294" s="150" t="s">
        <v>236</v>
      </c>
      <c r="E294" s="151" t="s">
        <v>241</v>
      </c>
      <c r="F294" s="152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  <c r="BG294" s="3"/>
      <c r="BH294" s="3"/>
      <c r="BI294" s="3"/>
      <c r="BJ294" s="3"/>
      <c r="BK294" s="3"/>
      <c r="BL294" s="3"/>
      <c r="BM294" s="27" t="s">
        <v>3</v>
      </c>
    </row>
    <row r="295" spans="1:65">
      <c r="A295" s="29"/>
      <c r="B295" s="19"/>
      <c r="C295" s="9"/>
      <c r="D295" s="10" t="s">
        <v>261</v>
      </c>
      <c r="E295" s="11" t="s">
        <v>280</v>
      </c>
      <c r="F295" s="152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  <c r="BH295" s="3"/>
      <c r="BI295" s="3"/>
      <c r="BJ295" s="3"/>
      <c r="BK295" s="3"/>
      <c r="BL295" s="3"/>
      <c r="BM295" s="27">
        <v>2</v>
      </c>
    </row>
    <row r="296" spans="1:65">
      <c r="A296" s="29"/>
      <c r="B296" s="19"/>
      <c r="C296" s="9"/>
      <c r="D296" s="25" t="s">
        <v>283</v>
      </c>
      <c r="E296" s="25" t="s">
        <v>282</v>
      </c>
      <c r="F296" s="152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  <c r="BM296" s="27">
        <v>2</v>
      </c>
    </row>
    <row r="297" spans="1:65">
      <c r="A297" s="29"/>
      <c r="B297" s="18">
        <v>1</v>
      </c>
      <c r="C297" s="14">
        <v>1</v>
      </c>
      <c r="D297" s="21">
        <v>0.34300000000000003</v>
      </c>
      <c r="E297" s="21">
        <v>0.3</v>
      </c>
      <c r="F297" s="152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27">
        <v>1</v>
      </c>
    </row>
    <row r="298" spans="1:65">
      <c r="A298" s="29"/>
      <c r="B298" s="19">
        <v>1</v>
      </c>
      <c r="C298" s="9">
        <v>2</v>
      </c>
      <c r="D298" s="11">
        <v>0.34599999999999997</v>
      </c>
      <c r="E298" s="11">
        <v>0.4</v>
      </c>
      <c r="F298" s="152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27">
        <v>6</v>
      </c>
    </row>
    <row r="299" spans="1:65">
      <c r="A299" s="29"/>
      <c r="B299" s="19">
        <v>1</v>
      </c>
      <c r="C299" s="9">
        <v>3</v>
      </c>
      <c r="D299" s="11">
        <v>0.34</v>
      </c>
      <c r="E299" s="11">
        <v>0.3</v>
      </c>
      <c r="F299" s="152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27">
        <v>16</v>
      </c>
    </row>
    <row r="300" spans="1:65">
      <c r="A300" s="29"/>
      <c r="B300" s="19">
        <v>1</v>
      </c>
      <c r="C300" s="9">
        <v>4</v>
      </c>
      <c r="D300" s="11">
        <v>0.34699999999999998</v>
      </c>
      <c r="E300" s="11">
        <v>0.3</v>
      </c>
      <c r="F300" s="152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  <c r="BK300" s="3"/>
      <c r="BL300" s="3"/>
      <c r="BM300" s="27">
        <v>0.33150000000000002</v>
      </c>
    </row>
    <row r="301" spans="1:65">
      <c r="A301" s="29"/>
      <c r="B301" s="19">
        <v>1</v>
      </c>
      <c r="C301" s="9">
        <v>5</v>
      </c>
      <c r="D301" s="11">
        <v>0.36599999999999999</v>
      </c>
      <c r="E301" s="11">
        <v>0.3</v>
      </c>
      <c r="F301" s="152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3"/>
      <c r="BJ301" s="3"/>
      <c r="BK301" s="3"/>
      <c r="BL301" s="3"/>
      <c r="BM301" s="27">
        <v>12</v>
      </c>
    </row>
    <row r="302" spans="1:65">
      <c r="A302" s="29"/>
      <c r="B302" s="19">
        <v>1</v>
      </c>
      <c r="C302" s="9">
        <v>6</v>
      </c>
      <c r="D302" s="11">
        <v>0.33600000000000002</v>
      </c>
      <c r="E302" s="11">
        <v>0.3</v>
      </c>
      <c r="F302" s="152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  <c r="BJ302" s="3"/>
      <c r="BK302" s="3"/>
      <c r="BL302" s="3"/>
      <c r="BM302" s="55"/>
    </row>
    <row r="303" spans="1:65">
      <c r="A303" s="29"/>
      <c r="B303" s="20" t="s">
        <v>254</v>
      </c>
      <c r="C303" s="12"/>
      <c r="D303" s="22">
        <v>0.34633333333333333</v>
      </c>
      <c r="E303" s="22">
        <v>0.31666666666666671</v>
      </c>
      <c r="F303" s="152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55"/>
    </row>
    <row r="304" spans="1:65">
      <c r="A304" s="29"/>
      <c r="B304" s="3" t="s">
        <v>255</v>
      </c>
      <c r="C304" s="28"/>
      <c r="D304" s="11">
        <v>0.34450000000000003</v>
      </c>
      <c r="E304" s="11">
        <v>0.3</v>
      </c>
      <c r="F304" s="152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55"/>
    </row>
    <row r="305" spans="1:65">
      <c r="A305" s="29"/>
      <c r="B305" s="3" t="s">
        <v>256</v>
      </c>
      <c r="C305" s="28"/>
      <c r="D305" s="23">
        <v>1.0443498775155116E-2</v>
      </c>
      <c r="E305" s="23">
        <v>4.0824829046385958E-2</v>
      </c>
      <c r="F305" s="152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55"/>
    </row>
    <row r="306" spans="1:65">
      <c r="A306" s="29"/>
      <c r="B306" s="3" t="s">
        <v>86</v>
      </c>
      <c r="C306" s="28"/>
      <c r="D306" s="13">
        <v>3.0154471920563378E-2</v>
      </c>
      <c r="E306" s="13">
        <v>0.12892051277806091</v>
      </c>
      <c r="F306" s="152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  <c r="BK306" s="3"/>
      <c r="BL306" s="3"/>
      <c r="BM306" s="55"/>
    </row>
    <row r="307" spans="1:65">
      <c r="A307" s="29"/>
      <c r="B307" s="3" t="s">
        <v>257</v>
      </c>
      <c r="C307" s="28"/>
      <c r="D307" s="13">
        <v>4.4746103569632822E-2</v>
      </c>
      <c r="E307" s="13">
        <v>-4.4746103569632933E-2</v>
      </c>
      <c r="F307" s="152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3"/>
      <c r="BJ307" s="3"/>
      <c r="BK307" s="3"/>
      <c r="BL307" s="3"/>
      <c r="BM307" s="55"/>
    </row>
    <row r="308" spans="1:65">
      <c r="A308" s="29"/>
      <c r="B308" s="45" t="s">
        <v>258</v>
      </c>
      <c r="C308" s="46"/>
      <c r="D308" s="44">
        <v>0.67</v>
      </c>
      <c r="E308" s="44">
        <v>0.67</v>
      </c>
      <c r="F308" s="152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3"/>
      <c r="BI308" s="3"/>
      <c r="BJ308" s="3"/>
      <c r="BK308" s="3"/>
      <c r="BL308" s="3"/>
      <c r="BM308" s="55"/>
    </row>
    <row r="309" spans="1:65">
      <c r="B309" s="30"/>
      <c r="C309" s="20"/>
      <c r="D309" s="20"/>
      <c r="E309" s="20"/>
      <c r="BM309" s="55"/>
    </row>
    <row r="310" spans="1:65" ht="15">
      <c r="B310" s="8" t="s">
        <v>493</v>
      </c>
      <c r="BM310" s="27" t="s">
        <v>66</v>
      </c>
    </row>
    <row r="311" spans="1:65" ht="15">
      <c r="A311" s="24" t="s">
        <v>52</v>
      </c>
      <c r="B311" s="18" t="s">
        <v>108</v>
      </c>
      <c r="C311" s="15" t="s">
        <v>109</v>
      </c>
      <c r="D311" s="16" t="s">
        <v>224</v>
      </c>
      <c r="E311" s="17" t="s">
        <v>224</v>
      </c>
      <c r="F311" s="17" t="s">
        <v>224</v>
      </c>
      <c r="G311" s="17" t="s">
        <v>224</v>
      </c>
      <c r="H311" s="17" t="s">
        <v>224</v>
      </c>
      <c r="I311" s="17" t="s">
        <v>224</v>
      </c>
      <c r="J311" s="17" t="s">
        <v>224</v>
      </c>
      <c r="K311" s="17" t="s">
        <v>224</v>
      </c>
      <c r="L311" s="17" t="s">
        <v>224</v>
      </c>
      <c r="M311" s="17" t="s">
        <v>224</v>
      </c>
      <c r="N311" s="17" t="s">
        <v>224</v>
      </c>
      <c r="O311" s="17" t="s">
        <v>224</v>
      </c>
      <c r="P311" s="17" t="s">
        <v>224</v>
      </c>
      <c r="Q311" s="17" t="s">
        <v>224</v>
      </c>
      <c r="R311" s="17" t="s">
        <v>224</v>
      </c>
      <c r="S311" s="17" t="s">
        <v>224</v>
      </c>
      <c r="T311" s="17" t="s">
        <v>224</v>
      </c>
      <c r="U311" s="17" t="s">
        <v>224</v>
      </c>
      <c r="V311" s="17" t="s">
        <v>224</v>
      </c>
      <c r="W311" s="17" t="s">
        <v>224</v>
      </c>
      <c r="X311" s="17" t="s">
        <v>224</v>
      </c>
      <c r="Y311" s="152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  <c r="BI311" s="3"/>
      <c r="BJ311" s="3"/>
      <c r="BK311" s="3"/>
      <c r="BL311" s="3"/>
      <c r="BM311" s="27">
        <v>1</v>
      </c>
    </row>
    <row r="312" spans="1:65">
      <c r="A312" s="29"/>
      <c r="B312" s="19" t="s">
        <v>225</v>
      </c>
      <c r="C312" s="9" t="s">
        <v>225</v>
      </c>
      <c r="D312" s="150" t="s">
        <v>227</v>
      </c>
      <c r="E312" s="151" t="s">
        <v>228</v>
      </c>
      <c r="F312" s="151" t="s">
        <v>229</v>
      </c>
      <c r="G312" s="151" t="s">
        <v>230</v>
      </c>
      <c r="H312" s="151" t="s">
        <v>231</v>
      </c>
      <c r="I312" s="151" t="s">
        <v>232</v>
      </c>
      <c r="J312" s="151" t="s">
        <v>233</v>
      </c>
      <c r="K312" s="151" t="s">
        <v>234</v>
      </c>
      <c r="L312" s="151" t="s">
        <v>235</v>
      </c>
      <c r="M312" s="151" t="s">
        <v>236</v>
      </c>
      <c r="N312" s="151" t="s">
        <v>237</v>
      </c>
      <c r="O312" s="151" t="s">
        <v>238</v>
      </c>
      <c r="P312" s="151" t="s">
        <v>239</v>
      </c>
      <c r="Q312" s="151" t="s">
        <v>240</v>
      </c>
      <c r="R312" s="151" t="s">
        <v>241</v>
      </c>
      <c r="S312" s="151" t="s">
        <v>242</v>
      </c>
      <c r="T312" s="151" t="s">
        <v>243</v>
      </c>
      <c r="U312" s="151" t="s">
        <v>244</v>
      </c>
      <c r="V312" s="151" t="s">
        <v>245</v>
      </c>
      <c r="W312" s="151" t="s">
        <v>246</v>
      </c>
      <c r="X312" s="151" t="s">
        <v>247</v>
      </c>
      <c r="Y312" s="152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  <c r="BG312" s="3"/>
      <c r="BH312" s="3"/>
      <c r="BI312" s="3"/>
      <c r="BJ312" s="3"/>
      <c r="BK312" s="3"/>
      <c r="BL312" s="3"/>
      <c r="BM312" s="27" t="s">
        <v>1</v>
      </c>
    </row>
    <row r="313" spans="1:65">
      <c r="A313" s="29"/>
      <c r="B313" s="19"/>
      <c r="C313" s="9"/>
      <c r="D313" s="10" t="s">
        <v>279</v>
      </c>
      <c r="E313" s="11" t="s">
        <v>261</v>
      </c>
      <c r="F313" s="11" t="s">
        <v>261</v>
      </c>
      <c r="G313" s="11" t="s">
        <v>261</v>
      </c>
      <c r="H313" s="11" t="s">
        <v>280</v>
      </c>
      <c r="I313" s="11" t="s">
        <v>279</v>
      </c>
      <c r="J313" s="11" t="s">
        <v>279</v>
      </c>
      <c r="K313" s="11" t="s">
        <v>280</v>
      </c>
      <c r="L313" s="11" t="s">
        <v>261</v>
      </c>
      <c r="M313" s="11" t="s">
        <v>279</v>
      </c>
      <c r="N313" s="11" t="s">
        <v>279</v>
      </c>
      <c r="O313" s="11" t="s">
        <v>279</v>
      </c>
      <c r="P313" s="11" t="s">
        <v>280</v>
      </c>
      <c r="Q313" s="11" t="s">
        <v>280</v>
      </c>
      <c r="R313" s="11" t="s">
        <v>280</v>
      </c>
      <c r="S313" s="11" t="s">
        <v>261</v>
      </c>
      <c r="T313" s="11" t="s">
        <v>279</v>
      </c>
      <c r="U313" s="11" t="s">
        <v>279</v>
      </c>
      <c r="V313" s="11" t="s">
        <v>280</v>
      </c>
      <c r="W313" s="11" t="s">
        <v>261</v>
      </c>
      <c r="X313" s="11" t="s">
        <v>261</v>
      </c>
      <c r="Y313" s="152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  <c r="BH313" s="3"/>
      <c r="BI313" s="3"/>
      <c r="BJ313" s="3"/>
      <c r="BK313" s="3"/>
      <c r="BL313" s="3"/>
      <c r="BM313" s="27">
        <v>2</v>
      </c>
    </row>
    <row r="314" spans="1:65">
      <c r="A314" s="29"/>
      <c r="B314" s="19"/>
      <c r="C314" s="9"/>
      <c r="D314" s="25" t="s">
        <v>281</v>
      </c>
      <c r="E314" s="25" t="s">
        <v>253</v>
      </c>
      <c r="F314" s="25" t="s">
        <v>282</v>
      </c>
      <c r="G314" s="25" t="s">
        <v>282</v>
      </c>
      <c r="H314" s="25" t="s">
        <v>283</v>
      </c>
      <c r="I314" s="25" t="s">
        <v>282</v>
      </c>
      <c r="J314" s="25" t="s">
        <v>284</v>
      </c>
      <c r="K314" s="25" t="s">
        <v>284</v>
      </c>
      <c r="L314" s="25" t="s">
        <v>282</v>
      </c>
      <c r="M314" s="25" t="s">
        <v>283</v>
      </c>
      <c r="N314" s="25" t="s">
        <v>283</v>
      </c>
      <c r="O314" s="25" t="s">
        <v>284</v>
      </c>
      <c r="P314" s="25" t="s">
        <v>284</v>
      </c>
      <c r="Q314" s="25" t="s">
        <v>283</v>
      </c>
      <c r="R314" s="25" t="s">
        <v>282</v>
      </c>
      <c r="S314" s="25" t="s">
        <v>282</v>
      </c>
      <c r="T314" s="25" t="s">
        <v>282</v>
      </c>
      <c r="U314" s="25" t="s">
        <v>281</v>
      </c>
      <c r="V314" s="25" t="s">
        <v>281</v>
      </c>
      <c r="W314" s="25" t="s">
        <v>282</v>
      </c>
      <c r="X314" s="25" t="s">
        <v>282</v>
      </c>
      <c r="Y314" s="152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E314" s="3"/>
      <c r="BF314" s="3"/>
      <c r="BG314" s="3"/>
      <c r="BH314" s="3"/>
      <c r="BI314" s="3"/>
      <c r="BJ314" s="3"/>
      <c r="BK314" s="3"/>
      <c r="BL314" s="3"/>
      <c r="BM314" s="27">
        <v>3</v>
      </c>
    </row>
    <row r="315" spans="1:65">
      <c r="A315" s="29"/>
      <c r="B315" s="18">
        <v>1</v>
      </c>
      <c r="C315" s="14">
        <v>1</v>
      </c>
      <c r="D315" s="21">
        <v>2.91</v>
      </c>
      <c r="E315" s="21">
        <v>2.73</v>
      </c>
      <c r="F315" s="21">
        <v>2.85</v>
      </c>
      <c r="G315" s="21">
        <v>2.86</v>
      </c>
      <c r="H315" s="21">
        <v>2.82</v>
      </c>
      <c r="I315" s="21">
        <v>2.8</v>
      </c>
      <c r="J315" s="21">
        <v>2.9468470499999997</v>
      </c>
      <c r="K315" s="21">
        <v>2.8</v>
      </c>
      <c r="L315" s="21">
        <v>2.73</v>
      </c>
      <c r="M315" s="21">
        <v>2.93</v>
      </c>
      <c r="N315" s="153">
        <v>3.07</v>
      </c>
      <c r="O315" s="21">
        <v>2.8</v>
      </c>
      <c r="P315" s="21">
        <v>2.78</v>
      </c>
      <c r="Q315" s="21">
        <v>2.82</v>
      </c>
      <c r="R315" s="21">
        <v>2.83</v>
      </c>
      <c r="S315" s="21">
        <v>2.82</v>
      </c>
      <c r="T315" s="21">
        <v>2.81</v>
      </c>
      <c r="U315" s="21">
        <v>2.8316999999999997</v>
      </c>
      <c r="V315" s="21">
        <v>2.89</v>
      </c>
      <c r="W315" s="21">
        <v>2.71</v>
      </c>
      <c r="X315" s="21">
        <v>2.82</v>
      </c>
      <c r="Y315" s="152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  <c r="BG315" s="3"/>
      <c r="BH315" s="3"/>
      <c r="BI315" s="3"/>
      <c r="BJ315" s="3"/>
      <c r="BK315" s="3"/>
      <c r="BL315" s="3"/>
      <c r="BM315" s="27">
        <v>1</v>
      </c>
    </row>
    <row r="316" spans="1:65">
      <c r="A316" s="29"/>
      <c r="B316" s="19">
        <v>1</v>
      </c>
      <c r="C316" s="9">
        <v>2</v>
      </c>
      <c r="D316" s="11">
        <v>2.87</v>
      </c>
      <c r="E316" s="11">
        <v>2.76</v>
      </c>
      <c r="F316" s="11">
        <v>2.86</v>
      </c>
      <c r="G316" s="11">
        <v>2.87</v>
      </c>
      <c r="H316" s="11">
        <v>2.87</v>
      </c>
      <c r="I316" s="11">
        <v>2.79</v>
      </c>
      <c r="J316" s="11">
        <v>2.88976655</v>
      </c>
      <c r="K316" s="11">
        <v>2.79</v>
      </c>
      <c r="L316" s="11">
        <v>2.74</v>
      </c>
      <c r="M316" s="11">
        <v>2.91</v>
      </c>
      <c r="N316" s="154">
        <v>3.04</v>
      </c>
      <c r="O316" s="11">
        <v>2.77</v>
      </c>
      <c r="P316" s="11">
        <v>2.74</v>
      </c>
      <c r="Q316" s="11">
        <v>2.87</v>
      </c>
      <c r="R316" s="11">
        <v>2.9</v>
      </c>
      <c r="S316" s="11">
        <v>2.82</v>
      </c>
      <c r="T316" s="11">
        <v>2.78</v>
      </c>
      <c r="U316" s="11">
        <v>2.8685999999999998</v>
      </c>
      <c r="V316" s="11">
        <v>2.88</v>
      </c>
      <c r="W316" s="11">
        <v>2.76</v>
      </c>
      <c r="X316" s="11">
        <v>2.89</v>
      </c>
      <c r="Y316" s="152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  <c r="BG316" s="3"/>
      <c r="BH316" s="3"/>
      <c r="BI316" s="3"/>
      <c r="BJ316" s="3"/>
      <c r="BK316" s="3"/>
      <c r="BL316" s="3"/>
      <c r="BM316" s="27" t="e">
        <v>#N/A</v>
      </c>
    </row>
    <row r="317" spans="1:65">
      <c r="A317" s="29"/>
      <c r="B317" s="19">
        <v>1</v>
      </c>
      <c r="C317" s="9">
        <v>3</v>
      </c>
      <c r="D317" s="11">
        <v>2.85</v>
      </c>
      <c r="E317" s="11">
        <v>2.75</v>
      </c>
      <c r="F317" s="11">
        <v>2.84</v>
      </c>
      <c r="G317" s="11">
        <v>2.83</v>
      </c>
      <c r="H317" s="11">
        <v>2.82</v>
      </c>
      <c r="I317" s="11">
        <v>2.79</v>
      </c>
      <c r="J317" s="11">
        <v>2.9713432500000003</v>
      </c>
      <c r="K317" s="11">
        <v>2.82</v>
      </c>
      <c r="L317" s="11">
        <v>2.77</v>
      </c>
      <c r="M317" s="11">
        <v>2.91</v>
      </c>
      <c r="N317" s="154">
        <v>3.12</v>
      </c>
      <c r="O317" s="11">
        <v>2.83</v>
      </c>
      <c r="P317" s="11">
        <v>2.82</v>
      </c>
      <c r="Q317" s="11">
        <v>2.8899999999999997</v>
      </c>
      <c r="R317" s="11">
        <v>2.99</v>
      </c>
      <c r="S317" s="11">
        <v>2.69</v>
      </c>
      <c r="T317" s="11">
        <v>2.7900000000000005</v>
      </c>
      <c r="U317" s="11">
        <v>2.8567</v>
      </c>
      <c r="V317" s="11">
        <v>2.89</v>
      </c>
      <c r="W317" s="11">
        <v>2.76</v>
      </c>
      <c r="X317" s="11">
        <v>2.84</v>
      </c>
      <c r="Y317" s="152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  <c r="BG317" s="3"/>
      <c r="BH317" s="3"/>
      <c r="BI317" s="3"/>
      <c r="BJ317" s="3"/>
      <c r="BK317" s="3"/>
      <c r="BL317" s="3"/>
      <c r="BM317" s="27">
        <v>16</v>
      </c>
    </row>
    <row r="318" spans="1:65">
      <c r="A318" s="29"/>
      <c r="B318" s="19">
        <v>1</v>
      </c>
      <c r="C318" s="9">
        <v>4</v>
      </c>
      <c r="D318" s="11">
        <v>2.91</v>
      </c>
      <c r="E318" s="11">
        <v>2.69</v>
      </c>
      <c r="F318" s="11">
        <v>2.83</v>
      </c>
      <c r="G318" s="11">
        <v>2.86</v>
      </c>
      <c r="H318" s="11">
        <v>2.86</v>
      </c>
      <c r="I318" s="11">
        <v>2.87</v>
      </c>
      <c r="J318" s="11">
        <v>2.9369567000000001</v>
      </c>
      <c r="K318" s="11">
        <v>2.85</v>
      </c>
      <c r="L318" s="11">
        <v>2.8</v>
      </c>
      <c r="M318" s="11">
        <v>2.93</v>
      </c>
      <c r="N318" s="154">
        <v>3.02</v>
      </c>
      <c r="O318" s="11">
        <v>2.84</v>
      </c>
      <c r="P318" s="11">
        <v>2.7</v>
      </c>
      <c r="Q318" s="11">
        <v>2.82</v>
      </c>
      <c r="R318" s="148">
        <v>3.06</v>
      </c>
      <c r="S318" s="11">
        <v>2.7</v>
      </c>
      <c r="T318" s="11">
        <v>2.7916666666666665</v>
      </c>
      <c r="U318" s="11">
        <v>2.8677999999999999</v>
      </c>
      <c r="V318" s="11">
        <v>2.89</v>
      </c>
      <c r="W318" s="11">
        <v>2.78</v>
      </c>
      <c r="X318" s="11">
        <v>2.89</v>
      </c>
      <c r="Y318" s="152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  <c r="BG318" s="3"/>
      <c r="BH318" s="3"/>
      <c r="BI318" s="3"/>
      <c r="BJ318" s="3"/>
      <c r="BK318" s="3"/>
      <c r="BL318" s="3"/>
      <c r="BM318" s="27">
        <v>2.8331394968055554</v>
      </c>
    </row>
    <row r="319" spans="1:65">
      <c r="A319" s="29"/>
      <c r="B319" s="19">
        <v>1</v>
      </c>
      <c r="C319" s="9">
        <v>5</v>
      </c>
      <c r="D319" s="11">
        <v>2.92</v>
      </c>
      <c r="E319" s="11">
        <v>2.7</v>
      </c>
      <c r="F319" s="11">
        <v>2.86</v>
      </c>
      <c r="G319" s="11">
        <v>2.87</v>
      </c>
      <c r="H319" s="11">
        <v>2.81</v>
      </c>
      <c r="I319" s="11">
        <v>2.91</v>
      </c>
      <c r="J319" s="11">
        <v>2.89727515</v>
      </c>
      <c r="K319" s="11">
        <v>2.78</v>
      </c>
      <c r="L319" s="11">
        <v>2.72</v>
      </c>
      <c r="M319" s="11">
        <v>2.92</v>
      </c>
      <c r="N319" s="154">
        <v>3.04</v>
      </c>
      <c r="O319" s="11">
        <v>2.77</v>
      </c>
      <c r="P319" s="11">
        <v>2.75</v>
      </c>
      <c r="Q319" s="11">
        <v>2.79</v>
      </c>
      <c r="R319" s="11">
        <v>2.92</v>
      </c>
      <c r="S319" s="11">
        <v>2.77</v>
      </c>
      <c r="T319" s="11">
        <v>2.782</v>
      </c>
      <c r="U319" s="11">
        <v>2.8761999999999999</v>
      </c>
      <c r="V319" s="11">
        <v>2.88</v>
      </c>
      <c r="W319" s="11">
        <v>2.78</v>
      </c>
      <c r="X319" s="11">
        <v>2.9</v>
      </c>
      <c r="Y319" s="152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3"/>
      <c r="BJ319" s="3"/>
      <c r="BK319" s="3"/>
      <c r="BL319" s="3"/>
      <c r="BM319" s="27">
        <v>84</v>
      </c>
    </row>
    <row r="320" spans="1:65">
      <c r="A320" s="29"/>
      <c r="B320" s="19">
        <v>1</v>
      </c>
      <c r="C320" s="9">
        <v>6</v>
      </c>
      <c r="D320" s="11">
        <v>2.98</v>
      </c>
      <c r="E320" s="11">
        <v>2.72</v>
      </c>
      <c r="F320" s="11">
        <v>2.83</v>
      </c>
      <c r="G320" s="11">
        <v>2.87</v>
      </c>
      <c r="H320" s="11">
        <v>2.82</v>
      </c>
      <c r="I320" s="11">
        <v>2.92</v>
      </c>
      <c r="J320" s="11">
        <v>2.8947842499999998</v>
      </c>
      <c r="K320" s="11">
        <v>2.83</v>
      </c>
      <c r="L320" s="11">
        <v>2.83</v>
      </c>
      <c r="M320" s="11">
        <v>2.88</v>
      </c>
      <c r="N320" s="154">
        <v>3.11</v>
      </c>
      <c r="O320" s="11">
        <v>2.83</v>
      </c>
      <c r="P320" s="11">
        <v>2.73</v>
      </c>
      <c r="Q320" s="11">
        <v>2.81</v>
      </c>
      <c r="R320" s="11">
        <v>2.87</v>
      </c>
      <c r="S320" s="11">
        <v>2.8</v>
      </c>
      <c r="T320" s="11">
        <v>2.81</v>
      </c>
      <c r="U320" s="11">
        <v>2.8830999999999998</v>
      </c>
      <c r="V320" s="11">
        <v>2.89</v>
      </c>
      <c r="W320" s="11">
        <v>2.76</v>
      </c>
      <c r="X320" s="11">
        <v>2.87</v>
      </c>
      <c r="Y320" s="152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3"/>
      <c r="BI320" s="3"/>
      <c r="BJ320" s="3"/>
      <c r="BK320" s="3"/>
      <c r="BL320" s="3"/>
      <c r="BM320" s="55"/>
    </row>
    <row r="321" spans="1:65">
      <c r="A321" s="29"/>
      <c r="B321" s="20" t="s">
        <v>254</v>
      </c>
      <c r="C321" s="12"/>
      <c r="D321" s="22">
        <v>2.9066666666666667</v>
      </c>
      <c r="E321" s="22">
        <v>2.7249999999999996</v>
      </c>
      <c r="F321" s="22">
        <v>2.8450000000000002</v>
      </c>
      <c r="G321" s="22">
        <v>2.86</v>
      </c>
      <c r="H321" s="22">
        <v>2.8333333333333335</v>
      </c>
      <c r="I321" s="22">
        <v>2.8466666666666662</v>
      </c>
      <c r="J321" s="22">
        <v>2.9228288249999999</v>
      </c>
      <c r="K321" s="22">
        <v>2.8116666666666661</v>
      </c>
      <c r="L321" s="22">
        <v>2.7650000000000001</v>
      </c>
      <c r="M321" s="22">
        <v>2.9133333333333336</v>
      </c>
      <c r="N321" s="22">
        <v>3.0666666666666664</v>
      </c>
      <c r="O321" s="22">
        <v>2.8066666666666666</v>
      </c>
      <c r="P321" s="22">
        <v>2.7533333333333334</v>
      </c>
      <c r="Q321" s="22">
        <v>2.8333333333333326</v>
      </c>
      <c r="R321" s="22">
        <v>2.9283333333333332</v>
      </c>
      <c r="S321" s="22">
        <v>2.7666666666666671</v>
      </c>
      <c r="T321" s="22">
        <v>2.7939444444444441</v>
      </c>
      <c r="U321" s="22">
        <v>2.8640166666666662</v>
      </c>
      <c r="V321" s="22">
        <v>2.8866666666666667</v>
      </c>
      <c r="W321" s="22">
        <v>2.7583333333333329</v>
      </c>
      <c r="X321" s="22">
        <v>2.8683333333333336</v>
      </c>
      <c r="Y321" s="152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  <c r="BJ321" s="3"/>
      <c r="BK321" s="3"/>
      <c r="BL321" s="3"/>
      <c r="BM321" s="55"/>
    </row>
    <row r="322" spans="1:65">
      <c r="A322" s="29"/>
      <c r="B322" s="3" t="s">
        <v>255</v>
      </c>
      <c r="C322" s="28"/>
      <c r="D322" s="11">
        <v>2.91</v>
      </c>
      <c r="E322" s="11">
        <v>2.7250000000000001</v>
      </c>
      <c r="F322" s="11">
        <v>2.8449999999999998</v>
      </c>
      <c r="G322" s="11">
        <v>2.8650000000000002</v>
      </c>
      <c r="H322" s="11">
        <v>2.82</v>
      </c>
      <c r="I322" s="11">
        <v>2.835</v>
      </c>
      <c r="J322" s="11">
        <v>2.9171159250000001</v>
      </c>
      <c r="K322" s="11">
        <v>2.8099999999999996</v>
      </c>
      <c r="L322" s="11">
        <v>2.7549999999999999</v>
      </c>
      <c r="M322" s="11">
        <v>2.915</v>
      </c>
      <c r="N322" s="11">
        <v>3.0549999999999997</v>
      </c>
      <c r="O322" s="11">
        <v>2.8149999999999999</v>
      </c>
      <c r="P322" s="11">
        <v>2.7450000000000001</v>
      </c>
      <c r="Q322" s="11">
        <v>2.82</v>
      </c>
      <c r="R322" s="11">
        <v>2.91</v>
      </c>
      <c r="S322" s="11">
        <v>2.7850000000000001</v>
      </c>
      <c r="T322" s="11">
        <v>2.7908333333333335</v>
      </c>
      <c r="U322" s="11">
        <v>2.8681999999999999</v>
      </c>
      <c r="V322" s="11">
        <v>2.89</v>
      </c>
      <c r="W322" s="11">
        <v>2.76</v>
      </c>
      <c r="X322" s="11">
        <v>2.88</v>
      </c>
      <c r="Y322" s="152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  <c r="BE322" s="3"/>
      <c r="BF322" s="3"/>
      <c r="BG322" s="3"/>
      <c r="BH322" s="3"/>
      <c r="BI322" s="3"/>
      <c r="BJ322" s="3"/>
      <c r="BK322" s="3"/>
      <c r="BL322" s="3"/>
      <c r="BM322" s="55"/>
    </row>
    <row r="323" spans="1:65">
      <c r="A323" s="29"/>
      <c r="B323" s="3" t="s">
        <v>256</v>
      </c>
      <c r="C323" s="28"/>
      <c r="D323" s="23">
        <v>4.5018514709690975E-2</v>
      </c>
      <c r="E323" s="23">
        <v>2.7386127875258223E-2</v>
      </c>
      <c r="F323" s="23">
        <v>1.3784048752090154E-2</v>
      </c>
      <c r="G323" s="23">
        <v>1.5491933384829681E-2</v>
      </c>
      <c r="H323" s="23">
        <v>2.5033311140691496E-2</v>
      </c>
      <c r="I323" s="23">
        <v>6.0882400303098036E-2</v>
      </c>
      <c r="J323" s="23">
        <v>3.3653302775088136E-2</v>
      </c>
      <c r="K323" s="23">
        <v>2.6394443859772288E-2</v>
      </c>
      <c r="L323" s="23">
        <v>4.3243496620879236E-2</v>
      </c>
      <c r="M323" s="23">
        <v>1.8618986725025335E-2</v>
      </c>
      <c r="N323" s="23">
        <v>4.0824829046386291E-2</v>
      </c>
      <c r="O323" s="23">
        <v>3.1411250638372648E-2</v>
      </c>
      <c r="P323" s="23">
        <v>4.1793141383086478E-2</v>
      </c>
      <c r="Q323" s="23">
        <v>3.8297084310253457E-2</v>
      </c>
      <c r="R323" s="23">
        <v>8.3765545820860446E-2</v>
      </c>
      <c r="S323" s="23">
        <v>5.8537737116040406E-2</v>
      </c>
      <c r="T323" s="23">
        <v>1.3216852317597644E-2</v>
      </c>
      <c r="U323" s="23">
        <v>1.8142923321964079E-2</v>
      </c>
      <c r="V323" s="23">
        <v>5.1639777949433422E-3</v>
      </c>
      <c r="W323" s="23">
        <v>2.5625508125043363E-2</v>
      </c>
      <c r="X323" s="23">
        <v>3.1885210782848408E-2</v>
      </c>
      <c r="Y323" s="205"/>
      <c r="Z323" s="206"/>
      <c r="AA323" s="206"/>
      <c r="AB323" s="206"/>
      <c r="AC323" s="206"/>
      <c r="AD323" s="206"/>
      <c r="AE323" s="206"/>
      <c r="AF323" s="206"/>
      <c r="AG323" s="206"/>
      <c r="AH323" s="206"/>
      <c r="AI323" s="206"/>
      <c r="AJ323" s="206"/>
      <c r="AK323" s="206"/>
      <c r="AL323" s="206"/>
      <c r="AM323" s="206"/>
      <c r="AN323" s="206"/>
      <c r="AO323" s="206"/>
      <c r="AP323" s="206"/>
      <c r="AQ323" s="206"/>
      <c r="AR323" s="206"/>
      <c r="AS323" s="206"/>
      <c r="AT323" s="206"/>
      <c r="AU323" s="206"/>
      <c r="AV323" s="206"/>
      <c r="AW323" s="206"/>
      <c r="AX323" s="206"/>
      <c r="AY323" s="206"/>
      <c r="AZ323" s="206"/>
      <c r="BA323" s="206"/>
      <c r="BB323" s="206"/>
      <c r="BC323" s="206"/>
      <c r="BD323" s="206"/>
      <c r="BE323" s="206"/>
      <c r="BF323" s="206"/>
      <c r="BG323" s="206"/>
      <c r="BH323" s="206"/>
      <c r="BI323" s="206"/>
      <c r="BJ323" s="206"/>
      <c r="BK323" s="206"/>
      <c r="BL323" s="206"/>
      <c r="BM323" s="56"/>
    </row>
    <row r="324" spans="1:65">
      <c r="A324" s="29"/>
      <c r="B324" s="3" t="s">
        <v>86</v>
      </c>
      <c r="C324" s="28"/>
      <c r="D324" s="13">
        <v>1.5488021115719373E-2</v>
      </c>
      <c r="E324" s="13">
        <v>1.0049955183581E-2</v>
      </c>
      <c r="F324" s="13">
        <v>4.8450083487135863E-3</v>
      </c>
      <c r="G324" s="13">
        <v>5.4167599247656227E-3</v>
      </c>
      <c r="H324" s="13">
        <v>8.8352862849499399E-3</v>
      </c>
      <c r="I324" s="13">
        <v>2.1387260059636315E-2</v>
      </c>
      <c r="J324" s="13">
        <v>1.1513949256021908E-2</v>
      </c>
      <c r="K324" s="13">
        <v>9.3874726235111897E-3</v>
      </c>
      <c r="L324" s="13">
        <v>1.5639600947876756E-2</v>
      </c>
      <c r="M324" s="13">
        <v>6.3909565417707096E-3</v>
      </c>
      <c r="N324" s="13">
        <v>1.33124442542564E-2</v>
      </c>
      <c r="O324" s="13">
        <v>1.1191656997044887E-2</v>
      </c>
      <c r="P324" s="13">
        <v>1.5179107039861917E-2</v>
      </c>
      <c r="Q324" s="13">
        <v>1.3516617991854165E-2</v>
      </c>
      <c r="R324" s="13">
        <v>2.8605194930288146E-2</v>
      </c>
      <c r="S324" s="13">
        <v>2.1158218234713397E-2</v>
      </c>
      <c r="T324" s="13">
        <v>4.7305351199371185E-3</v>
      </c>
      <c r="U324" s="13">
        <v>6.3347827312332031E-3</v>
      </c>
      <c r="V324" s="13">
        <v>1.7889068573706728E-3</v>
      </c>
      <c r="W324" s="13">
        <v>9.2902144259975946E-3</v>
      </c>
      <c r="X324" s="13">
        <v>1.1116284991115074E-2</v>
      </c>
      <c r="Y324" s="152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  <c r="BG324" s="3"/>
      <c r="BH324" s="3"/>
      <c r="BI324" s="3"/>
      <c r="BJ324" s="3"/>
      <c r="BK324" s="3"/>
      <c r="BL324" s="3"/>
      <c r="BM324" s="55"/>
    </row>
    <row r="325" spans="1:65">
      <c r="A325" s="29"/>
      <c r="B325" s="3" t="s">
        <v>257</v>
      </c>
      <c r="C325" s="28"/>
      <c r="D325" s="13">
        <v>2.5952541321744071E-2</v>
      </c>
      <c r="E325" s="13">
        <v>-3.81694925108651E-2</v>
      </c>
      <c r="F325" s="13">
        <v>4.1863463510418697E-3</v>
      </c>
      <c r="G325" s="13">
        <v>9.4808262087802131E-3</v>
      </c>
      <c r="H325" s="13">
        <v>6.8417572800960613E-5</v>
      </c>
      <c r="I325" s="13">
        <v>4.7746218907904758E-3</v>
      </c>
      <c r="J325" s="13">
        <v>3.1657222771971361E-2</v>
      </c>
      <c r="K325" s="13">
        <v>-7.5791644439324735E-3</v>
      </c>
      <c r="L325" s="13">
        <v>-2.4050879556895999E-2</v>
      </c>
      <c r="M325" s="13">
        <v>2.830564348073894E-2</v>
      </c>
      <c r="N325" s="13">
        <v>8.2426993137619808E-2</v>
      </c>
      <c r="O325" s="13">
        <v>-9.3439910631784029E-3</v>
      </c>
      <c r="P325" s="13">
        <v>-2.8168808335136908E-2</v>
      </c>
      <c r="Q325" s="13">
        <v>6.8417572800738569E-5</v>
      </c>
      <c r="R325" s="13">
        <v>3.3600123338477061E-2</v>
      </c>
      <c r="S325" s="13">
        <v>-2.3462604017147171E-2</v>
      </c>
      <c r="T325" s="13">
        <v>-1.3834494349926896E-2</v>
      </c>
      <c r="U325" s="13">
        <v>1.0898570259574525E-2</v>
      </c>
      <c r="V325" s="13">
        <v>1.8893234844759466E-2</v>
      </c>
      <c r="W325" s="13">
        <v>-2.6403981715890978E-2</v>
      </c>
      <c r="X325" s="13">
        <v>1.242220390752391E-2</v>
      </c>
      <c r="Y325" s="152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  <c r="BG325" s="3"/>
      <c r="BH325" s="3"/>
      <c r="BI325" s="3"/>
      <c r="BJ325" s="3"/>
      <c r="BK325" s="3"/>
      <c r="BL325" s="3"/>
      <c r="BM325" s="55"/>
    </row>
    <row r="326" spans="1:65">
      <c r="A326" s="29"/>
      <c r="B326" s="45" t="s">
        <v>258</v>
      </c>
      <c r="C326" s="46"/>
      <c r="D326" s="44">
        <v>0.81</v>
      </c>
      <c r="E326" s="44">
        <v>1.58</v>
      </c>
      <c r="F326" s="44">
        <v>0</v>
      </c>
      <c r="G326" s="44">
        <v>0.2</v>
      </c>
      <c r="H326" s="44">
        <v>0.15</v>
      </c>
      <c r="I326" s="44">
        <v>0.02</v>
      </c>
      <c r="J326" s="44">
        <v>1.03</v>
      </c>
      <c r="K326" s="44">
        <v>0.44</v>
      </c>
      <c r="L326" s="44">
        <v>1.06</v>
      </c>
      <c r="M326" s="44">
        <v>0.9</v>
      </c>
      <c r="N326" s="44">
        <v>2.93</v>
      </c>
      <c r="O326" s="44">
        <v>0.51</v>
      </c>
      <c r="P326" s="44">
        <v>1.21</v>
      </c>
      <c r="Q326" s="44">
        <v>0.15</v>
      </c>
      <c r="R326" s="44">
        <v>1.1000000000000001</v>
      </c>
      <c r="S326" s="44">
        <v>1.03</v>
      </c>
      <c r="T326" s="44">
        <v>0.67</v>
      </c>
      <c r="U326" s="44">
        <v>0.25</v>
      </c>
      <c r="V326" s="44">
        <v>0.55000000000000004</v>
      </c>
      <c r="W326" s="44">
        <v>1.1399999999999999</v>
      </c>
      <c r="X326" s="44">
        <v>0.31</v>
      </c>
      <c r="Y326" s="152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  <c r="BI326" s="3"/>
      <c r="BJ326" s="3"/>
      <c r="BK326" s="3"/>
      <c r="BL326" s="3"/>
      <c r="BM326" s="55"/>
    </row>
    <row r="327" spans="1:65">
      <c r="B327" s="3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BM327" s="55"/>
    </row>
    <row r="328" spans="1:65" ht="15">
      <c r="B328" s="8" t="s">
        <v>494</v>
      </c>
      <c r="BM328" s="27" t="s">
        <v>66</v>
      </c>
    </row>
    <row r="329" spans="1:65" ht="15">
      <c r="A329" s="24" t="s">
        <v>42</v>
      </c>
      <c r="B329" s="18" t="s">
        <v>108</v>
      </c>
      <c r="C329" s="15" t="s">
        <v>109</v>
      </c>
      <c r="D329" s="16" t="s">
        <v>224</v>
      </c>
      <c r="E329" s="17" t="s">
        <v>224</v>
      </c>
      <c r="F329" s="17" t="s">
        <v>224</v>
      </c>
      <c r="G329" s="17" t="s">
        <v>224</v>
      </c>
      <c r="H329" s="17" t="s">
        <v>224</v>
      </c>
      <c r="I329" s="17" t="s">
        <v>224</v>
      </c>
      <c r="J329" s="17" t="s">
        <v>224</v>
      </c>
      <c r="K329" s="17" t="s">
        <v>224</v>
      </c>
      <c r="L329" s="17" t="s">
        <v>224</v>
      </c>
      <c r="M329" s="17" t="s">
        <v>224</v>
      </c>
      <c r="N329" s="17" t="s">
        <v>224</v>
      </c>
      <c r="O329" s="17" t="s">
        <v>224</v>
      </c>
      <c r="P329" s="17" t="s">
        <v>224</v>
      </c>
      <c r="Q329" s="17" t="s">
        <v>224</v>
      </c>
      <c r="R329" s="17" t="s">
        <v>224</v>
      </c>
      <c r="S329" s="17" t="s">
        <v>224</v>
      </c>
      <c r="T329" s="17" t="s">
        <v>224</v>
      </c>
      <c r="U329" s="17" t="s">
        <v>224</v>
      </c>
      <c r="V329" s="17" t="s">
        <v>224</v>
      </c>
      <c r="W329" s="17" t="s">
        <v>224</v>
      </c>
      <c r="X329" s="152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  <c r="BG329" s="3"/>
      <c r="BH329" s="3"/>
      <c r="BI329" s="3"/>
      <c r="BJ329" s="3"/>
      <c r="BK329" s="3"/>
      <c r="BL329" s="3"/>
      <c r="BM329" s="27">
        <v>1</v>
      </c>
    </row>
    <row r="330" spans="1:65">
      <c r="A330" s="29"/>
      <c r="B330" s="19" t="s">
        <v>225</v>
      </c>
      <c r="C330" s="9" t="s">
        <v>225</v>
      </c>
      <c r="D330" s="150" t="s">
        <v>227</v>
      </c>
      <c r="E330" s="151" t="s">
        <v>228</v>
      </c>
      <c r="F330" s="151" t="s">
        <v>229</v>
      </c>
      <c r="G330" s="151" t="s">
        <v>230</v>
      </c>
      <c r="H330" s="151" t="s">
        <v>231</v>
      </c>
      <c r="I330" s="151" t="s">
        <v>232</v>
      </c>
      <c r="J330" s="151" t="s">
        <v>234</v>
      </c>
      <c r="K330" s="151" t="s">
        <v>235</v>
      </c>
      <c r="L330" s="151" t="s">
        <v>236</v>
      </c>
      <c r="M330" s="151" t="s">
        <v>237</v>
      </c>
      <c r="N330" s="151" t="s">
        <v>238</v>
      </c>
      <c r="O330" s="151" t="s">
        <v>239</v>
      </c>
      <c r="P330" s="151" t="s">
        <v>240</v>
      </c>
      <c r="Q330" s="151" t="s">
        <v>241</v>
      </c>
      <c r="R330" s="151" t="s">
        <v>242</v>
      </c>
      <c r="S330" s="151" t="s">
        <v>243</v>
      </c>
      <c r="T330" s="151" t="s">
        <v>244</v>
      </c>
      <c r="U330" s="151" t="s">
        <v>245</v>
      </c>
      <c r="V330" s="151" t="s">
        <v>246</v>
      </c>
      <c r="W330" s="151" t="s">
        <v>247</v>
      </c>
      <c r="X330" s="152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3"/>
      <c r="BF330" s="3"/>
      <c r="BG330" s="3"/>
      <c r="BH330" s="3"/>
      <c r="BI330" s="3"/>
      <c r="BJ330" s="3"/>
      <c r="BK330" s="3"/>
      <c r="BL330" s="3"/>
      <c r="BM330" s="27" t="s">
        <v>3</v>
      </c>
    </row>
    <row r="331" spans="1:65">
      <c r="A331" s="29"/>
      <c r="B331" s="19"/>
      <c r="C331" s="9"/>
      <c r="D331" s="10" t="s">
        <v>261</v>
      </c>
      <c r="E331" s="11" t="s">
        <v>261</v>
      </c>
      <c r="F331" s="11" t="s">
        <v>261</v>
      </c>
      <c r="G331" s="11" t="s">
        <v>261</v>
      </c>
      <c r="H331" s="11" t="s">
        <v>280</v>
      </c>
      <c r="I331" s="11" t="s">
        <v>279</v>
      </c>
      <c r="J331" s="11" t="s">
        <v>280</v>
      </c>
      <c r="K331" s="11" t="s">
        <v>261</v>
      </c>
      <c r="L331" s="11" t="s">
        <v>261</v>
      </c>
      <c r="M331" s="11" t="s">
        <v>261</v>
      </c>
      <c r="N331" s="11" t="s">
        <v>261</v>
      </c>
      <c r="O331" s="11" t="s">
        <v>261</v>
      </c>
      <c r="P331" s="11" t="s">
        <v>280</v>
      </c>
      <c r="Q331" s="11" t="s">
        <v>280</v>
      </c>
      <c r="R331" s="11" t="s">
        <v>261</v>
      </c>
      <c r="S331" s="11" t="s">
        <v>279</v>
      </c>
      <c r="T331" s="11" t="s">
        <v>279</v>
      </c>
      <c r="U331" s="11" t="s">
        <v>280</v>
      </c>
      <c r="V331" s="11" t="s">
        <v>261</v>
      </c>
      <c r="W331" s="11" t="s">
        <v>261</v>
      </c>
      <c r="X331" s="152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  <c r="BG331" s="3"/>
      <c r="BH331" s="3"/>
      <c r="BI331" s="3"/>
      <c r="BJ331" s="3"/>
      <c r="BK331" s="3"/>
      <c r="BL331" s="3"/>
      <c r="BM331" s="27">
        <v>2</v>
      </c>
    </row>
    <row r="332" spans="1:65">
      <c r="A332" s="29"/>
      <c r="B332" s="19"/>
      <c r="C332" s="9"/>
      <c r="D332" s="25" t="s">
        <v>281</v>
      </c>
      <c r="E332" s="25" t="s">
        <v>253</v>
      </c>
      <c r="F332" s="25" t="s">
        <v>282</v>
      </c>
      <c r="G332" s="25" t="s">
        <v>282</v>
      </c>
      <c r="H332" s="25" t="s">
        <v>283</v>
      </c>
      <c r="I332" s="25" t="s">
        <v>282</v>
      </c>
      <c r="J332" s="25" t="s">
        <v>284</v>
      </c>
      <c r="K332" s="25" t="s">
        <v>282</v>
      </c>
      <c r="L332" s="25" t="s">
        <v>283</v>
      </c>
      <c r="M332" s="25" t="s">
        <v>283</v>
      </c>
      <c r="N332" s="25" t="s">
        <v>284</v>
      </c>
      <c r="O332" s="25" t="s">
        <v>284</v>
      </c>
      <c r="P332" s="25" t="s">
        <v>283</v>
      </c>
      <c r="Q332" s="25" t="s">
        <v>282</v>
      </c>
      <c r="R332" s="25" t="s">
        <v>282</v>
      </c>
      <c r="S332" s="25" t="s">
        <v>282</v>
      </c>
      <c r="T332" s="25" t="s">
        <v>281</v>
      </c>
      <c r="U332" s="25" t="s">
        <v>281</v>
      </c>
      <c r="V332" s="25" t="s">
        <v>282</v>
      </c>
      <c r="W332" s="25" t="s">
        <v>282</v>
      </c>
      <c r="X332" s="152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  <c r="BE332" s="3"/>
      <c r="BF332" s="3"/>
      <c r="BG332" s="3"/>
      <c r="BH332" s="3"/>
      <c r="BI332" s="3"/>
      <c r="BJ332" s="3"/>
      <c r="BK332" s="3"/>
      <c r="BL332" s="3"/>
      <c r="BM332" s="27">
        <v>3</v>
      </c>
    </row>
    <row r="333" spans="1:65">
      <c r="A333" s="29"/>
      <c r="B333" s="18">
        <v>1</v>
      </c>
      <c r="C333" s="14">
        <v>1</v>
      </c>
      <c r="D333" s="21">
        <v>7.8</v>
      </c>
      <c r="E333" s="21">
        <v>7.6</v>
      </c>
      <c r="F333" s="21">
        <v>8.1300000000000008</v>
      </c>
      <c r="G333" s="21">
        <v>8.08</v>
      </c>
      <c r="H333" s="21">
        <v>7.7000000000000011</v>
      </c>
      <c r="I333" s="153">
        <v>10</v>
      </c>
      <c r="J333" s="21">
        <v>7.68</v>
      </c>
      <c r="K333" s="21">
        <v>7.23</v>
      </c>
      <c r="L333" s="21">
        <v>8</v>
      </c>
      <c r="M333" s="21">
        <v>7.07</v>
      </c>
      <c r="N333" s="21">
        <v>7.8</v>
      </c>
      <c r="O333" s="153">
        <v>9.2200000000000006</v>
      </c>
      <c r="P333" s="21">
        <v>8.5</v>
      </c>
      <c r="Q333" s="21">
        <v>8.1199999999999992</v>
      </c>
      <c r="R333" s="21">
        <v>7.9799999999999995</v>
      </c>
      <c r="S333" s="21">
        <v>8.3246666666666709</v>
      </c>
      <c r="T333" s="21">
        <v>8.2100000000000009</v>
      </c>
      <c r="U333" s="21">
        <v>9</v>
      </c>
      <c r="V333" s="21">
        <v>8.15</v>
      </c>
      <c r="W333" s="21">
        <v>7.8</v>
      </c>
      <c r="X333" s="152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  <c r="BH333" s="3"/>
      <c r="BI333" s="3"/>
      <c r="BJ333" s="3"/>
      <c r="BK333" s="3"/>
      <c r="BL333" s="3"/>
      <c r="BM333" s="27">
        <v>1</v>
      </c>
    </row>
    <row r="334" spans="1:65">
      <c r="A334" s="29"/>
      <c r="B334" s="19">
        <v>1</v>
      </c>
      <c r="C334" s="9">
        <v>2</v>
      </c>
      <c r="D334" s="11">
        <v>8</v>
      </c>
      <c r="E334" s="148">
        <v>8</v>
      </c>
      <c r="F334" s="11">
        <v>8.06</v>
      </c>
      <c r="G334" s="11">
        <v>8.14</v>
      </c>
      <c r="H334" s="11">
        <v>8.1999999999999993</v>
      </c>
      <c r="I334" s="154">
        <v>10</v>
      </c>
      <c r="J334" s="11">
        <v>7.7000000000000011</v>
      </c>
      <c r="K334" s="11">
        <v>7.78</v>
      </c>
      <c r="L334" s="11">
        <v>7.79</v>
      </c>
      <c r="M334" s="11">
        <v>6.93</v>
      </c>
      <c r="N334" s="11">
        <v>7.8</v>
      </c>
      <c r="O334" s="154">
        <v>9.52</v>
      </c>
      <c r="P334" s="11">
        <v>8</v>
      </c>
      <c r="Q334" s="11">
        <v>8.75</v>
      </c>
      <c r="R334" s="11">
        <v>8.06</v>
      </c>
      <c r="S334" s="11">
        <v>8.2100000000000009</v>
      </c>
      <c r="T334" s="11">
        <v>8.0340000000000007</v>
      </c>
      <c r="U334" s="11">
        <v>8.8000000000000007</v>
      </c>
      <c r="V334" s="11">
        <v>8.6</v>
      </c>
      <c r="W334" s="11">
        <v>7.3</v>
      </c>
      <c r="X334" s="152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  <c r="BH334" s="3"/>
      <c r="BI334" s="3"/>
      <c r="BJ334" s="3"/>
      <c r="BK334" s="3"/>
      <c r="BL334" s="3"/>
      <c r="BM334" s="27">
        <v>32</v>
      </c>
    </row>
    <row r="335" spans="1:65">
      <c r="A335" s="29"/>
      <c r="B335" s="19">
        <v>1</v>
      </c>
      <c r="C335" s="9">
        <v>3</v>
      </c>
      <c r="D335" s="11">
        <v>7.8</v>
      </c>
      <c r="E335" s="11">
        <v>7.4</v>
      </c>
      <c r="F335" s="11">
        <v>8.1300000000000008</v>
      </c>
      <c r="G335" s="11">
        <v>8.14</v>
      </c>
      <c r="H335" s="11">
        <v>8</v>
      </c>
      <c r="I335" s="154">
        <v>10</v>
      </c>
      <c r="J335" s="11">
        <v>7.55</v>
      </c>
      <c r="K335" s="11">
        <v>7.26</v>
      </c>
      <c r="L335" s="11">
        <v>7.78</v>
      </c>
      <c r="M335" s="11">
        <v>7.19</v>
      </c>
      <c r="N335" s="11">
        <v>7.7000000000000011</v>
      </c>
      <c r="O335" s="154">
        <v>9.32</v>
      </c>
      <c r="P335" s="11">
        <v>8.9</v>
      </c>
      <c r="Q335" s="11">
        <v>8.77</v>
      </c>
      <c r="R335" s="11">
        <v>7.4</v>
      </c>
      <c r="S335" s="11">
        <v>8.3519999999999985</v>
      </c>
      <c r="T335" s="11">
        <v>8.1519999999999992</v>
      </c>
      <c r="U335" s="11">
        <v>8.9</v>
      </c>
      <c r="V335" s="11">
        <v>8.4600000000000009</v>
      </c>
      <c r="W335" s="11">
        <v>7.6</v>
      </c>
      <c r="X335" s="152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  <c r="BG335" s="3"/>
      <c r="BH335" s="3"/>
      <c r="BI335" s="3"/>
      <c r="BJ335" s="3"/>
      <c r="BK335" s="3"/>
      <c r="BL335" s="3"/>
      <c r="BM335" s="27">
        <v>16</v>
      </c>
    </row>
    <row r="336" spans="1:65">
      <c r="A336" s="29"/>
      <c r="B336" s="19">
        <v>1</v>
      </c>
      <c r="C336" s="9">
        <v>4</v>
      </c>
      <c r="D336" s="11">
        <v>7.6</v>
      </c>
      <c r="E336" s="11">
        <v>7.3</v>
      </c>
      <c r="F336" s="11">
        <v>8.25</v>
      </c>
      <c r="G336" s="11">
        <v>8.48</v>
      </c>
      <c r="H336" s="11">
        <v>7.5</v>
      </c>
      <c r="I336" s="154">
        <v>10</v>
      </c>
      <c r="J336" s="11">
        <v>7.5</v>
      </c>
      <c r="K336" s="11">
        <v>7.8299999999999992</v>
      </c>
      <c r="L336" s="11">
        <v>8.2100000000000009</v>
      </c>
      <c r="M336" s="11">
        <v>7.16</v>
      </c>
      <c r="N336" s="11">
        <v>7.8</v>
      </c>
      <c r="O336" s="154">
        <v>9.49</v>
      </c>
      <c r="P336" s="11">
        <v>8.4</v>
      </c>
      <c r="Q336" s="11">
        <v>9.3000000000000007</v>
      </c>
      <c r="R336" s="11">
        <v>7.53</v>
      </c>
      <c r="S336" s="11">
        <v>8.36</v>
      </c>
      <c r="T336" s="11">
        <v>8.1660000000000004</v>
      </c>
      <c r="U336" s="11">
        <v>8.6</v>
      </c>
      <c r="V336" s="11">
        <v>8.48</v>
      </c>
      <c r="W336" s="11">
        <v>7.3</v>
      </c>
      <c r="X336" s="152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  <c r="BA336" s="3"/>
      <c r="BB336" s="3"/>
      <c r="BC336" s="3"/>
      <c r="BD336" s="3"/>
      <c r="BE336" s="3"/>
      <c r="BF336" s="3"/>
      <c r="BG336" s="3"/>
      <c r="BH336" s="3"/>
      <c r="BI336" s="3"/>
      <c r="BJ336" s="3"/>
      <c r="BK336" s="3"/>
      <c r="BL336" s="3"/>
      <c r="BM336" s="27">
        <v>7.9792283950617282</v>
      </c>
    </row>
    <row r="337" spans="1:65">
      <c r="A337" s="29"/>
      <c r="B337" s="19">
        <v>1</v>
      </c>
      <c r="C337" s="9">
        <v>5</v>
      </c>
      <c r="D337" s="11">
        <v>7.7000000000000011</v>
      </c>
      <c r="E337" s="11">
        <v>7.3</v>
      </c>
      <c r="F337" s="11">
        <v>8.17</v>
      </c>
      <c r="G337" s="11">
        <v>8.3000000000000007</v>
      </c>
      <c r="H337" s="11">
        <v>7.5</v>
      </c>
      <c r="I337" s="154">
        <v>10</v>
      </c>
      <c r="J337" s="11">
        <v>7.41</v>
      </c>
      <c r="K337" s="11">
        <v>7.7600000000000007</v>
      </c>
      <c r="L337" s="11">
        <v>8.1199999999999992</v>
      </c>
      <c r="M337" s="11">
        <v>7.18</v>
      </c>
      <c r="N337" s="11">
        <v>7.7000000000000011</v>
      </c>
      <c r="O337" s="154">
        <v>9.69</v>
      </c>
      <c r="P337" s="11">
        <v>8.9</v>
      </c>
      <c r="Q337" s="11">
        <v>8.9600000000000009</v>
      </c>
      <c r="R337" s="11">
        <v>8.27</v>
      </c>
      <c r="S337" s="11">
        <v>8.3040000000000003</v>
      </c>
      <c r="T337" s="11">
        <v>8.1150000000000002</v>
      </c>
      <c r="U337" s="11">
        <v>8.6999999999999993</v>
      </c>
      <c r="V337" s="11">
        <v>8.42</v>
      </c>
      <c r="W337" s="11">
        <v>7.7000000000000011</v>
      </c>
      <c r="X337" s="152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  <c r="BB337" s="3"/>
      <c r="BC337" s="3"/>
      <c r="BD337" s="3"/>
      <c r="BE337" s="3"/>
      <c r="BF337" s="3"/>
      <c r="BG337" s="3"/>
      <c r="BH337" s="3"/>
      <c r="BI337" s="3"/>
      <c r="BJ337" s="3"/>
      <c r="BK337" s="3"/>
      <c r="BL337" s="3"/>
      <c r="BM337" s="27">
        <v>85</v>
      </c>
    </row>
    <row r="338" spans="1:65">
      <c r="A338" s="29"/>
      <c r="B338" s="19">
        <v>1</v>
      </c>
      <c r="C338" s="9">
        <v>6</v>
      </c>
      <c r="D338" s="11">
        <v>7.7000000000000011</v>
      </c>
      <c r="E338" s="11">
        <v>7.4</v>
      </c>
      <c r="F338" s="11">
        <v>8.09</v>
      </c>
      <c r="G338" s="11">
        <v>8.2899999999999991</v>
      </c>
      <c r="H338" s="11">
        <v>7.8</v>
      </c>
      <c r="I338" s="154">
        <v>10</v>
      </c>
      <c r="J338" s="11">
        <v>7.74</v>
      </c>
      <c r="K338" s="11">
        <v>7.5</v>
      </c>
      <c r="L338" s="11">
        <v>7.8199999999999994</v>
      </c>
      <c r="M338" s="11">
        <v>7.45</v>
      </c>
      <c r="N338" s="148">
        <v>8.4</v>
      </c>
      <c r="O338" s="154">
        <v>9.58</v>
      </c>
      <c r="P338" s="11">
        <v>8.8000000000000007</v>
      </c>
      <c r="Q338" s="11">
        <v>8.26</v>
      </c>
      <c r="R338" s="11">
        <v>8.15</v>
      </c>
      <c r="S338" s="11">
        <v>8.3879999999999999</v>
      </c>
      <c r="T338" s="11">
        <v>8.2010000000000005</v>
      </c>
      <c r="U338" s="11">
        <v>8.3000000000000007</v>
      </c>
      <c r="V338" s="11">
        <v>8.32</v>
      </c>
      <c r="W338" s="11">
        <v>7.3</v>
      </c>
      <c r="X338" s="152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  <c r="BE338" s="3"/>
      <c r="BF338" s="3"/>
      <c r="BG338" s="3"/>
      <c r="BH338" s="3"/>
      <c r="BI338" s="3"/>
      <c r="BJ338" s="3"/>
      <c r="BK338" s="3"/>
      <c r="BL338" s="3"/>
      <c r="BM338" s="55"/>
    </row>
    <row r="339" spans="1:65">
      <c r="A339" s="29"/>
      <c r="B339" s="20" t="s">
        <v>254</v>
      </c>
      <c r="C339" s="12"/>
      <c r="D339" s="22">
        <v>7.7666666666666684</v>
      </c>
      <c r="E339" s="22">
        <v>7.5</v>
      </c>
      <c r="F339" s="22">
        <v>8.1383333333333336</v>
      </c>
      <c r="G339" s="22">
        <v>8.2383333333333333</v>
      </c>
      <c r="H339" s="22">
        <v>7.7833333333333323</v>
      </c>
      <c r="I339" s="22">
        <v>10</v>
      </c>
      <c r="J339" s="22">
        <v>7.5966666666666676</v>
      </c>
      <c r="K339" s="22">
        <v>7.56</v>
      </c>
      <c r="L339" s="22">
        <v>7.9533333333333331</v>
      </c>
      <c r="M339" s="22">
        <v>7.163333333333334</v>
      </c>
      <c r="N339" s="22">
        <v>7.8666666666666671</v>
      </c>
      <c r="O339" s="22">
        <v>9.4700000000000006</v>
      </c>
      <c r="P339" s="22">
        <v>8.5833333333333339</v>
      </c>
      <c r="Q339" s="22">
        <v>8.6933333333333334</v>
      </c>
      <c r="R339" s="22">
        <v>7.8983333333333325</v>
      </c>
      <c r="S339" s="22">
        <v>8.3231111111111122</v>
      </c>
      <c r="T339" s="22">
        <v>8.1463333333333328</v>
      </c>
      <c r="U339" s="22">
        <v>8.7166666666666668</v>
      </c>
      <c r="V339" s="22">
        <v>8.4049999999999994</v>
      </c>
      <c r="W339" s="22">
        <v>7.5</v>
      </c>
      <c r="X339" s="152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  <c r="BG339" s="3"/>
      <c r="BH339" s="3"/>
      <c r="BI339" s="3"/>
      <c r="BJ339" s="3"/>
      <c r="BK339" s="3"/>
      <c r="BL339" s="3"/>
      <c r="BM339" s="55"/>
    </row>
    <row r="340" spans="1:65">
      <c r="A340" s="29"/>
      <c r="B340" s="3" t="s">
        <v>255</v>
      </c>
      <c r="C340" s="28"/>
      <c r="D340" s="11">
        <v>7.75</v>
      </c>
      <c r="E340" s="11">
        <v>7.4</v>
      </c>
      <c r="F340" s="11">
        <v>8.1300000000000008</v>
      </c>
      <c r="G340" s="11">
        <v>8.2149999999999999</v>
      </c>
      <c r="H340" s="11">
        <v>7.75</v>
      </c>
      <c r="I340" s="11">
        <v>10</v>
      </c>
      <c r="J340" s="11">
        <v>7.6150000000000002</v>
      </c>
      <c r="K340" s="11">
        <v>7.6300000000000008</v>
      </c>
      <c r="L340" s="11">
        <v>7.91</v>
      </c>
      <c r="M340" s="11">
        <v>7.17</v>
      </c>
      <c r="N340" s="11">
        <v>7.8</v>
      </c>
      <c r="O340" s="11">
        <v>9.504999999999999</v>
      </c>
      <c r="P340" s="11">
        <v>8.65</v>
      </c>
      <c r="Q340" s="11">
        <v>8.76</v>
      </c>
      <c r="R340" s="11">
        <v>8.02</v>
      </c>
      <c r="S340" s="11">
        <v>8.3383333333333347</v>
      </c>
      <c r="T340" s="11">
        <v>8.1589999999999989</v>
      </c>
      <c r="U340" s="11">
        <v>8.75</v>
      </c>
      <c r="V340" s="11">
        <v>8.4400000000000013</v>
      </c>
      <c r="W340" s="11">
        <v>7.4499999999999993</v>
      </c>
      <c r="X340" s="152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3"/>
      <c r="BG340" s="3"/>
      <c r="BH340" s="3"/>
      <c r="BI340" s="3"/>
      <c r="BJ340" s="3"/>
      <c r="BK340" s="3"/>
      <c r="BL340" s="3"/>
      <c r="BM340" s="55"/>
    </row>
    <row r="341" spans="1:65">
      <c r="A341" s="29"/>
      <c r="B341" s="3" t="s">
        <v>256</v>
      </c>
      <c r="C341" s="28"/>
      <c r="D341" s="23">
        <v>0.13662601021279452</v>
      </c>
      <c r="E341" s="23">
        <v>0.26832815729997478</v>
      </c>
      <c r="F341" s="23">
        <v>6.6458006791256144E-2</v>
      </c>
      <c r="G341" s="23">
        <v>0.14784000360750352</v>
      </c>
      <c r="H341" s="23">
        <v>0.27868739954771282</v>
      </c>
      <c r="I341" s="23">
        <v>0</v>
      </c>
      <c r="J341" s="23">
        <v>0.13002563849743906</v>
      </c>
      <c r="K341" s="23">
        <v>0.26974061614818029</v>
      </c>
      <c r="L341" s="23">
        <v>0.18457157599876181</v>
      </c>
      <c r="M341" s="23">
        <v>0.17107503227141799</v>
      </c>
      <c r="N341" s="23">
        <v>0.26583202716502502</v>
      </c>
      <c r="O341" s="23">
        <v>0.17227884373886387</v>
      </c>
      <c r="P341" s="23">
        <v>0.35449494589721131</v>
      </c>
      <c r="Q341" s="23">
        <v>0.43925694834193246</v>
      </c>
      <c r="R341" s="23">
        <v>0.35164849874081155</v>
      </c>
      <c r="S341" s="23">
        <v>6.2558298735984466E-2</v>
      </c>
      <c r="T341" s="23">
        <v>6.4901977371006711E-2</v>
      </c>
      <c r="U341" s="23">
        <v>0.2483277404291889</v>
      </c>
      <c r="V341" s="23">
        <v>0.15436968614336155</v>
      </c>
      <c r="W341" s="23">
        <v>0.22803508501982778</v>
      </c>
      <c r="X341" s="205"/>
      <c r="Y341" s="206"/>
      <c r="Z341" s="206"/>
      <c r="AA341" s="206"/>
      <c r="AB341" s="206"/>
      <c r="AC341" s="206"/>
      <c r="AD341" s="206"/>
      <c r="AE341" s="206"/>
      <c r="AF341" s="206"/>
      <c r="AG341" s="206"/>
      <c r="AH341" s="206"/>
      <c r="AI341" s="206"/>
      <c r="AJ341" s="206"/>
      <c r="AK341" s="206"/>
      <c r="AL341" s="206"/>
      <c r="AM341" s="206"/>
      <c r="AN341" s="206"/>
      <c r="AO341" s="206"/>
      <c r="AP341" s="206"/>
      <c r="AQ341" s="206"/>
      <c r="AR341" s="206"/>
      <c r="AS341" s="206"/>
      <c r="AT341" s="206"/>
      <c r="AU341" s="206"/>
      <c r="AV341" s="206"/>
      <c r="AW341" s="206"/>
      <c r="AX341" s="206"/>
      <c r="AY341" s="206"/>
      <c r="AZ341" s="206"/>
      <c r="BA341" s="206"/>
      <c r="BB341" s="206"/>
      <c r="BC341" s="206"/>
      <c r="BD341" s="206"/>
      <c r="BE341" s="206"/>
      <c r="BF341" s="206"/>
      <c r="BG341" s="206"/>
      <c r="BH341" s="206"/>
      <c r="BI341" s="206"/>
      <c r="BJ341" s="206"/>
      <c r="BK341" s="206"/>
      <c r="BL341" s="206"/>
      <c r="BM341" s="56"/>
    </row>
    <row r="342" spans="1:65">
      <c r="A342" s="29"/>
      <c r="B342" s="3" t="s">
        <v>86</v>
      </c>
      <c r="C342" s="28"/>
      <c r="D342" s="13">
        <v>1.7591331787055086E-2</v>
      </c>
      <c r="E342" s="13">
        <v>3.5777087639996638E-2</v>
      </c>
      <c r="F342" s="13">
        <v>8.1660462983316993E-3</v>
      </c>
      <c r="G342" s="13">
        <v>1.7945377739126463E-2</v>
      </c>
      <c r="H342" s="13">
        <v>3.5805661612125846E-2</v>
      </c>
      <c r="I342" s="13">
        <v>0</v>
      </c>
      <c r="J342" s="13">
        <v>1.7116143724981006E-2</v>
      </c>
      <c r="K342" s="13">
        <v>3.5679975680976229E-2</v>
      </c>
      <c r="L342" s="13">
        <v>2.3206820117195534E-2</v>
      </c>
      <c r="M342" s="13">
        <v>2.38820426623664E-2</v>
      </c>
      <c r="N342" s="13">
        <v>3.3792206843011652E-2</v>
      </c>
      <c r="O342" s="13">
        <v>1.8192063752783934E-2</v>
      </c>
      <c r="P342" s="13">
        <v>4.1300382046277041E-2</v>
      </c>
      <c r="Q342" s="13">
        <v>5.0528023198841927E-2</v>
      </c>
      <c r="R342" s="13">
        <v>4.4521860992717231E-2</v>
      </c>
      <c r="S342" s="13">
        <v>7.5162157396254084E-3</v>
      </c>
      <c r="T342" s="13">
        <v>7.96701714935227E-3</v>
      </c>
      <c r="U342" s="13">
        <v>2.8488842114247293E-2</v>
      </c>
      <c r="V342" s="13">
        <v>1.8366411200875857E-2</v>
      </c>
      <c r="W342" s="13">
        <v>3.0404678002643702E-2</v>
      </c>
      <c r="X342" s="152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3"/>
      <c r="BA342" s="3"/>
      <c r="BB342" s="3"/>
      <c r="BC342" s="3"/>
      <c r="BD342" s="3"/>
      <c r="BE342" s="3"/>
      <c r="BF342" s="3"/>
      <c r="BG342" s="3"/>
      <c r="BH342" s="3"/>
      <c r="BI342" s="3"/>
      <c r="BJ342" s="3"/>
      <c r="BK342" s="3"/>
      <c r="BL342" s="3"/>
      <c r="BM342" s="55"/>
    </row>
    <row r="343" spans="1:65">
      <c r="A343" s="29"/>
      <c r="B343" s="3" t="s">
        <v>257</v>
      </c>
      <c r="C343" s="28"/>
      <c r="D343" s="13">
        <v>-2.6639383894138446E-2</v>
      </c>
      <c r="E343" s="13">
        <v>-6.0059490884897926E-2</v>
      </c>
      <c r="F343" s="13">
        <v>1.9939890224232037E-2</v>
      </c>
      <c r="G343" s="13">
        <v>3.2472430345766634E-2</v>
      </c>
      <c r="H343" s="13">
        <v>-2.4550627207216347E-2</v>
      </c>
      <c r="I343" s="13">
        <v>0.25325401215346943</v>
      </c>
      <c r="J343" s="13">
        <v>-4.7944702100747527E-2</v>
      </c>
      <c r="K343" s="13">
        <v>-5.2539966811977146E-2</v>
      </c>
      <c r="L343" s="13">
        <v>-3.245309000607266E-3</v>
      </c>
      <c r="M343" s="13">
        <v>-0.10225237596073122</v>
      </c>
      <c r="N343" s="13">
        <v>-1.4106843772603961E-2</v>
      </c>
      <c r="O343" s="13">
        <v>0.18683154950933578</v>
      </c>
      <c r="P343" s="13">
        <v>7.5709693765061425E-2</v>
      </c>
      <c r="Q343" s="13">
        <v>8.9495487898749504E-2</v>
      </c>
      <c r="R343" s="13">
        <v>-1.0138206067451416E-2</v>
      </c>
      <c r="S343" s="13">
        <v>4.3097239359912276E-2</v>
      </c>
      <c r="T343" s="13">
        <v>2.0942493433954601E-2</v>
      </c>
      <c r="U343" s="13">
        <v>9.2419747260440888E-2</v>
      </c>
      <c r="V343" s="13">
        <v>5.3359997214990962E-2</v>
      </c>
      <c r="W343" s="13">
        <v>-6.0059490884897926E-2</v>
      </c>
      <c r="X343" s="152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  <c r="BB343" s="3"/>
      <c r="BC343" s="3"/>
      <c r="BD343" s="3"/>
      <c r="BE343" s="3"/>
      <c r="BF343" s="3"/>
      <c r="BG343" s="3"/>
      <c r="BH343" s="3"/>
      <c r="BI343" s="3"/>
      <c r="BJ343" s="3"/>
      <c r="BK343" s="3"/>
      <c r="BL343" s="3"/>
      <c r="BM343" s="55"/>
    </row>
    <row r="344" spans="1:65">
      <c r="A344" s="29"/>
      <c r="B344" s="45" t="s">
        <v>258</v>
      </c>
      <c r="C344" s="46"/>
      <c r="D344" s="44">
        <v>0.34</v>
      </c>
      <c r="E344" s="44">
        <v>0.83</v>
      </c>
      <c r="F344" s="44">
        <v>0.34</v>
      </c>
      <c r="G344" s="44">
        <v>0.52</v>
      </c>
      <c r="H344" s="44">
        <v>0.31</v>
      </c>
      <c r="I344" s="44" t="s">
        <v>259</v>
      </c>
      <c r="J344" s="44">
        <v>0.65</v>
      </c>
      <c r="K344" s="44">
        <v>0.72</v>
      </c>
      <c r="L344" s="44">
        <v>0</v>
      </c>
      <c r="M344" s="44">
        <v>1.44</v>
      </c>
      <c r="N344" s="44">
        <v>0.16</v>
      </c>
      <c r="O344" s="44">
        <v>2.77</v>
      </c>
      <c r="P344" s="44">
        <v>1.1499999999999999</v>
      </c>
      <c r="Q344" s="44">
        <v>1.35</v>
      </c>
      <c r="R344" s="44">
        <v>0.1</v>
      </c>
      <c r="S344" s="44">
        <v>0.67</v>
      </c>
      <c r="T344" s="44">
        <v>0.35</v>
      </c>
      <c r="U344" s="44">
        <v>1.39</v>
      </c>
      <c r="V344" s="44">
        <v>0.82</v>
      </c>
      <c r="W344" s="44">
        <v>0.83</v>
      </c>
      <c r="X344" s="152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3"/>
      <c r="BF344" s="3"/>
      <c r="BG344" s="3"/>
      <c r="BH344" s="3"/>
      <c r="BI344" s="3"/>
      <c r="BJ344" s="3"/>
      <c r="BK344" s="3"/>
      <c r="BL344" s="3"/>
      <c r="BM344" s="55"/>
    </row>
    <row r="345" spans="1:65">
      <c r="B345" s="30" t="s">
        <v>287</v>
      </c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BM345" s="55"/>
    </row>
    <row r="346" spans="1:65">
      <c r="BM346" s="55"/>
    </row>
    <row r="347" spans="1:65" ht="15">
      <c r="B347" s="8" t="s">
        <v>495</v>
      </c>
      <c r="BM347" s="27" t="s">
        <v>278</v>
      </c>
    </row>
    <row r="348" spans="1:65" ht="15">
      <c r="A348" s="24" t="s">
        <v>5</v>
      </c>
      <c r="B348" s="18" t="s">
        <v>108</v>
      </c>
      <c r="C348" s="15" t="s">
        <v>109</v>
      </c>
      <c r="D348" s="16" t="s">
        <v>224</v>
      </c>
      <c r="E348" s="17" t="s">
        <v>224</v>
      </c>
      <c r="F348" s="152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E348" s="3"/>
      <c r="BF348" s="3"/>
      <c r="BG348" s="3"/>
      <c r="BH348" s="3"/>
      <c r="BI348" s="3"/>
      <c r="BJ348" s="3"/>
      <c r="BK348" s="3"/>
      <c r="BL348" s="3"/>
      <c r="BM348" s="27">
        <v>1</v>
      </c>
    </row>
    <row r="349" spans="1:65">
      <c r="A349" s="29"/>
      <c r="B349" s="19" t="s">
        <v>225</v>
      </c>
      <c r="C349" s="9" t="s">
        <v>225</v>
      </c>
      <c r="D349" s="150" t="s">
        <v>236</v>
      </c>
      <c r="E349" s="151" t="s">
        <v>241</v>
      </c>
      <c r="F349" s="152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3"/>
      <c r="BF349" s="3"/>
      <c r="BG349" s="3"/>
      <c r="BH349" s="3"/>
      <c r="BI349" s="3"/>
      <c r="BJ349" s="3"/>
      <c r="BK349" s="3"/>
      <c r="BL349" s="3"/>
      <c r="BM349" s="27" t="s">
        <v>3</v>
      </c>
    </row>
    <row r="350" spans="1:65">
      <c r="A350" s="29"/>
      <c r="B350" s="19"/>
      <c r="C350" s="9"/>
      <c r="D350" s="10" t="s">
        <v>261</v>
      </c>
      <c r="E350" s="11" t="s">
        <v>280</v>
      </c>
      <c r="F350" s="152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  <c r="BB350" s="3"/>
      <c r="BC350" s="3"/>
      <c r="BD350" s="3"/>
      <c r="BE350" s="3"/>
      <c r="BF350" s="3"/>
      <c r="BG350" s="3"/>
      <c r="BH350" s="3"/>
      <c r="BI350" s="3"/>
      <c r="BJ350" s="3"/>
      <c r="BK350" s="3"/>
      <c r="BL350" s="3"/>
      <c r="BM350" s="27">
        <v>2</v>
      </c>
    </row>
    <row r="351" spans="1:65">
      <c r="A351" s="29"/>
      <c r="B351" s="19"/>
      <c r="C351" s="9"/>
      <c r="D351" s="25" t="s">
        <v>283</v>
      </c>
      <c r="E351" s="25" t="s">
        <v>282</v>
      </c>
      <c r="F351" s="152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  <c r="BB351" s="3"/>
      <c r="BC351" s="3"/>
      <c r="BD351" s="3"/>
      <c r="BE351" s="3"/>
      <c r="BF351" s="3"/>
      <c r="BG351" s="3"/>
      <c r="BH351" s="3"/>
      <c r="BI351" s="3"/>
      <c r="BJ351" s="3"/>
      <c r="BK351" s="3"/>
      <c r="BL351" s="3"/>
      <c r="BM351" s="27">
        <v>2</v>
      </c>
    </row>
    <row r="352" spans="1:65">
      <c r="A352" s="29"/>
      <c r="B352" s="18">
        <v>1</v>
      </c>
      <c r="C352" s="14">
        <v>1</v>
      </c>
      <c r="D352" s="21">
        <v>2.9550000000000001</v>
      </c>
      <c r="E352" s="21">
        <v>2.8</v>
      </c>
      <c r="F352" s="152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  <c r="BE352" s="3"/>
      <c r="BF352" s="3"/>
      <c r="BG352" s="3"/>
      <c r="BH352" s="3"/>
      <c r="BI352" s="3"/>
      <c r="BJ352" s="3"/>
      <c r="BK352" s="3"/>
      <c r="BL352" s="3"/>
      <c r="BM352" s="27">
        <v>1</v>
      </c>
    </row>
    <row r="353" spans="1:65">
      <c r="A353" s="29"/>
      <c r="B353" s="19">
        <v>1</v>
      </c>
      <c r="C353" s="9">
        <v>2</v>
      </c>
      <c r="D353" s="11">
        <v>2.9849999999999999</v>
      </c>
      <c r="E353" s="11">
        <v>2.8</v>
      </c>
      <c r="F353" s="152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  <c r="BG353" s="3"/>
      <c r="BH353" s="3"/>
      <c r="BI353" s="3"/>
      <c r="BJ353" s="3"/>
      <c r="BK353" s="3"/>
      <c r="BL353" s="3"/>
      <c r="BM353" s="27">
        <v>7</v>
      </c>
    </row>
    <row r="354" spans="1:65">
      <c r="A354" s="29"/>
      <c r="B354" s="19">
        <v>1</v>
      </c>
      <c r="C354" s="9">
        <v>3</v>
      </c>
      <c r="D354" s="11">
        <v>2.9449999999999998</v>
      </c>
      <c r="E354" s="11">
        <v>2.7</v>
      </c>
      <c r="F354" s="152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  <c r="BG354" s="3"/>
      <c r="BH354" s="3"/>
      <c r="BI354" s="3"/>
      <c r="BJ354" s="3"/>
      <c r="BK354" s="3"/>
      <c r="BL354" s="3"/>
      <c r="BM354" s="27">
        <v>16</v>
      </c>
    </row>
    <row r="355" spans="1:65">
      <c r="A355" s="29"/>
      <c r="B355" s="19">
        <v>1</v>
      </c>
      <c r="C355" s="9">
        <v>4</v>
      </c>
      <c r="D355" s="11">
        <v>2.9279999999999999</v>
      </c>
      <c r="E355" s="11">
        <v>2.7</v>
      </c>
      <c r="F355" s="152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  <c r="BG355" s="3"/>
      <c r="BH355" s="3"/>
      <c r="BI355" s="3"/>
      <c r="BJ355" s="3"/>
      <c r="BK355" s="3"/>
      <c r="BL355" s="3"/>
      <c r="BM355" s="27">
        <v>2.8745833333333302</v>
      </c>
    </row>
    <row r="356" spans="1:65">
      <c r="A356" s="29"/>
      <c r="B356" s="19">
        <v>1</v>
      </c>
      <c r="C356" s="9">
        <v>5</v>
      </c>
      <c r="D356" s="11">
        <v>3.0150000000000001</v>
      </c>
      <c r="E356" s="11">
        <v>2.9</v>
      </c>
      <c r="F356" s="152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  <c r="BB356" s="3"/>
      <c r="BC356" s="3"/>
      <c r="BD356" s="3"/>
      <c r="BE356" s="3"/>
      <c r="BF356" s="3"/>
      <c r="BG356" s="3"/>
      <c r="BH356" s="3"/>
      <c r="BI356" s="3"/>
      <c r="BJ356" s="3"/>
      <c r="BK356" s="3"/>
      <c r="BL356" s="3"/>
      <c r="BM356" s="27">
        <v>13</v>
      </c>
    </row>
    <row r="357" spans="1:65">
      <c r="A357" s="29"/>
      <c r="B357" s="19">
        <v>1</v>
      </c>
      <c r="C357" s="9">
        <v>6</v>
      </c>
      <c r="D357" s="11">
        <v>3.0670000000000002</v>
      </c>
      <c r="E357" s="11">
        <v>2.7</v>
      </c>
      <c r="F357" s="152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3"/>
      <c r="BG357" s="3"/>
      <c r="BH357" s="3"/>
      <c r="BI357" s="3"/>
      <c r="BJ357" s="3"/>
      <c r="BK357" s="3"/>
      <c r="BL357" s="3"/>
      <c r="BM357" s="55"/>
    </row>
    <row r="358" spans="1:65">
      <c r="A358" s="29"/>
      <c r="B358" s="20" t="s">
        <v>254</v>
      </c>
      <c r="C358" s="12"/>
      <c r="D358" s="22">
        <v>2.9824999999999999</v>
      </c>
      <c r="E358" s="22">
        <v>2.7666666666666671</v>
      </c>
      <c r="F358" s="152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  <c r="BF358" s="3"/>
      <c r="BG358" s="3"/>
      <c r="BH358" s="3"/>
      <c r="BI358" s="3"/>
      <c r="BJ358" s="3"/>
      <c r="BK358" s="3"/>
      <c r="BL358" s="3"/>
      <c r="BM358" s="55"/>
    </row>
    <row r="359" spans="1:65">
      <c r="A359" s="29"/>
      <c r="B359" s="3" t="s">
        <v>255</v>
      </c>
      <c r="C359" s="28"/>
      <c r="D359" s="11">
        <v>2.9699999999999998</v>
      </c>
      <c r="E359" s="11">
        <v>2.75</v>
      </c>
      <c r="F359" s="152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  <c r="BE359" s="3"/>
      <c r="BF359" s="3"/>
      <c r="BG359" s="3"/>
      <c r="BH359" s="3"/>
      <c r="BI359" s="3"/>
      <c r="BJ359" s="3"/>
      <c r="BK359" s="3"/>
      <c r="BL359" s="3"/>
      <c r="BM359" s="55"/>
    </row>
    <row r="360" spans="1:65">
      <c r="A360" s="29"/>
      <c r="B360" s="3" t="s">
        <v>256</v>
      </c>
      <c r="C360" s="28"/>
      <c r="D360" s="23">
        <v>5.1643973510952956E-2</v>
      </c>
      <c r="E360" s="23">
        <v>8.1649658092772456E-2</v>
      </c>
      <c r="F360" s="152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  <c r="BB360" s="3"/>
      <c r="BC360" s="3"/>
      <c r="BD360" s="3"/>
      <c r="BE360" s="3"/>
      <c r="BF360" s="3"/>
      <c r="BG360" s="3"/>
      <c r="BH360" s="3"/>
      <c r="BI360" s="3"/>
      <c r="BJ360" s="3"/>
      <c r="BK360" s="3"/>
      <c r="BL360" s="3"/>
      <c r="BM360" s="55"/>
    </row>
    <row r="361" spans="1:65">
      <c r="A361" s="29"/>
      <c r="B361" s="3" t="s">
        <v>86</v>
      </c>
      <c r="C361" s="28"/>
      <c r="D361" s="13">
        <v>1.7315665887997638E-2</v>
      </c>
      <c r="E361" s="13">
        <v>2.9511924611845462E-2</v>
      </c>
      <c r="F361" s="152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  <c r="BB361" s="3"/>
      <c r="BC361" s="3"/>
      <c r="BD361" s="3"/>
      <c r="BE361" s="3"/>
      <c r="BF361" s="3"/>
      <c r="BG361" s="3"/>
      <c r="BH361" s="3"/>
      <c r="BI361" s="3"/>
      <c r="BJ361" s="3"/>
      <c r="BK361" s="3"/>
      <c r="BL361" s="3"/>
      <c r="BM361" s="55"/>
    </row>
    <row r="362" spans="1:65">
      <c r="A362" s="29"/>
      <c r="B362" s="3" t="s">
        <v>257</v>
      </c>
      <c r="C362" s="28"/>
      <c r="D362" s="13">
        <v>3.7541672706190354E-2</v>
      </c>
      <c r="E362" s="13">
        <v>-3.7541672706188134E-2</v>
      </c>
      <c r="F362" s="152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  <c r="BE362" s="3"/>
      <c r="BF362" s="3"/>
      <c r="BG362" s="3"/>
      <c r="BH362" s="3"/>
      <c r="BI362" s="3"/>
      <c r="BJ362" s="3"/>
      <c r="BK362" s="3"/>
      <c r="BL362" s="3"/>
      <c r="BM362" s="55"/>
    </row>
    <row r="363" spans="1:65">
      <c r="A363" s="29"/>
      <c r="B363" s="45" t="s">
        <v>258</v>
      </c>
      <c r="C363" s="46"/>
      <c r="D363" s="44">
        <v>0.67</v>
      </c>
      <c r="E363" s="44">
        <v>0.67</v>
      </c>
      <c r="F363" s="152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  <c r="BE363" s="3"/>
      <c r="BF363" s="3"/>
      <c r="BG363" s="3"/>
      <c r="BH363" s="3"/>
      <c r="BI363" s="3"/>
      <c r="BJ363" s="3"/>
      <c r="BK363" s="3"/>
      <c r="BL363" s="3"/>
      <c r="BM363" s="55"/>
    </row>
    <row r="364" spans="1:65">
      <c r="B364" s="30"/>
      <c r="C364" s="20"/>
      <c r="D364" s="20"/>
      <c r="E364" s="20"/>
      <c r="BM364" s="55"/>
    </row>
    <row r="365" spans="1:65" ht="15">
      <c r="B365" s="8" t="s">
        <v>496</v>
      </c>
      <c r="BM365" s="27" t="s">
        <v>66</v>
      </c>
    </row>
    <row r="366" spans="1:65" ht="15">
      <c r="A366" s="24" t="s">
        <v>81</v>
      </c>
      <c r="B366" s="18" t="s">
        <v>108</v>
      </c>
      <c r="C366" s="15" t="s">
        <v>109</v>
      </c>
      <c r="D366" s="16" t="s">
        <v>224</v>
      </c>
      <c r="E366" s="17" t="s">
        <v>224</v>
      </c>
      <c r="F366" s="17" t="s">
        <v>224</v>
      </c>
      <c r="G366" s="17" t="s">
        <v>224</v>
      </c>
      <c r="H366" s="17" t="s">
        <v>224</v>
      </c>
      <c r="I366" s="17" t="s">
        <v>224</v>
      </c>
      <c r="J366" s="17" t="s">
        <v>224</v>
      </c>
      <c r="K366" s="17" t="s">
        <v>224</v>
      </c>
      <c r="L366" s="17" t="s">
        <v>224</v>
      </c>
      <c r="M366" s="17" t="s">
        <v>224</v>
      </c>
      <c r="N366" s="152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  <c r="BA366" s="3"/>
      <c r="BB366" s="3"/>
      <c r="BC366" s="3"/>
      <c r="BD366" s="3"/>
      <c r="BE366" s="3"/>
      <c r="BF366" s="3"/>
      <c r="BG366" s="3"/>
      <c r="BH366" s="3"/>
      <c r="BI366" s="3"/>
      <c r="BJ366" s="3"/>
      <c r="BK366" s="3"/>
      <c r="BL366" s="3"/>
      <c r="BM366" s="27">
        <v>1</v>
      </c>
    </row>
    <row r="367" spans="1:65">
      <c r="A367" s="29"/>
      <c r="B367" s="19" t="s">
        <v>225</v>
      </c>
      <c r="C367" s="9" t="s">
        <v>225</v>
      </c>
      <c r="D367" s="150" t="s">
        <v>227</v>
      </c>
      <c r="E367" s="151" t="s">
        <v>229</v>
      </c>
      <c r="F367" s="151" t="s">
        <v>230</v>
      </c>
      <c r="G367" s="151" t="s">
        <v>235</v>
      </c>
      <c r="H367" s="151" t="s">
        <v>238</v>
      </c>
      <c r="I367" s="151" t="s">
        <v>239</v>
      </c>
      <c r="J367" s="151" t="s">
        <v>241</v>
      </c>
      <c r="K367" s="151" t="s">
        <v>242</v>
      </c>
      <c r="L367" s="151" t="s">
        <v>245</v>
      </c>
      <c r="M367" s="151" t="s">
        <v>246</v>
      </c>
      <c r="N367" s="152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  <c r="BD367" s="3"/>
      <c r="BE367" s="3"/>
      <c r="BF367" s="3"/>
      <c r="BG367" s="3"/>
      <c r="BH367" s="3"/>
      <c r="BI367" s="3"/>
      <c r="BJ367" s="3"/>
      <c r="BK367" s="3"/>
      <c r="BL367" s="3"/>
      <c r="BM367" s="27" t="s">
        <v>3</v>
      </c>
    </row>
    <row r="368" spans="1:65">
      <c r="A368" s="29"/>
      <c r="B368" s="19"/>
      <c r="C368" s="9"/>
      <c r="D368" s="10" t="s">
        <v>261</v>
      </c>
      <c r="E368" s="11" t="s">
        <v>261</v>
      </c>
      <c r="F368" s="11" t="s">
        <v>261</v>
      </c>
      <c r="G368" s="11" t="s">
        <v>261</v>
      </c>
      <c r="H368" s="11" t="s">
        <v>261</v>
      </c>
      <c r="I368" s="11" t="s">
        <v>261</v>
      </c>
      <c r="J368" s="11" t="s">
        <v>280</v>
      </c>
      <c r="K368" s="11" t="s">
        <v>261</v>
      </c>
      <c r="L368" s="11" t="s">
        <v>280</v>
      </c>
      <c r="M368" s="11" t="s">
        <v>261</v>
      </c>
      <c r="N368" s="152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  <c r="BA368" s="3"/>
      <c r="BB368" s="3"/>
      <c r="BC368" s="3"/>
      <c r="BD368" s="3"/>
      <c r="BE368" s="3"/>
      <c r="BF368" s="3"/>
      <c r="BG368" s="3"/>
      <c r="BH368" s="3"/>
      <c r="BI368" s="3"/>
      <c r="BJ368" s="3"/>
      <c r="BK368" s="3"/>
      <c r="BL368" s="3"/>
      <c r="BM368" s="27">
        <v>3</v>
      </c>
    </row>
    <row r="369" spans="1:65">
      <c r="A369" s="29"/>
      <c r="B369" s="19"/>
      <c r="C369" s="9"/>
      <c r="D369" s="25" t="s">
        <v>281</v>
      </c>
      <c r="E369" s="25" t="s">
        <v>282</v>
      </c>
      <c r="F369" s="25" t="s">
        <v>282</v>
      </c>
      <c r="G369" s="25" t="s">
        <v>282</v>
      </c>
      <c r="H369" s="25" t="s">
        <v>284</v>
      </c>
      <c r="I369" s="25" t="s">
        <v>284</v>
      </c>
      <c r="J369" s="25" t="s">
        <v>282</v>
      </c>
      <c r="K369" s="25" t="s">
        <v>114</v>
      </c>
      <c r="L369" s="25" t="s">
        <v>281</v>
      </c>
      <c r="M369" s="25" t="s">
        <v>282</v>
      </c>
      <c r="N369" s="152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/>
      <c r="BC369" s="3"/>
      <c r="BD369" s="3"/>
      <c r="BE369" s="3"/>
      <c r="BF369" s="3"/>
      <c r="BG369" s="3"/>
      <c r="BH369" s="3"/>
      <c r="BI369" s="3"/>
      <c r="BJ369" s="3"/>
      <c r="BK369" s="3"/>
      <c r="BL369" s="3"/>
      <c r="BM369" s="27">
        <v>3</v>
      </c>
    </row>
    <row r="370" spans="1:65">
      <c r="A370" s="29"/>
      <c r="B370" s="18">
        <v>1</v>
      </c>
      <c r="C370" s="14">
        <v>1</v>
      </c>
      <c r="D370" s="232" t="s">
        <v>103</v>
      </c>
      <c r="E370" s="232">
        <v>0.18</v>
      </c>
      <c r="F370" s="203">
        <v>0.08</v>
      </c>
      <c r="G370" s="203">
        <v>0.09</v>
      </c>
      <c r="H370" s="232">
        <v>0.2</v>
      </c>
      <c r="I370" s="203">
        <v>0.08</v>
      </c>
      <c r="J370" s="232" t="s">
        <v>103</v>
      </c>
      <c r="K370" s="203">
        <v>7.0000000000000007E-2</v>
      </c>
      <c r="L370" s="232" t="s">
        <v>103</v>
      </c>
      <c r="M370" s="203">
        <v>0.1</v>
      </c>
      <c r="N370" s="205"/>
      <c r="O370" s="206"/>
      <c r="P370" s="206"/>
      <c r="Q370" s="206"/>
      <c r="R370" s="206"/>
      <c r="S370" s="206"/>
      <c r="T370" s="206"/>
      <c r="U370" s="206"/>
      <c r="V370" s="206"/>
      <c r="W370" s="206"/>
      <c r="X370" s="206"/>
      <c r="Y370" s="206"/>
      <c r="Z370" s="206"/>
      <c r="AA370" s="206"/>
      <c r="AB370" s="206"/>
      <c r="AC370" s="206"/>
      <c r="AD370" s="206"/>
      <c r="AE370" s="206"/>
      <c r="AF370" s="206"/>
      <c r="AG370" s="206"/>
      <c r="AH370" s="206"/>
      <c r="AI370" s="206"/>
      <c r="AJ370" s="206"/>
      <c r="AK370" s="206"/>
      <c r="AL370" s="206"/>
      <c r="AM370" s="206"/>
      <c r="AN370" s="206"/>
      <c r="AO370" s="206"/>
      <c r="AP370" s="206"/>
      <c r="AQ370" s="206"/>
      <c r="AR370" s="206"/>
      <c r="AS370" s="206"/>
      <c r="AT370" s="206"/>
      <c r="AU370" s="206"/>
      <c r="AV370" s="206"/>
      <c r="AW370" s="206"/>
      <c r="AX370" s="206"/>
      <c r="AY370" s="206"/>
      <c r="AZ370" s="206"/>
      <c r="BA370" s="206"/>
      <c r="BB370" s="206"/>
      <c r="BC370" s="206"/>
      <c r="BD370" s="206"/>
      <c r="BE370" s="206"/>
      <c r="BF370" s="206"/>
      <c r="BG370" s="206"/>
      <c r="BH370" s="206"/>
      <c r="BI370" s="206"/>
      <c r="BJ370" s="206"/>
      <c r="BK370" s="206"/>
      <c r="BL370" s="206"/>
      <c r="BM370" s="207">
        <v>1</v>
      </c>
    </row>
    <row r="371" spans="1:65">
      <c r="A371" s="29"/>
      <c r="B371" s="19">
        <v>1</v>
      </c>
      <c r="C371" s="9">
        <v>2</v>
      </c>
      <c r="D371" s="23">
        <v>0.1</v>
      </c>
      <c r="E371" s="233">
        <v>0.18</v>
      </c>
      <c r="F371" s="23">
        <v>0.09</v>
      </c>
      <c r="G371" s="23">
        <v>0.09</v>
      </c>
      <c r="H371" s="233">
        <v>0.2</v>
      </c>
      <c r="I371" s="23">
        <v>0.08</v>
      </c>
      <c r="J371" s="233" t="s">
        <v>103</v>
      </c>
      <c r="K371" s="23">
        <v>7.0000000000000007E-2</v>
      </c>
      <c r="L371" s="233" t="s">
        <v>103</v>
      </c>
      <c r="M371" s="23">
        <v>0.1</v>
      </c>
      <c r="N371" s="205"/>
      <c r="O371" s="206"/>
      <c r="P371" s="206"/>
      <c r="Q371" s="206"/>
      <c r="R371" s="206"/>
      <c r="S371" s="206"/>
      <c r="T371" s="206"/>
      <c r="U371" s="206"/>
      <c r="V371" s="206"/>
      <c r="W371" s="206"/>
      <c r="X371" s="206"/>
      <c r="Y371" s="206"/>
      <c r="Z371" s="206"/>
      <c r="AA371" s="206"/>
      <c r="AB371" s="206"/>
      <c r="AC371" s="206"/>
      <c r="AD371" s="206"/>
      <c r="AE371" s="206"/>
      <c r="AF371" s="206"/>
      <c r="AG371" s="206"/>
      <c r="AH371" s="206"/>
      <c r="AI371" s="206"/>
      <c r="AJ371" s="206"/>
      <c r="AK371" s="206"/>
      <c r="AL371" s="206"/>
      <c r="AM371" s="206"/>
      <c r="AN371" s="206"/>
      <c r="AO371" s="206"/>
      <c r="AP371" s="206"/>
      <c r="AQ371" s="206"/>
      <c r="AR371" s="206"/>
      <c r="AS371" s="206"/>
      <c r="AT371" s="206"/>
      <c r="AU371" s="206"/>
      <c r="AV371" s="206"/>
      <c r="AW371" s="206"/>
      <c r="AX371" s="206"/>
      <c r="AY371" s="206"/>
      <c r="AZ371" s="206"/>
      <c r="BA371" s="206"/>
      <c r="BB371" s="206"/>
      <c r="BC371" s="206"/>
      <c r="BD371" s="206"/>
      <c r="BE371" s="206"/>
      <c r="BF371" s="206"/>
      <c r="BG371" s="206"/>
      <c r="BH371" s="206"/>
      <c r="BI371" s="206"/>
      <c r="BJ371" s="206"/>
      <c r="BK371" s="206"/>
      <c r="BL371" s="206"/>
      <c r="BM371" s="207">
        <v>34</v>
      </c>
    </row>
    <row r="372" spans="1:65">
      <c r="A372" s="29"/>
      <c r="B372" s="19">
        <v>1</v>
      </c>
      <c r="C372" s="9">
        <v>3</v>
      </c>
      <c r="D372" s="23">
        <v>0.1</v>
      </c>
      <c r="E372" s="233">
        <v>0.17</v>
      </c>
      <c r="F372" s="23">
        <v>7.0000000000000007E-2</v>
      </c>
      <c r="G372" s="23">
        <v>0.09</v>
      </c>
      <c r="H372" s="233">
        <v>0.2</v>
      </c>
      <c r="I372" s="23">
        <v>0.08</v>
      </c>
      <c r="J372" s="233" t="s">
        <v>103</v>
      </c>
      <c r="K372" s="23">
        <v>7.0000000000000007E-2</v>
      </c>
      <c r="L372" s="233" t="s">
        <v>103</v>
      </c>
      <c r="M372" s="23">
        <v>0.09</v>
      </c>
      <c r="N372" s="205"/>
      <c r="O372" s="206"/>
      <c r="P372" s="206"/>
      <c r="Q372" s="206"/>
      <c r="R372" s="206"/>
      <c r="S372" s="206"/>
      <c r="T372" s="206"/>
      <c r="U372" s="206"/>
      <c r="V372" s="206"/>
      <c r="W372" s="206"/>
      <c r="X372" s="206"/>
      <c r="Y372" s="206"/>
      <c r="Z372" s="206"/>
      <c r="AA372" s="206"/>
      <c r="AB372" s="206"/>
      <c r="AC372" s="206"/>
      <c r="AD372" s="206"/>
      <c r="AE372" s="206"/>
      <c r="AF372" s="206"/>
      <c r="AG372" s="206"/>
      <c r="AH372" s="206"/>
      <c r="AI372" s="206"/>
      <c r="AJ372" s="206"/>
      <c r="AK372" s="206"/>
      <c r="AL372" s="206"/>
      <c r="AM372" s="206"/>
      <c r="AN372" s="206"/>
      <c r="AO372" s="206"/>
      <c r="AP372" s="206"/>
      <c r="AQ372" s="206"/>
      <c r="AR372" s="206"/>
      <c r="AS372" s="206"/>
      <c r="AT372" s="206"/>
      <c r="AU372" s="206"/>
      <c r="AV372" s="206"/>
      <c r="AW372" s="206"/>
      <c r="AX372" s="206"/>
      <c r="AY372" s="206"/>
      <c r="AZ372" s="206"/>
      <c r="BA372" s="206"/>
      <c r="BB372" s="206"/>
      <c r="BC372" s="206"/>
      <c r="BD372" s="206"/>
      <c r="BE372" s="206"/>
      <c r="BF372" s="206"/>
      <c r="BG372" s="206"/>
      <c r="BH372" s="206"/>
      <c r="BI372" s="206"/>
      <c r="BJ372" s="206"/>
      <c r="BK372" s="206"/>
      <c r="BL372" s="206"/>
      <c r="BM372" s="207">
        <v>16</v>
      </c>
    </row>
    <row r="373" spans="1:65">
      <c r="A373" s="29"/>
      <c r="B373" s="19">
        <v>1</v>
      </c>
      <c r="C373" s="9">
        <v>4</v>
      </c>
      <c r="D373" s="23">
        <v>0.1</v>
      </c>
      <c r="E373" s="233">
        <v>0.18</v>
      </c>
      <c r="F373" s="23">
        <v>0.09</v>
      </c>
      <c r="G373" s="23">
        <v>0.09</v>
      </c>
      <c r="H373" s="233">
        <v>0.2</v>
      </c>
      <c r="I373" s="23">
        <v>0.08</v>
      </c>
      <c r="J373" s="233" t="s">
        <v>103</v>
      </c>
      <c r="K373" s="23">
        <v>0.08</v>
      </c>
      <c r="L373" s="233" t="s">
        <v>103</v>
      </c>
      <c r="M373" s="23">
        <v>0.1</v>
      </c>
      <c r="N373" s="205"/>
      <c r="O373" s="206"/>
      <c r="P373" s="206"/>
      <c r="Q373" s="206"/>
      <c r="R373" s="206"/>
      <c r="S373" s="206"/>
      <c r="T373" s="206"/>
      <c r="U373" s="206"/>
      <c r="V373" s="206"/>
      <c r="W373" s="206"/>
      <c r="X373" s="206"/>
      <c r="Y373" s="206"/>
      <c r="Z373" s="206"/>
      <c r="AA373" s="206"/>
      <c r="AB373" s="206"/>
      <c r="AC373" s="206"/>
      <c r="AD373" s="206"/>
      <c r="AE373" s="206"/>
      <c r="AF373" s="206"/>
      <c r="AG373" s="206"/>
      <c r="AH373" s="206"/>
      <c r="AI373" s="206"/>
      <c r="AJ373" s="206"/>
      <c r="AK373" s="206"/>
      <c r="AL373" s="206"/>
      <c r="AM373" s="206"/>
      <c r="AN373" s="206"/>
      <c r="AO373" s="206"/>
      <c r="AP373" s="206"/>
      <c r="AQ373" s="206"/>
      <c r="AR373" s="206"/>
      <c r="AS373" s="206"/>
      <c r="AT373" s="206"/>
      <c r="AU373" s="206"/>
      <c r="AV373" s="206"/>
      <c r="AW373" s="206"/>
      <c r="AX373" s="206"/>
      <c r="AY373" s="206"/>
      <c r="AZ373" s="206"/>
      <c r="BA373" s="206"/>
      <c r="BB373" s="206"/>
      <c r="BC373" s="206"/>
      <c r="BD373" s="206"/>
      <c r="BE373" s="206"/>
      <c r="BF373" s="206"/>
      <c r="BG373" s="206"/>
      <c r="BH373" s="206"/>
      <c r="BI373" s="206"/>
      <c r="BJ373" s="206"/>
      <c r="BK373" s="206"/>
      <c r="BL373" s="206"/>
      <c r="BM373" s="207">
        <v>8.8333333333333333E-2</v>
      </c>
    </row>
    <row r="374" spans="1:65">
      <c r="A374" s="29"/>
      <c r="B374" s="19">
        <v>1</v>
      </c>
      <c r="C374" s="9">
        <v>5</v>
      </c>
      <c r="D374" s="23">
        <v>0.1</v>
      </c>
      <c r="E374" s="233">
        <v>0.18</v>
      </c>
      <c r="F374" s="23">
        <v>0.09</v>
      </c>
      <c r="G374" s="23">
        <v>0.1</v>
      </c>
      <c r="H374" s="233">
        <v>0.2</v>
      </c>
      <c r="I374" s="23">
        <v>0.08</v>
      </c>
      <c r="J374" s="233" t="s">
        <v>103</v>
      </c>
      <c r="K374" s="23">
        <v>0.08</v>
      </c>
      <c r="L374" s="233" t="s">
        <v>103</v>
      </c>
      <c r="M374" s="23">
        <v>0.1</v>
      </c>
      <c r="N374" s="205"/>
      <c r="O374" s="206"/>
      <c r="P374" s="206"/>
      <c r="Q374" s="206"/>
      <c r="R374" s="206"/>
      <c r="S374" s="206"/>
      <c r="T374" s="206"/>
      <c r="U374" s="206"/>
      <c r="V374" s="206"/>
      <c r="W374" s="206"/>
      <c r="X374" s="206"/>
      <c r="Y374" s="206"/>
      <c r="Z374" s="206"/>
      <c r="AA374" s="206"/>
      <c r="AB374" s="206"/>
      <c r="AC374" s="206"/>
      <c r="AD374" s="206"/>
      <c r="AE374" s="206"/>
      <c r="AF374" s="206"/>
      <c r="AG374" s="206"/>
      <c r="AH374" s="206"/>
      <c r="AI374" s="206"/>
      <c r="AJ374" s="206"/>
      <c r="AK374" s="206"/>
      <c r="AL374" s="206"/>
      <c r="AM374" s="206"/>
      <c r="AN374" s="206"/>
      <c r="AO374" s="206"/>
      <c r="AP374" s="206"/>
      <c r="AQ374" s="206"/>
      <c r="AR374" s="206"/>
      <c r="AS374" s="206"/>
      <c r="AT374" s="206"/>
      <c r="AU374" s="206"/>
      <c r="AV374" s="206"/>
      <c r="AW374" s="206"/>
      <c r="AX374" s="206"/>
      <c r="AY374" s="206"/>
      <c r="AZ374" s="206"/>
      <c r="BA374" s="206"/>
      <c r="BB374" s="206"/>
      <c r="BC374" s="206"/>
      <c r="BD374" s="206"/>
      <c r="BE374" s="206"/>
      <c r="BF374" s="206"/>
      <c r="BG374" s="206"/>
      <c r="BH374" s="206"/>
      <c r="BI374" s="206"/>
      <c r="BJ374" s="206"/>
      <c r="BK374" s="206"/>
      <c r="BL374" s="206"/>
      <c r="BM374" s="207">
        <v>86</v>
      </c>
    </row>
    <row r="375" spans="1:65">
      <c r="A375" s="29"/>
      <c r="B375" s="19">
        <v>1</v>
      </c>
      <c r="C375" s="9">
        <v>6</v>
      </c>
      <c r="D375" s="23">
        <v>0.1</v>
      </c>
      <c r="E375" s="233">
        <v>0.19</v>
      </c>
      <c r="F375" s="23">
        <v>0.08</v>
      </c>
      <c r="G375" s="23">
        <v>0.11</v>
      </c>
      <c r="H375" s="233">
        <v>0.2</v>
      </c>
      <c r="I375" s="23">
        <v>0.08</v>
      </c>
      <c r="J375" s="233" t="s">
        <v>103</v>
      </c>
      <c r="K375" s="23">
        <v>7.0000000000000007E-2</v>
      </c>
      <c r="L375" s="233" t="s">
        <v>103</v>
      </c>
      <c r="M375" s="23">
        <v>0.1</v>
      </c>
      <c r="N375" s="205"/>
      <c r="O375" s="206"/>
      <c r="P375" s="206"/>
      <c r="Q375" s="206"/>
      <c r="R375" s="206"/>
      <c r="S375" s="206"/>
      <c r="T375" s="206"/>
      <c r="U375" s="206"/>
      <c r="V375" s="206"/>
      <c r="W375" s="206"/>
      <c r="X375" s="206"/>
      <c r="Y375" s="206"/>
      <c r="Z375" s="206"/>
      <c r="AA375" s="206"/>
      <c r="AB375" s="206"/>
      <c r="AC375" s="206"/>
      <c r="AD375" s="206"/>
      <c r="AE375" s="206"/>
      <c r="AF375" s="206"/>
      <c r="AG375" s="206"/>
      <c r="AH375" s="206"/>
      <c r="AI375" s="206"/>
      <c r="AJ375" s="206"/>
      <c r="AK375" s="206"/>
      <c r="AL375" s="206"/>
      <c r="AM375" s="206"/>
      <c r="AN375" s="206"/>
      <c r="AO375" s="206"/>
      <c r="AP375" s="206"/>
      <c r="AQ375" s="206"/>
      <c r="AR375" s="206"/>
      <c r="AS375" s="206"/>
      <c r="AT375" s="206"/>
      <c r="AU375" s="206"/>
      <c r="AV375" s="206"/>
      <c r="AW375" s="206"/>
      <c r="AX375" s="206"/>
      <c r="AY375" s="206"/>
      <c r="AZ375" s="206"/>
      <c r="BA375" s="206"/>
      <c r="BB375" s="206"/>
      <c r="BC375" s="206"/>
      <c r="BD375" s="206"/>
      <c r="BE375" s="206"/>
      <c r="BF375" s="206"/>
      <c r="BG375" s="206"/>
      <c r="BH375" s="206"/>
      <c r="BI375" s="206"/>
      <c r="BJ375" s="206"/>
      <c r="BK375" s="206"/>
      <c r="BL375" s="206"/>
      <c r="BM375" s="56"/>
    </row>
    <row r="376" spans="1:65">
      <c r="A376" s="29"/>
      <c r="B376" s="20" t="s">
        <v>254</v>
      </c>
      <c r="C376" s="12"/>
      <c r="D376" s="210">
        <v>0.1</v>
      </c>
      <c r="E376" s="210">
        <v>0.17999999999999997</v>
      </c>
      <c r="F376" s="210">
        <v>8.3333333333333329E-2</v>
      </c>
      <c r="G376" s="210">
        <v>9.4999999999999987E-2</v>
      </c>
      <c r="H376" s="210">
        <v>0.19999999999999998</v>
      </c>
      <c r="I376" s="210">
        <v>0.08</v>
      </c>
      <c r="J376" s="210" t="s">
        <v>603</v>
      </c>
      <c r="K376" s="210">
        <v>7.3333333333333348E-2</v>
      </c>
      <c r="L376" s="210" t="s">
        <v>603</v>
      </c>
      <c r="M376" s="210">
        <v>9.8333333333333328E-2</v>
      </c>
      <c r="N376" s="205"/>
      <c r="O376" s="206"/>
      <c r="P376" s="206"/>
      <c r="Q376" s="206"/>
      <c r="R376" s="206"/>
      <c r="S376" s="206"/>
      <c r="T376" s="206"/>
      <c r="U376" s="206"/>
      <c r="V376" s="206"/>
      <c r="W376" s="206"/>
      <c r="X376" s="206"/>
      <c r="Y376" s="206"/>
      <c r="Z376" s="206"/>
      <c r="AA376" s="206"/>
      <c r="AB376" s="206"/>
      <c r="AC376" s="206"/>
      <c r="AD376" s="206"/>
      <c r="AE376" s="206"/>
      <c r="AF376" s="206"/>
      <c r="AG376" s="206"/>
      <c r="AH376" s="206"/>
      <c r="AI376" s="206"/>
      <c r="AJ376" s="206"/>
      <c r="AK376" s="206"/>
      <c r="AL376" s="206"/>
      <c r="AM376" s="206"/>
      <c r="AN376" s="206"/>
      <c r="AO376" s="206"/>
      <c r="AP376" s="206"/>
      <c r="AQ376" s="206"/>
      <c r="AR376" s="206"/>
      <c r="AS376" s="206"/>
      <c r="AT376" s="206"/>
      <c r="AU376" s="206"/>
      <c r="AV376" s="206"/>
      <c r="AW376" s="206"/>
      <c r="AX376" s="206"/>
      <c r="AY376" s="206"/>
      <c r="AZ376" s="206"/>
      <c r="BA376" s="206"/>
      <c r="BB376" s="206"/>
      <c r="BC376" s="206"/>
      <c r="BD376" s="206"/>
      <c r="BE376" s="206"/>
      <c r="BF376" s="206"/>
      <c r="BG376" s="206"/>
      <c r="BH376" s="206"/>
      <c r="BI376" s="206"/>
      <c r="BJ376" s="206"/>
      <c r="BK376" s="206"/>
      <c r="BL376" s="206"/>
      <c r="BM376" s="56"/>
    </row>
    <row r="377" spans="1:65">
      <c r="A377" s="29"/>
      <c r="B377" s="3" t="s">
        <v>255</v>
      </c>
      <c r="C377" s="28"/>
      <c r="D377" s="23">
        <v>0.1</v>
      </c>
      <c r="E377" s="23">
        <v>0.18</v>
      </c>
      <c r="F377" s="23">
        <v>8.4999999999999992E-2</v>
      </c>
      <c r="G377" s="23">
        <v>0.09</v>
      </c>
      <c r="H377" s="23">
        <v>0.2</v>
      </c>
      <c r="I377" s="23">
        <v>0.08</v>
      </c>
      <c r="J377" s="23" t="s">
        <v>603</v>
      </c>
      <c r="K377" s="23">
        <v>7.0000000000000007E-2</v>
      </c>
      <c r="L377" s="23" t="s">
        <v>603</v>
      </c>
      <c r="M377" s="23">
        <v>0.1</v>
      </c>
      <c r="N377" s="205"/>
      <c r="O377" s="206"/>
      <c r="P377" s="206"/>
      <c r="Q377" s="206"/>
      <c r="R377" s="206"/>
      <c r="S377" s="206"/>
      <c r="T377" s="206"/>
      <c r="U377" s="206"/>
      <c r="V377" s="206"/>
      <c r="W377" s="206"/>
      <c r="X377" s="206"/>
      <c r="Y377" s="206"/>
      <c r="Z377" s="206"/>
      <c r="AA377" s="206"/>
      <c r="AB377" s="206"/>
      <c r="AC377" s="206"/>
      <c r="AD377" s="206"/>
      <c r="AE377" s="206"/>
      <c r="AF377" s="206"/>
      <c r="AG377" s="206"/>
      <c r="AH377" s="206"/>
      <c r="AI377" s="206"/>
      <c r="AJ377" s="206"/>
      <c r="AK377" s="206"/>
      <c r="AL377" s="206"/>
      <c r="AM377" s="206"/>
      <c r="AN377" s="206"/>
      <c r="AO377" s="206"/>
      <c r="AP377" s="206"/>
      <c r="AQ377" s="206"/>
      <c r="AR377" s="206"/>
      <c r="AS377" s="206"/>
      <c r="AT377" s="206"/>
      <c r="AU377" s="206"/>
      <c r="AV377" s="206"/>
      <c r="AW377" s="206"/>
      <c r="AX377" s="206"/>
      <c r="AY377" s="206"/>
      <c r="AZ377" s="206"/>
      <c r="BA377" s="206"/>
      <c r="BB377" s="206"/>
      <c r="BC377" s="206"/>
      <c r="BD377" s="206"/>
      <c r="BE377" s="206"/>
      <c r="BF377" s="206"/>
      <c r="BG377" s="206"/>
      <c r="BH377" s="206"/>
      <c r="BI377" s="206"/>
      <c r="BJ377" s="206"/>
      <c r="BK377" s="206"/>
      <c r="BL377" s="206"/>
      <c r="BM377" s="56"/>
    </row>
    <row r="378" spans="1:65">
      <c r="A378" s="29"/>
      <c r="B378" s="3" t="s">
        <v>256</v>
      </c>
      <c r="C378" s="28"/>
      <c r="D378" s="23">
        <v>0</v>
      </c>
      <c r="E378" s="23">
        <v>6.3245553203367553E-3</v>
      </c>
      <c r="F378" s="23">
        <v>8.164965809277256E-3</v>
      </c>
      <c r="G378" s="23">
        <v>8.3666002653407581E-3</v>
      </c>
      <c r="H378" s="23">
        <v>3.0404709722440586E-17</v>
      </c>
      <c r="I378" s="23">
        <v>0</v>
      </c>
      <c r="J378" s="23" t="s">
        <v>603</v>
      </c>
      <c r="K378" s="23">
        <v>5.1639777949432199E-3</v>
      </c>
      <c r="L378" s="23" t="s">
        <v>603</v>
      </c>
      <c r="M378" s="23">
        <v>4.0824829046386341E-3</v>
      </c>
      <c r="N378" s="205"/>
      <c r="O378" s="206"/>
      <c r="P378" s="206"/>
      <c r="Q378" s="206"/>
      <c r="R378" s="206"/>
      <c r="S378" s="206"/>
      <c r="T378" s="206"/>
      <c r="U378" s="206"/>
      <c r="V378" s="206"/>
      <c r="W378" s="206"/>
      <c r="X378" s="206"/>
      <c r="Y378" s="206"/>
      <c r="Z378" s="206"/>
      <c r="AA378" s="206"/>
      <c r="AB378" s="206"/>
      <c r="AC378" s="206"/>
      <c r="AD378" s="206"/>
      <c r="AE378" s="206"/>
      <c r="AF378" s="206"/>
      <c r="AG378" s="206"/>
      <c r="AH378" s="206"/>
      <c r="AI378" s="206"/>
      <c r="AJ378" s="206"/>
      <c r="AK378" s="206"/>
      <c r="AL378" s="206"/>
      <c r="AM378" s="206"/>
      <c r="AN378" s="206"/>
      <c r="AO378" s="206"/>
      <c r="AP378" s="206"/>
      <c r="AQ378" s="206"/>
      <c r="AR378" s="206"/>
      <c r="AS378" s="206"/>
      <c r="AT378" s="206"/>
      <c r="AU378" s="206"/>
      <c r="AV378" s="206"/>
      <c r="AW378" s="206"/>
      <c r="AX378" s="206"/>
      <c r="AY378" s="206"/>
      <c r="AZ378" s="206"/>
      <c r="BA378" s="206"/>
      <c r="BB378" s="206"/>
      <c r="BC378" s="206"/>
      <c r="BD378" s="206"/>
      <c r="BE378" s="206"/>
      <c r="BF378" s="206"/>
      <c r="BG378" s="206"/>
      <c r="BH378" s="206"/>
      <c r="BI378" s="206"/>
      <c r="BJ378" s="206"/>
      <c r="BK378" s="206"/>
      <c r="BL378" s="206"/>
      <c r="BM378" s="56"/>
    </row>
    <row r="379" spans="1:65">
      <c r="A379" s="29"/>
      <c r="B379" s="3" t="s">
        <v>86</v>
      </c>
      <c r="C379" s="28"/>
      <c r="D379" s="13">
        <v>0</v>
      </c>
      <c r="E379" s="13">
        <v>3.5136418446315314E-2</v>
      </c>
      <c r="F379" s="13">
        <v>9.7979589711327073E-2</v>
      </c>
      <c r="G379" s="13">
        <v>8.8069476477271147E-2</v>
      </c>
      <c r="H379" s="13">
        <v>1.5202354861220294E-16</v>
      </c>
      <c r="I379" s="13">
        <v>0</v>
      </c>
      <c r="J379" s="13" t="s">
        <v>603</v>
      </c>
      <c r="K379" s="13">
        <v>7.0417879021952984E-2</v>
      </c>
      <c r="L379" s="13" t="s">
        <v>603</v>
      </c>
      <c r="M379" s="13">
        <v>4.151677530140984E-2</v>
      </c>
      <c r="N379" s="152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  <c r="AY379" s="3"/>
      <c r="AZ379" s="3"/>
      <c r="BA379" s="3"/>
      <c r="BB379" s="3"/>
      <c r="BC379" s="3"/>
      <c r="BD379" s="3"/>
      <c r="BE379" s="3"/>
      <c r="BF379" s="3"/>
      <c r="BG379" s="3"/>
      <c r="BH379" s="3"/>
      <c r="BI379" s="3"/>
      <c r="BJ379" s="3"/>
      <c r="BK379" s="3"/>
      <c r="BL379" s="3"/>
      <c r="BM379" s="55"/>
    </row>
    <row r="380" spans="1:65">
      <c r="A380" s="29"/>
      <c r="B380" s="3" t="s">
        <v>257</v>
      </c>
      <c r="C380" s="28"/>
      <c r="D380" s="13">
        <v>0.13207547169811318</v>
      </c>
      <c r="E380" s="13">
        <v>1.0377358490566033</v>
      </c>
      <c r="F380" s="13">
        <v>-5.6603773584905759E-2</v>
      </c>
      <c r="G380" s="13">
        <v>7.5471698113207308E-2</v>
      </c>
      <c r="H380" s="13">
        <v>1.2641509433962264</v>
      </c>
      <c r="I380" s="13">
        <v>-9.4339622641509413E-2</v>
      </c>
      <c r="J380" s="13" t="s">
        <v>603</v>
      </c>
      <c r="K380" s="13">
        <v>-0.16981132075471683</v>
      </c>
      <c r="L380" s="13" t="s">
        <v>603</v>
      </c>
      <c r="M380" s="13">
        <v>0.1132075471698113</v>
      </c>
      <c r="N380" s="152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  <c r="BB380" s="3"/>
      <c r="BC380" s="3"/>
      <c r="BD380" s="3"/>
      <c r="BE380" s="3"/>
      <c r="BF380" s="3"/>
      <c r="BG380" s="3"/>
      <c r="BH380" s="3"/>
      <c r="BI380" s="3"/>
      <c r="BJ380" s="3"/>
      <c r="BK380" s="3"/>
      <c r="BL380" s="3"/>
      <c r="BM380" s="55"/>
    </row>
    <row r="381" spans="1:65">
      <c r="A381" s="29"/>
      <c r="B381" s="45" t="s">
        <v>258</v>
      </c>
      <c r="C381" s="46"/>
      <c r="D381" s="44">
        <v>0.22</v>
      </c>
      <c r="E381" s="44">
        <v>4.99</v>
      </c>
      <c r="F381" s="44">
        <v>0.22</v>
      </c>
      <c r="G381" s="44">
        <v>0.4</v>
      </c>
      <c r="H381" s="44">
        <v>6.07</v>
      </c>
      <c r="I381" s="44">
        <v>0.4</v>
      </c>
      <c r="J381" s="44">
        <v>2.02</v>
      </c>
      <c r="K381" s="44">
        <v>0.76</v>
      </c>
      <c r="L381" s="44">
        <v>2.02</v>
      </c>
      <c r="M381" s="44">
        <v>0.57999999999999996</v>
      </c>
      <c r="N381" s="152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  <c r="BA381" s="3"/>
      <c r="BB381" s="3"/>
      <c r="BC381" s="3"/>
      <c r="BD381" s="3"/>
      <c r="BE381" s="3"/>
      <c r="BF381" s="3"/>
      <c r="BG381" s="3"/>
      <c r="BH381" s="3"/>
      <c r="BI381" s="3"/>
      <c r="BJ381" s="3"/>
      <c r="BK381" s="3"/>
      <c r="BL381" s="3"/>
      <c r="BM381" s="55"/>
    </row>
    <row r="382" spans="1:65">
      <c r="B382" s="30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BM382" s="55"/>
    </row>
    <row r="383" spans="1:65" ht="15">
      <c r="B383" s="8" t="s">
        <v>497</v>
      </c>
      <c r="BM383" s="27" t="s">
        <v>66</v>
      </c>
    </row>
    <row r="384" spans="1:65" ht="15">
      <c r="A384" s="24" t="s">
        <v>8</v>
      </c>
      <c r="B384" s="18" t="s">
        <v>108</v>
      </c>
      <c r="C384" s="15" t="s">
        <v>109</v>
      </c>
      <c r="D384" s="16" t="s">
        <v>224</v>
      </c>
      <c r="E384" s="17" t="s">
        <v>224</v>
      </c>
      <c r="F384" s="17" t="s">
        <v>224</v>
      </c>
      <c r="G384" s="17" t="s">
        <v>224</v>
      </c>
      <c r="H384" s="17" t="s">
        <v>224</v>
      </c>
      <c r="I384" s="17" t="s">
        <v>224</v>
      </c>
      <c r="J384" s="17" t="s">
        <v>224</v>
      </c>
      <c r="K384" s="17" t="s">
        <v>224</v>
      </c>
      <c r="L384" s="17" t="s">
        <v>224</v>
      </c>
      <c r="M384" s="17" t="s">
        <v>224</v>
      </c>
      <c r="N384" s="17" t="s">
        <v>224</v>
      </c>
      <c r="O384" s="17" t="s">
        <v>224</v>
      </c>
      <c r="P384" s="17" t="s">
        <v>224</v>
      </c>
      <c r="Q384" s="17" t="s">
        <v>224</v>
      </c>
      <c r="R384" s="17" t="s">
        <v>224</v>
      </c>
      <c r="S384" s="152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  <c r="AZ384" s="3"/>
      <c r="BA384" s="3"/>
      <c r="BB384" s="3"/>
      <c r="BC384" s="3"/>
      <c r="BD384" s="3"/>
      <c r="BE384" s="3"/>
      <c r="BF384" s="3"/>
      <c r="BG384" s="3"/>
      <c r="BH384" s="3"/>
      <c r="BI384" s="3"/>
      <c r="BJ384" s="3"/>
      <c r="BK384" s="3"/>
      <c r="BL384" s="3"/>
      <c r="BM384" s="27">
        <v>1</v>
      </c>
    </row>
    <row r="385" spans="1:65">
      <c r="A385" s="29"/>
      <c r="B385" s="19" t="s">
        <v>225</v>
      </c>
      <c r="C385" s="9" t="s">
        <v>225</v>
      </c>
      <c r="D385" s="150" t="s">
        <v>227</v>
      </c>
      <c r="E385" s="151" t="s">
        <v>229</v>
      </c>
      <c r="F385" s="151" t="s">
        <v>230</v>
      </c>
      <c r="G385" s="151" t="s">
        <v>231</v>
      </c>
      <c r="H385" s="151" t="s">
        <v>234</v>
      </c>
      <c r="I385" s="151" t="s">
        <v>235</v>
      </c>
      <c r="J385" s="151" t="s">
        <v>236</v>
      </c>
      <c r="K385" s="151" t="s">
        <v>237</v>
      </c>
      <c r="L385" s="151" t="s">
        <v>238</v>
      </c>
      <c r="M385" s="151" t="s">
        <v>239</v>
      </c>
      <c r="N385" s="151" t="s">
        <v>240</v>
      </c>
      <c r="O385" s="151" t="s">
        <v>241</v>
      </c>
      <c r="P385" s="151" t="s">
        <v>242</v>
      </c>
      <c r="Q385" s="151" t="s">
        <v>245</v>
      </c>
      <c r="R385" s="151" t="s">
        <v>246</v>
      </c>
      <c r="S385" s="152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  <c r="AY385" s="3"/>
      <c r="AZ385" s="3"/>
      <c r="BA385" s="3"/>
      <c r="BB385" s="3"/>
      <c r="BC385" s="3"/>
      <c r="BD385" s="3"/>
      <c r="BE385" s="3"/>
      <c r="BF385" s="3"/>
      <c r="BG385" s="3"/>
      <c r="BH385" s="3"/>
      <c r="BI385" s="3"/>
      <c r="BJ385" s="3"/>
      <c r="BK385" s="3"/>
      <c r="BL385" s="3"/>
      <c r="BM385" s="27" t="s">
        <v>3</v>
      </c>
    </row>
    <row r="386" spans="1:65">
      <c r="A386" s="29"/>
      <c r="B386" s="19"/>
      <c r="C386" s="9"/>
      <c r="D386" s="10" t="s">
        <v>261</v>
      </c>
      <c r="E386" s="11" t="s">
        <v>261</v>
      </c>
      <c r="F386" s="11" t="s">
        <v>261</v>
      </c>
      <c r="G386" s="11" t="s">
        <v>280</v>
      </c>
      <c r="H386" s="11" t="s">
        <v>280</v>
      </c>
      <c r="I386" s="11" t="s">
        <v>261</v>
      </c>
      <c r="J386" s="11" t="s">
        <v>261</v>
      </c>
      <c r="K386" s="11" t="s">
        <v>261</v>
      </c>
      <c r="L386" s="11" t="s">
        <v>261</v>
      </c>
      <c r="M386" s="11" t="s">
        <v>261</v>
      </c>
      <c r="N386" s="11" t="s">
        <v>280</v>
      </c>
      <c r="O386" s="11" t="s">
        <v>280</v>
      </c>
      <c r="P386" s="11" t="s">
        <v>261</v>
      </c>
      <c r="Q386" s="11" t="s">
        <v>280</v>
      </c>
      <c r="R386" s="11" t="s">
        <v>261</v>
      </c>
      <c r="S386" s="152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  <c r="AY386" s="3"/>
      <c r="AZ386" s="3"/>
      <c r="BA386" s="3"/>
      <c r="BB386" s="3"/>
      <c r="BC386" s="3"/>
      <c r="BD386" s="3"/>
      <c r="BE386" s="3"/>
      <c r="BF386" s="3"/>
      <c r="BG386" s="3"/>
      <c r="BH386" s="3"/>
      <c r="BI386" s="3"/>
      <c r="BJ386" s="3"/>
      <c r="BK386" s="3"/>
      <c r="BL386" s="3"/>
      <c r="BM386" s="27">
        <v>2</v>
      </c>
    </row>
    <row r="387" spans="1:65">
      <c r="A387" s="29"/>
      <c r="B387" s="19"/>
      <c r="C387" s="9"/>
      <c r="D387" s="25" t="s">
        <v>281</v>
      </c>
      <c r="E387" s="25" t="s">
        <v>282</v>
      </c>
      <c r="F387" s="25" t="s">
        <v>282</v>
      </c>
      <c r="G387" s="25" t="s">
        <v>283</v>
      </c>
      <c r="H387" s="25" t="s">
        <v>284</v>
      </c>
      <c r="I387" s="25" t="s">
        <v>282</v>
      </c>
      <c r="J387" s="25" t="s">
        <v>283</v>
      </c>
      <c r="K387" s="25" t="s">
        <v>283</v>
      </c>
      <c r="L387" s="25" t="s">
        <v>284</v>
      </c>
      <c r="M387" s="25" t="s">
        <v>284</v>
      </c>
      <c r="N387" s="25" t="s">
        <v>283</v>
      </c>
      <c r="O387" s="25" t="s">
        <v>282</v>
      </c>
      <c r="P387" s="25" t="s">
        <v>282</v>
      </c>
      <c r="Q387" s="25" t="s">
        <v>281</v>
      </c>
      <c r="R387" s="25" t="s">
        <v>282</v>
      </c>
      <c r="S387" s="152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  <c r="AY387" s="3"/>
      <c r="AZ387" s="3"/>
      <c r="BA387" s="3"/>
      <c r="BB387" s="3"/>
      <c r="BC387" s="3"/>
      <c r="BD387" s="3"/>
      <c r="BE387" s="3"/>
      <c r="BF387" s="3"/>
      <c r="BG387" s="3"/>
      <c r="BH387" s="3"/>
      <c r="BI387" s="3"/>
      <c r="BJ387" s="3"/>
      <c r="BK387" s="3"/>
      <c r="BL387" s="3"/>
      <c r="BM387" s="27">
        <v>3</v>
      </c>
    </row>
    <row r="388" spans="1:65">
      <c r="A388" s="29"/>
      <c r="B388" s="18">
        <v>1</v>
      </c>
      <c r="C388" s="14">
        <v>1</v>
      </c>
      <c r="D388" s="153">
        <v>0.76</v>
      </c>
      <c r="E388" s="21">
        <v>0.34</v>
      </c>
      <c r="F388" s="21">
        <v>0.28999999999999998</v>
      </c>
      <c r="G388" s="21">
        <v>0.34</v>
      </c>
      <c r="H388" s="21">
        <v>0.28000000000000003</v>
      </c>
      <c r="I388" s="21">
        <v>0.3</v>
      </c>
      <c r="J388" s="21">
        <v>0.32</v>
      </c>
      <c r="K388" s="21">
        <v>0.36</v>
      </c>
      <c r="L388" s="153">
        <v>0.4</v>
      </c>
      <c r="M388" s="21">
        <v>0.3</v>
      </c>
      <c r="N388" s="153">
        <v>0.39</v>
      </c>
      <c r="O388" s="153">
        <v>0.4</v>
      </c>
      <c r="P388" s="21">
        <v>0.32</v>
      </c>
      <c r="Q388" s="153">
        <v>0.4</v>
      </c>
      <c r="R388" s="21">
        <v>0.3</v>
      </c>
      <c r="S388" s="152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  <c r="AY388" s="3"/>
      <c r="AZ388" s="3"/>
      <c r="BA388" s="3"/>
      <c r="BB388" s="3"/>
      <c r="BC388" s="3"/>
      <c r="BD388" s="3"/>
      <c r="BE388" s="3"/>
      <c r="BF388" s="3"/>
      <c r="BG388" s="3"/>
      <c r="BH388" s="3"/>
      <c r="BI388" s="3"/>
      <c r="BJ388" s="3"/>
      <c r="BK388" s="3"/>
      <c r="BL388" s="3"/>
      <c r="BM388" s="27">
        <v>1</v>
      </c>
    </row>
    <row r="389" spans="1:65">
      <c r="A389" s="29"/>
      <c r="B389" s="19">
        <v>1</v>
      </c>
      <c r="C389" s="9">
        <v>2</v>
      </c>
      <c r="D389" s="154">
        <v>0.61</v>
      </c>
      <c r="E389" s="11">
        <v>0.32</v>
      </c>
      <c r="F389" s="11">
        <v>0.28999999999999998</v>
      </c>
      <c r="G389" s="11">
        <v>0.36</v>
      </c>
      <c r="H389" s="11">
        <v>0.31</v>
      </c>
      <c r="I389" s="11">
        <v>0.34</v>
      </c>
      <c r="J389" s="11">
        <v>0.34</v>
      </c>
      <c r="K389" s="11">
        <v>0.37</v>
      </c>
      <c r="L389" s="154">
        <v>0.4</v>
      </c>
      <c r="M389" s="11">
        <v>0.32</v>
      </c>
      <c r="N389" s="154">
        <v>0.4</v>
      </c>
      <c r="O389" s="154">
        <v>0.3</v>
      </c>
      <c r="P389" s="11">
        <v>0.33</v>
      </c>
      <c r="Q389" s="154">
        <v>0.39</v>
      </c>
      <c r="R389" s="11">
        <v>0.31</v>
      </c>
      <c r="S389" s="152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  <c r="BC389" s="3"/>
      <c r="BD389" s="3"/>
      <c r="BE389" s="3"/>
      <c r="BF389" s="3"/>
      <c r="BG389" s="3"/>
      <c r="BH389" s="3"/>
      <c r="BI389" s="3"/>
      <c r="BJ389" s="3"/>
      <c r="BK389" s="3"/>
      <c r="BL389" s="3"/>
      <c r="BM389" s="27">
        <v>18</v>
      </c>
    </row>
    <row r="390" spans="1:65">
      <c r="A390" s="29"/>
      <c r="B390" s="19">
        <v>1</v>
      </c>
      <c r="C390" s="9">
        <v>3</v>
      </c>
      <c r="D390" s="154">
        <v>0.52</v>
      </c>
      <c r="E390" s="11">
        <v>0.34</v>
      </c>
      <c r="F390" s="11">
        <v>0.3</v>
      </c>
      <c r="G390" s="11">
        <v>0.36</v>
      </c>
      <c r="H390" s="11">
        <v>0.31</v>
      </c>
      <c r="I390" s="11">
        <v>0.32</v>
      </c>
      <c r="J390" s="11">
        <v>0.34</v>
      </c>
      <c r="K390" s="11">
        <v>0.37</v>
      </c>
      <c r="L390" s="154">
        <v>0.4</v>
      </c>
      <c r="M390" s="11">
        <v>0.33</v>
      </c>
      <c r="N390" s="154">
        <v>0.41</v>
      </c>
      <c r="O390" s="154">
        <v>0.2</v>
      </c>
      <c r="P390" s="11">
        <v>0.28000000000000003</v>
      </c>
      <c r="Q390" s="154">
        <v>0.4</v>
      </c>
      <c r="R390" s="11">
        <v>0.31</v>
      </c>
      <c r="S390" s="152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  <c r="BA390" s="3"/>
      <c r="BB390" s="3"/>
      <c r="BC390" s="3"/>
      <c r="BD390" s="3"/>
      <c r="BE390" s="3"/>
      <c r="BF390" s="3"/>
      <c r="BG390" s="3"/>
      <c r="BH390" s="3"/>
      <c r="BI390" s="3"/>
      <c r="BJ390" s="3"/>
      <c r="BK390" s="3"/>
      <c r="BL390" s="3"/>
      <c r="BM390" s="27">
        <v>16</v>
      </c>
    </row>
    <row r="391" spans="1:65">
      <c r="A391" s="29"/>
      <c r="B391" s="19">
        <v>1</v>
      </c>
      <c r="C391" s="9">
        <v>4</v>
      </c>
      <c r="D391" s="154">
        <v>0.5</v>
      </c>
      <c r="E391" s="11">
        <v>0.32</v>
      </c>
      <c r="F391" s="11">
        <v>0.3</v>
      </c>
      <c r="G391" s="11">
        <v>0.36</v>
      </c>
      <c r="H391" s="11">
        <v>0.35</v>
      </c>
      <c r="I391" s="11">
        <v>0.33</v>
      </c>
      <c r="J391" s="11">
        <v>0.33</v>
      </c>
      <c r="K391" s="11">
        <v>0.37</v>
      </c>
      <c r="L391" s="154">
        <v>0.4</v>
      </c>
      <c r="M391" s="11">
        <v>0.33</v>
      </c>
      <c r="N391" s="154">
        <v>0.4</v>
      </c>
      <c r="O391" s="154">
        <v>0.3</v>
      </c>
      <c r="P391" s="11">
        <v>0.3</v>
      </c>
      <c r="Q391" s="154">
        <v>0.38</v>
      </c>
      <c r="R391" s="11">
        <v>0.33</v>
      </c>
      <c r="S391" s="152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  <c r="BB391" s="3"/>
      <c r="BC391" s="3"/>
      <c r="BD391" s="3"/>
      <c r="BE391" s="3"/>
      <c r="BF391" s="3"/>
      <c r="BG391" s="3"/>
      <c r="BH391" s="3"/>
      <c r="BI391" s="3"/>
      <c r="BJ391" s="3"/>
      <c r="BK391" s="3"/>
      <c r="BL391" s="3"/>
      <c r="BM391" s="27">
        <v>0.32650000000000001</v>
      </c>
    </row>
    <row r="392" spans="1:65">
      <c r="A392" s="29"/>
      <c r="B392" s="19">
        <v>1</v>
      </c>
      <c r="C392" s="9">
        <v>5</v>
      </c>
      <c r="D392" s="154">
        <v>0.43</v>
      </c>
      <c r="E392" s="11">
        <v>0.34</v>
      </c>
      <c r="F392" s="11">
        <v>0.28999999999999998</v>
      </c>
      <c r="G392" s="11">
        <v>0.35</v>
      </c>
      <c r="H392" s="11">
        <v>0.34</v>
      </c>
      <c r="I392" s="11">
        <v>0.32</v>
      </c>
      <c r="J392" s="11">
        <v>0.3</v>
      </c>
      <c r="K392" s="11">
        <v>0.37</v>
      </c>
      <c r="L392" s="154">
        <v>0.4</v>
      </c>
      <c r="M392" s="11">
        <v>0.33</v>
      </c>
      <c r="N392" s="154">
        <v>0.38</v>
      </c>
      <c r="O392" s="154">
        <v>0.3</v>
      </c>
      <c r="P392" s="11">
        <v>0.31</v>
      </c>
      <c r="Q392" s="154">
        <v>0.39</v>
      </c>
      <c r="R392" s="11">
        <v>0.32</v>
      </c>
      <c r="S392" s="152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  <c r="AZ392" s="3"/>
      <c r="BA392" s="3"/>
      <c r="BB392" s="3"/>
      <c r="BC392" s="3"/>
      <c r="BD392" s="3"/>
      <c r="BE392" s="3"/>
      <c r="BF392" s="3"/>
      <c r="BG392" s="3"/>
      <c r="BH392" s="3"/>
      <c r="BI392" s="3"/>
      <c r="BJ392" s="3"/>
      <c r="BK392" s="3"/>
      <c r="BL392" s="3"/>
      <c r="BM392" s="27">
        <v>87</v>
      </c>
    </row>
    <row r="393" spans="1:65">
      <c r="A393" s="29"/>
      <c r="B393" s="19">
        <v>1</v>
      </c>
      <c r="C393" s="9">
        <v>6</v>
      </c>
      <c r="D393" s="154">
        <v>0.41</v>
      </c>
      <c r="E393" s="11">
        <v>0.33</v>
      </c>
      <c r="F393" s="11">
        <v>0.28000000000000003</v>
      </c>
      <c r="G393" s="11">
        <v>0.34</v>
      </c>
      <c r="H393" s="11">
        <v>0.34</v>
      </c>
      <c r="I393" s="11">
        <v>0.33</v>
      </c>
      <c r="J393" s="11">
        <v>0.33</v>
      </c>
      <c r="K393" s="11">
        <v>0.37</v>
      </c>
      <c r="L393" s="154">
        <v>0.4</v>
      </c>
      <c r="M393" s="11">
        <v>0.35</v>
      </c>
      <c r="N393" s="154">
        <v>0.39</v>
      </c>
      <c r="O393" s="154">
        <v>0.4</v>
      </c>
      <c r="P393" s="11">
        <v>0.33</v>
      </c>
      <c r="Q393" s="154">
        <v>0.39</v>
      </c>
      <c r="R393" s="11">
        <v>0.3</v>
      </c>
      <c r="S393" s="152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  <c r="AZ393" s="3"/>
      <c r="BA393" s="3"/>
      <c r="BB393" s="3"/>
      <c r="BC393" s="3"/>
      <c r="BD393" s="3"/>
      <c r="BE393" s="3"/>
      <c r="BF393" s="3"/>
      <c r="BG393" s="3"/>
      <c r="BH393" s="3"/>
      <c r="BI393" s="3"/>
      <c r="BJ393" s="3"/>
      <c r="BK393" s="3"/>
      <c r="BL393" s="3"/>
      <c r="BM393" s="55"/>
    </row>
    <row r="394" spans="1:65">
      <c r="A394" s="29"/>
      <c r="B394" s="20" t="s">
        <v>254</v>
      </c>
      <c r="C394" s="12"/>
      <c r="D394" s="22">
        <v>0.53833333333333344</v>
      </c>
      <c r="E394" s="22">
        <v>0.33166666666666672</v>
      </c>
      <c r="F394" s="22">
        <v>0.29166666666666669</v>
      </c>
      <c r="G394" s="22">
        <v>0.35166666666666663</v>
      </c>
      <c r="H394" s="22">
        <v>0.32166666666666671</v>
      </c>
      <c r="I394" s="22">
        <v>0.32333333333333336</v>
      </c>
      <c r="J394" s="22">
        <v>0.32666666666666672</v>
      </c>
      <c r="K394" s="22">
        <v>0.3683333333333334</v>
      </c>
      <c r="L394" s="22">
        <v>0.39999999999999997</v>
      </c>
      <c r="M394" s="22">
        <v>0.32666666666666666</v>
      </c>
      <c r="N394" s="22">
        <v>0.39500000000000002</v>
      </c>
      <c r="O394" s="22">
        <v>0.31666666666666665</v>
      </c>
      <c r="P394" s="22">
        <v>0.3116666666666667</v>
      </c>
      <c r="Q394" s="22">
        <v>0.39166666666666666</v>
      </c>
      <c r="R394" s="22">
        <v>0.3116666666666667</v>
      </c>
      <c r="S394" s="152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  <c r="BC394" s="3"/>
      <c r="BD394" s="3"/>
      <c r="BE394" s="3"/>
      <c r="BF394" s="3"/>
      <c r="BG394" s="3"/>
      <c r="BH394" s="3"/>
      <c r="BI394" s="3"/>
      <c r="BJ394" s="3"/>
      <c r="BK394" s="3"/>
      <c r="BL394" s="3"/>
      <c r="BM394" s="55"/>
    </row>
    <row r="395" spans="1:65">
      <c r="A395" s="29"/>
      <c r="B395" s="3" t="s">
        <v>255</v>
      </c>
      <c r="C395" s="28"/>
      <c r="D395" s="11">
        <v>0.51</v>
      </c>
      <c r="E395" s="11">
        <v>0.33500000000000002</v>
      </c>
      <c r="F395" s="11">
        <v>0.28999999999999998</v>
      </c>
      <c r="G395" s="11">
        <v>0.35499999999999998</v>
      </c>
      <c r="H395" s="11">
        <v>0.32500000000000001</v>
      </c>
      <c r="I395" s="11">
        <v>0.32500000000000001</v>
      </c>
      <c r="J395" s="11">
        <v>0.33</v>
      </c>
      <c r="K395" s="11">
        <v>0.37</v>
      </c>
      <c r="L395" s="11">
        <v>0.4</v>
      </c>
      <c r="M395" s="11">
        <v>0.33</v>
      </c>
      <c r="N395" s="11">
        <v>0.39500000000000002</v>
      </c>
      <c r="O395" s="11">
        <v>0.3</v>
      </c>
      <c r="P395" s="11">
        <v>0.315</v>
      </c>
      <c r="Q395" s="11">
        <v>0.39</v>
      </c>
      <c r="R395" s="11">
        <v>0.31</v>
      </c>
      <c r="S395" s="152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3"/>
      <c r="BC395" s="3"/>
      <c r="BD395" s="3"/>
      <c r="BE395" s="3"/>
      <c r="BF395" s="3"/>
      <c r="BG395" s="3"/>
      <c r="BH395" s="3"/>
      <c r="BI395" s="3"/>
      <c r="BJ395" s="3"/>
      <c r="BK395" s="3"/>
      <c r="BL395" s="3"/>
      <c r="BM395" s="55"/>
    </row>
    <row r="396" spans="1:65">
      <c r="A396" s="29"/>
      <c r="B396" s="3" t="s">
        <v>256</v>
      </c>
      <c r="C396" s="28"/>
      <c r="D396" s="23">
        <v>0.12983322635853475</v>
      </c>
      <c r="E396" s="23">
        <v>9.8319208025017587E-3</v>
      </c>
      <c r="F396" s="23">
        <v>7.5277265270907992E-3</v>
      </c>
      <c r="G396" s="23">
        <v>9.8319208025017327E-3</v>
      </c>
      <c r="H396" s="23">
        <v>2.6394443859772201E-2</v>
      </c>
      <c r="I396" s="23">
        <v>1.3662601021279476E-2</v>
      </c>
      <c r="J396" s="23">
        <v>1.5055453054181633E-2</v>
      </c>
      <c r="K396" s="23">
        <v>4.0824829046386332E-3</v>
      </c>
      <c r="L396" s="23">
        <v>6.0809419444881171E-17</v>
      </c>
      <c r="M396" s="23">
        <v>1.6329931618554519E-2</v>
      </c>
      <c r="N396" s="23">
        <v>1.048808848170151E-2</v>
      </c>
      <c r="O396" s="23">
        <v>7.5277265270908084E-2</v>
      </c>
      <c r="P396" s="23">
        <v>1.9407902170679517E-2</v>
      </c>
      <c r="Q396" s="23">
        <v>7.5277265270908156E-3</v>
      </c>
      <c r="R396" s="23">
        <v>1.1690451944500132E-2</v>
      </c>
      <c r="S396" s="205"/>
      <c r="T396" s="206"/>
      <c r="U396" s="206"/>
      <c r="V396" s="206"/>
      <c r="W396" s="206"/>
      <c r="X396" s="206"/>
      <c r="Y396" s="206"/>
      <c r="Z396" s="206"/>
      <c r="AA396" s="206"/>
      <c r="AB396" s="206"/>
      <c r="AC396" s="206"/>
      <c r="AD396" s="206"/>
      <c r="AE396" s="206"/>
      <c r="AF396" s="206"/>
      <c r="AG396" s="206"/>
      <c r="AH396" s="206"/>
      <c r="AI396" s="206"/>
      <c r="AJ396" s="206"/>
      <c r="AK396" s="206"/>
      <c r="AL396" s="206"/>
      <c r="AM396" s="206"/>
      <c r="AN396" s="206"/>
      <c r="AO396" s="206"/>
      <c r="AP396" s="206"/>
      <c r="AQ396" s="206"/>
      <c r="AR396" s="206"/>
      <c r="AS396" s="206"/>
      <c r="AT396" s="206"/>
      <c r="AU396" s="206"/>
      <c r="AV396" s="206"/>
      <c r="AW396" s="206"/>
      <c r="AX396" s="206"/>
      <c r="AY396" s="206"/>
      <c r="AZ396" s="206"/>
      <c r="BA396" s="206"/>
      <c r="BB396" s="206"/>
      <c r="BC396" s="206"/>
      <c r="BD396" s="206"/>
      <c r="BE396" s="206"/>
      <c r="BF396" s="206"/>
      <c r="BG396" s="206"/>
      <c r="BH396" s="206"/>
      <c r="BI396" s="206"/>
      <c r="BJ396" s="206"/>
      <c r="BK396" s="206"/>
      <c r="BL396" s="206"/>
      <c r="BM396" s="56"/>
    </row>
    <row r="397" spans="1:65">
      <c r="A397" s="29"/>
      <c r="B397" s="3" t="s">
        <v>86</v>
      </c>
      <c r="C397" s="28"/>
      <c r="D397" s="13">
        <v>0.24117627187343912</v>
      </c>
      <c r="E397" s="13">
        <v>2.9643982319100776E-2</v>
      </c>
      <c r="F397" s="13">
        <v>2.5809348092882739E-2</v>
      </c>
      <c r="G397" s="13">
        <v>2.7958068632706352E-2</v>
      </c>
      <c r="H397" s="13">
        <v>8.2055265885302167E-2</v>
      </c>
      <c r="I397" s="13">
        <v>4.2255467076122086E-2</v>
      </c>
      <c r="J397" s="13">
        <v>4.6088121594433561E-2</v>
      </c>
      <c r="K397" s="13">
        <v>1.1083663994494024E-2</v>
      </c>
      <c r="L397" s="13">
        <v>1.5202354861220294E-16</v>
      </c>
      <c r="M397" s="13">
        <v>4.9989586587411795E-2</v>
      </c>
      <c r="N397" s="13">
        <v>2.6552122738484833E-2</v>
      </c>
      <c r="O397" s="13">
        <v>0.23771767980286765</v>
      </c>
      <c r="P397" s="13">
        <v>6.2271343863142828E-2</v>
      </c>
      <c r="Q397" s="13">
        <v>1.9219727303210594E-2</v>
      </c>
      <c r="R397" s="13">
        <v>3.7509471479679563E-2</v>
      </c>
      <c r="S397" s="152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  <c r="AZ397" s="3"/>
      <c r="BA397" s="3"/>
      <c r="BB397" s="3"/>
      <c r="BC397" s="3"/>
      <c r="BD397" s="3"/>
      <c r="BE397" s="3"/>
      <c r="BF397" s="3"/>
      <c r="BG397" s="3"/>
      <c r="BH397" s="3"/>
      <c r="BI397" s="3"/>
      <c r="BJ397" s="3"/>
      <c r="BK397" s="3"/>
      <c r="BL397" s="3"/>
      <c r="BM397" s="55"/>
    </row>
    <row r="398" spans="1:65">
      <c r="A398" s="29"/>
      <c r="B398" s="3" t="s">
        <v>257</v>
      </c>
      <c r="C398" s="28"/>
      <c r="D398" s="13">
        <v>0.64880040837161834</v>
      </c>
      <c r="E398" s="13">
        <v>1.5824400204185851E-2</v>
      </c>
      <c r="F398" s="13">
        <v>-0.10668708524757531</v>
      </c>
      <c r="G398" s="13">
        <v>7.7080142930066264E-2</v>
      </c>
      <c r="H398" s="13">
        <v>-1.4803471158754355E-2</v>
      </c>
      <c r="I398" s="13">
        <v>-9.6988259315976544E-3</v>
      </c>
      <c r="J398" s="13">
        <v>5.1046452271585885E-4</v>
      </c>
      <c r="K398" s="13">
        <v>0.12812659520163372</v>
      </c>
      <c r="L398" s="13">
        <v>0.22511485451761093</v>
      </c>
      <c r="M398" s="13">
        <v>5.104645227156368E-4</v>
      </c>
      <c r="N398" s="13">
        <v>0.20980091883614094</v>
      </c>
      <c r="O398" s="13">
        <v>-3.0117406840224681E-2</v>
      </c>
      <c r="P398" s="13">
        <v>-4.5431342521694673E-2</v>
      </c>
      <c r="Q398" s="13">
        <v>0.19959162838182731</v>
      </c>
      <c r="R398" s="13">
        <v>-4.5431342521694673E-2</v>
      </c>
      <c r="S398" s="152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  <c r="BA398" s="3"/>
      <c r="BB398" s="3"/>
      <c r="BC398" s="3"/>
      <c r="BD398" s="3"/>
      <c r="BE398" s="3"/>
      <c r="BF398" s="3"/>
      <c r="BG398" s="3"/>
      <c r="BH398" s="3"/>
      <c r="BI398" s="3"/>
      <c r="BJ398" s="3"/>
      <c r="BK398" s="3"/>
      <c r="BL398" s="3"/>
      <c r="BM398" s="55"/>
    </row>
    <row r="399" spans="1:65">
      <c r="A399" s="29"/>
      <c r="B399" s="45" t="s">
        <v>258</v>
      </c>
      <c r="C399" s="46"/>
      <c r="D399" s="44">
        <v>9.52</v>
      </c>
      <c r="E399" s="44">
        <v>0.22</v>
      </c>
      <c r="F399" s="44">
        <v>1.57</v>
      </c>
      <c r="G399" s="44">
        <v>1.1200000000000001</v>
      </c>
      <c r="H399" s="44">
        <v>0.22</v>
      </c>
      <c r="I399" s="44">
        <v>0.15</v>
      </c>
      <c r="J399" s="44">
        <v>0</v>
      </c>
      <c r="K399" s="44">
        <v>1.87</v>
      </c>
      <c r="L399" s="44" t="s">
        <v>259</v>
      </c>
      <c r="M399" s="44">
        <v>0</v>
      </c>
      <c r="N399" s="44">
        <v>3.07</v>
      </c>
      <c r="O399" s="44" t="s">
        <v>259</v>
      </c>
      <c r="P399" s="44">
        <v>0.67</v>
      </c>
      <c r="Q399" s="44">
        <v>2.92</v>
      </c>
      <c r="R399" s="44">
        <v>0.67</v>
      </c>
      <c r="S399" s="152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  <c r="BA399" s="3"/>
      <c r="BB399" s="3"/>
      <c r="BC399" s="3"/>
      <c r="BD399" s="3"/>
      <c r="BE399" s="3"/>
      <c r="BF399" s="3"/>
      <c r="BG399" s="3"/>
      <c r="BH399" s="3"/>
      <c r="BI399" s="3"/>
      <c r="BJ399" s="3"/>
      <c r="BK399" s="3"/>
      <c r="BL399" s="3"/>
      <c r="BM399" s="55"/>
    </row>
    <row r="400" spans="1:65">
      <c r="B400" s="30" t="s">
        <v>288</v>
      </c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BM400" s="55"/>
    </row>
    <row r="401" spans="1:65">
      <c r="BM401" s="55"/>
    </row>
    <row r="402" spans="1:65" ht="15">
      <c r="B402" s="8" t="s">
        <v>498</v>
      </c>
      <c r="BM402" s="27" t="s">
        <v>66</v>
      </c>
    </row>
    <row r="403" spans="1:65" ht="15">
      <c r="A403" s="24" t="s">
        <v>53</v>
      </c>
      <c r="B403" s="18" t="s">
        <v>108</v>
      </c>
      <c r="C403" s="15" t="s">
        <v>109</v>
      </c>
      <c r="D403" s="16" t="s">
        <v>224</v>
      </c>
      <c r="E403" s="17" t="s">
        <v>224</v>
      </c>
      <c r="F403" s="17" t="s">
        <v>224</v>
      </c>
      <c r="G403" s="17" t="s">
        <v>224</v>
      </c>
      <c r="H403" s="17" t="s">
        <v>224</v>
      </c>
      <c r="I403" s="17" t="s">
        <v>224</v>
      </c>
      <c r="J403" s="17" t="s">
        <v>224</v>
      </c>
      <c r="K403" s="17" t="s">
        <v>224</v>
      </c>
      <c r="L403" s="17" t="s">
        <v>224</v>
      </c>
      <c r="M403" s="17" t="s">
        <v>224</v>
      </c>
      <c r="N403" s="17" t="s">
        <v>224</v>
      </c>
      <c r="O403" s="17" t="s">
        <v>224</v>
      </c>
      <c r="P403" s="17" t="s">
        <v>224</v>
      </c>
      <c r="Q403" s="17" t="s">
        <v>224</v>
      </c>
      <c r="R403" s="17" t="s">
        <v>224</v>
      </c>
      <c r="S403" s="17" t="s">
        <v>224</v>
      </c>
      <c r="T403" s="152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  <c r="AZ403" s="3"/>
      <c r="BA403" s="3"/>
      <c r="BB403" s="3"/>
      <c r="BC403" s="3"/>
      <c r="BD403" s="3"/>
      <c r="BE403" s="3"/>
      <c r="BF403" s="3"/>
      <c r="BG403" s="3"/>
      <c r="BH403" s="3"/>
      <c r="BI403" s="3"/>
      <c r="BJ403" s="3"/>
      <c r="BK403" s="3"/>
      <c r="BL403" s="3"/>
      <c r="BM403" s="27">
        <v>1</v>
      </c>
    </row>
    <row r="404" spans="1:65">
      <c r="A404" s="29"/>
      <c r="B404" s="19" t="s">
        <v>225</v>
      </c>
      <c r="C404" s="9" t="s">
        <v>225</v>
      </c>
      <c r="D404" s="150" t="s">
        <v>228</v>
      </c>
      <c r="E404" s="151" t="s">
        <v>229</v>
      </c>
      <c r="F404" s="151" t="s">
        <v>230</v>
      </c>
      <c r="G404" s="151" t="s">
        <v>231</v>
      </c>
      <c r="H404" s="151" t="s">
        <v>232</v>
      </c>
      <c r="I404" s="151" t="s">
        <v>234</v>
      </c>
      <c r="J404" s="151" t="s">
        <v>235</v>
      </c>
      <c r="K404" s="151" t="s">
        <v>236</v>
      </c>
      <c r="L404" s="151" t="s">
        <v>237</v>
      </c>
      <c r="M404" s="151" t="s">
        <v>239</v>
      </c>
      <c r="N404" s="151" t="s">
        <v>241</v>
      </c>
      <c r="O404" s="151" t="s">
        <v>242</v>
      </c>
      <c r="P404" s="151" t="s">
        <v>243</v>
      </c>
      <c r="Q404" s="151" t="s">
        <v>245</v>
      </c>
      <c r="R404" s="151" t="s">
        <v>246</v>
      </c>
      <c r="S404" s="151" t="s">
        <v>247</v>
      </c>
      <c r="T404" s="152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  <c r="AZ404" s="3"/>
      <c r="BA404" s="3"/>
      <c r="BB404" s="3"/>
      <c r="BC404" s="3"/>
      <c r="BD404" s="3"/>
      <c r="BE404" s="3"/>
      <c r="BF404" s="3"/>
      <c r="BG404" s="3"/>
      <c r="BH404" s="3"/>
      <c r="BI404" s="3"/>
      <c r="BJ404" s="3"/>
      <c r="BK404" s="3"/>
      <c r="BL404" s="3"/>
      <c r="BM404" s="27" t="s">
        <v>3</v>
      </c>
    </row>
    <row r="405" spans="1:65">
      <c r="A405" s="29"/>
      <c r="B405" s="19"/>
      <c r="C405" s="9"/>
      <c r="D405" s="10" t="s">
        <v>261</v>
      </c>
      <c r="E405" s="11" t="s">
        <v>261</v>
      </c>
      <c r="F405" s="11" t="s">
        <v>261</v>
      </c>
      <c r="G405" s="11" t="s">
        <v>280</v>
      </c>
      <c r="H405" s="11" t="s">
        <v>279</v>
      </c>
      <c r="I405" s="11" t="s">
        <v>280</v>
      </c>
      <c r="J405" s="11" t="s">
        <v>261</v>
      </c>
      <c r="K405" s="11" t="s">
        <v>261</v>
      </c>
      <c r="L405" s="11" t="s">
        <v>261</v>
      </c>
      <c r="M405" s="11" t="s">
        <v>280</v>
      </c>
      <c r="N405" s="11" t="s">
        <v>280</v>
      </c>
      <c r="O405" s="11" t="s">
        <v>261</v>
      </c>
      <c r="P405" s="11" t="s">
        <v>279</v>
      </c>
      <c r="Q405" s="11" t="s">
        <v>280</v>
      </c>
      <c r="R405" s="11" t="s">
        <v>261</v>
      </c>
      <c r="S405" s="11" t="s">
        <v>261</v>
      </c>
      <c r="T405" s="152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  <c r="AZ405" s="3"/>
      <c r="BA405" s="3"/>
      <c r="BB405" s="3"/>
      <c r="BC405" s="3"/>
      <c r="BD405" s="3"/>
      <c r="BE405" s="3"/>
      <c r="BF405" s="3"/>
      <c r="BG405" s="3"/>
      <c r="BH405" s="3"/>
      <c r="BI405" s="3"/>
      <c r="BJ405" s="3"/>
      <c r="BK405" s="3"/>
      <c r="BL405" s="3"/>
      <c r="BM405" s="27">
        <v>3</v>
      </c>
    </row>
    <row r="406" spans="1:65">
      <c r="A406" s="29"/>
      <c r="B406" s="19"/>
      <c r="C406" s="9"/>
      <c r="D406" s="25" t="s">
        <v>253</v>
      </c>
      <c r="E406" s="25" t="s">
        <v>282</v>
      </c>
      <c r="F406" s="25" t="s">
        <v>282</v>
      </c>
      <c r="G406" s="25" t="s">
        <v>283</v>
      </c>
      <c r="H406" s="25" t="s">
        <v>282</v>
      </c>
      <c r="I406" s="25" t="s">
        <v>284</v>
      </c>
      <c r="J406" s="25" t="s">
        <v>282</v>
      </c>
      <c r="K406" s="25" t="s">
        <v>283</v>
      </c>
      <c r="L406" s="25" t="s">
        <v>283</v>
      </c>
      <c r="M406" s="25" t="s">
        <v>284</v>
      </c>
      <c r="N406" s="25" t="s">
        <v>282</v>
      </c>
      <c r="O406" s="25" t="s">
        <v>282</v>
      </c>
      <c r="P406" s="25" t="s">
        <v>282</v>
      </c>
      <c r="Q406" s="25" t="s">
        <v>281</v>
      </c>
      <c r="R406" s="25" t="s">
        <v>282</v>
      </c>
      <c r="S406" s="25" t="s">
        <v>282</v>
      </c>
      <c r="T406" s="152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  <c r="AX406" s="3"/>
      <c r="AY406" s="3"/>
      <c r="AZ406" s="3"/>
      <c r="BA406" s="3"/>
      <c r="BB406" s="3"/>
      <c r="BC406" s="3"/>
      <c r="BD406" s="3"/>
      <c r="BE406" s="3"/>
      <c r="BF406" s="3"/>
      <c r="BG406" s="3"/>
      <c r="BH406" s="3"/>
      <c r="BI406" s="3"/>
      <c r="BJ406" s="3"/>
      <c r="BK406" s="3"/>
      <c r="BL406" s="3"/>
      <c r="BM406" s="27">
        <v>3</v>
      </c>
    </row>
    <row r="407" spans="1:65">
      <c r="A407" s="29"/>
      <c r="B407" s="18">
        <v>1</v>
      </c>
      <c r="C407" s="14">
        <v>1</v>
      </c>
      <c r="D407" s="203">
        <v>3.5000000000000003E-2</v>
      </c>
      <c r="E407" s="203">
        <v>0.02</v>
      </c>
      <c r="F407" s="203">
        <v>0.03</v>
      </c>
      <c r="G407" s="232" t="s">
        <v>272</v>
      </c>
      <c r="H407" s="232" t="s">
        <v>100</v>
      </c>
      <c r="I407" s="232" t="s">
        <v>100</v>
      </c>
      <c r="J407" s="203">
        <v>0.03</v>
      </c>
      <c r="K407" s="232" t="s">
        <v>103</v>
      </c>
      <c r="L407" s="232" t="s">
        <v>272</v>
      </c>
      <c r="M407" s="232" t="s">
        <v>101</v>
      </c>
      <c r="N407" s="232">
        <v>7.0000000000000007E-2</v>
      </c>
      <c r="O407" s="203">
        <v>0.04</v>
      </c>
      <c r="P407" s="232" t="s">
        <v>102</v>
      </c>
      <c r="Q407" s="232" t="s">
        <v>103</v>
      </c>
      <c r="R407" s="203">
        <v>0.03</v>
      </c>
      <c r="S407" s="232">
        <v>0.34599999999999997</v>
      </c>
      <c r="T407" s="205"/>
      <c r="U407" s="206"/>
      <c r="V407" s="206"/>
      <c r="W407" s="206"/>
      <c r="X407" s="206"/>
      <c r="Y407" s="206"/>
      <c r="Z407" s="206"/>
      <c r="AA407" s="206"/>
      <c r="AB407" s="206"/>
      <c r="AC407" s="206"/>
      <c r="AD407" s="206"/>
      <c r="AE407" s="206"/>
      <c r="AF407" s="206"/>
      <c r="AG407" s="206"/>
      <c r="AH407" s="206"/>
      <c r="AI407" s="206"/>
      <c r="AJ407" s="206"/>
      <c r="AK407" s="206"/>
      <c r="AL407" s="206"/>
      <c r="AM407" s="206"/>
      <c r="AN407" s="206"/>
      <c r="AO407" s="206"/>
      <c r="AP407" s="206"/>
      <c r="AQ407" s="206"/>
      <c r="AR407" s="206"/>
      <c r="AS407" s="206"/>
      <c r="AT407" s="206"/>
      <c r="AU407" s="206"/>
      <c r="AV407" s="206"/>
      <c r="AW407" s="206"/>
      <c r="AX407" s="206"/>
      <c r="AY407" s="206"/>
      <c r="AZ407" s="206"/>
      <c r="BA407" s="206"/>
      <c r="BB407" s="206"/>
      <c r="BC407" s="206"/>
      <c r="BD407" s="206"/>
      <c r="BE407" s="206"/>
      <c r="BF407" s="206"/>
      <c r="BG407" s="206"/>
      <c r="BH407" s="206"/>
      <c r="BI407" s="206"/>
      <c r="BJ407" s="206"/>
      <c r="BK407" s="206"/>
      <c r="BL407" s="206"/>
      <c r="BM407" s="207">
        <v>1</v>
      </c>
    </row>
    <row r="408" spans="1:65">
      <c r="A408" s="29"/>
      <c r="B408" s="19">
        <v>1</v>
      </c>
      <c r="C408" s="9">
        <v>2</v>
      </c>
      <c r="D408" s="23">
        <v>3.5999999999999997E-2</v>
      </c>
      <c r="E408" s="23">
        <v>0.03</v>
      </c>
      <c r="F408" s="23">
        <v>0.02</v>
      </c>
      <c r="G408" s="233" t="s">
        <v>272</v>
      </c>
      <c r="H408" s="233" t="s">
        <v>100</v>
      </c>
      <c r="I408" s="233" t="s">
        <v>100</v>
      </c>
      <c r="J408" s="23">
        <v>0.03</v>
      </c>
      <c r="K408" s="233" t="s">
        <v>103</v>
      </c>
      <c r="L408" s="233" t="s">
        <v>272</v>
      </c>
      <c r="M408" s="233" t="s">
        <v>101</v>
      </c>
      <c r="N408" s="233">
        <v>0.12</v>
      </c>
      <c r="O408" s="23">
        <v>0.04</v>
      </c>
      <c r="P408" s="233" t="s">
        <v>102</v>
      </c>
      <c r="Q408" s="233" t="s">
        <v>103</v>
      </c>
      <c r="R408" s="23">
        <v>0.03</v>
      </c>
      <c r="S408" s="233">
        <v>0.30400000000000005</v>
      </c>
      <c r="T408" s="205"/>
      <c r="U408" s="206"/>
      <c r="V408" s="206"/>
      <c r="W408" s="206"/>
      <c r="X408" s="206"/>
      <c r="Y408" s="206"/>
      <c r="Z408" s="206"/>
      <c r="AA408" s="206"/>
      <c r="AB408" s="206"/>
      <c r="AC408" s="206"/>
      <c r="AD408" s="206"/>
      <c r="AE408" s="206"/>
      <c r="AF408" s="206"/>
      <c r="AG408" s="206"/>
      <c r="AH408" s="206"/>
      <c r="AI408" s="206"/>
      <c r="AJ408" s="206"/>
      <c r="AK408" s="206"/>
      <c r="AL408" s="206"/>
      <c r="AM408" s="206"/>
      <c r="AN408" s="206"/>
      <c r="AO408" s="206"/>
      <c r="AP408" s="206"/>
      <c r="AQ408" s="206"/>
      <c r="AR408" s="206"/>
      <c r="AS408" s="206"/>
      <c r="AT408" s="206"/>
      <c r="AU408" s="206"/>
      <c r="AV408" s="206"/>
      <c r="AW408" s="206"/>
      <c r="AX408" s="206"/>
      <c r="AY408" s="206"/>
      <c r="AZ408" s="206"/>
      <c r="BA408" s="206"/>
      <c r="BB408" s="206"/>
      <c r="BC408" s="206"/>
      <c r="BD408" s="206"/>
      <c r="BE408" s="206"/>
      <c r="BF408" s="206"/>
      <c r="BG408" s="206"/>
      <c r="BH408" s="206"/>
      <c r="BI408" s="206"/>
      <c r="BJ408" s="206"/>
      <c r="BK408" s="206"/>
      <c r="BL408" s="206"/>
      <c r="BM408" s="207">
        <v>1</v>
      </c>
    </row>
    <row r="409" spans="1:65">
      <c r="A409" s="29"/>
      <c r="B409" s="19">
        <v>1</v>
      </c>
      <c r="C409" s="9">
        <v>3</v>
      </c>
      <c r="D409" s="23">
        <v>2.7E-2</v>
      </c>
      <c r="E409" s="23">
        <v>0.03</v>
      </c>
      <c r="F409" s="23">
        <v>0.02</v>
      </c>
      <c r="G409" s="233" t="s">
        <v>272</v>
      </c>
      <c r="H409" s="233" t="s">
        <v>100</v>
      </c>
      <c r="I409" s="233" t="s">
        <v>100</v>
      </c>
      <c r="J409" s="23">
        <v>0.02</v>
      </c>
      <c r="K409" s="233" t="s">
        <v>103</v>
      </c>
      <c r="L409" s="233" t="s">
        <v>272</v>
      </c>
      <c r="M409" s="233" t="s">
        <v>101</v>
      </c>
      <c r="N409" s="233">
        <v>0.11</v>
      </c>
      <c r="O409" s="23">
        <v>0.03</v>
      </c>
      <c r="P409" s="233" t="s">
        <v>102</v>
      </c>
      <c r="Q409" s="233" t="s">
        <v>103</v>
      </c>
      <c r="R409" s="23">
        <v>0.03</v>
      </c>
      <c r="S409" s="233">
        <v>0.27300000000000002</v>
      </c>
      <c r="T409" s="205"/>
      <c r="U409" s="206"/>
      <c r="V409" s="206"/>
      <c r="W409" s="206"/>
      <c r="X409" s="206"/>
      <c r="Y409" s="206"/>
      <c r="Z409" s="206"/>
      <c r="AA409" s="206"/>
      <c r="AB409" s="206"/>
      <c r="AC409" s="206"/>
      <c r="AD409" s="206"/>
      <c r="AE409" s="206"/>
      <c r="AF409" s="206"/>
      <c r="AG409" s="206"/>
      <c r="AH409" s="206"/>
      <c r="AI409" s="206"/>
      <c r="AJ409" s="206"/>
      <c r="AK409" s="206"/>
      <c r="AL409" s="206"/>
      <c r="AM409" s="206"/>
      <c r="AN409" s="206"/>
      <c r="AO409" s="206"/>
      <c r="AP409" s="206"/>
      <c r="AQ409" s="206"/>
      <c r="AR409" s="206"/>
      <c r="AS409" s="206"/>
      <c r="AT409" s="206"/>
      <c r="AU409" s="206"/>
      <c r="AV409" s="206"/>
      <c r="AW409" s="206"/>
      <c r="AX409" s="206"/>
      <c r="AY409" s="206"/>
      <c r="AZ409" s="206"/>
      <c r="BA409" s="206"/>
      <c r="BB409" s="206"/>
      <c r="BC409" s="206"/>
      <c r="BD409" s="206"/>
      <c r="BE409" s="206"/>
      <c r="BF409" s="206"/>
      <c r="BG409" s="206"/>
      <c r="BH409" s="206"/>
      <c r="BI409" s="206"/>
      <c r="BJ409" s="206"/>
      <c r="BK409" s="206"/>
      <c r="BL409" s="206"/>
      <c r="BM409" s="207">
        <v>16</v>
      </c>
    </row>
    <row r="410" spans="1:65">
      <c r="A410" s="29"/>
      <c r="B410" s="19">
        <v>1</v>
      </c>
      <c r="C410" s="9">
        <v>4</v>
      </c>
      <c r="D410" s="23">
        <v>2.6000000000000002E-2</v>
      </c>
      <c r="E410" s="23">
        <v>0.04</v>
      </c>
      <c r="F410" s="23">
        <v>0.02</v>
      </c>
      <c r="G410" s="233" t="s">
        <v>272</v>
      </c>
      <c r="H410" s="233" t="s">
        <v>100</v>
      </c>
      <c r="I410" s="233" t="s">
        <v>100</v>
      </c>
      <c r="J410" s="23">
        <v>0.04</v>
      </c>
      <c r="K410" s="233" t="s">
        <v>103</v>
      </c>
      <c r="L410" s="233" t="s">
        <v>272</v>
      </c>
      <c r="M410" s="233" t="s">
        <v>101</v>
      </c>
      <c r="N410" s="233">
        <v>0.11</v>
      </c>
      <c r="O410" s="23">
        <v>0.03</v>
      </c>
      <c r="P410" s="233" t="s">
        <v>102</v>
      </c>
      <c r="Q410" s="233" t="s">
        <v>103</v>
      </c>
      <c r="R410" s="23">
        <v>0.03</v>
      </c>
      <c r="S410" s="233">
        <v>0.252</v>
      </c>
      <c r="T410" s="205"/>
      <c r="U410" s="206"/>
      <c r="V410" s="206"/>
      <c r="W410" s="206"/>
      <c r="X410" s="206"/>
      <c r="Y410" s="206"/>
      <c r="Z410" s="206"/>
      <c r="AA410" s="206"/>
      <c r="AB410" s="206"/>
      <c r="AC410" s="206"/>
      <c r="AD410" s="206"/>
      <c r="AE410" s="206"/>
      <c r="AF410" s="206"/>
      <c r="AG410" s="206"/>
      <c r="AH410" s="206"/>
      <c r="AI410" s="206"/>
      <c r="AJ410" s="206"/>
      <c r="AK410" s="206"/>
      <c r="AL410" s="206"/>
      <c r="AM410" s="206"/>
      <c r="AN410" s="206"/>
      <c r="AO410" s="206"/>
      <c r="AP410" s="206"/>
      <c r="AQ410" s="206"/>
      <c r="AR410" s="206"/>
      <c r="AS410" s="206"/>
      <c r="AT410" s="206"/>
      <c r="AU410" s="206"/>
      <c r="AV410" s="206"/>
      <c r="AW410" s="206"/>
      <c r="AX410" s="206"/>
      <c r="AY410" s="206"/>
      <c r="AZ410" s="206"/>
      <c r="BA410" s="206"/>
      <c r="BB410" s="206"/>
      <c r="BC410" s="206"/>
      <c r="BD410" s="206"/>
      <c r="BE410" s="206"/>
      <c r="BF410" s="206"/>
      <c r="BG410" s="206"/>
      <c r="BH410" s="206"/>
      <c r="BI410" s="206"/>
      <c r="BJ410" s="206"/>
      <c r="BK410" s="206"/>
      <c r="BL410" s="206"/>
      <c r="BM410" s="207">
        <v>3.0777777777777779E-2</v>
      </c>
    </row>
    <row r="411" spans="1:65">
      <c r="A411" s="29"/>
      <c r="B411" s="19">
        <v>1</v>
      </c>
      <c r="C411" s="9">
        <v>5</v>
      </c>
      <c r="D411" s="23">
        <v>3.2000000000000001E-2</v>
      </c>
      <c r="E411" s="23">
        <v>0.03</v>
      </c>
      <c r="F411" s="23">
        <v>0.03</v>
      </c>
      <c r="G411" s="233" t="s">
        <v>272</v>
      </c>
      <c r="H411" s="233" t="s">
        <v>100</v>
      </c>
      <c r="I411" s="233" t="s">
        <v>100</v>
      </c>
      <c r="J411" s="23">
        <v>0.03</v>
      </c>
      <c r="K411" s="233" t="s">
        <v>103</v>
      </c>
      <c r="L411" s="233" t="s">
        <v>272</v>
      </c>
      <c r="M411" s="233" t="s">
        <v>101</v>
      </c>
      <c r="N411" s="233">
        <v>9.9999999999999992E-2</v>
      </c>
      <c r="O411" s="23">
        <v>0.05</v>
      </c>
      <c r="P411" s="233" t="s">
        <v>102</v>
      </c>
      <c r="Q411" s="233" t="s">
        <v>103</v>
      </c>
      <c r="R411" s="23">
        <v>0.03</v>
      </c>
      <c r="S411" s="233">
        <v>0.27300000000000002</v>
      </c>
      <c r="T411" s="205"/>
      <c r="U411" s="206"/>
      <c r="V411" s="206"/>
      <c r="W411" s="206"/>
      <c r="X411" s="206"/>
      <c r="Y411" s="206"/>
      <c r="Z411" s="206"/>
      <c r="AA411" s="206"/>
      <c r="AB411" s="206"/>
      <c r="AC411" s="206"/>
      <c r="AD411" s="206"/>
      <c r="AE411" s="206"/>
      <c r="AF411" s="206"/>
      <c r="AG411" s="206"/>
      <c r="AH411" s="206"/>
      <c r="AI411" s="206"/>
      <c r="AJ411" s="206"/>
      <c r="AK411" s="206"/>
      <c r="AL411" s="206"/>
      <c r="AM411" s="206"/>
      <c r="AN411" s="206"/>
      <c r="AO411" s="206"/>
      <c r="AP411" s="206"/>
      <c r="AQ411" s="206"/>
      <c r="AR411" s="206"/>
      <c r="AS411" s="206"/>
      <c r="AT411" s="206"/>
      <c r="AU411" s="206"/>
      <c r="AV411" s="206"/>
      <c r="AW411" s="206"/>
      <c r="AX411" s="206"/>
      <c r="AY411" s="206"/>
      <c r="AZ411" s="206"/>
      <c r="BA411" s="206"/>
      <c r="BB411" s="206"/>
      <c r="BC411" s="206"/>
      <c r="BD411" s="206"/>
      <c r="BE411" s="206"/>
      <c r="BF411" s="206"/>
      <c r="BG411" s="206"/>
      <c r="BH411" s="206"/>
      <c r="BI411" s="206"/>
      <c r="BJ411" s="206"/>
      <c r="BK411" s="206"/>
      <c r="BL411" s="206"/>
      <c r="BM411" s="207">
        <v>88</v>
      </c>
    </row>
    <row r="412" spans="1:65">
      <c r="A412" s="29"/>
      <c r="B412" s="19">
        <v>1</v>
      </c>
      <c r="C412" s="9">
        <v>6</v>
      </c>
      <c r="D412" s="23">
        <v>4.1999999999999996E-2</v>
      </c>
      <c r="E412" s="23">
        <v>0.03</v>
      </c>
      <c r="F412" s="23">
        <v>0.03</v>
      </c>
      <c r="G412" s="233" t="s">
        <v>272</v>
      </c>
      <c r="H412" s="233" t="s">
        <v>100</v>
      </c>
      <c r="I412" s="233" t="s">
        <v>100</v>
      </c>
      <c r="J412" s="23">
        <v>0.03</v>
      </c>
      <c r="K412" s="233" t="s">
        <v>103</v>
      </c>
      <c r="L412" s="233" t="s">
        <v>272</v>
      </c>
      <c r="M412" s="233" t="s">
        <v>101</v>
      </c>
      <c r="N412" s="233">
        <v>0.06</v>
      </c>
      <c r="O412" s="23">
        <v>0.03</v>
      </c>
      <c r="P412" s="233" t="s">
        <v>102</v>
      </c>
      <c r="Q412" s="233" t="s">
        <v>103</v>
      </c>
      <c r="R412" s="23">
        <v>0.03</v>
      </c>
      <c r="S412" s="233">
        <v>0.24200000000000002</v>
      </c>
      <c r="T412" s="205"/>
      <c r="U412" s="206"/>
      <c r="V412" s="206"/>
      <c r="W412" s="206"/>
      <c r="X412" s="206"/>
      <c r="Y412" s="206"/>
      <c r="Z412" s="206"/>
      <c r="AA412" s="206"/>
      <c r="AB412" s="206"/>
      <c r="AC412" s="206"/>
      <c r="AD412" s="206"/>
      <c r="AE412" s="206"/>
      <c r="AF412" s="206"/>
      <c r="AG412" s="206"/>
      <c r="AH412" s="206"/>
      <c r="AI412" s="206"/>
      <c r="AJ412" s="206"/>
      <c r="AK412" s="206"/>
      <c r="AL412" s="206"/>
      <c r="AM412" s="206"/>
      <c r="AN412" s="206"/>
      <c r="AO412" s="206"/>
      <c r="AP412" s="206"/>
      <c r="AQ412" s="206"/>
      <c r="AR412" s="206"/>
      <c r="AS412" s="206"/>
      <c r="AT412" s="206"/>
      <c r="AU412" s="206"/>
      <c r="AV412" s="206"/>
      <c r="AW412" s="206"/>
      <c r="AX412" s="206"/>
      <c r="AY412" s="206"/>
      <c r="AZ412" s="206"/>
      <c r="BA412" s="206"/>
      <c r="BB412" s="206"/>
      <c r="BC412" s="206"/>
      <c r="BD412" s="206"/>
      <c r="BE412" s="206"/>
      <c r="BF412" s="206"/>
      <c r="BG412" s="206"/>
      <c r="BH412" s="206"/>
      <c r="BI412" s="206"/>
      <c r="BJ412" s="206"/>
      <c r="BK412" s="206"/>
      <c r="BL412" s="206"/>
      <c r="BM412" s="56"/>
    </row>
    <row r="413" spans="1:65">
      <c r="A413" s="29"/>
      <c r="B413" s="20" t="s">
        <v>254</v>
      </c>
      <c r="C413" s="12"/>
      <c r="D413" s="210">
        <v>3.3000000000000002E-2</v>
      </c>
      <c r="E413" s="210">
        <v>0.03</v>
      </c>
      <c r="F413" s="210">
        <v>2.5000000000000005E-2</v>
      </c>
      <c r="G413" s="210" t="s">
        <v>603</v>
      </c>
      <c r="H413" s="210" t="s">
        <v>603</v>
      </c>
      <c r="I413" s="210" t="s">
        <v>603</v>
      </c>
      <c r="J413" s="210">
        <v>0.03</v>
      </c>
      <c r="K413" s="210" t="s">
        <v>603</v>
      </c>
      <c r="L413" s="210" t="s">
        <v>603</v>
      </c>
      <c r="M413" s="210" t="s">
        <v>603</v>
      </c>
      <c r="N413" s="210">
        <v>9.5000000000000015E-2</v>
      </c>
      <c r="O413" s="210">
        <v>3.6666666666666667E-2</v>
      </c>
      <c r="P413" s="210" t="s">
        <v>603</v>
      </c>
      <c r="Q413" s="210" t="s">
        <v>603</v>
      </c>
      <c r="R413" s="210">
        <v>0.03</v>
      </c>
      <c r="S413" s="210">
        <v>0.28166666666666668</v>
      </c>
      <c r="T413" s="205"/>
      <c r="U413" s="206"/>
      <c r="V413" s="206"/>
      <c r="W413" s="206"/>
      <c r="X413" s="206"/>
      <c r="Y413" s="206"/>
      <c r="Z413" s="206"/>
      <c r="AA413" s="206"/>
      <c r="AB413" s="206"/>
      <c r="AC413" s="206"/>
      <c r="AD413" s="206"/>
      <c r="AE413" s="206"/>
      <c r="AF413" s="206"/>
      <c r="AG413" s="206"/>
      <c r="AH413" s="206"/>
      <c r="AI413" s="206"/>
      <c r="AJ413" s="206"/>
      <c r="AK413" s="206"/>
      <c r="AL413" s="206"/>
      <c r="AM413" s="206"/>
      <c r="AN413" s="206"/>
      <c r="AO413" s="206"/>
      <c r="AP413" s="206"/>
      <c r="AQ413" s="206"/>
      <c r="AR413" s="206"/>
      <c r="AS413" s="206"/>
      <c r="AT413" s="206"/>
      <c r="AU413" s="206"/>
      <c r="AV413" s="206"/>
      <c r="AW413" s="206"/>
      <c r="AX413" s="206"/>
      <c r="AY413" s="206"/>
      <c r="AZ413" s="206"/>
      <c r="BA413" s="206"/>
      <c r="BB413" s="206"/>
      <c r="BC413" s="206"/>
      <c r="BD413" s="206"/>
      <c r="BE413" s="206"/>
      <c r="BF413" s="206"/>
      <c r="BG413" s="206"/>
      <c r="BH413" s="206"/>
      <c r="BI413" s="206"/>
      <c r="BJ413" s="206"/>
      <c r="BK413" s="206"/>
      <c r="BL413" s="206"/>
      <c r="BM413" s="56"/>
    </row>
    <row r="414" spans="1:65">
      <c r="A414" s="29"/>
      <c r="B414" s="3" t="s">
        <v>255</v>
      </c>
      <c r="C414" s="28"/>
      <c r="D414" s="23">
        <v>3.3500000000000002E-2</v>
      </c>
      <c r="E414" s="23">
        <v>0.03</v>
      </c>
      <c r="F414" s="23">
        <v>2.5000000000000001E-2</v>
      </c>
      <c r="G414" s="23" t="s">
        <v>603</v>
      </c>
      <c r="H414" s="23" t="s">
        <v>603</v>
      </c>
      <c r="I414" s="23" t="s">
        <v>603</v>
      </c>
      <c r="J414" s="23">
        <v>0.03</v>
      </c>
      <c r="K414" s="23" t="s">
        <v>603</v>
      </c>
      <c r="L414" s="23" t="s">
        <v>603</v>
      </c>
      <c r="M414" s="23" t="s">
        <v>603</v>
      </c>
      <c r="N414" s="23">
        <v>0.105</v>
      </c>
      <c r="O414" s="23">
        <v>3.5000000000000003E-2</v>
      </c>
      <c r="P414" s="23" t="s">
        <v>603</v>
      </c>
      <c r="Q414" s="23" t="s">
        <v>603</v>
      </c>
      <c r="R414" s="23">
        <v>0.03</v>
      </c>
      <c r="S414" s="23">
        <v>0.27300000000000002</v>
      </c>
      <c r="T414" s="205"/>
      <c r="U414" s="206"/>
      <c r="V414" s="206"/>
      <c r="W414" s="206"/>
      <c r="X414" s="206"/>
      <c r="Y414" s="206"/>
      <c r="Z414" s="206"/>
      <c r="AA414" s="206"/>
      <c r="AB414" s="206"/>
      <c r="AC414" s="206"/>
      <c r="AD414" s="206"/>
      <c r="AE414" s="206"/>
      <c r="AF414" s="206"/>
      <c r="AG414" s="206"/>
      <c r="AH414" s="206"/>
      <c r="AI414" s="206"/>
      <c r="AJ414" s="206"/>
      <c r="AK414" s="206"/>
      <c r="AL414" s="206"/>
      <c r="AM414" s="206"/>
      <c r="AN414" s="206"/>
      <c r="AO414" s="206"/>
      <c r="AP414" s="206"/>
      <c r="AQ414" s="206"/>
      <c r="AR414" s="206"/>
      <c r="AS414" s="206"/>
      <c r="AT414" s="206"/>
      <c r="AU414" s="206"/>
      <c r="AV414" s="206"/>
      <c r="AW414" s="206"/>
      <c r="AX414" s="206"/>
      <c r="AY414" s="206"/>
      <c r="AZ414" s="206"/>
      <c r="BA414" s="206"/>
      <c r="BB414" s="206"/>
      <c r="BC414" s="206"/>
      <c r="BD414" s="206"/>
      <c r="BE414" s="206"/>
      <c r="BF414" s="206"/>
      <c r="BG414" s="206"/>
      <c r="BH414" s="206"/>
      <c r="BI414" s="206"/>
      <c r="BJ414" s="206"/>
      <c r="BK414" s="206"/>
      <c r="BL414" s="206"/>
      <c r="BM414" s="56"/>
    </row>
    <row r="415" spans="1:65">
      <c r="A415" s="29"/>
      <c r="B415" s="3" t="s">
        <v>256</v>
      </c>
      <c r="C415" s="28"/>
      <c r="D415" s="23">
        <v>5.9999999999999793E-3</v>
      </c>
      <c r="E415" s="23">
        <v>6.3245553203367527E-3</v>
      </c>
      <c r="F415" s="23">
        <v>5.477225575051637E-3</v>
      </c>
      <c r="G415" s="23" t="s">
        <v>603</v>
      </c>
      <c r="H415" s="23" t="s">
        <v>603</v>
      </c>
      <c r="I415" s="23" t="s">
        <v>603</v>
      </c>
      <c r="J415" s="23">
        <v>6.3245553203367666E-3</v>
      </c>
      <c r="K415" s="23" t="s">
        <v>603</v>
      </c>
      <c r="L415" s="23" t="s">
        <v>603</v>
      </c>
      <c r="M415" s="23" t="s">
        <v>603</v>
      </c>
      <c r="N415" s="23">
        <v>2.4289915602982159E-2</v>
      </c>
      <c r="O415" s="23">
        <v>8.1649658092772786E-3</v>
      </c>
      <c r="P415" s="23" t="s">
        <v>603</v>
      </c>
      <c r="Q415" s="23" t="s">
        <v>603</v>
      </c>
      <c r="R415" s="23">
        <v>0</v>
      </c>
      <c r="S415" s="23">
        <v>3.8056098941781955E-2</v>
      </c>
      <c r="T415" s="205"/>
      <c r="U415" s="206"/>
      <c r="V415" s="206"/>
      <c r="W415" s="206"/>
      <c r="X415" s="206"/>
      <c r="Y415" s="206"/>
      <c r="Z415" s="206"/>
      <c r="AA415" s="206"/>
      <c r="AB415" s="206"/>
      <c r="AC415" s="206"/>
      <c r="AD415" s="206"/>
      <c r="AE415" s="206"/>
      <c r="AF415" s="206"/>
      <c r="AG415" s="206"/>
      <c r="AH415" s="206"/>
      <c r="AI415" s="206"/>
      <c r="AJ415" s="206"/>
      <c r="AK415" s="206"/>
      <c r="AL415" s="206"/>
      <c r="AM415" s="206"/>
      <c r="AN415" s="206"/>
      <c r="AO415" s="206"/>
      <c r="AP415" s="206"/>
      <c r="AQ415" s="206"/>
      <c r="AR415" s="206"/>
      <c r="AS415" s="206"/>
      <c r="AT415" s="206"/>
      <c r="AU415" s="206"/>
      <c r="AV415" s="206"/>
      <c r="AW415" s="206"/>
      <c r="AX415" s="206"/>
      <c r="AY415" s="206"/>
      <c r="AZ415" s="206"/>
      <c r="BA415" s="206"/>
      <c r="BB415" s="206"/>
      <c r="BC415" s="206"/>
      <c r="BD415" s="206"/>
      <c r="BE415" s="206"/>
      <c r="BF415" s="206"/>
      <c r="BG415" s="206"/>
      <c r="BH415" s="206"/>
      <c r="BI415" s="206"/>
      <c r="BJ415" s="206"/>
      <c r="BK415" s="206"/>
      <c r="BL415" s="206"/>
      <c r="BM415" s="56"/>
    </row>
    <row r="416" spans="1:65">
      <c r="A416" s="29"/>
      <c r="B416" s="3" t="s">
        <v>86</v>
      </c>
      <c r="C416" s="28"/>
      <c r="D416" s="13">
        <v>0.18181818181818118</v>
      </c>
      <c r="E416" s="13">
        <v>0.21081851067789176</v>
      </c>
      <c r="F416" s="13">
        <v>0.21908902300206543</v>
      </c>
      <c r="G416" s="13" t="s">
        <v>603</v>
      </c>
      <c r="H416" s="13" t="s">
        <v>603</v>
      </c>
      <c r="I416" s="13" t="s">
        <v>603</v>
      </c>
      <c r="J416" s="13">
        <v>0.21081851067789223</v>
      </c>
      <c r="K416" s="13" t="s">
        <v>603</v>
      </c>
      <c r="L416" s="13" t="s">
        <v>603</v>
      </c>
      <c r="M416" s="13" t="s">
        <v>603</v>
      </c>
      <c r="N416" s="13">
        <v>0.25568332213665429</v>
      </c>
      <c r="O416" s="13">
        <v>0.22268088570756214</v>
      </c>
      <c r="P416" s="13" t="s">
        <v>603</v>
      </c>
      <c r="Q416" s="13" t="s">
        <v>603</v>
      </c>
      <c r="R416" s="13">
        <v>0</v>
      </c>
      <c r="S416" s="13">
        <v>0.13511041044419628</v>
      </c>
      <c r="T416" s="152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  <c r="AY416" s="3"/>
      <c r="AZ416" s="3"/>
      <c r="BA416" s="3"/>
      <c r="BB416" s="3"/>
      <c r="BC416" s="3"/>
      <c r="BD416" s="3"/>
      <c r="BE416" s="3"/>
      <c r="BF416" s="3"/>
      <c r="BG416" s="3"/>
      <c r="BH416" s="3"/>
      <c r="BI416" s="3"/>
      <c r="BJ416" s="3"/>
      <c r="BK416" s="3"/>
      <c r="BL416" s="3"/>
      <c r="BM416" s="55"/>
    </row>
    <row r="417" spans="1:65">
      <c r="A417" s="29"/>
      <c r="B417" s="3" t="s">
        <v>257</v>
      </c>
      <c r="C417" s="28"/>
      <c r="D417" s="13">
        <v>7.2202166064981865E-2</v>
      </c>
      <c r="E417" s="13">
        <v>-2.5270758122743708E-2</v>
      </c>
      <c r="F417" s="13">
        <v>-0.18772563176895296</v>
      </c>
      <c r="G417" s="13" t="s">
        <v>603</v>
      </c>
      <c r="H417" s="13" t="s">
        <v>603</v>
      </c>
      <c r="I417" s="13" t="s">
        <v>603</v>
      </c>
      <c r="J417" s="13">
        <v>-2.5270758122743708E-2</v>
      </c>
      <c r="K417" s="13" t="s">
        <v>603</v>
      </c>
      <c r="L417" s="13" t="s">
        <v>603</v>
      </c>
      <c r="M417" s="13" t="s">
        <v>603</v>
      </c>
      <c r="N417" s="13">
        <v>2.0866425992779787</v>
      </c>
      <c r="O417" s="13">
        <v>0.19133574007220222</v>
      </c>
      <c r="P417" s="13" t="s">
        <v>603</v>
      </c>
      <c r="Q417" s="13" t="s">
        <v>603</v>
      </c>
      <c r="R417" s="13">
        <v>-2.5270758122743708E-2</v>
      </c>
      <c r="S417" s="13">
        <v>8.1516245487364625</v>
      </c>
      <c r="T417" s="152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  <c r="AZ417" s="3"/>
      <c r="BA417" s="3"/>
      <c r="BB417" s="3"/>
      <c r="BC417" s="3"/>
      <c r="BD417" s="3"/>
      <c r="BE417" s="3"/>
      <c r="BF417" s="3"/>
      <c r="BG417" s="3"/>
      <c r="BH417" s="3"/>
      <c r="BI417" s="3"/>
      <c r="BJ417" s="3"/>
      <c r="BK417" s="3"/>
      <c r="BL417" s="3"/>
      <c r="BM417" s="55"/>
    </row>
    <row r="418" spans="1:65">
      <c r="A418" s="29"/>
      <c r="B418" s="45" t="s">
        <v>258</v>
      </c>
      <c r="C418" s="46"/>
      <c r="D418" s="44">
        <v>0.38</v>
      </c>
      <c r="E418" s="44">
        <v>0.49</v>
      </c>
      <c r="F418" s="44">
        <v>0.67</v>
      </c>
      <c r="G418" s="44">
        <v>0.67</v>
      </c>
      <c r="H418" s="44">
        <v>16.8</v>
      </c>
      <c r="I418" s="44">
        <v>16.8</v>
      </c>
      <c r="J418" s="44">
        <v>0.49</v>
      </c>
      <c r="K418" s="44">
        <v>0.25</v>
      </c>
      <c r="L418" s="44">
        <v>0.67</v>
      </c>
      <c r="M418" s="44">
        <v>35.19</v>
      </c>
      <c r="N418" s="44">
        <v>1.9</v>
      </c>
      <c r="O418" s="44">
        <v>0.25</v>
      </c>
      <c r="P418" s="44">
        <v>90.36</v>
      </c>
      <c r="Q418" s="44">
        <v>0.25</v>
      </c>
      <c r="R418" s="44">
        <v>0.49</v>
      </c>
      <c r="S418" s="44">
        <v>8.77</v>
      </c>
      <c r="T418" s="152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  <c r="AZ418" s="3"/>
      <c r="BA418" s="3"/>
      <c r="BB418" s="3"/>
      <c r="BC418" s="3"/>
      <c r="BD418" s="3"/>
      <c r="BE418" s="3"/>
      <c r="BF418" s="3"/>
      <c r="BG418" s="3"/>
      <c r="BH418" s="3"/>
      <c r="BI418" s="3"/>
      <c r="BJ418" s="3"/>
      <c r="BK418" s="3"/>
      <c r="BL418" s="3"/>
      <c r="BM418" s="55"/>
    </row>
    <row r="419" spans="1:65">
      <c r="B419" s="30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BM419" s="55"/>
    </row>
    <row r="420" spans="1:65" ht="15">
      <c r="B420" s="8" t="s">
        <v>499</v>
      </c>
      <c r="BM420" s="27" t="s">
        <v>278</v>
      </c>
    </row>
    <row r="421" spans="1:65" ht="15">
      <c r="A421" s="24" t="s">
        <v>11</v>
      </c>
      <c r="B421" s="18" t="s">
        <v>108</v>
      </c>
      <c r="C421" s="15" t="s">
        <v>109</v>
      </c>
      <c r="D421" s="16" t="s">
        <v>224</v>
      </c>
      <c r="E421" s="17" t="s">
        <v>224</v>
      </c>
      <c r="F421" s="152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  <c r="AX421" s="3"/>
      <c r="AY421" s="3"/>
      <c r="AZ421" s="3"/>
      <c r="BA421" s="3"/>
      <c r="BB421" s="3"/>
      <c r="BC421" s="3"/>
      <c r="BD421" s="3"/>
      <c r="BE421" s="3"/>
      <c r="BF421" s="3"/>
      <c r="BG421" s="3"/>
      <c r="BH421" s="3"/>
      <c r="BI421" s="3"/>
      <c r="BJ421" s="3"/>
      <c r="BK421" s="3"/>
      <c r="BL421" s="3"/>
      <c r="BM421" s="27">
        <v>1</v>
      </c>
    </row>
    <row r="422" spans="1:65">
      <c r="A422" s="29"/>
      <c r="B422" s="19" t="s">
        <v>225</v>
      </c>
      <c r="C422" s="9" t="s">
        <v>225</v>
      </c>
      <c r="D422" s="150" t="s">
        <v>236</v>
      </c>
      <c r="E422" s="151" t="s">
        <v>241</v>
      </c>
      <c r="F422" s="152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  <c r="AY422" s="3"/>
      <c r="AZ422" s="3"/>
      <c r="BA422" s="3"/>
      <c r="BB422" s="3"/>
      <c r="BC422" s="3"/>
      <c r="BD422" s="3"/>
      <c r="BE422" s="3"/>
      <c r="BF422" s="3"/>
      <c r="BG422" s="3"/>
      <c r="BH422" s="3"/>
      <c r="BI422" s="3"/>
      <c r="BJ422" s="3"/>
      <c r="BK422" s="3"/>
      <c r="BL422" s="3"/>
      <c r="BM422" s="27" t="s">
        <v>3</v>
      </c>
    </row>
    <row r="423" spans="1:65">
      <c r="A423" s="29"/>
      <c r="B423" s="19"/>
      <c r="C423" s="9"/>
      <c r="D423" s="10" t="s">
        <v>261</v>
      </c>
      <c r="E423" s="11" t="s">
        <v>280</v>
      </c>
      <c r="F423" s="152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  <c r="AZ423" s="3"/>
      <c r="BA423" s="3"/>
      <c r="BB423" s="3"/>
      <c r="BC423" s="3"/>
      <c r="BD423" s="3"/>
      <c r="BE423" s="3"/>
      <c r="BF423" s="3"/>
      <c r="BG423" s="3"/>
      <c r="BH423" s="3"/>
      <c r="BI423" s="3"/>
      <c r="BJ423" s="3"/>
      <c r="BK423" s="3"/>
      <c r="BL423" s="3"/>
      <c r="BM423" s="27">
        <v>2</v>
      </c>
    </row>
    <row r="424" spans="1:65">
      <c r="A424" s="29"/>
      <c r="B424" s="19"/>
      <c r="C424" s="9"/>
      <c r="D424" s="25" t="s">
        <v>283</v>
      </c>
      <c r="E424" s="25" t="s">
        <v>282</v>
      </c>
      <c r="F424" s="152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  <c r="AZ424" s="3"/>
      <c r="BA424" s="3"/>
      <c r="BB424" s="3"/>
      <c r="BC424" s="3"/>
      <c r="BD424" s="3"/>
      <c r="BE424" s="3"/>
      <c r="BF424" s="3"/>
      <c r="BG424" s="3"/>
      <c r="BH424" s="3"/>
      <c r="BI424" s="3"/>
      <c r="BJ424" s="3"/>
      <c r="BK424" s="3"/>
      <c r="BL424" s="3"/>
      <c r="BM424" s="27">
        <v>2</v>
      </c>
    </row>
    <row r="425" spans="1:65">
      <c r="A425" s="29"/>
      <c r="B425" s="18">
        <v>1</v>
      </c>
      <c r="C425" s="14">
        <v>1</v>
      </c>
      <c r="D425" s="21">
        <v>0.36599999999999999</v>
      </c>
      <c r="E425" s="21">
        <v>0.4</v>
      </c>
      <c r="F425" s="152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  <c r="AZ425" s="3"/>
      <c r="BA425" s="3"/>
      <c r="BB425" s="3"/>
      <c r="BC425" s="3"/>
      <c r="BD425" s="3"/>
      <c r="BE425" s="3"/>
      <c r="BF425" s="3"/>
      <c r="BG425" s="3"/>
      <c r="BH425" s="3"/>
      <c r="BI425" s="3"/>
      <c r="BJ425" s="3"/>
      <c r="BK425" s="3"/>
      <c r="BL425" s="3"/>
      <c r="BM425" s="27">
        <v>1</v>
      </c>
    </row>
    <row r="426" spans="1:65">
      <c r="A426" s="29"/>
      <c r="B426" s="19">
        <v>1</v>
      </c>
      <c r="C426" s="9">
        <v>2</v>
      </c>
      <c r="D426" s="11">
        <v>0.36799999999999999</v>
      </c>
      <c r="E426" s="11">
        <v>0.3</v>
      </c>
      <c r="F426" s="152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  <c r="AX426" s="3"/>
      <c r="AY426" s="3"/>
      <c r="AZ426" s="3"/>
      <c r="BA426" s="3"/>
      <c r="BB426" s="3"/>
      <c r="BC426" s="3"/>
      <c r="BD426" s="3"/>
      <c r="BE426" s="3"/>
      <c r="BF426" s="3"/>
      <c r="BG426" s="3"/>
      <c r="BH426" s="3"/>
      <c r="BI426" s="3"/>
      <c r="BJ426" s="3"/>
      <c r="BK426" s="3"/>
      <c r="BL426" s="3"/>
      <c r="BM426" s="27">
        <v>3</v>
      </c>
    </row>
    <row r="427" spans="1:65">
      <c r="A427" s="29"/>
      <c r="B427" s="19">
        <v>1</v>
      </c>
      <c r="C427" s="9">
        <v>3</v>
      </c>
      <c r="D427" s="11">
        <v>0.37</v>
      </c>
      <c r="E427" s="11">
        <v>0.3</v>
      </c>
      <c r="F427" s="152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  <c r="AX427" s="3"/>
      <c r="AY427" s="3"/>
      <c r="AZ427" s="3"/>
      <c r="BA427" s="3"/>
      <c r="BB427" s="3"/>
      <c r="BC427" s="3"/>
      <c r="BD427" s="3"/>
      <c r="BE427" s="3"/>
      <c r="BF427" s="3"/>
      <c r="BG427" s="3"/>
      <c r="BH427" s="3"/>
      <c r="BI427" s="3"/>
      <c r="BJ427" s="3"/>
      <c r="BK427" s="3"/>
      <c r="BL427" s="3"/>
      <c r="BM427" s="27">
        <v>16</v>
      </c>
    </row>
    <row r="428" spans="1:65">
      <c r="A428" s="29"/>
      <c r="B428" s="19">
        <v>1</v>
      </c>
      <c r="C428" s="9">
        <v>4</v>
      </c>
      <c r="D428" s="11">
        <v>0.35799999999999998</v>
      </c>
      <c r="E428" s="11">
        <v>0.4</v>
      </c>
      <c r="F428" s="152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  <c r="AX428" s="3"/>
      <c r="AY428" s="3"/>
      <c r="AZ428" s="3"/>
      <c r="BA428" s="3"/>
      <c r="BB428" s="3"/>
      <c r="BC428" s="3"/>
      <c r="BD428" s="3"/>
      <c r="BE428" s="3"/>
      <c r="BF428" s="3"/>
      <c r="BG428" s="3"/>
      <c r="BH428" s="3"/>
      <c r="BI428" s="3"/>
      <c r="BJ428" s="3"/>
      <c r="BK428" s="3"/>
      <c r="BL428" s="3"/>
      <c r="BM428" s="27">
        <v>0.358333333333333</v>
      </c>
    </row>
    <row r="429" spans="1:65">
      <c r="A429" s="29"/>
      <c r="B429" s="19">
        <v>1</v>
      </c>
      <c r="C429" s="9">
        <v>5</v>
      </c>
      <c r="D429" s="11">
        <v>0.36899999999999999</v>
      </c>
      <c r="E429" s="11">
        <v>0.4</v>
      </c>
      <c r="F429" s="152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  <c r="AY429" s="3"/>
      <c r="AZ429" s="3"/>
      <c r="BA429" s="3"/>
      <c r="BB429" s="3"/>
      <c r="BC429" s="3"/>
      <c r="BD429" s="3"/>
      <c r="BE429" s="3"/>
      <c r="BF429" s="3"/>
      <c r="BG429" s="3"/>
      <c r="BH429" s="3"/>
      <c r="BI429" s="3"/>
      <c r="BJ429" s="3"/>
      <c r="BK429" s="3"/>
      <c r="BL429" s="3"/>
      <c r="BM429" s="27">
        <v>9</v>
      </c>
    </row>
    <row r="430" spans="1:65">
      <c r="A430" s="29"/>
      <c r="B430" s="19">
        <v>1</v>
      </c>
      <c r="C430" s="9">
        <v>6</v>
      </c>
      <c r="D430" s="11">
        <v>0.36899999999999999</v>
      </c>
      <c r="E430" s="11">
        <v>0.3</v>
      </c>
      <c r="F430" s="152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  <c r="AY430" s="3"/>
      <c r="AZ430" s="3"/>
      <c r="BA430" s="3"/>
      <c r="BB430" s="3"/>
      <c r="BC430" s="3"/>
      <c r="BD430" s="3"/>
      <c r="BE430" s="3"/>
      <c r="BF430" s="3"/>
      <c r="BG430" s="3"/>
      <c r="BH430" s="3"/>
      <c r="BI430" s="3"/>
      <c r="BJ430" s="3"/>
      <c r="BK430" s="3"/>
      <c r="BL430" s="3"/>
      <c r="BM430" s="55"/>
    </row>
    <row r="431" spans="1:65">
      <c r="A431" s="29"/>
      <c r="B431" s="20" t="s">
        <v>254</v>
      </c>
      <c r="C431" s="12"/>
      <c r="D431" s="22">
        <v>0.3666666666666667</v>
      </c>
      <c r="E431" s="22">
        <v>0.34999999999999992</v>
      </c>
      <c r="F431" s="152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  <c r="AZ431" s="3"/>
      <c r="BA431" s="3"/>
      <c r="BB431" s="3"/>
      <c r="BC431" s="3"/>
      <c r="BD431" s="3"/>
      <c r="BE431" s="3"/>
      <c r="BF431" s="3"/>
      <c r="BG431" s="3"/>
      <c r="BH431" s="3"/>
      <c r="BI431" s="3"/>
      <c r="BJ431" s="3"/>
      <c r="BK431" s="3"/>
      <c r="BL431" s="3"/>
      <c r="BM431" s="55"/>
    </row>
    <row r="432" spans="1:65">
      <c r="A432" s="29"/>
      <c r="B432" s="3" t="s">
        <v>255</v>
      </c>
      <c r="C432" s="28"/>
      <c r="D432" s="11">
        <v>0.36849999999999999</v>
      </c>
      <c r="E432" s="11">
        <v>0.35</v>
      </c>
      <c r="F432" s="152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  <c r="AY432" s="3"/>
      <c r="AZ432" s="3"/>
      <c r="BA432" s="3"/>
      <c r="BB432" s="3"/>
      <c r="BC432" s="3"/>
      <c r="BD432" s="3"/>
      <c r="BE432" s="3"/>
      <c r="BF432" s="3"/>
      <c r="BG432" s="3"/>
      <c r="BH432" s="3"/>
      <c r="BI432" s="3"/>
      <c r="BJ432" s="3"/>
      <c r="BK432" s="3"/>
      <c r="BL432" s="3"/>
      <c r="BM432" s="55"/>
    </row>
    <row r="433" spans="1:65">
      <c r="A433" s="29"/>
      <c r="B433" s="3" t="s">
        <v>256</v>
      </c>
      <c r="C433" s="28"/>
      <c r="D433" s="23">
        <v>4.4572039067858121E-3</v>
      </c>
      <c r="E433" s="23">
        <v>5.4772255750517036E-2</v>
      </c>
      <c r="F433" s="152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  <c r="AY433" s="3"/>
      <c r="AZ433" s="3"/>
      <c r="BA433" s="3"/>
      <c r="BB433" s="3"/>
      <c r="BC433" s="3"/>
      <c r="BD433" s="3"/>
      <c r="BE433" s="3"/>
      <c r="BF433" s="3"/>
      <c r="BG433" s="3"/>
      <c r="BH433" s="3"/>
      <c r="BI433" s="3"/>
      <c r="BJ433" s="3"/>
      <c r="BK433" s="3"/>
      <c r="BL433" s="3"/>
      <c r="BM433" s="55"/>
    </row>
    <row r="434" spans="1:65">
      <c r="A434" s="29"/>
      <c r="B434" s="3" t="s">
        <v>86</v>
      </c>
      <c r="C434" s="28"/>
      <c r="D434" s="13">
        <v>1.2156010654870396E-2</v>
      </c>
      <c r="E434" s="13">
        <v>0.15649215928719157</v>
      </c>
      <c r="F434" s="152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  <c r="AX434" s="3"/>
      <c r="AY434" s="3"/>
      <c r="AZ434" s="3"/>
      <c r="BA434" s="3"/>
      <c r="BB434" s="3"/>
      <c r="BC434" s="3"/>
      <c r="BD434" s="3"/>
      <c r="BE434" s="3"/>
      <c r="BF434" s="3"/>
      <c r="BG434" s="3"/>
      <c r="BH434" s="3"/>
      <c r="BI434" s="3"/>
      <c r="BJ434" s="3"/>
      <c r="BK434" s="3"/>
      <c r="BL434" s="3"/>
      <c r="BM434" s="55"/>
    </row>
    <row r="435" spans="1:65">
      <c r="A435" s="29"/>
      <c r="B435" s="3" t="s">
        <v>257</v>
      </c>
      <c r="C435" s="28"/>
      <c r="D435" s="13">
        <v>2.3255813953489302E-2</v>
      </c>
      <c r="E435" s="13">
        <v>-2.3255813953487636E-2</v>
      </c>
      <c r="F435" s="152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  <c r="AX435" s="3"/>
      <c r="AY435" s="3"/>
      <c r="AZ435" s="3"/>
      <c r="BA435" s="3"/>
      <c r="BB435" s="3"/>
      <c r="BC435" s="3"/>
      <c r="BD435" s="3"/>
      <c r="BE435" s="3"/>
      <c r="BF435" s="3"/>
      <c r="BG435" s="3"/>
      <c r="BH435" s="3"/>
      <c r="BI435" s="3"/>
      <c r="BJ435" s="3"/>
      <c r="BK435" s="3"/>
      <c r="BL435" s="3"/>
      <c r="BM435" s="55"/>
    </row>
    <row r="436" spans="1:65">
      <c r="A436" s="29"/>
      <c r="B436" s="45" t="s">
        <v>258</v>
      </c>
      <c r="C436" s="46"/>
      <c r="D436" s="44">
        <v>0.67</v>
      </c>
      <c r="E436" s="44">
        <v>0.67</v>
      </c>
      <c r="F436" s="152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  <c r="AY436" s="3"/>
      <c r="AZ436" s="3"/>
      <c r="BA436" s="3"/>
      <c r="BB436" s="3"/>
      <c r="BC436" s="3"/>
      <c r="BD436" s="3"/>
      <c r="BE436" s="3"/>
      <c r="BF436" s="3"/>
      <c r="BG436" s="3"/>
      <c r="BH436" s="3"/>
      <c r="BI436" s="3"/>
      <c r="BJ436" s="3"/>
      <c r="BK436" s="3"/>
      <c r="BL436" s="3"/>
      <c r="BM436" s="55"/>
    </row>
    <row r="437" spans="1:65">
      <c r="B437" s="30"/>
      <c r="C437" s="20"/>
      <c r="D437" s="20"/>
      <c r="E437" s="20"/>
      <c r="BM437" s="55"/>
    </row>
    <row r="438" spans="1:65" ht="15">
      <c r="B438" s="8" t="s">
        <v>438</v>
      </c>
      <c r="BM438" s="27" t="s">
        <v>66</v>
      </c>
    </row>
    <row r="439" spans="1:65" ht="15">
      <c r="A439" s="24" t="s">
        <v>14</v>
      </c>
      <c r="B439" s="18" t="s">
        <v>108</v>
      </c>
      <c r="C439" s="15" t="s">
        <v>109</v>
      </c>
      <c r="D439" s="16" t="s">
        <v>224</v>
      </c>
      <c r="E439" s="17" t="s">
        <v>224</v>
      </c>
      <c r="F439" s="17" t="s">
        <v>224</v>
      </c>
      <c r="G439" s="17" t="s">
        <v>224</v>
      </c>
      <c r="H439" s="17" t="s">
        <v>224</v>
      </c>
      <c r="I439" s="17" t="s">
        <v>224</v>
      </c>
      <c r="J439" s="17" t="s">
        <v>224</v>
      </c>
      <c r="K439" s="17" t="s">
        <v>224</v>
      </c>
      <c r="L439" s="17" t="s">
        <v>224</v>
      </c>
      <c r="M439" s="17" t="s">
        <v>224</v>
      </c>
      <c r="N439" s="17" t="s">
        <v>224</v>
      </c>
      <c r="O439" s="17" t="s">
        <v>224</v>
      </c>
      <c r="P439" s="17" t="s">
        <v>224</v>
      </c>
      <c r="Q439" s="17" t="s">
        <v>224</v>
      </c>
      <c r="R439" s="17" t="s">
        <v>224</v>
      </c>
      <c r="S439" s="17" t="s">
        <v>224</v>
      </c>
      <c r="T439" s="152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3"/>
      <c r="AY439" s="3"/>
      <c r="AZ439" s="3"/>
      <c r="BA439" s="3"/>
      <c r="BB439" s="3"/>
      <c r="BC439" s="3"/>
      <c r="BD439" s="3"/>
      <c r="BE439" s="3"/>
      <c r="BF439" s="3"/>
      <c r="BG439" s="3"/>
      <c r="BH439" s="3"/>
      <c r="BI439" s="3"/>
      <c r="BJ439" s="3"/>
      <c r="BK439" s="3"/>
      <c r="BL439" s="3"/>
      <c r="BM439" s="27">
        <v>1</v>
      </c>
    </row>
    <row r="440" spans="1:65">
      <c r="A440" s="29"/>
      <c r="B440" s="19" t="s">
        <v>225</v>
      </c>
      <c r="C440" s="9" t="s">
        <v>225</v>
      </c>
      <c r="D440" s="150" t="s">
        <v>227</v>
      </c>
      <c r="E440" s="151" t="s">
        <v>229</v>
      </c>
      <c r="F440" s="151" t="s">
        <v>230</v>
      </c>
      <c r="G440" s="151" t="s">
        <v>231</v>
      </c>
      <c r="H440" s="151" t="s">
        <v>234</v>
      </c>
      <c r="I440" s="151" t="s">
        <v>235</v>
      </c>
      <c r="J440" s="151" t="s">
        <v>236</v>
      </c>
      <c r="K440" s="151" t="s">
        <v>237</v>
      </c>
      <c r="L440" s="151" t="s">
        <v>238</v>
      </c>
      <c r="M440" s="151" t="s">
        <v>239</v>
      </c>
      <c r="N440" s="151" t="s">
        <v>240</v>
      </c>
      <c r="O440" s="151" t="s">
        <v>241</v>
      </c>
      <c r="P440" s="151" t="s">
        <v>242</v>
      </c>
      <c r="Q440" s="151" t="s">
        <v>243</v>
      </c>
      <c r="R440" s="151" t="s">
        <v>245</v>
      </c>
      <c r="S440" s="151" t="s">
        <v>246</v>
      </c>
      <c r="T440" s="152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  <c r="AX440" s="3"/>
      <c r="AY440" s="3"/>
      <c r="AZ440" s="3"/>
      <c r="BA440" s="3"/>
      <c r="BB440" s="3"/>
      <c r="BC440" s="3"/>
      <c r="BD440" s="3"/>
      <c r="BE440" s="3"/>
      <c r="BF440" s="3"/>
      <c r="BG440" s="3"/>
      <c r="BH440" s="3"/>
      <c r="BI440" s="3"/>
      <c r="BJ440" s="3"/>
      <c r="BK440" s="3"/>
      <c r="BL440" s="3"/>
      <c r="BM440" s="27" t="s">
        <v>3</v>
      </c>
    </row>
    <row r="441" spans="1:65">
      <c r="A441" s="29"/>
      <c r="B441" s="19"/>
      <c r="C441" s="9"/>
      <c r="D441" s="10" t="s">
        <v>261</v>
      </c>
      <c r="E441" s="11" t="s">
        <v>261</v>
      </c>
      <c r="F441" s="11" t="s">
        <v>261</v>
      </c>
      <c r="G441" s="11" t="s">
        <v>280</v>
      </c>
      <c r="H441" s="11" t="s">
        <v>280</v>
      </c>
      <c r="I441" s="11" t="s">
        <v>261</v>
      </c>
      <c r="J441" s="11" t="s">
        <v>261</v>
      </c>
      <c r="K441" s="11" t="s">
        <v>261</v>
      </c>
      <c r="L441" s="11" t="s">
        <v>261</v>
      </c>
      <c r="M441" s="11" t="s">
        <v>261</v>
      </c>
      <c r="N441" s="11" t="s">
        <v>280</v>
      </c>
      <c r="O441" s="11" t="s">
        <v>280</v>
      </c>
      <c r="P441" s="11" t="s">
        <v>261</v>
      </c>
      <c r="Q441" s="11" t="s">
        <v>279</v>
      </c>
      <c r="R441" s="11" t="s">
        <v>280</v>
      </c>
      <c r="S441" s="11" t="s">
        <v>261</v>
      </c>
      <c r="T441" s="152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  <c r="AX441" s="3"/>
      <c r="AY441" s="3"/>
      <c r="AZ441" s="3"/>
      <c r="BA441" s="3"/>
      <c r="BB441" s="3"/>
      <c r="BC441" s="3"/>
      <c r="BD441" s="3"/>
      <c r="BE441" s="3"/>
      <c r="BF441" s="3"/>
      <c r="BG441" s="3"/>
      <c r="BH441" s="3"/>
      <c r="BI441" s="3"/>
      <c r="BJ441" s="3"/>
      <c r="BK441" s="3"/>
      <c r="BL441" s="3"/>
      <c r="BM441" s="27">
        <v>2</v>
      </c>
    </row>
    <row r="442" spans="1:65">
      <c r="A442" s="29"/>
      <c r="B442" s="19"/>
      <c r="C442" s="9"/>
      <c r="D442" s="25" t="s">
        <v>281</v>
      </c>
      <c r="E442" s="25" t="s">
        <v>282</v>
      </c>
      <c r="F442" s="25" t="s">
        <v>282</v>
      </c>
      <c r="G442" s="25" t="s">
        <v>283</v>
      </c>
      <c r="H442" s="25" t="s">
        <v>284</v>
      </c>
      <c r="I442" s="25" t="s">
        <v>282</v>
      </c>
      <c r="J442" s="25" t="s">
        <v>283</v>
      </c>
      <c r="K442" s="25" t="s">
        <v>283</v>
      </c>
      <c r="L442" s="25" t="s">
        <v>284</v>
      </c>
      <c r="M442" s="25" t="s">
        <v>284</v>
      </c>
      <c r="N442" s="25" t="s">
        <v>283</v>
      </c>
      <c r="O442" s="25" t="s">
        <v>282</v>
      </c>
      <c r="P442" s="25" t="s">
        <v>114</v>
      </c>
      <c r="Q442" s="25" t="s">
        <v>282</v>
      </c>
      <c r="R442" s="25" t="s">
        <v>281</v>
      </c>
      <c r="S442" s="25" t="s">
        <v>282</v>
      </c>
      <c r="T442" s="152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  <c r="AX442" s="3"/>
      <c r="AY442" s="3"/>
      <c r="AZ442" s="3"/>
      <c r="BA442" s="3"/>
      <c r="BB442" s="3"/>
      <c r="BC442" s="3"/>
      <c r="BD442" s="3"/>
      <c r="BE442" s="3"/>
      <c r="BF442" s="3"/>
      <c r="BG442" s="3"/>
      <c r="BH442" s="3"/>
      <c r="BI442" s="3"/>
      <c r="BJ442" s="3"/>
      <c r="BK442" s="3"/>
      <c r="BL442" s="3"/>
      <c r="BM442" s="27">
        <v>3</v>
      </c>
    </row>
    <row r="443" spans="1:65">
      <c r="A443" s="29"/>
      <c r="B443" s="18">
        <v>1</v>
      </c>
      <c r="C443" s="14">
        <v>1</v>
      </c>
      <c r="D443" s="153">
        <v>0.18</v>
      </c>
      <c r="E443" s="21">
        <v>0.17100000000000001</v>
      </c>
      <c r="F443" s="21">
        <v>0.159</v>
      </c>
      <c r="G443" s="21">
        <v>0.16</v>
      </c>
      <c r="H443" s="153">
        <v>0.2</v>
      </c>
      <c r="I443" s="21">
        <v>0.154</v>
      </c>
      <c r="J443" s="21">
        <v>0.19</v>
      </c>
      <c r="K443" s="21">
        <v>0.17</v>
      </c>
      <c r="L443" s="153">
        <v>0.2</v>
      </c>
      <c r="M443" s="153">
        <v>2.3299999363492901E-2</v>
      </c>
      <c r="N443" s="21">
        <v>0.16</v>
      </c>
      <c r="O443" s="21">
        <v>0.16</v>
      </c>
      <c r="P443" s="21">
        <v>0.16500000000000001</v>
      </c>
      <c r="Q443" s="153" t="s">
        <v>102</v>
      </c>
      <c r="R443" s="21">
        <v>0.18</v>
      </c>
      <c r="S443" s="21">
        <v>0.16</v>
      </c>
      <c r="T443" s="152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  <c r="AX443" s="3"/>
      <c r="AY443" s="3"/>
      <c r="AZ443" s="3"/>
      <c r="BA443" s="3"/>
      <c r="BB443" s="3"/>
      <c r="BC443" s="3"/>
      <c r="BD443" s="3"/>
      <c r="BE443" s="3"/>
      <c r="BF443" s="3"/>
      <c r="BG443" s="3"/>
      <c r="BH443" s="3"/>
      <c r="BI443" s="3"/>
      <c r="BJ443" s="3"/>
      <c r="BK443" s="3"/>
      <c r="BL443" s="3"/>
      <c r="BM443" s="27">
        <v>1</v>
      </c>
    </row>
    <row r="444" spans="1:65">
      <c r="A444" s="29"/>
      <c r="B444" s="19">
        <v>1</v>
      </c>
      <c r="C444" s="9">
        <v>2</v>
      </c>
      <c r="D444" s="154">
        <v>0.18</v>
      </c>
      <c r="E444" s="11">
        <v>0.16400000000000001</v>
      </c>
      <c r="F444" s="11">
        <v>0.16</v>
      </c>
      <c r="G444" s="11">
        <v>0.16</v>
      </c>
      <c r="H444" s="154">
        <v>0.2</v>
      </c>
      <c r="I444" s="11">
        <v>0.16500000000000001</v>
      </c>
      <c r="J444" s="11">
        <v>0.18</v>
      </c>
      <c r="K444" s="11">
        <v>0.17</v>
      </c>
      <c r="L444" s="154">
        <v>0.1</v>
      </c>
      <c r="M444" s="154">
        <v>2.1929720373148501E-2</v>
      </c>
      <c r="N444" s="11">
        <v>0.16</v>
      </c>
      <c r="O444" s="11">
        <v>0.15</v>
      </c>
      <c r="P444" s="11">
        <v>0.16300000000000001</v>
      </c>
      <c r="Q444" s="154" t="s">
        <v>102</v>
      </c>
      <c r="R444" s="11">
        <v>0.18</v>
      </c>
      <c r="S444" s="11">
        <v>0.17199999999999999</v>
      </c>
      <c r="T444" s="152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  <c r="AX444" s="3"/>
      <c r="AY444" s="3"/>
      <c r="AZ444" s="3"/>
      <c r="BA444" s="3"/>
      <c r="BB444" s="3"/>
      <c r="BC444" s="3"/>
      <c r="BD444" s="3"/>
      <c r="BE444" s="3"/>
      <c r="BF444" s="3"/>
      <c r="BG444" s="3"/>
      <c r="BH444" s="3"/>
      <c r="BI444" s="3"/>
      <c r="BJ444" s="3"/>
      <c r="BK444" s="3"/>
      <c r="BL444" s="3"/>
      <c r="BM444" s="27">
        <v>20</v>
      </c>
    </row>
    <row r="445" spans="1:65">
      <c r="A445" s="29"/>
      <c r="B445" s="19">
        <v>1</v>
      </c>
      <c r="C445" s="9">
        <v>3</v>
      </c>
      <c r="D445" s="154">
        <v>0.18</v>
      </c>
      <c r="E445" s="11">
        <v>0.16300000000000001</v>
      </c>
      <c r="F445" s="11">
        <v>0.16600000000000001</v>
      </c>
      <c r="G445" s="11">
        <v>0.16</v>
      </c>
      <c r="H445" s="154">
        <v>0.2</v>
      </c>
      <c r="I445" s="11">
        <v>0.153</v>
      </c>
      <c r="J445" s="11">
        <v>0.17</v>
      </c>
      <c r="K445" s="11">
        <v>0.19</v>
      </c>
      <c r="L445" s="154">
        <v>0.1</v>
      </c>
      <c r="M445" s="154">
        <v>2.3714840201142701E-2</v>
      </c>
      <c r="N445" s="11">
        <v>0.17</v>
      </c>
      <c r="O445" s="11">
        <v>0.17</v>
      </c>
      <c r="P445" s="11">
        <v>0.16</v>
      </c>
      <c r="Q445" s="154" t="s">
        <v>102</v>
      </c>
      <c r="R445" s="11">
        <v>0.17</v>
      </c>
      <c r="S445" s="11">
        <v>0.16600000000000001</v>
      </c>
      <c r="T445" s="152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  <c r="AX445" s="3"/>
      <c r="AY445" s="3"/>
      <c r="AZ445" s="3"/>
      <c r="BA445" s="3"/>
      <c r="BB445" s="3"/>
      <c r="BC445" s="3"/>
      <c r="BD445" s="3"/>
      <c r="BE445" s="3"/>
      <c r="BF445" s="3"/>
      <c r="BG445" s="3"/>
      <c r="BH445" s="3"/>
      <c r="BI445" s="3"/>
      <c r="BJ445" s="3"/>
      <c r="BK445" s="3"/>
      <c r="BL445" s="3"/>
      <c r="BM445" s="27">
        <v>16</v>
      </c>
    </row>
    <row r="446" spans="1:65">
      <c r="A446" s="29"/>
      <c r="B446" s="19">
        <v>1</v>
      </c>
      <c r="C446" s="9">
        <v>4</v>
      </c>
      <c r="D446" s="154">
        <v>0.18</v>
      </c>
      <c r="E446" s="11">
        <v>0.17</v>
      </c>
      <c r="F446" s="11">
        <v>0.16600000000000001</v>
      </c>
      <c r="G446" s="11">
        <v>0.16</v>
      </c>
      <c r="H446" s="154">
        <v>0.2</v>
      </c>
      <c r="I446" s="11">
        <v>0.16500000000000001</v>
      </c>
      <c r="J446" s="11">
        <v>0.17</v>
      </c>
      <c r="K446" s="11">
        <v>0.17</v>
      </c>
      <c r="L446" s="154">
        <v>0.1</v>
      </c>
      <c r="M446" s="154">
        <v>2.1000000000000001E-2</v>
      </c>
      <c r="N446" s="11">
        <v>0.16</v>
      </c>
      <c r="O446" s="11">
        <v>0.17</v>
      </c>
      <c r="P446" s="11">
        <v>0.16400000000000001</v>
      </c>
      <c r="Q446" s="154" t="s">
        <v>102</v>
      </c>
      <c r="R446" s="11">
        <v>0.17</v>
      </c>
      <c r="S446" s="11">
        <v>0.16800000000000001</v>
      </c>
      <c r="T446" s="152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  <c r="AX446" s="3"/>
      <c r="AY446" s="3"/>
      <c r="AZ446" s="3"/>
      <c r="BA446" s="3"/>
      <c r="BB446" s="3"/>
      <c r="BC446" s="3"/>
      <c r="BD446" s="3"/>
      <c r="BE446" s="3"/>
      <c r="BF446" s="3"/>
      <c r="BG446" s="3"/>
      <c r="BH446" s="3"/>
      <c r="BI446" s="3"/>
      <c r="BJ446" s="3"/>
      <c r="BK446" s="3"/>
      <c r="BL446" s="3"/>
      <c r="BM446" s="27">
        <v>0.16630303030303031</v>
      </c>
    </row>
    <row r="447" spans="1:65">
      <c r="A447" s="29"/>
      <c r="B447" s="19">
        <v>1</v>
      </c>
      <c r="C447" s="9">
        <v>5</v>
      </c>
      <c r="D447" s="154">
        <v>0.19</v>
      </c>
      <c r="E447" s="11">
        <v>0.17699999999999999</v>
      </c>
      <c r="F447" s="11">
        <v>0.16200000000000001</v>
      </c>
      <c r="G447" s="11">
        <v>0.16</v>
      </c>
      <c r="H447" s="154">
        <v>0.2</v>
      </c>
      <c r="I447" s="11">
        <v>0.16300000000000001</v>
      </c>
      <c r="J447" s="11">
        <v>0.18</v>
      </c>
      <c r="K447" s="11">
        <v>0.17</v>
      </c>
      <c r="L447" s="154">
        <v>0.1</v>
      </c>
      <c r="M447" s="154">
        <v>2.3119998863047799E-2</v>
      </c>
      <c r="N447" s="11">
        <v>0.15</v>
      </c>
      <c r="O447" s="11">
        <v>0.17</v>
      </c>
      <c r="P447" s="11">
        <v>0.16300000000000001</v>
      </c>
      <c r="Q447" s="154" t="s">
        <v>102</v>
      </c>
      <c r="R447" s="11">
        <v>0.17</v>
      </c>
      <c r="S447" s="11">
        <v>0.16800000000000001</v>
      </c>
      <c r="T447" s="152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  <c r="AY447" s="3"/>
      <c r="AZ447" s="3"/>
      <c r="BA447" s="3"/>
      <c r="BB447" s="3"/>
      <c r="BC447" s="3"/>
      <c r="BD447" s="3"/>
      <c r="BE447" s="3"/>
      <c r="BF447" s="3"/>
      <c r="BG447" s="3"/>
      <c r="BH447" s="3"/>
      <c r="BI447" s="3"/>
      <c r="BJ447" s="3"/>
      <c r="BK447" s="3"/>
      <c r="BL447" s="3"/>
      <c r="BM447" s="27">
        <v>89</v>
      </c>
    </row>
    <row r="448" spans="1:65">
      <c r="A448" s="29"/>
      <c r="B448" s="19">
        <v>1</v>
      </c>
      <c r="C448" s="9">
        <v>6</v>
      </c>
      <c r="D448" s="154">
        <v>0.18</v>
      </c>
      <c r="E448" s="11">
        <v>0.159</v>
      </c>
      <c r="F448" s="11">
        <v>0.16</v>
      </c>
      <c r="G448" s="11">
        <v>0.16</v>
      </c>
      <c r="H448" s="154">
        <v>0.2</v>
      </c>
      <c r="I448" s="11">
        <v>0.156</v>
      </c>
      <c r="J448" s="11">
        <v>0.18</v>
      </c>
      <c r="K448" s="11">
        <v>0.19</v>
      </c>
      <c r="L448" s="154">
        <v>0.2</v>
      </c>
      <c r="M448" s="154">
        <v>2.27356575912088E-2</v>
      </c>
      <c r="N448" s="11">
        <v>0.15</v>
      </c>
      <c r="O448" s="11">
        <v>0.16</v>
      </c>
      <c r="P448" s="11">
        <v>0.16700000000000001</v>
      </c>
      <c r="Q448" s="154" t="s">
        <v>102</v>
      </c>
      <c r="R448" s="11">
        <v>0.17</v>
      </c>
      <c r="S448" s="11">
        <v>0.16700000000000001</v>
      </c>
      <c r="T448" s="152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  <c r="AX448" s="3"/>
      <c r="AY448" s="3"/>
      <c r="AZ448" s="3"/>
      <c r="BA448" s="3"/>
      <c r="BB448" s="3"/>
      <c r="BC448" s="3"/>
      <c r="BD448" s="3"/>
      <c r="BE448" s="3"/>
      <c r="BF448" s="3"/>
      <c r="BG448" s="3"/>
      <c r="BH448" s="3"/>
      <c r="BI448" s="3"/>
      <c r="BJ448" s="3"/>
      <c r="BK448" s="3"/>
      <c r="BL448" s="3"/>
      <c r="BM448" s="55"/>
    </row>
    <row r="449" spans="1:65">
      <c r="A449" s="29"/>
      <c r="B449" s="20" t="s">
        <v>254</v>
      </c>
      <c r="C449" s="12"/>
      <c r="D449" s="22">
        <v>0.18166666666666664</v>
      </c>
      <c r="E449" s="22">
        <v>0.16733333333333333</v>
      </c>
      <c r="F449" s="22">
        <v>0.16216666666666668</v>
      </c>
      <c r="G449" s="22">
        <v>0.16</v>
      </c>
      <c r="H449" s="22">
        <v>0.19999999999999998</v>
      </c>
      <c r="I449" s="22">
        <v>0.15933333333333335</v>
      </c>
      <c r="J449" s="22">
        <v>0.17833333333333334</v>
      </c>
      <c r="K449" s="22">
        <v>0.17666666666666667</v>
      </c>
      <c r="L449" s="22">
        <v>0.13333333333333333</v>
      </c>
      <c r="M449" s="22">
        <v>2.2633369398673452E-2</v>
      </c>
      <c r="N449" s="22">
        <v>0.15833333333333335</v>
      </c>
      <c r="O449" s="22">
        <v>0.16333333333333336</v>
      </c>
      <c r="P449" s="22">
        <v>0.16366666666666668</v>
      </c>
      <c r="Q449" s="22" t="s">
        <v>603</v>
      </c>
      <c r="R449" s="22">
        <v>0.17333333333333334</v>
      </c>
      <c r="S449" s="22">
        <v>0.16683333333333336</v>
      </c>
      <c r="T449" s="152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  <c r="AX449" s="3"/>
      <c r="AY449" s="3"/>
      <c r="AZ449" s="3"/>
      <c r="BA449" s="3"/>
      <c r="BB449" s="3"/>
      <c r="BC449" s="3"/>
      <c r="BD449" s="3"/>
      <c r="BE449" s="3"/>
      <c r="BF449" s="3"/>
      <c r="BG449" s="3"/>
      <c r="BH449" s="3"/>
      <c r="BI449" s="3"/>
      <c r="BJ449" s="3"/>
      <c r="BK449" s="3"/>
      <c r="BL449" s="3"/>
      <c r="BM449" s="55"/>
    </row>
    <row r="450" spans="1:65">
      <c r="A450" s="29"/>
      <c r="B450" s="3" t="s">
        <v>255</v>
      </c>
      <c r="C450" s="28"/>
      <c r="D450" s="11">
        <v>0.18</v>
      </c>
      <c r="E450" s="11">
        <v>0.16700000000000001</v>
      </c>
      <c r="F450" s="11">
        <v>0.161</v>
      </c>
      <c r="G450" s="11">
        <v>0.16</v>
      </c>
      <c r="H450" s="11">
        <v>0.2</v>
      </c>
      <c r="I450" s="11">
        <v>0.1595</v>
      </c>
      <c r="J450" s="11">
        <v>0.18</v>
      </c>
      <c r="K450" s="11">
        <v>0.17</v>
      </c>
      <c r="L450" s="11">
        <v>0.1</v>
      </c>
      <c r="M450" s="11">
        <v>2.29278282271283E-2</v>
      </c>
      <c r="N450" s="11">
        <v>0.16</v>
      </c>
      <c r="O450" s="11">
        <v>0.16500000000000001</v>
      </c>
      <c r="P450" s="11">
        <v>0.16350000000000001</v>
      </c>
      <c r="Q450" s="11" t="s">
        <v>603</v>
      </c>
      <c r="R450" s="11">
        <v>0.17</v>
      </c>
      <c r="S450" s="11">
        <v>0.16750000000000001</v>
      </c>
      <c r="T450" s="152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  <c r="AX450" s="3"/>
      <c r="AY450" s="3"/>
      <c r="AZ450" s="3"/>
      <c r="BA450" s="3"/>
      <c r="BB450" s="3"/>
      <c r="BC450" s="3"/>
      <c r="BD450" s="3"/>
      <c r="BE450" s="3"/>
      <c r="BF450" s="3"/>
      <c r="BG450" s="3"/>
      <c r="BH450" s="3"/>
      <c r="BI450" s="3"/>
      <c r="BJ450" s="3"/>
      <c r="BK450" s="3"/>
      <c r="BL450" s="3"/>
      <c r="BM450" s="55"/>
    </row>
    <row r="451" spans="1:65">
      <c r="A451" s="29"/>
      <c r="B451" s="3" t="s">
        <v>256</v>
      </c>
      <c r="C451" s="28"/>
      <c r="D451" s="23">
        <v>4.0824829046386332E-3</v>
      </c>
      <c r="E451" s="23">
        <v>6.5319726474218059E-3</v>
      </c>
      <c r="F451" s="23">
        <v>3.1251666622224622E-3</v>
      </c>
      <c r="G451" s="23">
        <v>0</v>
      </c>
      <c r="H451" s="23">
        <v>3.0404709722440586E-17</v>
      </c>
      <c r="I451" s="23">
        <v>5.6095157247900394E-3</v>
      </c>
      <c r="J451" s="23">
        <v>7.5277265270908035E-3</v>
      </c>
      <c r="K451" s="23">
        <v>1.032795558988644E-2</v>
      </c>
      <c r="L451" s="23">
        <v>5.1639777949432225E-2</v>
      </c>
      <c r="M451" s="23">
        <v>1.0024233896077201E-3</v>
      </c>
      <c r="N451" s="23">
        <v>7.5277265270908165E-3</v>
      </c>
      <c r="O451" s="23">
        <v>8.1649658092772682E-3</v>
      </c>
      <c r="P451" s="23">
        <v>2.3380903889000265E-3</v>
      </c>
      <c r="Q451" s="23" t="s">
        <v>603</v>
      </c>
      <c r="R451" s="23">
        <v>5.163977794943213E-3</v>
      </c>
      <c r="S451" s="23">
        <v>3.9200340134578722E-3</v>
      </c>
      <c r="T451" s="205"/>
      <c r="U451" s="206"/>
      <c r="V451" s="206"/>
      <c r="W451" s="206"/>
      <c r="X451" s="206"/>
      <c r="Y451" s="206"/>
      <c r="Z451" s="206"/>
      <c r="AA451" s="206"/>
      <c r="AB451" s="206"/>
      <c r="AC451" s="206"/>
      <c r="AD451" s="206"/>
      <c r="AE451" s="206"/>
      <c r="AF451" s="206"/>
      <c r="AG451" s="206"/>
      <c r="AH451" s="206"/>
      <c r="AI451" s="206"/>
      <c r="AJ451" s="206"/>
      <c r="AK451" s="206"/>
      <c r="AL451" s="206"/>
      <c r="AM451" s="206"/>
      <c r="AN451" s="206"/>
      <c r="AO451" s="206"/>
      <c r="AP451" s="206"/>
      <c r="AQ451" s="206"/>
      <c r="AR451" s="206"/>
      <c r="AS451" s="206"/>
      <c r="AT451" s="206"/>
      <c r="AU451" s="206"/>
      <c r="AV451" s="206"/>
      <c r="AW451" s="206"/>
      <c r="AX451" s="206"/>
      <c r="AY451" s="206"/>
      <c r="AZ451" s="206"/>
      <c r="BA451" s="206"/>
      <c r="BB451" s="206"/>
      <c r="BC451" s="206"/>
      <c r="BD451" s="206"/>
      <c r="BE451" s="206"/>
      <c r="BF451" s="206"/>
      <c r="BG451" s="206"/>
      <c r="BH451" s="206"/>
      <c r="BI451" s="206"/>
      <c r="BJ451" s="206"/>
      <c r="BK451" s="206"/>
      <c r="BL451" s="206"/>
      <c r="BM451" s="56"/>
    </row>
    <row r="452" spans="1:65">
      <c r="A452" s="29"/>
      <c r="B452" s="3" t="s">
        <v>86</v>
      </c>
      <c r="C452" s="28"/>
      <c r="D452" s="13">
        <v>2.247238296131358E-2</v>
      </c>
      <c r="E452" s="13">
        <v>3.9035693112082506E-2</v>
      </c>
      <c r="F452" s="13">
        <v>1.9271325769100484E-2</v>
      </c>
      <c r="G452" s="13">
        <v>0</v>
      </c>
      <c r="H452" s="13">
        <v>1.5202354861220294E-16</v>
      </c>
      <c r="I452" s="13">
        <v>3.5206165636757568E-2</v>
      </c>
      <c r="J452" s="13">
        <v>4.2211550619200768E-2</v>
      </c>
      <c r="K452" s="13">
        <v>5.8460125980489282E-2</v>
      </c>
      <c r="L452" s="13">
        <v>0.3872983346207417</v>
      </c>
      <c r="M452" s="13">
        <v>4.4289622634201005E-2</v>
      </c>
      <c r="N452" s="13">
        <v>4.754353596057357E-2</v>
      </c>
      <c r="O452" s="13">
        <v>4.9989586587411837E-2</v>
      </c>
      <c r="P452" s="13">
        <v>1.4285684657230303E-2</v>
      </c>
      <c r="Q452" s="13" t="s">
        <v>603</v>
      </c>
      <c r="R452" s="13">
        <v>2.9792179586210842E-2</v>
      </c>
      <c r="S452" s="13">
        <v>2.3496707373373855E-2</v>
      </c>
      <c r="T452" s="152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  <c r="AY452" s="3"/>
      <c r="AZ452" s="3"/>
      <c r="BA452" s="3"/>
      <c r="BB452" s="3"/>
      <c r="BC452" s="3"/>
      <c r="BD452" s="3"/>
      <c r="BE452" s="3"/>
      <c r="BF452" s="3"/>
      <c r="BG452" s="3"/>
      <c r="BH452" s="3"/>
      <c r="BI452" s="3"/>
      <c r="BJ452" s="3"/>
      <c r="BK452" s="3"/>
      <c r="BL452" s="3"/>
      <c r="BM452" s="55"/>
    </row>
    <row r="453" spans="1:65">
      <c r="A453" s="29"/>
      <c r="B453" s="3" t="s">
        <v>257</v>
      </c>
      <c r="C453" s="28"/>
      <c r="D453" s="13">
        <v>9.2383381924198149E-2</v>
      </c>
      <c r="E453" s="13">
        <v>6.1953352769679171E-3</v>
      </c>
      <c r="F453" s="13">
        <v>-2.4872448979591844E-2</v>
      </c>
      <c r="G453" s="13">
        <v>-3.7900874635568571E-2</v>
      </c>
      <c r="H453" s="13">
        <v>0.20262390670553909</v>
      </c>
      <c r="I453" s="13">
        <v>-4.1909620991253616E-2</v>
      </c>
      <c r="J453" s="13">
        <v>7.2339650145772483E-2</v>
      </c>
      <c r="K453" s="13">
        <v>6.231778425655965E-2</v>
      </c>
      <c r="L453" s="13">
        <v>-0.19825072886297379</v>
      </c>
      <c r="M453" s="13">
        <v>-0.86390284435928866</v>
      </c>
      <c r="N453" s="13">
        <v>-4.7922740524781293E-2</v>
      </c>
      <c r="O453" s="13">
        <v>-1.7857142857142794E-2</v>
      </c>
      <c r="P453" s="13">
        <v>-1.5852769679300271E-2</v>
      </c>
      <c r="Q453" s="13" t="s">
        <v>603</v>
      </c>
      <c r="R453" s="13">
        <v>4.2274052478133983E-2</v>
      </c>
      <c r="S453" s="13">
        <v>3.1887755102042448E-3</v>
      </c>
      <c r="T453" s="152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3"/>
      <c r="AY453" s="3"/>
      <c r="AZ453" s="3"/>
      <c r="BA453" s="3"/>
      <c r="BB453" s="3"/>
      <c r="BC453" s="3"/>
      <c r="BD453" s="3"/>
      <c r="BE453" s="3"/>
      <c r="BF453" s="3"/>
      <c r="BG453" s="3"/>
      <c r="BH453" s="3"/>
      <c r="BI453" s="3"/>
      <c r="BJ453" s="3"/>
      <c r="BK453" s="3"/>
      <c r="BL453" s="3"/>
      <c r="BM453" s="55"/>
    </row>
    <row r="454" spans="1:65">
      <c r="A454" s="29"/>
      <c r="B454" s="45" t="s">
        <v>258</v>
      </c>
      <c r="C454" s="46"/>
      <c r="D454" s="44">
        <v>1.73</v>
      </c>
      <c r="E454" s="44">
        <v>0.22</v>
      </c>
      <c r="F454" s="44">
        <v>0.32</v>
      </c>
      <c r="G454" s="44">
        <v>0.55000000000000004</v>
      </c>
      <c r="H454" s="44" t="s">
        <v>259</v>
      </c>
      <c r="I454" s="44">
        <v>0.62</v>
      </c>
      <c r="J454" s="44">
        <v>1.37</v>
      </c>
      <c r="K454" s="44">
        <v>1.2</v>
      </c>
      <c r="L454" s="44" t="s">
        <v>259</v>
      </c>
      <c r="M454" s="44">
        <v>14.99</v>
      </c>
      <c r="N454" s="44">
        <v>0.73</v>
      </c>
      <c r="O454" s="44">
        <v>0.2</v>
      </c>
      <c r="P454" s="44">
        <v>0.17</v>
      </c>
      <c r="Q454" s="44">
        <v>245.35</v>
      </c>
      <c r="R454" s="44">
        <v>0.85</v>
      </c>
      <c r="S454" s="44">
        <v>0.17</v>
      </c>
      <c r="T454" s="152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  <c r="AX454" s="3"/>
      <c r="AY454" s="3"/>
      <c r="AZ454" s="3"/>
      <c r="BA454" s="3"/>
      <c r="BB454" s="3"/>
      <c r="BC454" s="3"/>
      <c r="BD454" s="3"/>
      <c r="BE454" s="3"/>
      <c r="BF454" s="3"/>
      <c r="BG454" s="3"/>
      <c r="BH454" s="3"/>
      <c r="BI454" s="3"/>
      <c r="BJ454" s="3"/>
      <c r="BK454" s="3"/>
      <c r="BL454" s="3"/>
      <c r="BM454" s="55"/>
    </row>
    <row r="455" spans="1:65">
      <c r="B455" s="30" t="s">
        <v>289</v>
      </c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BM455" s="55"/>
    </row>
    <row r="456" spans="1:65">
      <c r="BM456" s="55"/>
    </row>
    <row r="457" spans="1:65" ht="15">
      <c r="B457" s="8" t="s">
        <v>500</v>
      </c>
      <c r="BM457" s="27" t="s">
        <v>66</v>
      </c>
    </row>
    <row r="458" spans="1:65" ht="15">
      <c r="A458" s="24" t="s">
        <v>54</v>
      </c>
      <c r="B458" s="18" t="s">
        <v>108</v>
      </c>
      <c r="C458" s="15" t="s">
        <v>109</v>
      </c>
      <c r="D458" s="16" t="s">
        <v>224</v>
      </c>
      <c r="E458" s="17" t="s">
        <v>224</v>
      </c>
      <c r="F458" s="17" t="s">
        <v>224</v>
      </c>
      <c r="G458" s="17" t="s">
        <v>224</v>
      </c>
      <c r="H458" s="17" t="s">
        <v>224</v>
      </c>
      <c r="I458" s="17" t="s">
        <v>224</v>
      </c>
      <c r="J458" s="17" t="s">
        <v>224</v>
      </c>
      <c r="K458" s="17" t="s">
        <v>224</v>
      </c>
      <c r="L458" s="17" t="s">
        <v>224</v>
      </c>
      <c r="M458" s="17" t="s">
        <v>224</v>
      </c>
      <c r="N458" s="17" t="s">
        <v>224</v>
      </c>
      <c r="O458" s="17" t="s">
        <v>224</v>
      </c>
      <c r="P458" s="17" t="s">
        <v>224</v>
      </c>
      <c r="Q458" s="17" t="s">
        <v>224</v>
      </c>
      <c r="R458" s="17" t="s">
        <v>224</v>
      </c>
      <c r="S458" s="17" t="s">
        <v>224</v>
      </c>
      <c r="T458" s="17" t="s">
        <v>224</v>
      </c>
      <c r="U458" s="17" t="s">
        <v>224</v>
      </c>
      <c r="V458" s="17" t="s">
        <v>224</v>
      </c>
      <c r="W458" s="17" t="s">
        <v>224</v>
      </c>
      <c r="X458" s="17" t="s">
        <v>224</v>
      </c>
      <c r="Y458" s="152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  <c r="AX458" s="3"/>
      <c r="AY458" s="3"/>
      <c r="AZ458" s="3"/>
      <c r="BA458" s="3"/>
      <c r="BB458" s="3"/>
      <c r="BC458" s="3"/>
      <c r="BD458" s="3"/>
      <c r="BE458" s="3"/>
      <c r="BF458" s="3"/>
      <c r="BG458" s="3"/>
      <c r="BH458" s="3"/>
      <c r="BI458" s="3"/>
      <c r="BJ458" s="3"/>
      <c r="BK458" s="3"/>
      <c r="BL458" s="3"/>
      <c r="BM458" s="27">
        <v>1</v>
      </c>
    </row>
    <row r="459" spans="1:65">
      <c r="A459" s="29"/>
      <c r="B459" s="19" t="s">
        <v>225</v>
      </c>
      <c r="C459" s="9" t="s">
        <v>225</v>
      </c>
      <c r="D459" s="150" t="s">
        <v>227</v>
      </c>
      <c r="E459" s="151" t="s">
        <v>228</v>
      </c>
      <c r="F459" s="151" t="s">
        <v>229</v>
      </c>
      <c r="G459" s="151" t="s">
        <v>230</v>
      </c>
      <c r="H459" s="151" t="s">
        <v>231</v>
      </c>
      <c r="I459" s="151" t="s">
        <v>232</v>
      </c>
      <c r="J459" s="151" t="s">
        <v>233</v>
      </c>
      <c r="K459" s="151" t="s">
        <v>234</v>
      </c>
      <c r="L459" s="151" t="s">
        <v>235</v>
      </c>
      <c r="M459" s="151" t="s">
        <v>236</v>
      </c>
      <c r="N459" s="151" t="s">
        <v>237</v>
      </c>
      <c r="O459" s="151" t="s">
        <v>238</v>
      </c>
      <c r="P459" s="151" t="s">
        <v>239</v>
      </c>
      <c r="Q459" s="151" t="s">
        <v>240</v>
      </c>
      <c r="R459" s="151" t="s">
        <v>241</v>
      </c>
      <c r="S459" s="151" t="s">
        <v>242</v>
      </c>
      <c r="T459" s="151" t="s">
        <v>243</v>
      </c>
      <c r="U459" s="151" t="s">
        <v>244</v>
      </c>
      <c r="V459" s="151" t="s">
        <v>245</v>
      </c>
      <c r="W459" s="151" t="s">
        <v>246</v>
      </c>
      <c r="X459" s="151" t="s">
        <v>247</v>
      </c>
      <c r="Y459" s="152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  <c r="AX459" s="3"/>
      <c r="AY459" s="3"/>
      <c r="AZ459" s="3"/>
      <c r="BA459" s="3"/>
      <c r="BB459" s="3"/>
      <c r="BC459" s="3"/>
      <c r="BD459" s="3"/>
      <c r="BE459" s="3"/>
      <c r="BF459" s="3"/>
      <c r="BG459" s="3"/>
      <c r="BH459" s="3"/>
      <c r="BI459" s="3"/>
      <c r="BJ459" s="3"/>
      <c r="BK459" s="3"/>
      <c r="BL459" s="3"/>
      <c r="BM459" s="27" t="s">
        <v>1</v>
      </c>
    </row>
    <row r="460" spans="1:65">
      <c r="A460" s="29"/>
      <c r="B460" s="19"/>
      <c r="C460" s="9"/>
      <c r="D460" s="10" t="s">
        <v>279</v>
      </c>
      <c r="E460" s="11" t="s">
        <v>261</v>
      </c>
      <c r="F460" s="11" t="s">
        <v>261</v>
      </c>
      <c r="G460" s="11" t="s">
        <v>261</v>
      </c>
      <c r="H460" s="11" t="s">
        <v>280</v>
      </c>
      <c r="I460" s="11" t="s">
        <v>279</v>
      </c>
      <c r="J460" s="11" t="s">
        <v>279</v>
      </c>
      <c r="K460" s="11" t="s">
        <v>280</v>
      </c>
      <c r="L460" s="11" t="s">
        <v>261</v>
      </c>
      <c r="M460" s="11" t="s">
        <v>279</v>
      </c>
      <c r="N460" s="11" t="s">
        <v>279</v>
      </c>
      <c r="O460" s="11" t="s">
        <v>279</v>
      </c>
      <c r="P460" s="11" t="s">
        <v>261</v>
      </c>
      <c r="Q460" s="11" t="s">
        <v>280</v>
      </c>
      <c r="R460" s="11" t="s">
        <v>280</v>
      </c>
      <c r="S460" s="11" t="s">
        <v>261</v>
      </c>
      <c r="T460" s="11" t="s">
        <v>279</v>
      </c>
      <c r="U460" s="11" t="s">
        <v>279</v>
      </c>
      <c r="V460" s="11" t="s">
        <v>280</v>
      </c>
      <c r="W460" s="11" t="s">
        <v>261</v>
      </c>
      <c r="X460" s="11" t="s">
        <v>261</v>
      </c>
      <c r="Y460" s="152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  <c r="AX460" s="3"/>
      <c r="AY460" s="3"/>
      <c r="AZ460" s="3"/>
      <c r="BA460" s="3"/>
      <c r="BB460" s="3"/>
      <c r="BC460" s="3"/>
      <c r="BD460" s="3"/>
      <c r="BE460" s="3"/>
      <c r="BF460" s="3"/>
      <c r="BG460" s="3"/>
      <c r="BH460" s="3"/>
      <c r="BI460" s="3"/>
      <c r="BJ460" s="3"/>
      <c r="BK460" s="3"/>
      <c r="BL460" s="3"/>
      <c r="BM460" s="27">
        <v>3</v>
      </c>
    </row>
    <row r="461" spans="1:65">
      <c r="A461" s="29"/>
      <c r="B461" s="19"/>
      <c r="C461" s="9"/>
      <c r="D461" s="25" t="s">
        <v>281</v>
      </c>
      <c r="E461" s="25" t="s">
        <v>253</v>
      </c>
      <c r="F461" s="25" t="s">
        <v>282</v>
      </c>
      <c r="G461" s="25" t="s">
        <v>282</v>
      </c>
      <c r="H461" s="25" t="s">
        <v>283</v>
      </c>
      <c r="I461" s="25" t="s">
        <v>282</v>
      </c>
      <c r="J461" s="25" t="s">
        <v>284</v>
      </c>
      <c r="K461" s="25" t="s">
        <v>284</v>
      </c>
      <c r="L461" s="25" t="s">
        <v>282</v>
      </c>
      <c r="M461" s="25" t="s">
        <v>283</v>
      </c>
      <c r="N461" s="25" t="s">
        <v>283</v>
      </c>
      <c r="O461" s="25" t="s">
        <v>284</v>
      </c>
      <c r="P461" s="25" t="s">
        <v>284</v>
      </c>
      <c r="Q461" s="25" t="s">
        <v>283</v>
      </c>
      <c r="R461" s="25" t="s">
        <v>282</v>
      </c>
      <c r="S461" s="25" t="s">
        <v>282</v>
      </c>
      <c r="T461" s="25" t="s">
        <v>282</v>
      </c>
      <c r="U461" s="25" t="s">
        <v>281</v>
      </c>
      <c r="V461" s="25" t="s">
        <v>281</v>
      </c>
      <c r="W461" s="25" t="s">
        <v>282</v>
      </c>
      <c r="X461" s="25" t="s">
        <v>282</v>
      </c>
      <c r="Y461" s="152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  <c r="AX461" s="3"/>
      <c r="AY461" s="3"/>
      <c r="AZ461" s="3"/>
      <c r="BA461" s="3"/>
      <c r="BB461" s="3"/>
      <c r="BC461" s="3"/>
      <c r="BD461" s="3"/>
      <c r="BE461" s="3"/>
      <c r="BF461" s="3"/>
      <c r="BG461" s="3"/>
      <c r="BH461" s="3"/>
      <c r="BI461" s="3"/>
      <c r="BJ461" s="3"/>
      <c r="BK461" s="3"/>
      <c r="BL461" s="3"/>
      <c r="BM461" s="27">
        <v>3</v>
      </c>
    </row>
    <row r="462" spans="1:65">
      <c r="A462" s="29"/>
      <c r="B462" s="18">
        <v>1</v>
      </c>
      <c r="C462" s="14">
        <v>1</v>
      </c>
      <c r="D462" s="203">
        <v>0.84</v>
      </c>
      <c r="E462" s="203">
        <v>0.84</v>
      </c>
      <c r="F462" s="203">
        <v>0.86</v>
      </c>
      <c r="G462" s="203">
        <v>0.86999999999999988</v>
      </c>
      <c r="H462" s="203">
        <v>0.84899999999999998</v>
      </c>
      <c r="I462" s="203">
        <v>0.85000000000000009</v>
      </c>
      <c r="J462" s="203">
        <v>0.86401885000000012</v>
      </c>
      <c r="K462" s="203">
        <v>0.83</v>
      </c>
      <c r="L462" s="203">
        <v>0.81999999999999984</v>
      </c>
      <c r="M462" s="203">
        <v>0.87180000000000002</v>
      </c>
      <c r="N462" s="203">
        <v>0.81790000000000007</v>
      </c>
      <c r="O462" s="203">
        <v>0.91999999999999993</v>
      </c>
      <c r="P462" s="203">
        <v>0.81999999999999984</v>
      </c>
      <c r="Q462" s="203">
        <v>0.85400000000000009</v>
      </c>
      <c r="R462" s="203">
        <v>0.77</v>
      </c>
      <c r="S462" s="203">
        <v>0.84</v>
      </c>
      <c r="T462" s="203">
        <v>0.87439999999999996</v>
      </c>
      <c r="U462" s="203">
        <v>0.78159999999999996</v>
      </c>
      <c r="V462" s="203">
        <v>0.86999999999999988</v>
      </c>
      <c r="W462" s="203">
        <v>0.81000000000000016</v>
      </c>
      <c r="X462" s="203">
        <v>0.81000000000000016</v>
      </c>
      <c r="Y462" s="205"/>
      <c r="Z462" s="206"/>
      <c r="AA462" s="206"/>
      <c r="AB462" s="206"/>
      <c r="AC462" s="206"/>
      <c r="AD462" s="206"/>
      <c r="AE462" s="206"/>
      <c r="AF462" s="206"/>
      <c r="AG462" s="206"/>
      <c r="AH462" s="206"/>
      <c r="AI462" s="206"/>
      <c r="AJ462" s="206"/>
      <c r="AK462" s="206"/>
      <c r="AL462" s="206"/>
      <c r="AM462" s="206"/>
      <c r="AN462" s="206"/>
      <c r="AO462" s="206"/>
      <c r="AP462" s="206"/>
      <c r="AQ462" s="206"/>
      <c r="AR462" s="206"/>
      <c r="AS462" s="206"/>
      <c r="AT462" s="206"/>
      <c r="AU462" s="206"/>
      <c r="AV462" s="206"/>
      <c r="AW462" s="206"/>
      <c r="AX462" s="206"/>
      <c r="AY462" s="206"/>
      <c r="AZ462" s="206"/>
      <c r="BA462" s="206"/>
      <c r="BB462" s="206"/>
      <c r="BC462" s="206"/>
      <c r="BD462" s="206"/>
      <c r="BE462" s="206"/>
      <c r="BF462" s="206"/>
      <c r="BG462" s="206"/>
      <c r="BH462" s="206"/>
      <c r="BI462" s="206"/>
      <c r="BJ462" s="206"/>
      <c r="BK462" s="206"/>
      <c r="BL462" s="206"/>
      <c r="BM462" s="207">
        <v>1</v>
      </c>
    </row>
    <row r="463" spans="1:65">
      <c r="A463" s="29"/>
      <c r="B463" s="19">
        <v>1</v>
      </c>
      <c r="C463" s="9">
        <v>2</v>
      </c>
      <c r="D463" s="23">
        <v>0.83</v>
      </c>
      <c r="E463" s="23">
        <v>0.85000000000000009</v>
      </c>
      <c r="F463" s="23">
        <v>0.86</v>
      </c>
      <c r="G463" s="23">
        <v>0.85000000000000009</v>
      </c>
      <c r="H463" s="23">
        <v>0.85699999999999998</v>
      </c>
      <c r="I463" s="23">
        <v>0.86</v>
      </c>
      <c r="J463" s="23">
        <v>0.86255495000000015</v>
      </c>
      <c r="K463" s="23">
        <v>0.81999999999999984</v>
      </c>
      <c r="L463" s="23">
        <v>0.81000000000000016</v>
      </c>
      <c r="M463" s="23">
        <v>0.85980000000000001</v>
      </c>
      <c r="N463" s="23">
        <v>0.81689999999999996</v>
      </c>
      <c r="O463" s="23">
        <v>0.90000000000000013</v>
      </c>
      <c r="P463" s="23">
        <v>0.83</v>
      </c>
      <c r="Q463" s="23">
        <v>0.85899999999999999</v>
      </c>
      <c r="R463" s="23">
        <v>0.81000000000000016</v>
      </c>
      <c r="S463" s="23">
        <v>0.84</v>
      </c>
      <c r="T463" s="23">
        <v>0.87019999999999997</v>
      </c>
      <c r="U463" s="23">
        <v>0.78569999999999995</v>
      </c>
      <c r="V463" s="23">
        <v>0.86999999999999988</v>
      </c>
      <c r="W463" s="23">
        <v>0.83</v>
      </c>
      <c r="X463" s="23">
        <v>0.81999999999999984</v>
      </c>
      <c r="Y463" s="205"/>
      <c r="Z463" s="206"/>
      <c r="AA463" s="206"/>
      <c r="AB463" s="206"/>
      <c r="AC463" s="206"/>
      <c r="AD463" s="206"/>
      <c r="AE463" s="206"/>
      <c r="AF463" s="206"/>
      <c r="AG463" s="206"/>
      <c r="AH463" s="206"/>
      <c r="AI463" s="206"/>
      <c r="AJ463" s="206"/>
      <c r="AK463" s="206"/>
      <c r="AL463" s="206"/>
      <c r="AM463" s="206"/>
      <c r="AN463" s="206"/>
      <c r="AO463" s="206"/>
      <c r="AP463" s="206"/>
      <c r="AQ463" s="206"/>
      <c r="AR463" s="206"/>
      <c r="AS463" s="206"/>
      <c r="AT463" s="206"/>
      <c r="AU463" s="206"/>
      <c r="AV463" s="206"/>
      <c r="AW463" s="206"/>
      <c r="AX463" s="206"/>
      <c r="AY463" s="206"/>
      <c r="AZ463" s="206"/>
      <c r="BA463" s="206"/>
      <c r="BB463" s="206"/>
      <c r="BC463" s="206"/>
      <c r="BD463" s="206"/>
      <c r="BE463" s="206"/>
      <c r="BF463" s="206"/>
      <c r="BG463" s="206"/>
      <c r="BH463" s="206"/>
      <c r="BI463" s="206"/>
      <c r="BJ463" s="206"/>
      <c r="BK463" s="206"/>
      <c r="BL463" s="206"/>
      <c r="BM463" s="207" t="e">
        <v>#N/A</v>
      </c>
    </row>
    <row r="464" spans="1:65">
      <c r="A464" s="29"/>
      <c r="B464" s="19">
        <v>1</v>
      </c>
      <c r="C464" s="9">
        <v>3</v>
      </c>
      <c r="D464" s="23">
        <v>0.83</v>
      </c>
      <c r="E464" s="23">
        <v>0.86</v>
      </c>
      <c r="F464" s="23">
        <v>0.86999999999999988</v>
      </c>
      <c r="G464" s="23">
        <v>0.86999999999999988</v>
      </c>
      <c r="H464" s="23">
        <v>0.85499999999999998</v>
      </c>
      <c r="I464" s="23">
        <v>0.84</v>
      </c>
      <c r="J464" s="23">
        <v>0.8677246999999999</v>
      </c>
      <c r="K464" s="23">
        <v>0.83</v>
      </c>
      <c r="L464" s="23">
        <v>0.83</v>
      </c>
      <c r="M464" s="23">
        <v>0.86929999999999996</v>
      </c>
      <c r="N464" s="23">
        <v>0.82769999999999999</v>
      </c>
      <c r="O464" s="23">
        <v>0.93</v>
      </c>
      <c r="P464" s="23">
        <v>0.81999999999999984</v>
      </c>
      <c r="Q464" s="23">
        <v>0.86499999999999999</v>
      </c>
      <c r="R464" s="23">
        <v>0.81999999999999984</v>
      </c>
      <c r="S464" s="23">
        <v>0.8</v>
      </c>
      <c r="T464" s="23">
        <v>0.87850000000000006</v>
      </c>
      <c r="U464" s="23">
        <v>0.78320000000000001</v>
      </c>
      <c r="V464" s="23">
        <v>0.86999999999999988</v>
      </c>
      <c r="W464" s="23">
        <v>0.83</v>
      </c>
      <c r="X464" s="23">
        <v>0.81000000000000016</v>
      </c>
      <c r="Y464" s="205"/>
      <c r="Z464" s="206"/>
      <c r="AA464" s="206"/>
      <c r="AB464" s="206"/>
      <c r="AC464" s="206"/>
      <c r="AD464" s="206"/>
      <c r="AE464" s="206"/>
      <c r="AF464" s="206"/>
      <c r="AG464" s="206"/>
      <c r="AH464" s="206"/>
      <c r="AI464" s="206"/>
      <c r="AJ464" s="206"/>
      <c r="AK464" s="206"/>
      <c r="AL464" s="206"/>
      <c r="AM464" s="206"/>
      <c r="AN464" s="206"/>
      <c r="AO464" s="206"/>
      <c r="AP464" s="206"/>
      <c r="AQ464" s="206"/>
      <c r="AR464" s="206"/>
      <c r="AS464" s="206"/>
      <c r="AT464" s="206"/>
      <c r="AU464" s="206"/>
      <c r="AV464" s="206"/>
      <c r="AW464" s="206"/>
      <c r="AX464" s="206"/>
      <c r="AY464" s="206"/>
      <c r="AZ464" s="206"/>
      <c r="BA464" s="206"/>
      <c r="BB464" s="206"/>
      <c r="BC464" s="206"/>
      <c r="BD464" s="206"/>
      <c r="BE464" s="206"/>
      <c r="BF464" s="206"/>
      <c r="BG464" s="206"/>
      <c r="BH464" s="206"/>
      <c r="BI464" s="206"/>
      <c r="BJ464" s="206"/>
      <c r="BK464" s="206"/>
      <c r="BL464" s="206"/>
      <c r="BM464" s="207">
        <v>16</v>
      </c>
    </row>
    <row r="465" spans="1:65">
      <c r="A465" s="29"/>
      <c r="B465" s="19">
        <v>1</v>
      </c>
      <c r="C465" s="9">
        <v>4</v>
      </c>
      <c r="D465" s="23">
        <v>0.84</v>
      </c>
      <c r="E465" s="23">
        <v>0.84</v>
      </c>
      <c r="F465" s="23">
        <v>0.85000000000000009</v>
      </c>
      <c r="G465" s="23">
        <v>0.86999999999999988</v>
      </c>
      <c r="H465" s="23">
        <v>0.84899999999999998</v>
      </c>
      <c r="I465" s="23">
        <v>0.86</v>
      </c>
      <c r="J465" s="23">
        <v>0.8834472000000001</v>
      </c>
      <c r="K465" s="23">
        <v>0.83</v>
      </c>
      <c r="L465" s="23">
        <v>0.84</v>
      </c>
      <c r="M465" s="23">
        <v>0.87060000000000004</v>
      </c>
      <c r="N465" s="23">
        <v>0.80370000000000008</v>
      </c>
      <c r="O465" s="23">
        <v>0.91999999999999993</v>
      </c>
      <c r="P465" s="23">
        <v>0.85000000000000009</v>
      </c>
      <c r="Q465" s="23">
        <v>0.85400000000000009</v>
      </c>
      <c r="R465" s="23">
        <v>0.83</v>
      </c>
      <c r="S465" s="23">
        <v>0.81000000000000016</v>
      </c>
      <c r="T465" s="23">
        <v>0.874</v>
      </c>
      <c r="U465" s="23">
        <v>0.78559999999999997</v>
      </c>
      <c r="V465" s="23">
        <v>0.86999999999999988</v>
      </c>
      <c r="W465" s="23">
        <v>0.84</v>
      </c>
      <c r="X465" s="23">
        <v>0.81999999999999984</v>
      </c>
      <c r="Y465" s="205"/>
      <c r="Z465" s="206"/>
      <c r="AA465" s="206"/>
      <c r="AB465" s="206"/>
      <c r="AC465" s="206"/>
      <c r="AD465" s="206"/>
      <c r="AE465" s="206"/>
      <c r="AF465" s="206"/>
      <c r="AG465" s="206"/>
      <c r="AH465" s="206"/>
      <c r="AI465" s="206"/>
      <c r="AJ465" s="206"/>
      <c r="AK465" s="206"/>
      <c r="AL465" s="206"/>
      <c r="AM465" s="206"/>
      <c r="AN465" s="206"/>
      <c r="AO465" s="206"/>
      <c r="AP465" s="206"/>
      <c r="AQ465" s="206"/>
      <c r="AR465" s="206"/>
      <c r="AS465" s="206"/>
      <c r="AT465" s="206"/>
      <c r="AU465" s="206"/>
      <c r="AV465" s="206"/>
      <c r="AW465" s="206"/>
      <c r="AX465" s="206"/>
      <c r="AY465" s="206"/>
      <c r="AZ465" s="206"/>
      <c r="BA465" s="206"/>
      <c r="BB465" s="206"/>
      <c r="BC465" s="206"/>
      <c r="BD465" s="206"/>
      <c r="BE465" s="206"/>
      <c r="BF465" s="206"/>
      <c r="BG465" s="206"/>
      <c r="BH465" s="206"/>
      <c r="BI465" s="206"/>
      <c r="BJ465" s="206"/>
      <c r="BK465" s="206"/>
      <c r="BL465" s="206"/>
      <c r="BM465" s="207">
        <v>0.84387215674603178</v>
      </c>
    </row>
    <row r="466" spans="1:65">
      <c r="A466" s="29"/>
      <c r="B466" s="19">
        <v>1</v>
      </c>
      <c r="C466" s="9">
        <v>5</v>
      </c>
      <c r="D466" s="23">
        <v>0.84</v>
      </c>
      <c r="E466" s="23">
        <v>0.83</v>
      </c>
      <c r="F466" s="209">
        <v>0.89</v>
      </c>
      <c r="G466" s="23">
        <v>0.86</v>
      </c>
      <c r="H466" s="23">
        <v>0.85599999999999998</v>
      </c>
      <c r="I466" s="23">
        <v>0.86999999999999988</v>
      </c>
      <c r="J466" s="23">
        <v>0.85739345</v>
      </c>
      <c r="K466" s="23">
        <v>0.81000000000000016</v>
      </c>
      <c r="L466" s="23">
        <v>0.81999999999999984</v>
      </c>
      <c r="M466" s="23">
        <v>0.86599999999999988</v>
      </c>
      <c r="N466" s="23">
        <v>0.80920000000000003</v>
      </c>
      <c r="O466" s="23">
        <v>0.89</v>
      </c>
      <c r="P466" s="23">
        <v>0.84</v>
      </c>
      <c r="Q466" s="23">
        <v>0.85000000000000009</v>
      </c>
      <c r="R466" s="23">
        <v>0.79</v>
      </c>
      <c r="S466" s="23">
        <v>0.83</v>
      </c>
      <c r="T466" s="23">
        <v>0.87919999999999998</v>
      </c>
      <c r="U466" s="23">
        <v>0.78429999999999989</v>
      </c>
      <c r="V466" s="23">
        <v>0.86999999999999988</v>
      </c>
      <c r="W466" s="23">
        <v>0.84</v>
      </c>
      <c r="X466" s="23">
        <v>0.81999999999999984</v>
      </c>
      <c r="Y466" s="205"/>
      <c r="Z466" s="206"/>
      <c r="AA466" s="206"/>
      <c r="AB466" s="206"/>
      <c r="AC466" s="206"/>
      <c r="AD466" s="206"/>
      <c r="AE466" s="206"/>
      <c r="AF466" s="206"/>
      <c r="AG466" s="206"/>
      <c r="AH466" s="206"/>
      <c r="AI466" s="206"/>
      <c r="AJ466" s="206"/>
      <c r="AK466" s="206"/>
      <c r="AL466" s="206"/>
      <c r="AM466" s="206"/>
      <c r="AN466" s="206"/>
      <c r="AO466" s="206"/>
      <c r="AP466" s="206"/>
      <c r="AQ466" s="206"/>
      <c r="AR466" s="206"/>
      <c r="AS466" s="206"/>
      <c r="AT466" s="206"/>
      <c r="AU466" s="206"/>
      <c r="AV466" s="206"/>
      <c r="AW466" s="206"/>
      <c r="AX466" s="206"/>
      <c r="AY466" s="206"/>
      <c r="AZ466" s="206"/>
      <c r="BA466" s="206"/>
      <c r="BB466" s="206"/>
      <c r="BC466" s="206"/>
      <c r="BD466" s="206"/>
      <c r="BE466" s="206"/>
      <c r="BF466" s="206"/>
      <c r="BG466" s="206"/>
      <c r="BH466" s="206"/>
      <c r="BI466" s="206"/>
      <c r="BJ466" s="206"/>
      <c r="BK466" s="206"/>
      <c r="BL466" s="206"/>
      <c r="BM466" s="207">
        <v>90</v>
      </c>
    </row>
    <row r="467" spans="1:65">
      <c r="A467" s="29"/>
      <c r="B467" s="19">
        <v>1</v>
      </c>
      <c r="C467" s="9">
        <v>6</v>
      </c>
      <c r="D467" s="23">
        <v>0.86</v>
      </c>
      <c r="E467" s="23">
        <v>0.84</v>
      </c>
      <c r="F467" s="23">
        <v>0.86</v>
      </c>
      <c r="G467" s="23">
        <v>0.86</v>
      </c>
      <c r="H467" s="23">
        <v>0.85499999999999998</v>
      </c>
      <c r="I467" s="23">
        <v>0.86999999999999988</v>
      </c>
      <c r="J467" s="23">
        <v>0.84485260000000018</v>
      </c>
      <c r="K467" s="23">
        <v>0.81999999999999984</v>
      </c>
      <c r="L467" s="23">
        <v>0.85000000000000009</v>
      </c>
      <c r="M467" s="23">
        <v>0.87030000000000007</v>
      </c>
      <c r="N467" s="23">
        <v>0.83210000000000006</v>
      </c>
      <c r="O467" s="23">
        <v>0.93</v>
      </c>
      <c r="P467" s="23">
        <v>0.84</v>
      </c>
      <c r="Q467" s="23">
        <v>0.84399999999999997</v>
      </c>
      <c r="R467" s="23">
        <v>0.77</v>
      </c>
      <c r="S467" s="23">
        <v>0.84</v>
      </c>
      <c r="T467" s="23">
        <v>0.87469999999999992</v>
      </c>
      <c r="U467" s="23">
        <v>0.78420000000000001</v>
      </c>
      <c r="V467" s="23">
        <v>0.86999999999999988</v>
      </c>
      <c r="W467" s="23">
        <v>0.83</v>
      </c>
      <c r="X467" s="23">
        <v>0.81000000000000016</v>
      </c>
      <c r="Y467" s="205"/>
      <c r="Z467" s="206"/>
      <c r="AA467" s="206"/>
      <c r="AB467" s="206"/>
      <c r="AC467" s="206"/>
      <c r="AD467" s="206"/>
      <c r="AE467" s="206"/>
      <c r="AF467" s="206"/>
      <c r="AG467" s="206"/>
      <c r="AH467" s="206"/>
      <c r="AI467" s="206"/>
      <c r="AJ467" s="206"/>
      <c r="AK467" s="206"/>
      <c r="AL467" s="206"/>
      <c r="AM467" s="206"/>
      <c r="AN467" s="206"/>
      <c r="AO467" s="206"/>
      <c r="AP467" s="206"/>
      <c r="AQ467" s="206"/>
      <c r="AR467" s="206"/>
      <c r="AS467" s="206"/>
      <c r="AT467" s="206"/>
      <c r="AU467" s="206"/>
      <c r="AV467" s="206"/>
      <c r="AW467" s="206"/>
      <c r="AX467" s="206"/>
      <c r="AY467" s="206"/>
      <c r="AZ467" s="206"/>
      <c r="BA467" s="206"/>
      <c r="BB467" s="206"/>
      <c r="BC467" s="206"/>
      <c r="BD467" s="206"/>
      <c r="BE467" s="206"/>
      <c r="BF467" s="206"/>
      <c r="BG467" s="206"/>
      <c r="BH467" s="206"/>
      <c r="BI467" s="206"/>
      <c r="BJ467" s="206"/>
      <c r="BK467" s="206"/>
      <c r="BL467" s="206"/>
      <c r="BM467" s="56"/>
    </row>
    <row r="468" spans="1:65">
      <c r="A468" s="29"/>
      <c r="B468" s="20" t="s">
        <v>254</v>
      </c>
      <c r="C468" s="12"/>
      <c r="D468" s="210">
        <v>0.84</v>
      </c>
      <c r="E468" s="210">
        <v>0.84333333333333327</v>
      </c>
      <c r="F468" s="210">
        <v>0.8650000000000001</v>
      </c>
      <c r="G468" s="210">
        <v>0.8633333333333334</v>
      </c>
      <c r="H468" s="210">
        <v>0.85350000000000004</v>
      </c>
      <c r="I468" s="210">
        <v>0.85833333333333328</v>
      </c>
      <c r="J468" s="210">
        <v>0.86333195833333332</v>
      </c>
      <c r="K468" s="210">
        <v>0.82333333333333325</v>
      </c>
      <c r="L468" s="210">
        <v>0.82833333333333314</v>
      </c>
      <c r="M468" s="210">
        <v>0.86796666666666678</v>
      </c>
      <c r="N468" s="210">
        <v>0.81791666666666674</v>
      </c>
      <c r="O468" s="210">
        <v>0.91499999999999992</v>
      </c>
      <c r="P468" s="210">
        <v>0.83333333333333337</v>
      </c>
      <c r="Q468" s="210">
        <v>0.85433333333333339</v>
      </c>
      <c r="R468" s="210">
        <v>0.79833333333333323</v>
      </c>
      <c r="S468" s="210">
        <v>0.82666666666666666</v>
      </c>
      <c r="T468" s="210">
        <v>0.87516666666666676</v>
      </c>
      <c r="U468" s="210">
        <v>0.78410000000000002</v>
      </c>
      <c r="V468" s="210">
        <v>0.87</v>
      </c>
      <c r="W468" s="210">
        <v>0.83000000000000007</v>
      </c>
      <c r="X468" s="210">
        <v>0.81500000000000006</v>
      </c>
      <c r="Y468" s="205"/>
      <c r="Z468" s="206"/>
      <c r="AA468" s="206"/>
      <c r="AB468" s="206"/>
      <c r="AC468" s="206"/>
      <c r="AD468" s="206"/>
      <c r="AE468" s="206"/>
      <c r="AF468" s="206"/>
      <c r="AG468" s="206"/>
      <c r="AH468" s="206"/>
      <c r="AI468" s="206"/>
      <c r="AJ468" s="206"/>
      <c r="AK468" s="206"/>
      <c r="AL468" s="206"/>
      <c r="AM468" s="206"/>
      <c r="AN468" s="206"/>
      <c r="AO468" s="206"/>
      <c r="AP468" s="206"/>
      <c r="AQ468" s="206"/>
      <c r="AR468" s="206"/>
      <c r="AS468" s="206"/>
      <c r="AT468" s="206"/>
      <c r="AU468" s="206"/>
      <c r="AV468" s="206"/>
      <c r="AW468" s="206"/>
      <c r="AX468" s="206"/>
      <c r="AY468" s="206"/>
      <c r="AZ468" s="206"/>
      <c r="BA468" s="206"/>
      <c r="BB468" s="206"/>
      <c r="BC468" s="206"/>
      <c r="BD468" s="206"/>
      <c r="BE468" s="206"/>
      <c r="BF468" s="206"/>
      <c r="BG468" s="206"/>
      <c r="BH468" s="206"/>
      <c r="BI468" s="206"/>
      <c r="BJ468" s="206"/>
      <c r="BK468" s="206"/>
      <c r="BL468" s="206"/>
      <c r="BM468" s="56"/>
    </row>
    <row r="469" spans="1:65">
      <c r="A469" s="29"/>
      <c r="B469" s="3" t="s">
        <v>255</v>
      </c>
      <c r="C469" s="28"/>
      <c r="D469" s="23">
        <v>0.84</v>
      </c>
      <c r="E469" s="23">
        <v>0.84</v>
      </c>
      <c r="F469" s="23">
        <v>0.86</v>
      </c>
      <c r="G469" s="23">
        <v>0.86499999999999999</v>
      </c>
      <c r="H469" s="23">
        <v>0.85499999999999998</v>
      </c>
      <c r="I469" s="23">
        <v>0.86</v>
      </c>
      <c r="J469" s="23">
        <v>0.86328690000000008</v>
      </c>
      <c r="K469" s="23">
        <v>0.82499999999999996</v>
      </c>
      <c r="L469" s="23">
        <v>0.82499999999999996</v>
      </c>
      <c r="M469" s="23">
        <v>0.86980000000000002</v>
      </c>
      <c r="N469" s="23">
        <v>0.81740000000000002</v>
      </c>
      <c r="O469" s="23">
        <v>0.91999999999999993</v>
      </c>
      <c r="P469" s="23">
        <v>0.83499999999999996</v>
      </c>
      <c r="Q469" s="23">
        <v>0.85400000000000009</v>
      </c>
      <c r="R469" s="23">
        <v>0.8</v>
      </c>
      <c r="S469" s="23">
        <v>0.83499999999999996</v>
      </c>
      <c r="T469" s="23">
        <v>0.87454999999999994</v>
      </c>
      <c r="U469" s="23">
        <v>0.78424999999999989</v>
      </c>
      <c r="V469" s="23">
        <v>0.86999999999999988</v>
      </c>
      <c r="W469" s="23">
        <v>0.83</v>
      </c>
      <c r="X469" s="23">
        <v>0.81499999999999995</v>
      </c>
      <c r="Y469" s="205"/>
      <c r="Z469" s="206"/>
      <c r="AA469" s="206"/>
      <c r="AB469" s="206"/>
      <c r="AC469" s="206"/>
      <c r="AD469" s="206"/>
      <c r="AE469" s="206"/>
      <c r="AF469" s="206"/>
      <c r="AG469" s="206"/>
      <c r="AH469" s="206"/>
      <c r="AI469" s="206"/>
      <c r="AJ469" s="206"/>
      <c r="AK469" s="206"/>
      <c r="AL469" s="206"/>
      <c r="AM469" s="206"/>
      <c r="AN469" s="206"/>
      <c r="AO469" s="206"/>
      <c r="AP469" s="206"/>
      <c r="AQ469" s="206"/>
      <c r="AR469" s="206"/>
      <c r="AS469" s="206"/>
      <c r="AT469" s="206"/>
      <c r="AU469" s="206"/>
      <c r="AV469" s="206"/>
      <c r="AW469" s="206"/>
      <c r="AX469" s="206"/>
      <c r="AY469" s="206"/>
      <c r="AZ469" s="206"/>
      <c r="BA469" s="206"/>
      <c r="BB469" s="206"/>
      <c r="BC469" s="206"/>
      <c r="BD469" s="206"/>
      <c r="BE469" s="206"/>
      <c r="BF469" s="206"/>
      <c r="BG469" s="206"/>
      <c r="BH469" s="206"/>
      <c r="BI469" s="206"/>
      <c r="BJ469" s="206"/>
      <c r="BK469" s="206"/>
      <c r="BL469" s="206"/>
      <c r="BM469" s="56"/>
    </row>
    <row r="470" spans="1:65">
      <c r="A470" s="29"/>
      <c r="B470" s="3" t="s">
        <v>256</v>
      </c>
      <c r="C470" s="28"/>
      <c r="D470" s="23">
        <v>1.0954451150103333E-2</v>
      </c>
      <c r="E470" s="23">
        <v>1.0327955589886469E-2</v>
      </c>
      <c r="F470" s="23">
        <v>1.3784048752090203E-2</v>
      </c>
      <c r="G470" s="23">
        <v>8.164965809277178E-3</v>
      </c>
      <c r="H470" s="23">
        <v>3.563705936241095E-3</v>
      </c>
      <c r="I470" s="23">
        <v>1.1690451944500071E-2</v>
      </c>
      <c r="J470" s="23">
        <v>1.2662916365569821E-2</v>
      </c>
      <c r="K470" s="23">
        <v>8.1649658092772127E-3</v>
      </c>
      <c r="L470" s="23">
        <v>1.4719601443879762E-2</v>
      </c>
      <c r="M470" s="23">
        <v>4.4589983927634299E-3</v>
      </c>
      <c r="N470" s="23">
        <v>1.0733203932967379E-2</v>
      </c>
      <c r="O470" s="23">
        <v>1.6431676725154967E-2</v>
      </c>
      <c r="P470" s="23">
        <v>1.2110601416390056E-2</v>
      </c>
      <c r="Q470" s="23">
        <v>7.2295689129205027E-3</v>
      </c>
      <c r="R470" s="23">
        <v>2.5625508125043394E-2</v>
      </c>
      <c r="S470" s="23">
        <v>1.7511900715418201E-2</v>
      </c>
      <c r="T470" s="23">
        <v>3.2928204728874602E-3</v>
      </c>
      <c r="U470" s="23">
        <v>1.5440207252494951E-3</v>
      </c>
      <c r="V470" s="23">
        <v>1.2161883888976234E-16</v>
      </c>
      <c r="W470" s="23">
        <v>1.0954451150103251E-2</v>
      </c>
      <c r="X470" s="23">
        <v>5.4772255750514835E-3</v>
      </c>
      <c r="Y470" s="205"/>
      <c r="Z470" s="206"/>
      <c r="AA470" s="206"/>
      <c r="AB470" s="206"/>
      <c r="AC470" s="206"/>
      <c r="AD470" s="206"/>
      <c r="AE470" s="206"/>
      <c r="AF470" s="206"/>
      <c r="AG470" s="206"/>
      <c r="AH470" s="206"/>
      <c r="AI470" s="206"/>
      <c r="AJ470" s="206"/>
      <c r="AK470" s="206"/>
      <c r="AL470" s="206"/>
      <c r="AM470" s="206"/>
      <c r="AN470" s="206"/>
      <c r="AO470" s="206"/>
      <c r="AP470" s="206"/>
      <c r="AQ470" s="206"/>
      <c r="AR470" s="206"/>
      <c r="AS470" s="206"/>
      <c r="AT470" s="206"/>
      <c r="AU470" s="206"/>
      <c r="AV470" s="206"/>
      <c r="AW470" s="206"/>
      <c r="AX470" s="206"/>
      <c r="AY470" s="206"/>
      <c r="AZ470" s="206"/>
      <c r="BA470" s="206"/>
      <c r="BB470" s="206"/>
      <c r="BC470" s="206"/>
      <c r="BD470" s="206"/>
      <c r="BE470" s="206"/>
      <c r="BF470" s="206"/>
      <c r="BG470" s="206"/>
      <c r="BH470" s="206"/>
      <c r="BI470" s="206"/>
      <c r="BJ470" s="206"/>
      <c r="BK470" s="206"/>
      <c r="BL470" s="206"/>
      <c r="BM470" s="56"/>
    </row>
    <row r="471" spans="1:65">
      <c r="A471" s="29"/>
      <c r="B471" s="3" t="s">
        <v>86</v>
      </c>
      <c r="C471" s="28"/>
      <c r="D471" s="13">
        <v>1.304101327393254E-2</v>
      </c>
      <c r="E471" s="13">
        <v>1.2246587655991861E-2</v>
      </c>
      <c r="F471" s="13">
        <v>1.5935316476404858E-2</v>
      </c>
      <c r="G471" s="13">
        <v>9.4574893543751086E-3</v>
      </c>
      <c r="H471" s="13">
        <v>4.1754023857540658E-3</v>
      </c>
      <c r="I471" s="13">
        <v>1.3619944013009793E-2</v>
      </c>
      <c r="J471" s="13">
        <v>1.4667494054101327E-2</v>
      </c>
      <c r="K471" s="13">
        <v>9.9169625213893289E-3</v>
      </c>
      <c r="L471" s="13">
        <v>1.7770142588184826E-2</v>
      </c>
      <c r="M471" s="13">
        <v>5.1372922071854865E-3</v>
      </c>
      <c r="N471" s="13">
        <v>1.3122613061192922E-2</v>
      </c>
      <c r="O471" s="13">
        <v>1.7958116639513626E-2</v>
      </c>
      <c r="P471" s="13">
        <v>1.4532721699668067E-2</v>
      </c>
      <c r="Q471" s="13">
        <v>8.4622343889042169E-3</v>
      </c>
      <c r="R471" s="13">
        <v>3.2098757567904049E-2</v>
      </c>
      <c r="S471" s="13">
        <v>2.1183750865425243E-2</v>
      </c>
      <c r="T471" s="13">
        <v>3.7625067296371659E-3</v>
      </c>
      <c r="U471" s="13">
        <v>1.9691630216164967E-3</v>
      </c>
      <c r="V471" s="13">
        <v>1.397917688388073E-16</v>
      </c>
      <c r="W471" s="13">
        <v>1.3198133915787049E-2</v>
      </c>
      <c r="X471" s="13">
        <v>6.7205221779772801E-3</v>
      </c>
      <c r="Y471" s="152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  <c r="AX471" s="3"/>
      <c r="AY471" s="3"/>
      <c r="AZ471" s="3"/>
      <c r="BA471" s="3"/>
      <c r="BB471" s="3"/>
      <c r="BC471" s="3"/>
      <c r="BD471" s="3"/>
      <c r="BE471" s="3"/>
      <c r="BF471" s="3"/>
      <c r="BG471" s="3"/>
      <c r="BH471" s="3"/>
      <c r="BI471" s="3"/>
      <c r="BJ471" s="3"/>
      <c r="BK471" s="3"/>
      <c r="BL471" s="3"/>
      <c r="BM471" s="55"/>
    </row>
    <row r="472" spans="1:65">
      <c r="A472" s="29"/>
      <c r="B472" s="3" t="s">
        <v>257</v>
      </c>
      <c r="C472" s="28"/>
      <c r="D472" s="13">
        <v>-4.5885584861133921E-3</v>
      </c>
      <c r="E472" s="13">
        <v>-6.3851308328055634E-4</v>
      </c>
      <c r="F472" s="13">
        <v>2.5036782035133376E-2</v>
      </c>
      <c r="G472" s="13">
        <v>2.3061759333717013E-2</v>
      </c>
      <c r="H472" s="13">
        <v>1.1409125395359876E-2</v>
      </c>
      <c r="I472" s="13">
        <v>1.7136691229467482E-2</v>
      </c>
      <c r="J472" s="13">
        <v>2.3060129939988183E-2</v>
      </c>
      <c r="K472" s="13">
        <v>-2.4338785500277904E-2</v>
      </c>
      <c r="L472" s="13">
        <v>-1.8413717396028706E-2</v>
      </c>
      <c r="M472" s="13">
        <v>2.8552322443654576E-2</v>
      </c>
      <c r="N472" s="13">
        <v>-3.0757609279881137E-2</v>
      </c>
      <c r="O472" s="13">
        <v>8.4287463077626468E-2</v>
      </c>
      <c r="P472" s="13">
        <v>-1.2488649291779064E-2</v>
      </c>
      <c r="Q472" s="13">
        <v>1.2396636746068168E-2</v>
      </c>
      <c r="R472" s="13">
        <v>-5.3964126021524561E-2</v>
      </c>
      <c r="S472" s="13">
        <v>-2.0388740097444846E-2</v>
      </c>
      <c r="T472" s="13">
        <v>3.7084420513773697E-2</v>
      </c>
      <c r="U472" s="13">
        <v>-7.0830819891620767E-2</v>
      </c>
      <c r="V472" s="13">
        <v>3.0961850139382685E-2</v>
      </c>
      <c r="W472" s="13">
        <v>-1.6438694694611899E-2</v>
      </c>
      <c r="X472" s="13">
        <v>-3.4213899007359938E-2</v>
      </c>
      <c r="Y472" s="152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  <c r="AX472" s="3"/>
      <c r="AY472" s="3"/>
      <c r="AZ472" s="3"/>
      <c r="BA472" s="3"/>
      <c r="BB472" s="3"/>
      <c r="BC472" s="3"/>
      <c r="BD472" s="3"/>
      <c r="BE472" s="3"/>
      <c r="BF472" s="3"/>
      <c r="BG472" s="3"/>
      <c r="BH472" s="3"/>
      <c r="BI472" s="3"/>
      <c r="BJ472" s="3"/>
      <c r="BK472" s="3"/>
      <c r="BL472" s="3"/>
      <c r="BM472" s="55"/>
    </row>
    <row r="473" spans="1:65">
      <c r="A473" s="29"/>
      <c r="B473" s="45" t="s">
        <v>258</v>
      </c>
      <c r="C473" s="46"/>
      <c r="D473" s="44">
        <v>0.11</v>
      </c>
      <c r="E473" s="44">
        <v>0</v>
      </c>
      <c r="F473" s="44">
        <v>0.73</v>
      </c>
      <c r="G473" s="44">
        <v>0.67</v>
      </c>
      <c r="H473" s="44">
        <v>0.34</v>
      </c>
      <c r="I473" s="44">
        <v>0.51</v>
      </c>
      <c r="J473" s="44">
        <v>0.67</v>
      </c>
      <c r="K473" s="44">
        <v>0.67</v>
      </c>
      <c r="L473" s="44">
        <v>0.51</v>
      </c>
      <c r="M473" s="44">
        <v>0.83</v>
      </c>
      <c r="N473" s="44">
        <v>0.86</v>
      </c>
      <c r="O473" s="44">
        <v>2.42</v>
      </c>
      <c r="P473" s="44">
        <v>0.34</v>
      </c>
      <c r="Q473" s="44">
        <v>0.37</v>
      </c>
      <c r="R473" s="44">
        <v>1.52</v>
      </c>
      <c r="S473" s="44">
        <v>0.56000000000000005</v>
      </c>
      <c r="T473" s="44">
        <v>1.07</v>
      </c>
      <c r="U473" s="44">
        <v>2</v>
      </c>
      <c r="V473" s="44">
        <v>0.9</v>
      </c>
      <c r="W473" s="44">
        <v>0.45</v>
      </c>
      <c r="X473" s="44">
        <v>0.96</v>
      </c>
      <c r="Y473" s="152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  <c r="AX473" s="3"/>
      <c r="AY473" s="3"/>
      <c r="AZ473" s="3"/>
      <c r="BA473" s="3"/>
      <c r="BB473" s="3"/>
      <c r="BC473" s="3"/>
      <c r="BD473" s="3"/>
      <c r="BE473" s="3"/>
      <c r="BF473" s="3"/>
      <c r="BG473" s="3"/>
      <c r="BH473" s="3"/>
      <c r="BI473" s="3"/>
      <c r="BJ473" s="3"/>
      <c r="BK473" s="3"/>
      <c r="BL473" s="3"/>
      <c r="BM473" s="55"/>
    </row>
    <row r="474" spans="1:65">
      <c r="B474" s="30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BM474" s="55"/>
    </row>
    <row r="475" spans="1:65" ht="15">
      <c r="B475" s="8" t="s">
        <v>501</v>
      </c>
      <c r="BM475" s="27" t="s">
        <v>66</v>
      </c>
    </row>
    <row r="476" spans="1:65" ht="15">
      <c r="A476" s="24" t="s">
        <v>17</v>
      </c>
      <c r="B476" s="18" t="s">
        <v>108</v>
      </c>
      <c r="C476" s="15" t="s">
        <v>109</v>
      </c>
      <c r="D476" s="16" t="s">
        <v>224</v>
      </c>
      <c r="E476" s="17" t="s">
        <v>224</v>
      </c>
      <c r="F476" s="17" t="s">
        <v>224</v>
      </c>
      <c r="G476" s="17" t="s">
        <v>224</v>
      </c>
      <c r="H476" s="17" t="s">
        <v>224</v>
      </c>
      <c r="I476" s="17" t="s">
        <v>224</v>
      </c>
      <c r="J476" s="17" t="s">
        <v>224</v>
      </c>
      <c r="K476" s="17" t="s">
        <v>224</v>
      </c>
      <c r="L476" s="17" t="s">
        <v>224</v>
      </c>
      <c r="M476" s="17" t="s">
        <v>224</v>
      </c>
      <c r="N476" s="17" t="s">
        <v>224</v>
      </c>
      <c r="O476" s="17" t="s">
        <v>224</v>
      </c>
      <c r="P476" s="17" t="s">
        <v>224</v>
      </c>
      <c r="Q476" s="17" t="s">
        <v>224</v>
      </c>
      <c r="R476" s="17" t="s">
        <v>224</v>
      </c>
      <c r="S476" s="17" t="s">
        <v>224</v>
      </c>
      <c r="T476" s="17" t="s">
        <v>224</v>
      </c>
      <c r="U476" s="17" t="s">
        <v>224</v>
      </c>
      <c r="V476" s="17" t="s">
        <v>224</v>
      </c>
      <c r="W476" s="17" t="s">
        <v>224</v>
      </c>
      <c r="X476" s="17" t="s">
        <v>224</v>
      </c>
      <c r="Y476" s="152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  <c r="AX476" s="3"/>
      <c r="AY476" s="3"/>
      <c r="AZ476" s="3"/>
      <c r="BA476" s="3"/>
      <c r="BB476" s="3"/>
      <c r="BC476" s="3"/>
      <c r="BD476" s="3"/>
      <c r="BE476" s="3"/>
      <c r="BF476" s="3"/>
      <c r="BG476" s="3"/>
      <c r="BH476" s="3"/>
      <c r="BI476" s="3"/>
      <c r="BJ476" s="3"/>
      <c r="BK476" s="3"/>
      <c r="BL476" s="3"/>
      <c r="BM476" s="27">
        <v>1</v>
      </c>
    </row>
    <row r="477" spans="1:65">
      <c r="A477" s="29"/>
      <c r="B477" s="19" t="s">
        <v>225</v>
      </c>
      <c r="C477" s="9" t="s">
        <v>225</v>
      </c>
      <c r="D477" s="150" t="s">
        <v>227</v>
      </c>
      <c r="E477" s="151" t="s">
        <v>228</v>
      </c>
      <c r="F477" s="151" t="s">
        <v>229</v>
      </c>
      <c r="G477" s="151" t="s">
        <v>230</v>
      </c>
      <c r="H477" s="151" t="s">
        <v>231</v>
      </c>
      <c r="I477" s="151" t="s">
        <v>232</v>
      </c>
      <c r="J477" s="151" t="s">
        <v>233</v>
      </c>
      <c r="K477" s="151" t="s">
        <v>234</v>
      </c>
      <c r="L477" s="151" t="s">
        <v>235</v>
      </c>
      <c r="M477" s="151" t="s">
        <v>236</v>
      </c>
      <c r="N477" s="151" t="s">
        <v>237</v>
      </c>
      <c r="O477" s="151" t="s">
        <v>238</v>
      </c>
      <c r="P477" s="151" t="s">
        <v>239</v>
      </c>
      <c r="Q477" s="151" t="s">
        <v>240</v>
      </c>
      <c r="R477" s="151" t="s">
        <v>241</v>
      </c>
      <c r="S477" s="151" t="s">
        <v>242</v>
      </c>
      <c r="T477" s="151" t="s">
        <v>243</v>
      </c>
      <c r="U477" s="151" t="s">
        <v>244</v>
      </c>
      <c r="V477" s="151" t="s">
        <v>245</v>
      </c>
      <c r="W477" s="151" t="s">
        <v>246</v>
      </c>
      <c r="X477" s="151" t="s">
        <v>247</v>
      </c>
      <c r="Y477" s="152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  <c r="AX477" s="3"/>
      <c r="AY477" s="3"/>
      <c r="AZ477" s="3"/>
      <c r="BA477" s="3"/>
      <c r="BB477" s="3"/>
      <c r="BC477" s="3"/>
      <c r="BD477" s="3"/>
      <c r="BE477" s="3"/>
      <c r="BF477" s="3"/>
      <c r="BG477" s="3"/>
      <c r="BH477" s="3"/>
      <c r="BI477" s="3"/>
      <c r="BJ477" s="3"/>
      <c r="BK477" s="3"/>
      <c r="BL477" s="3"/>
      <c r="BM477" s="27" t="s">
        <v>3</v>
      </c>
    </row>
    <row r="478" spans="1:65">
      <c r="A478" s="29"/>
      <c r="B478" s="19"/>
      <c r="C478" s="9"/>
      <c r="D478" s="10" t="s">
        <v>261</v>
      </c>
      <c r="E478" s="11" t="s">
        <v>261</v>
      </c>
      <c r="F478" s="11" t="s">
        <v>261</v>
      </c>
      <c r="G478" s="11" t="s">
        <v>261</v>
      </c>
      <c r="H478" s="11" t="s">
        <v>280</v>
      </c>
      <c r="I478" s="11" t="s">
        <v>279</v>
      </c>
      <c r="J478" s="11" t="s">
        <v>279</v>
      </c>
      <c r="K478" s="11" t="s">
        <v>280</v>
      </c>
      <c r="L478" s="11" t="s">
        <v>261</v>
      </c>
      <c r="M478" s="11" t="s">
        <v>261</v>
      </c>
      <c r="N478" s="11" t="s">
        <v>261</v>
      </c>
      <c r="O478" s="11" t="s">
        <v>261</v>
      </c>
      <c r="P478" s="11" t="s">
        <v>261</v>
      </c>
      <c r="Q478" s="11" t="s">
        <v>280</v>
      </c>
      <c r="R478" s="11" t="s">
        <v>280</v>
      </c>
      <c r="S478" s="11" t="s">
        <v>261</v>
      </c>
      <c r="T478" s="11" t="s">
        <v>279</v>
      </c>
      <c r="U478" s="11" t="s">
        <v>279</v>
      </c>
      <c r="V478" s="11" t="s">
        <v>280</v>
      </c>
      <c r="W478" s="11" t="s">
        <v>261</v>
      </c>
      <c r="X478" s="11" t="s">
        <v>261</v>
      </c>
      <c r="Y478" s="152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  <c r="AX478" s="3"/>
      <c r="AY478" s="3"/>
      <c r="AZ478" s="3"/>
      <c r="BA478" s="3"/>
      <c r="BB478" s="3"/>
      <c r="BC478" s="3"/>
      <c r="BD478" s="3"/>
      <c r="BE478" s="3"/>
      <c r="BF478" s="3"/>
      <c r="BG478" s="3"/>
      <c r="BH478" s="3"/>
      <c r="BI478" s="3"/>
      <c r="BJ478" s="3"/>
      <c r="BK478" s="3"/>
      <c r="BL478" s="3"/>
      <c r="BM478" s="27">
        <v>1</v>
      </c>
    </row>
    <row r="479" spans="1:65">
      <c r="A479" s="29"/>
      <c r="B479" s="19"/>
      <c r="C479" s="9"/>
      <c r="D479" s="25" t="s">
        <v>281</v>
      </c>
      <c r="E479" s="25" t="s">
        <v>253</v>
      </c>
      <c r="F479" s="25" t="s">
        <v>282</v>
      </c>
      <c r="G479" s="25" t="s">
        <v>282</v>
      </c>
      <c r="H479" s="25" t="s">
        <v>283</v>
      </c>
      <c r="I479" s="25" t="s">
        <v>282</v>
      </c>
      <c r="J479" s="25" t="s">
        <v>284</v>
      </c>
      <c r="K479" s="25" t="s">
        <v>284</v>
      </c>
      <c r="L479" s="25" t="s">
        <v>282</v>
      </c>
      <c r="M479" s="25" t="s">
        <v>283</v>
      </c>
      <c r="N479" s="25" t="s">
        <v>283</v>
      </c>
      <c r="O479" s="25" t="s">
        <v>284</v>
      </c>
      <c r="P479" s="25" t="s">
        <v>284</v>
      </c>
      <c r="Q479" s="25" t="s">
        <v>283</v>
      </c>
      <c r="R479" s="25" t="s">
        <v>282</v>
      </c>
      <c r="S479" s="25" t="s">
        <v>282</v>
      </c>
      <c r="T479" s="25" t="s">
        <v>282</v>
      </c>
      <c r="U479" s="25" t="s">
        <v>281</v>
      </c>
      <c r="V479" s="25" t="s">
        <v>281</v>
      </c>
      <c r="W479" s="25" t="s">
        <v>282</v>
      </c>
      <c r="X479" s="25" t="s">
        <v>282</v>
      </c>
      <c r="Y479" s="152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  <c r="AX479" s="3"/>
      <c r="AY479" s="3"/>
      <c r="AZ479" s="3"/>
      <c r="BA479" s="3"/>
      <c r="BB479" s="3"/>
      <c r="BC479" s="3"/>
      <c r="BD479" s="3"/>
      <c r="BE479" s="3"/>
      <c r="BF479" s="3"/>
      <c r="BG479" s="3"/>
      <c r="BH479" s="3"/>
      <c r="BI479" s="3"/>
      <c r="BJ479" s="3"/>
      <c r="BK479" s="3"/>
      <c r="BL479" s="3"/>
      <c r="BM479" s="27">
        <v>1</v>
      </c>
    </row>
    <row r="480" spans="1:65">
      <c r="A480" s="29"/>
      <c r="B480" s="18">
        <v>1</v>
      </c>
      <c r="C480" s="14">
        <v>1</v>
      </c>
      <c r="D480" s="212">
        <v>10.4</v>
      </c>
      <c r="E480" s="212">
        <v>10.9</v>
      </c>
      <c r="F480" s="212">
        <v>13.3</v>
      </c>
      <c r="G480" s="212">
        <v>13.1</v>
      </c>
      <c r="H480" s="212">
        <v>17.68</v>
      </c>
      <c r="I480" s="211">
        <v>10</v>
      </c>
      <c r="J480" s="212">
        <v>13.880500000000001</v>
      </c>
      <c r="K480" s="212">
        <v>11.6</v>
      </c>
      <c r="L480" s="212">
        <v>13</v>
      </c>
      <c r="M480" s="212">
        <v>12.964</v>
      </c>
      <c r="N480" s="211">
        <v>19.010000000000002</v>
      </c>
      <c r="O480" s="212">
        <v>15.23</v>
      </c>
      <c r="P480" s="212">
        <v>11.3</v>
      </c>
      <c r="Q480" s="211">
        <v>19.7</v>
      </c>
      <c r="R480" s="212">
        <v>12.6</v>
      </c>
      <c r="S480" s="212">
        <v>12.5</v>
      </c>
      <c r="T480" s="212">
        <v>14.046733333333336</v>
      </c>
      <c r="U480" s="212">
        <v>15.369000000000002</v>
      </c>
      <c r="V480" s="212">
        <v>13</v>
      </c>
      <c r="W480" s="212">
        <v>12.6</v>
      </c>
      <c r="X480" s="212">
        <v>10.1</v>
      </c>
      <c r="Y480" s="213"/>
      <c r="Z480" s="214"/>
      <c r="AA480" s="214"/>
      <c r="AB480" s="214"/>
      <c r="AC480" s="214"/>
      <c r="AD480" s="214"/>
      <c r="AE480" s="214"/>
      <c r="AF480" s="214"/>
      <c r="AG480" s="214"/>
      <c r="AH480" s="214"/>
      <c r="AI480" s="214"/>
      <c r="AJ480" s="214"/>
      <c r="AK480" s="214"/>
      <c r="AL480" s="214"/>
      <c r="AM480" s="214"/>
      <c r="AN480" s="214"/>
      <c r="AO480" s="214"/>
      <c r="AP480" s="214"/>
      <c r="AQ480" s="214"/>
      <c r="AR480" s="214"/>
      <c r="AS480" s="214"/>
      <c r="AT480" s="214"/>
      <c r="AU480" s="214"/>
      <c r="AV480" s="214"/>
      <c r="AW480" s="214"/>
      <c r="AX480" s="214"/>
      <c r="AY480" s="214"/>
      <c r="AZ480" s="214"/>
      <c r="BA480" s="214"/>
      <c r="BB480" s="214"/>
      <c r="BC480" s="214"/>
      <c r="BD480" s="214"/>
      <c r="BE480" s="214"/>
      <c r="BF480" s="214"/>
      <c r="BG480" s="214"/>
      <c r="BH480" s="214"/>
      <c r="BI480" s="214"/>
      <c r="BJ480" s="214"/>
      <c r="BK480" s="214"/>
      <c r="BL480" s="214"/>
      <c r="BM480" s="215">
        <v>1</v>
      </c>
    </row>
    <row r="481" spans="1:65">
      <c r="A481" s="29"/>
      <c r="B481" s="19">
        <v>1</v>
      </c>
      <c r="C481" s="9">
        <v>2</v>
      </c>
      <c r="D481" s="217">
        <v>9.6999999999999993</v>
      </c>
      <c r="E481" s="217">
        <v>11.2</v>
      </c>
      <c r="F481" s="217">
        <v>12.8</v>
      </c>
      <c r="G481" s="217">
        <v>12.8</v>
      </c>
      <c r="H481" s="217">
        <v>18.07</v>
      </c>
      <c r="I481" s="216">
        <v>10</v>
      </c>
      <c r="J481" s="217">
        <v>14.015000000000001</v>
      </c>
      <c r="K481" s="217">
        <v>11.4</v>
      </c>
      <c r="L481" s="217">
        <v>13.8</v>
      </c>
      <c r="M481" s="217">
        <v>13.003</v>
      </c>
      <c r="N481" s="216">
        <v>18.559999999999999</v>
      </c>
      <c r="O481" s="217">
        <v>15.08</v>
      </c>
      <c r="P481" s="217">
        <v>11.6</v>
      </c>
      <c r="Q481" s="216">
        <v>19.3</v>
      </c>
      <c r="R481" s="217">
        <v>9.6999999999999993</v>
      </c>
      <c r="S481" s="217">
        <v>12.5</v>
      </c>
      <c r="T481" s="217">
        <v>14</v>
      </c>
      <c r="U481" s="217">
        <v>15.446999999999999</v>
      </c>
      <c r="V481" s="217">
        <v>13.2</v>
      </c>
      <c r="W481" s="217">
        <v>12.6</v>
      </c>
      <c r="X481" s="217">
        <v>11</v>
      </c>
      <c r="Y481" s="213"/>
      <c r="Z481" s="214"/>
      <c r="AA481" s="214"/>
      <c r="AB481" s="214"/>
      <c r="AC481" s="214"/>
      <c r="AD481" s="214"/>
      <c r="AE481" s="214"/>
      <c r="AF481" s="214"/>
      <c r="AG481" s="214"/>
      <c r="AH481" s="214"/>
      <c r="AI481" s="214"/>
      <c r="AJ481" s="214"/>
      <c r="AK481" s="214"/>
      <c r="AL481" s="214"/>
      <c r="AM481" s="214"/>
      <c r="AN481" s="214"/>
      <c r="AO481" s="214"/>
      <c r="AP481" s="214"/>
      <c r="AQ481" s="214"/>
      <c r="AR481" s="214"/>
      <c r="AS481" s="214"/>
      <c r="AT481" s="214"/>
      <c r="AU481" s="214"/>
      <c r="AV481" s="214"/>
      <c r="AW481" s="214"/>
      <c r="AX481" s="214"/>
      <c r="AY481" s="214"/>
      <c r="AZ481" s="214"/>
      <c r="BA481" s="214"/>
      <c r="BB481" s="214"/>
      <c r="BC481" s="214"/>
      <c r="BD481" s="214"/>
      <c r="BE481" s="214"/>
      <c r="BF481" s="214"/>
      <c r="BG481" s="214"/>
      <c r="BH481" s="214"/>
      <c r="BI481" s="214"/>
      <c r="BJ481" s="214"/>
      <c r="BK481" s="214"/>
      <c r="BL481" s="214"/>
      <c r="BM481" s="215">
        <v>21</v>
      </c>
    </row>
    <row r="482" spans="1:65">
      <c r="A482" s="29"/>
      <c r="B482" s="19">
        <v>1</v>
      </c>
      <c r="C482" s="9">
        <v>3</v>
      </c>
      <c r="D482" s="217">
        <v>9.8000000000000007</v>
      </c>
      <c r="E482" s="217">
        <v>10.3</v>
      </c>
      <c r="F482" s="217">
        <v>13</v>
      </c>
      <c r="G482" s="217">
        <v>13</v>
      </c>
      <c r="H482" s="217">
        <v>18.04</v>
      </c>
      <c r="I482" s="216">
        <v>10</v>
      </c>
      <c r="J482" s="217">
        <v>12.757</v>
      </c>
      <c r="K482" s="217">
        <v>11.7</v>
      </c>
      <c r="L482" s="217">
        <v>13.4</v>
      </c>
      <c r="M482" s="217">
        <v>12.803000000000001</v>
      </c>
      <c r="N482" s="216">
        <v>19.440000000000001</v>
      </c>
      <c r="O482" s="217">
        <v>14.76</v>
      </c>
      <c r="P482" s="217">
        <v>11.5</v>
      </c>
      <c r="Q482" s="216">
        <v>19.7</v>
      </c>
      <c r="R482" s="217">
        <v>9.1</v>
      </c>
      <c r="S482" s="217">
        <v>11.6</v>
      </c>
      <c r="T482" s="217">
        <v>14.085233333333333</v>
      </c>
      <c r="U482" s="217">
        <v>15.353</v>
      </c>
      <c r="V482" s="217">
        <v>13.1</v>
      </c>
      <c r="W482" s="217">
        <v>12.4</v>
      </c>
      <c r="X482" s="217">
        <v>10.8</v>
      </c>
      <c r="Y482" s="213"/>
      <c r="Z482" s="214"/>
      <c r="AA482" s="214"/>
      <c r="AB482" s="214"/>
      <c r="AC482" s="214"/>
      <c r="AD482" s="214"/>
      <c r="AE482" s="214"/>
      <c r="AF482" s="214"/>
      <c r="AG482" s="214"/>
      <c r="AH482" s="214"/>
      <c r="AI482" s="214"/>
      <c r="AJ482" s="214"/>
      <c r="AK482" s="214"/>
      <c r="AL482" s="214"/>
      <c r="AM482" s="214"/>
      <c r="AN482" s="214"/>
      <c r="AO482" s="214"/>
      <c r="AP482" s="214"/>
      <c r="AQ482" s="214"/>
      <c r="AR482" s="214"/>
      <c r="AS482" s="214"/>
      <c r="AT482" s="214"/>
      <c r="AU482" s="214"/>
      <c r="AV482" s="214"/>
      <c r="AW482" s="214"/>
      <c r="AX482" s="214"/>
      <c r="AY482" s="214"/>
      <c r="AZ482" s="214"/>
      <c r="BA482" s="214"/>
      <c r="BB482" s="214"/>
      <c r="BC482" s="214"/>
      <c r="BD482" s="214"/>
      <c r="BE482" s="214"/>
      <c r="BF482" s="214"/>
      <c r="BG482" s="214"/>
      <c r="BH482" s="214"/>
      <c r="BI482" s="214"/>
      <c r="BJ482" s="214"/>
      <c r="BK482" s="214"/>
      <c r="BL482" s="214"/>
      <c r="BM482" s="215">
        <v>16</v>
      </c>
    </row>
    <row r="483" spans="1:65">
      <c r="A483" s="29"/>
      <c r="B483" s="19">
        <v>1</v>
      </c>
      <c r="C483" s="9">
        <v>4</v>
      </c>
      <c r="D483" s="217">
        <v>8.1999999999999993</v>
      </c>
      <c r="E483" s="217">
        <v>9.6999999999999993</v>
      </c>
      <c r="F483" s="217">
        <v>13.2</v>
      </c>
      <c r="G483" s="217">
        <v>13.3</v>
      </c>
      <c r="H483" s="217">
        <v>18.07</v>
      </c>
      <c r="I483" s="216">
        <v>10</v>
      </c>
      <c r="J483" s="217">
        <v>14.208</v>
      </c>
      <c r="K483" s="217">
        <v>11.4</v>
      </c>
      <c r="L483" s="217">
        <v>14</v>
      </c>
      <c r="M483" s="217">
        <v>12.670999999999999</v>
      </c>
      <c r="N483" s="216">
        <v>19.62</v>
      </c>
      <c r="O483" s="217">
        <v>15.12</v>
      </c>
      <c r="P483" s="217">
        <v>11.8</v>
      </c>
      <c r="Q483" s="216">
        <v>19.7</v>
      </c>
      <c r="R483" s="217">
        <v>10.199999999999999</v>
      </c>
      <c r="S483" s="217">
        <v>11.6</v>
      </c>
      <c r="T483" s="217">
        <v>14.097933333333335</v>
      </c>
      <c r="U483" s="217">
        <v>15.654999999999998</v>
      </c>
      <c r="V483" s="217">
        <v>13.2</v>
      </c>
      <c r="W483" s="218">
        <v>13.4</v>
      </c>
      <c r="X483" s="217">
        <v>11.4</v>
      </c>
      <c r="Y483" s="213"/>
      <c r="Z483" s="214"/>
      <c r="AA483" s="214"/>
      <c r="AB483" s="214"/>
      <c r="AC483" s="214"/>
      <c r="AD483" s="214"/>
      <c r="AE483" s="214"/>
      <c r="AF483" s="214"/>
      <c r="AG483" s="214"/>
      <c r="AH483" s="214"/>
      <c r="AI483" s="214"/>
      <c r="AJ483" s="214"/>
      <c r="AK483" s="214"/>
      <c r="AL483" s="214"/>
      <c r="AM483" s="214"/>
      <c r="AN483" s="214"/>
      <c r="AO483" s="214"/>
      <c r="AP483" s="214"/>
      <c r="AQ483" s="214"/>
      <c r="AR483" s="214"/>
      <c r="AS483" s="214"/>
      <c r="AT483" s="214"/>
      <c r="AU483" s="214"/>
      <c r="AV483" s="214"/>
      <c r="AW483" s="214"/>
      <c r="AX483" s="214"/>
      <c r="AY483" s="214"/>
      <c r="AZ483" s="214"/>
      <c r="BA483" s="214"/>
      <c r="BB483" s="214"/>
      <c r="BC483" s="214"/>
      <c r="BD483" s="214"/>
      <c r="BE483" s="214"/>
      <c r="BF483" s="214"/>
      <c r="BG483" s="214"/>
      <c r="BH483" s="214"/>
      <c r="BI483" s="214"/>
      <c r="BJ483" s="214"/>
      <c r="BK483" s="214"/>
      <c r="BL483" s="214"/>
      <c r="BM483" s="215">
        <v>12.828465432098769</v>
      </c>
    </row>
    <row r="484" spans="1:65">
      <c r="A484" s="29"/>
      <c r="B484" s="19">
        <v>1</v>
      </c>
      <c r="C484" s="9">
        <v>5</v>
      </c>
      <c r="D484" s="217">
        <v>7.9</v>
      </c>
      <c r="E484" s="217">
        <v>9.4</v>
      </c>
      <c r="F484" s="217">
        <v>13.1</v>
      </c>
      <c r="G484" s="217">
        <v>13</v>
      </c>
      <c r="H484" s="217">
        <v>17.850000000000001</v>
      </c>
      <c r="I484" s="216">
        <v>10</v>
      </c>
      <c r="J484" s="217">
        <v>12.827500000000001</v>
      </c>
      <c r="K484" s="217">
        <v>11.6</v>
      </c>
      <c r="L484" s="217">
        <v>14.1</v>
      </c>
      <c r="M484" s="217">
        <v>13.182</v>
      </c>
      <c r="N484" s="216">
        <v>19.809999999999999</v>
      </c>
      <c r="O484" s="217">
        <v>14.81</v>
      </c>
      <c r="P484" s="217">
        <v>12</v>
      </c>
      <c r="Q484" s="216">
        <v>19.3</v>
      </c>
      <c r="R484" s="217">
        <v>11.1</v>
      </c>
      <c r="S484" s="217">
        <v>12.5</v>
      </c>
      <c r="T484" s="217">
        <v>14.2</v>
      </c>
      <c r="U484" s="217">
        <v>15.432</v>
      </c>
      <c r="V484" s="217">
        <v>13.3</v>
      </c>
      <c r="W484" s="217">
        <v>12.6</v>
      </c>
      <c r="X484" s="217">
        <v>11.3</v>
      </c>
      <c r="Y484" s="213"/>
      <c r="Z484" s="214"/>
      <c r="AA484" s="214"/>
      <c r="AB484" s="214"/>
      <c r="AC484" s="214"/>
      <c r="AD484" s="214"/>
      <c r="AE484" s="214"/>
      <c r="AF484" s="214"/>
      <c r="AG484" s="214"/>
      <c r="AH484" s="214"/>
      <c r="AI484" s="214"/>
      <c r="AJ484" s="214"/>
      <c r="AK484" s="214"/>
      <c r="AL484" s="214"/>
      <c r="AM484" s="214"/>
      <c r="AN484" s="214"/>
      <c r="AO484" s="214"/>
      <c r="AP484" s="214"/>
      <c r="AQ484" s="214"/>
      <c r="AR484" s="214"/>
      <c r="AS484" s="214"/>
      <c r="AT484" s="214"/>
      <c r="AU484" s="214"/>
      <c r="AV484" s="214"/>
      <c r="AW484" s="214"/>
      <c r="AX484" s="214"/>
      <c r="AY484" s="214"/>
      <c r="AZ484" s="214"/>
      <c r="BA484" s="214"/>
      <c r="BB484" s="214"/>
      <c r="BC484" s="214"/>
      <c r="BD484" s="214"/>
      <c r="BE484" s="214"/>
      <c r="BF484" s="214"/>
      <c r="BG484" s="214"/>
      <c r="BH484" s="214"/>
      <c r="BI484" s="214"/>
      <c r="BJ484" s="214"/>
      <c r="BK484" s="214"/>
      <c r="BL484" s="214"/>
      <c r="BM484" s="215">
        <v>91</v>
      </c>
    </row>
    <row r="485" spans="1:65">
      <c r="A485" s="29"/>
      <c r="B485" s="19">
        <v>1</v>
      </c>
      <c r="C485" s="9">
        <v>6</v>
      </c>
      <c r="D485" s="217">
        <v>9</v>
      </c>
      <c r="E485" s="217">
        <v>10.199999999999999</v>
      </c>
      <c r="F485" s="217">
        <v>12.8</v>
      </c>
      <c r="G485" s="217">
        <v>13</v>
      </c>
      <c r="H485" s="217">
        <v>17.64</v>
      </c>
      <c r="I485" s="216">
        <v>10</v>
      </c>
      <c r="J485" s="217">
        <v>12.8835</v>
      </c>
      <c r="K485" s="218">
        <v>12.3</v>
      </c>
      <c r="L485" s="217">
        <v>13.8</v>
      </c>
      <c r="M485" s="217">
        <v>13.326000000000001</v>
      </c>
      <c r="N485" s="216">
        <v>19.34</v>
      </c>
      <c r="O485" s="218">
        <v>16.03</v>
      </c>
      <c r="P485" s="217">
        <v>12.4</v>
      </c>
      <c r="Q485" s="216">
        <v>19.8</v>
      </c>
      <c r="R485" s="217">
        <v>11.8</v>
      </c>
      <c r="S485" s="217">
        <v>12.5</v>
      </c>
      <c r="T485" s="217">
        <v>13.895866666666668</v>
      </c>
      <c r="U485" s="217">
        <v>15.382</v>
      </c>
      <c r="V485" s="217">
        <v>13.1</v>
      </c>
      <c r="W485" s="217">
        <v>12.8</v>
      </c>
      <c r="X485" s="217">
        <v>10.8</v>
      </c>
      <c r="Y485" s="213"/>
      <c r="Z485" s="214"/>
      <c r="AA485" s="214"/>
      <c r="AB485" s="214"/>
      <c r="AC485" s="214"/>
      <c r="AD485" s="214"/>
      <c r="AE485" s="214"/>
      <c r="AF485" s="214"/>
      <c r="AG485" s="214"/>
      <c r="AH485" s="214"/>
      <c r="AI485" s="214"/>
      <c r="AJ485" s="214"/>
      <c r="AK485" s="214"/>
      <c r="AL485" s="214"/>
      <c r="AM485" s="214"/>
      <c r="AN485" s="214"/>
      <c r="AO485" s="214"/>
      <c r="AP485" s="214"/>
      <c r="AQ485" s="214"/>
      <c r="AR485" s="214"/>
      <c r="AS485" s="214"/>
      <c r="AT485" s="214"/>
      <c r="AU485" s="214"/>
      <c r="AV485" s="214"/>
      <c r="AW485" s="214"/>
      <c r="AX485" s="214"/>
      <c r="AY485" s="214"/>
      <c r="AZ485" s="214"/>
      <c r="BA485" s="214"/>
      <c r="BB485" s="214"/>
      <c r="BC485" s="214"/>
      <c r="BD485" s="214"/>
      <c r="BE485" s="214"/>
      <c r="BF485" s="214"/>
      <c r="BG485" s="214"/>
      <c r="BH485" s="214"/>
      <c r="BI485" s="214"/>
      <c r="BJ485" s="214"/>
      <c r="BK485" s="214"/>
      <c r="BL485" s="214"/>
      <c r="BM485" s="219"/>
    </row>
    <row r="486" spans="1:65">
      <c r="A486" s="29"/>
      <c r="B486" s="20" t="s">
        <v>254</v>
      </c>
      <c r="C486" s="12"/>
      <c r="D486" s="220">
        <v>9.1666666666666661</v>
      </c>
      <c r="E486" s="220">
        <v>10.283333333333333</v>
      </c>
      <c r="F486" s="220">
        <v>13.033333333333331</v>
      </c>
      <c r="G486" s="220">
        <v>13.033333333333333</v>
      </c>
      <c r="H486" s="220">
        <v>17.891666666666669</v>
      </c>
      <c r="I486" s="220">
        <v>10</v>
      </c>
      <c r="J486" s="220">
        <v>13.428583333333334</v>
      </c>
      <c r="K486" s="220">
        <v>11.666666666666666</v>
      </c>
      <c r="L486" s="220">
        <v>13.683333333333332</v>
      </c>
      <c r="M486" s="220">
        <v>12.991499999999997</v>
      </c>
      <c r="N486" s="220">
        <v>19.29666666666667</v>
      </c>
      <c r="O486" s="220">
        <v>15.171666666666667</v>
      </c>
      <c r="P486" s="220">
        <v>11.766666666666667</v>
      </c>
      <c r="Q486" s="220">
        <v>19.583333333333332</v>
      </c>
      <c r="R486" s="220">
        <v>10.75</v>
      </c>
      <c r="S486" s="220">
        <v>12.200000000000001</v>
      </c>
      <c r="T486" s="220">
        <v>14.054294444444444</v>
      </c>
      <c r="U486" s="220">
        <v>15.439666666666668</v>
      </c>
      <c r="V486" s="220">
        <v>13.149999999999999</v>
      </c>
      <c r="W486" s="220">
        <v>12.733333333333334</v>
      </c>
      <c r="X486" s="220">
        <v>10.9</v>
      </c>
      <c r="Y486" s="213"/>
      <c r="Z486" s="214"/>
      <c r="AA486" s="214"/>
      <c r="AB486" s="214"/>
      <c r="AC486" s="214"/>
      <c r="AD486" s="214"/>
      <c r="AE486" s="214"/>
      <c r="AF486" s="214"/>
      <c r="AG486" s="214"/>
      <c r="AH486" s="214"/>
      <c r="AI486" s="214"/>
      <c r="AJ486" s="214"/>
      <c r="AK486" s="214"/>
      <c r="AL486" s="214"/>
      <c r="AM486" s="214"/>
      <c r="AN486" s="214"/>
      <c r="AO486" s="214"/>
      <c r="AP486" s="214"/>
      <c r="AQ486" s="214"/>
      <c r="AR486" s="214"/>
      <c r="AS486" s="214"/>
      <c r="AT486" s="214"/>
      <c r="AU486" s="214"/>
      <c r="AV486" s="214"/>
      <c r="AW486" s="214"/>
      <c r="AX486" s="214"/>
      <c r="AY486" s="214"/>
      <c r="AZ486" s="214"/>
      <c r="BA486" s="214"/>
      <c r="BB486" s="214"/>
      <c r="BC486" s="214"/>
      <c r="BD486" s="214"/>
      <c r="BE486" s="214"/>
      <c r="BF486" s="214"/>
      <c r="BG486" s="214"/>
      <c r="BH486" s="214"/>
      <c r="BI486" s="214"/>
      <c r="BJ486" s="214"/>
      <c r="BK486" s="214"/>
      <c r="BL486" s="214"/>
      <c r="BM486" s="219"/>
    </row>
    <row r="487" spans="1:65">
      <c r="A487" s="29"/>
      <c r="B487" s="3" t="s">
        <v>255</v>
      </c>
      <c r="C487" s="28"/>
      <c r="D487" s="217">
        <v>9.35</v>
      </c>
      <c r="E487" s="217">
        <v>10.25</v>
      </c>
      <c r="F487" s="217">
        <v>13.05</v>
      </c>
      <c r="G487" s="217">
        <v>13</v>
      </c>
      <c r="H487" s="217">
        <v>17.945</v>
      </c>
      <c r="I487" s="217">
        <v>10</v>
      </c>
      <c r="J487" s="217">
        <v>13.382000000000001</v>
      </c>
      <c r="K487" s="217">
        <v>11.6</v>
      </c>
      <c r="L487" s="217">
        <v>13.8</v>
      </c>
      <c r="M487" s="217">
        <v>12.983499999999999</v>
      </c>
      <c r="N487" s="217">
        <v>19.39</v>
      </c>
      <c r="O487" s="217">
        <v>15.1</v>
      </c>
      <c r="P487" s="217">
        <v>11.7</v>
      </c>
      <c r="Q487" s="217">
        <v>19.7</v>
      </c>
      <c r="R487" s="217">
        <v>10.649999999999999</v>
      </c>
      <c r="S487" s="217">
        <v>12.5</v>
      </c>
      <c r="T487" s="217">
        <v>14.065983333333335</v>
      </c>
      <c r="U487" s="217">
        <v>15.407</v>
      </c>
      <c r="V487" s="217">
        <v>13.149999999999999</v>
      </c>
      <c r="W487" s="217">
        <v>12.6</v>
      </c>
      <c r="X487" s="217">
        <v>10.9</v>
      </c>
      <c r="Y487" s="213"/>
      <c r="Z487" s="214"/>
      <c r="AA487" s="214"/>
      <c r="AB487" s="214"/>
      <c r="AC487" s="214"/>
      <c r="AD487" s="214"/>
      <c r="AE487" s="214"/>
      <c r="AF487" s="214"/>
      <c r="AG487" s="214"/>
      <c r="AH487" s="214"/>
      <c r="AI487" s="214"/>
      <c r="AJ487" s="214"/>
      <c r="AK487" s="214"/>
      <c r="AL487" s="214"/>
      <c r="AM487" s="214"/>
      <c r="AN487" s="214"/>
      <c r="AO487" s="214"/>
      <c r="AP487" s="214"/>
      <c r="AQ487" s="214"/>
      <c r="AR487" s="214"/>
      <c r="AS487" s="214"/>
      <c r="AT487" s="214"/>
      <c r="AU487" s="214"/>
      <c r="AV487" s="214"/>
      <c r="AW487" s="214"/>
      <c r="AX487" s="214"/>
      <c r="AY487" s="214"/>
      <c r="AZ487" s="214"/>
      <c r="BA487" s="214"/>
      <c r="BB487" s="214"/>
      <c r="BC487" s="214"/>
      <c r="BD487" s="214"/>
      <c r="BE487" s="214"/>
      <c r="BF487" s="214"/>
      <c r="BG487" s="214"/>
      <c r="BH487" s="214"/>
      <c r="BI487" s="214"/>
      <c r="BJ487" s="214"/>
      <c r="BK487" s="214"/>
      <c r="BL487" s="214"/>
      <c r="BM487" s="219"/>
    </row>
    <row r="488" spans="1:65">
      <c r="A488" s="29"/>
      <c r="B488" s="3" t="s">
        <v>256</v>
      </c>
      <c r="C488" s="28"/>
      <c r="D488" s="217">
        <v>0.97707045122993408</v>
      </c>
      <c r="E488" s="217">
        <v>0.68532230860133725</v>
      </c>
      <c r="F488" s="217">
        <v>0.20655911179772862</v>
      </c>
      <c r="G488" s="217">
        <v>0.16329931618554519</v>
      </c>
      <c r="H488" s="217">
        <v>0.19772877045758061</v>
      </c>
      <c r="I488" s="217">
        <v>0</v>
      </c>
      <c r="J488" s="217">
        <v>0.67305938940532362</v>
      </c>
      <c r="K488" s="217">
        <v>0.33266599866332414</v>
      </c>
      <c r="L488" s="217">
        <v>0.41190613817551519</v>
      </c>
      <c r="M488" s="217">
        <v>0.23971712496190195</v>
      </c>
      <c r="N488" s="217">
        <v>0.4506291897632318</v>
      </c>
      <c r="O488" s="217">
        <v>0.45858114512773751</v>
      </c>
      <c r="P488" s="217">
        <v>0.39327683210007003</v>
      </c>
      <c r="Q488" s="217">
        <v>0.22286019533928991</v>
      </c>
      <c r="R488" s="217">
        <v>1.3247641299491753</v>
      </c>
      <c r="S488" s="217">
        <v>0.46475800154489022</v>
      </c>
      <c r="T488" s="217">
        <v>0.10217249557415992</v>
      </c>
      <c r="U488" s="217">
        <v>0.11163452273677003</v>
      </c>
      <c r="V488" s="217">
        <v>0.1048808848170153</v>
      </c>
      <c r="W488" s="217">
        <v>0.35023801430836543</v>
      </c>
      <c r="X488" s="217">
        <v>0.46475800154489028</v>
      </c>
      <c r="Y488" s="213"/>
      <c r="Z488" s="214"/>
      <c r="AA488" s="214"/>
      <c r="AB488" s="214"/>
      <c r="AC488" s="214"/>
      <c r="AD488" s="214"/>
      <c r="AE488" s="214"/>
      <c r="AF488" s="214"/>
      <c r="AG488" s="214"/>
      <c r="AH488" s="214"/>
      <c r="AI488" s="214"/>
      <c r="AJ488" s="214"/>
      <c r="AK488" s="214"/>
      <c r="AL488" s="214"/>
      <c r="AM488" s="214"/>
      <c r="AN488" s="214"/>
      <c r="AO488" s="214"/>
      <c r="AP488" s="214"/>
      <c r="AQ488" s="214"/>
      <c r="AR488" s="214"/>
      <c r="AS488" s="214"/>
      <c r="AT488" s="214"/>
      <c r="AU488" s="214"/>
      <c r="AV488" s="214"/>
      <c r="AW488" s="214"/>
      <c r="AX488" s="214"/>
      <c r="AY488" s="214"/>
      <c r="AZ488" s="214"/>
      <c r="BA488" s="214"/>
      <c r="BB488" s="214"/>
      <c r="BC488" s="214"/>
      <c r="BD488" s="214"/>
      <c r="BE488" s="214"/>
      <c r="BF488" s="214"/>
      <c r="BG488" s="214"/>
      <c r="BH488" s="214"/>
      <c r="BI488" s="214"/>
      <c r="BJ488" s="214"/>
      <c r="BK488" s="214"/>
      <c r="BL488" s="214"/>
      <c r="BM488" s="219"/>
    </row>
    <row r="489" spans="1:65">
      <c r="A489" s="29"/>
      <c r="B489" s="3" t="s">
        <v>86</v>
      </c>
      <c r="C489" s="28"/>
      <c r="D489" s="13">
        <v>0.10658950377053827</v>
      </c>
      <c r="E489" s="13">
        <v>6.6643984628979316E-2</v>
      </c>
      <c r="F489" s="13">
        <v>1.5848525201871765E-2</v>
      </c>
      <c r="G489" s="13">
        <v>1.2529359298123672E-2</v>
      </c>
      <c r="H489" s="13">
        <v>1.1051445018588575E-2</v>
      </c>
      <c r="I489" s="13">
        <v>0</v>
      </c>
      <c r="J489" s="13">
        <v>5.0121399458021028E-2</v>
      </c>
      <c r="K489" s="13">
        <v>2.8514228456856357E-2</v>
      </c>
      <c r="L489" s="13">
        <v>3.0102762838649103E-2</v>
      </c>
      <c r="M489" s="13">
        <v>1.8451843510133705E-2</v>
      </c>
      <c r="N489" s="13">
        <v>2.335269596285533E-2</v>
      </c>
      <c r="O489" s="13">
        <v>3.0226154792556574E-2</v>
      </c>
      <c r="P489" s="13">
        <v>3.3422960235133428E-2</v>
      </c>
      <c r="Q489" s="13">
        <v>1.138009508115523E-2</v>
      </c>
      <c r="R489" s="13">
        <v>0.12323387255341166</v>
      </c>
      <c r="S489" s="13">
        <v>3.8094918159417228E-2</v>
      </c>
      <c r="T489" s="13">
        <v>7.2698416827710567E-3</v>
      </c>
      <c r="U489" s="13">
        <v>7.2303712992575417E-3</v>
      </c>
      <c r="V489" s="13">
        <v>7.9757326857045861E-3</v>
      </c>
      <c r="W489" s="13">
        <v>2.7505603217934455E-2</v>
      </c>
      <c r="X489" s="13">
        <v>4.2638348765586261E-2</v>
      </c>
      <c r="Y489" s="152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  <c r="AX489" s="3"/>
      <c r="AY489" s="3"/>
      <c r="AZ489" s="3"/>
      <c r="BA489" s="3"/>
      <c r="BB489" s="3"/>
      <c r="BC489" s="3"/>
      <c r="BD489" s="3"/>
      <c r="BE489" s="3"/>
      <c r="BF489" s="3"/>
      <c r="BG489" s="3"/>
      <c r="BH489" s="3"/>
      <c r="BI489" s="3"/>
      <c r="BJ489" s="3"/>
      <c r="BK489" s="3"/>
      <c r="BL489" s="3"/>
      <c r="BM489" s="55"/>
    </row>
    <row r="490" spans="1:65">
      <c r="A490" s="29"/>
      <c r="B490" s="3" t="s">
        <v>257</v>
      </c>
      <c r="C490" s="28"/>
      <c r="D490" s="13">
        <v>-0.28544324220336803</v>
      </c>
      <c r="E490" s="13">
        <v>-0.19839723716268731</v>
      </c>
      <c r="F490" s="13">
        <v>1.5969790176302068E-2</v>
      </c>
      <c r="G490" s="13">
        <v>1.596979017630229E-2</v>
      </c>
      <c r="H490" s="13">
        <v>0.39468487180851741</v>
      </c>
      <c r="I490" s="13">
        <v>-0.2204835369491287</v>
      </c>
      <c r="J490" s="13">
        <v>4.6780178378388104E-2</v>
      </c>
      <c r="K490" s="13">
        <v>-9.056412644065015E-2</v>
      </c>
      <c r="L490" s="13">
        <v>6.6638360274608788E-2</v>
      </c>
      <c r="M490" s="13">
        <v>1.270881297253923E-2</v>
      </c>
      <c r="N490" s="13">
        <v>0.50420693486716495</v>
      </c>
      <c r="O490" s="13">
        <v>0.18265639385868027</v>
      </c>
      <c r="P490" s="13">
        <v>-8.2768961810141373E-2</v>
      </c>
      <c r="Q490" s="13">
        <v>0.52655307347462288</v>
      </c>
      <c r="R490" s="13">
        <v>-0.16201980222031331</v>
      </c>
      <c r="S490" s="13">
        <v>-4.898991507793693E-2</v>
      </c>
      <c r="T490" s="13">
        <v>9.5555389600884499E-2</v>
      </c>
      <c r="U490" s="13">
        <v>0.20354743506844364</v>
      </c>
      <c r="V490" s="13">
        <v>2.5064148911895678E-2</v>
      </c>
      <c r="W490" s="13">
        <v>-7.4157037152238203E-3</v>
      </c>
      <c r="X490" s="13">
        <v>-0.15032705527455026</v>
      </c>
      <c r="Y490" s="152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  <c r="AX490" s="3"/>
      <c r="AY490" s="3"/>
      <c r="AZ490" s="3"/>
      <c r="BA490" s="3"/>
      <c r="BB490" s="3"/>
      <c r="BC490" s="3"/>
      <c r="BD490" s="3"/>
      <c r="BE490" s="3"/>
      <c r="BF490" s="3"/>
      <c r="BG490" s="3"/>
      <c r="BH490" s="3"/>
      <c r="BI490" s="3"/>
      <c r="BJ490" s="3"/>
      <c r="BK490" s="3"/>
      <c r="BL490" s="3"/>
      <c r="BM490" s="55"/>
    </row>
    <row r="491" spans="1:65">
      <c r="A491" s="29"/>
      <c r="B491" s="45" t="s">
        <v>258</v>
      </c>
      <c r="C491" s="46"/>
      <c r="D491" s="44">
        <v>1.98</v>
      </c>
      <c r="E491" s="44">
        <v>1.41</v>
      </c>
      <c r="F491" s="44">
        <v>0</v>
      </c>
      <c r="G491" s="44">
        <v>0</v>
      </c>
      <c r="H491" s="44">
        <v>2.4900000000000002</v>
      </c>
      <c r="I491" s="44" t="s">
        <v>259</v>
      </c>
      <c r="J491" s="44">
        <v>0.2</v>
      </c>
      <c r="K491" s="44">
        <v>0.7</v>
      </c>
      <c r="L491" s="44">
        <v>0.33</v>
      </c>
      <c r="M491" s="44">
        <v>0.02</v>
      </c>
      <c r="N491" s="44">
        <v>3.21</v>
      </c>
      <c r="O491" s="44">
        <v>1.1000000000000001</v>
      </c>
      <c r="P491" s="44">
        <v>0.65</v>
      </c>
      <c r="Q491" s="44">
        <v>3.35</v>
      </c>
      <c r="R491" s="44">
        <v>1.17</v>
      </c>
      <c r="S491" s="44">
        <v>0.43</v>
      </c>
      <c r="T491" s="44">
        <v>0.52</v>
      </c>
      <c r="U491" s="44">
        <v>1.23</v>
      </c>
      <c r="V491" s="44">
        <v>0.06</v>
      </c>
      <c r="W491" s="44">
        <v>0.15</v>
      </c>
      <c r="X491" s="44">
        <v>1.0900000000000001</v>
      </c>
      <c r="Y491" s="152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  <c r="AX491" s="3"/>
      <c r="AY491" s="3"/>
      <c r="AZ491" s="3"/>
      <c r="BA491" s="3"/>
      <c r="BB491" s="3"/>
      <c r="BC491" s="3"/>
      <c r="BD491" s="3"/>
      <c r="BE491" s="3"/>
      <c r="BF491" s="3"/>
      <c r="BG491" s="3"/>
      <c r="BH491" s="3"/>
      <c r="BI491" s="3"/>
      <c r="BJ491" s="3"/>
      <c r="BK491" s="3"/>
      <c r="BL491" s="3"/>
      <c r="BM491" s="55"/>
    </row>
    <row r="492" spans="1:65">
      <c r="B492" s="30" t="s">
        <v>287</v>
      </c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BM492" s="55"/>
    </row>
    <row r="493" spans="1:65">
      <c r="BM493" s="55"/>
    </row>
    <row r="494" spans="1:65" ht="15">
      <c r="B494" s="8" t="s">
        <v>502</v>
      </c>
      <c r="BM494" s="27" t="s">
        <v>66</v>
      </c>
    </row>
    <row r="495" spans="1:65" ht="15">
      <c r="A495" s="24" t="s">
        <v>20</v>
      </c>
      <c r="B495" s="18" t="s">
        <v>108</v>
      </c>
      <c r="C495" s="15" t="s">
        <v>109</v>
      </c>
      <c r="D495" s="16" t="s">
        <v>224</v>
      </c>
      <c r="E495" s="17" t="s">
        <v>224</v>
      </c>
      <c r="F495" s="17" t="s">
        <v>224</v>
      </c>
      <c r="G495" s="17" t="s">
        <v>224</v>
      </c>
      <c r="H495" s="17" t="s">
        <v>224</v>
      </c>
      <c r="I495" s="17" t="s">
        <v>224</v>
      </c>
      <c r="J495" s="17" t="s">
        <v>224</v>
      </c>
      <c r="K495" s="17" t="s">
        <v>224</v>
      </c>
      <c r="L495" s="17" t="s">
        <v>224</v>
      </c>
      <c r="M495" s="17" t="s">
        <v>224</v>
      </c>
      <c r="N495" s="17" t="s">
        <v>224</v>
      </c>
      <c r="O495" s="17" t="s">
        <v>224</v>
      </c>
      <c r="P495" s="17" t="s">
        <v>224</v>
      </c>
      <c r="Q495" s="17" t="s">
        <v>224</v>
      </c>
      <c r="R495" s="17" t="s">
        <v>224</v>
      </c>
      <c r="S495" s="17" t="s">
        <v>224</v>
      </c>
      <c r="T495" s="17" t="s">
        <v>224</v>
      </c>
      <c r="U495" s="17" t="s">
        <v>224</v>
      </c>
      <c r="V495" s="17" t="s">
        <v>224</v>
      </c>
      <c r="W495" s="152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  <c r="AX495" s="3"/>
      <c r="AY495" s="3"/>
      <c r="AZ495" s="3"/>
      <c r="BA495" s="3"/>
      <c r="BB495" s="3"/>
      <c r="BC495" s="3"/>
      <c r="BD495" s="3"/>
      <c r="BE495" s="3"/>
      <c r="BF495" s="3"/>
      <c r="BG495" s="3"/>
      <c r="BH495" s="3"/>
      <c r="BI495" s="3"/>
      <c r="BJ495" s="3"/>
      <c r="BK495" s="3"/>
      <c r="BL495" s="3"/>
      <c r="BM495" s="27">
        <v>1</v>
      </c>
    </row>
    <row r="496" spans="1:65">
      <c r="A496" s="29"/>
      <c r="B496" s="19" t="s">
        <v>225</v>
      </c>
      <c r="C496" s="9" t="s">
        <v>225</v>
      </c>
      <c r="D496" s="150" t="s">
        <v>227</v>
      </c>
      <c r="E496" s="151" t="s">
        <v>229</v>
      </c>
      <c r="F496" s="151" t="s">
        <v>230</v>
      </c>
      <c r="G496" s="151" t="s">
        <v>231</v>
      </c>
      <c r="H496" s="151" t="s">
        <v>232</v>
      </c>
      <c r="I496" s="151" t="s">
        <v>233</v>
      </c>
      <c r="J496" s="151" t="s">
        <v>234</v>
      </c>
      <c r="K496" s="151" t="s">
        <v>235</v>
      </c>
      <c r="L496" s="151" t="s">
        <v>236</v>
      </c>
      <c r="M496" s="151" t="s">
        <v>237</v>
      </c>
      <c r="N496" s="151" t="s">
        <v>238</v>
      </c>
      <c r="O496" s="151" t="s">
        <v>239</v>
      </c>
      <c r="P496" s="151" t="s">
        <v>240</v>
      </c>
      <c r="Q496" s="151" t="s">
        <v>241</v>
      </c>
      <c r="R496" s="151" t="s">
        <v>242</v>
      </c>
      <c r="S496" s="151" t="s">
        <v>243</v>
      </c>
      <c r="T496" s="151" t="s">
        <v>244</v>
      </c>
      <c r="U496" s="151" t="s">
        <v>245</v>
      </c>
      <c r="V496" s="151" t="s">
        <v>246</v>
      </c>
      <c r="W496" s="152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  <c r="AX496" s="3"/>
      <c r="AY496" s="3"/>
      <c r="AZ496" s="3"/>
      <c r="BA496" s="3"/>
      <c r="BB496" s="3"/>
      <c r="BC496" s="3"/>
      <c r="BD496" s="3"/>
      <c r="BE496" s="3"/>
      <c r="BF496" s="3"/>
      <c r="BG496" s="3"/>
      <c r="BH496" s="3"/>
      <c r="BI496" s="3"/>
      <c r="BJ496" s="3"/>
      <c r="BK496" s="3"/>
      <c r="BL496" s="3"/>
      <c r="BM496" s="27" t="s">
        <v>3</v>
      </c>
    </row>
    <row r="497" spans="1:65">
      <c r="A497" s="29"/>
      <c r="B497" s="19"/>
      <c r="C497" s="9"/>
      <c r="D497" s="10" t="s">
        <v>279</v>
      </c>
      <c r="E497" s="11" t="s">
        <v>261</v>
      </c>
      <c r="F497" s="11" t="s">
        <v>261</v>
      </c>
      <c r="G497" s="11" t="s">
        <v>280</v>
      </c>
      <c r="H497" s="11" t="s">
        <v>279</v>
      </c>
      <c r="I497" s="11" t="s">
        <v>279</v>
      </c>
      <c r="J497" s="11" t="s">
        <v>280</v>
      </c>
      <c r="K497" s="11" t="s">
        <v>261</v>
      </c>
      <c r="L497" s="11" t="s">
        <v>261</v>
      </c>
      <c r="M497" s="11" t="s">
        <v>261</v>
      </c>
      <c r="N497" s="11" t="s">
        <v>261</v>
      </c>
      <c r="O497" s="11" t="s">
        <v>261</v>
      </c>
      <c r="P497" s="11" t="s">
        <v>280</v>
      </c>
      <c r="Q497" s="11" t="s">
        <v>280</v>
      </c>
      <c r="R497" s="11" t="s">
        <v>261</v>
      </c>
      <c r="S497" s="11" t="s">
        <v>279</v>
      </c>
      <c r="T497" s="11" t="s">
        <v>279</v>
      </c>
      <c r="U497" s="11" t="s">
        <v>280</v>
      </c>
      <c r="V497" s="11" t="s">
        <v>261</v>
      </c>
      <c r="W497" s="152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  <c r="AX497" s="3"/>
      <c r="AY497" s="3"/>
      <c r="AZ497" s="3"/>
      <c r="BA497" s="3"/>
      <c r="BB497" s="3"/>
      <c r="BC497" s="3"/>
      <c r="BD497" s="3"/>
      <c r="BE497" s="3"/>
      <c r="BF497" s="3"/>
      <c r="BG497" s="3"/>
      <c r="BH497" s="3"/>
      <c r="BI497" s="3"/>
      <c r="BJ497" s="3"/>
      <c r="BK497" s="3"/>
      <c r="BL497" s="3"/>
      <c r="BM497" s="27">
        <v>1</v>
      </c>
    </row>
    <row r="498" spans="1:65">
      <c r="A498" s="29"/>
      <c r="B498" s="19"/>
      <c r="C498" s="9"/>
      <c r="D498" s="25" t="s">
        <v>281</v>
      </c>
      <c r="E498" s="25" t="s">
        <v>282</v>
      </c>
      <c r="F498" s="25" t="s">
        <v>282</v>
      </c>
      <c r="G498" s="25" t="s">
        <v>283</v>
      </c>
      <c r="H498" s="25" t="s">
        <v>282</v>
      </c>
      <c r="I498" s="25" t="s">
        <v>284</v>
      </c>
      <c r="J498" s="25" t="s">
        <v>284</v>
      </c>
      <c r="K498" s="25" t="s">
        <v>282</v>
      </c>
      <c r="L498" s="25" t="s">
        <v>283</v>
      </c>
      <c r="M498" s="25" t="s">
        <v>283</v>
      </c>
      <c r="N498" s="25" t="s">
        <v>284</v>
      </c>
      <c r="O498" s="25" t="s">
        <v>284</v>
      </c>
      <c r="P498" s="25" t="s">
        <v>283</v>
      </c>
      <c r="Q498" s="25" t="s">
        <v>282</v>
      </c>
      <c r="R498" s="25" t="s">
        <v>282</v>
      </c>
      <c r="S498" s="25" t="s">
        <v>282</v>
      </c>
      <c r="T498" s="25" t="s">
        <v>281</v>
      </c>
      <c r="U498" s="25" t="s">
        <v>281</v>
      </c>
      <c r="V498" s="25" t="s">
        <v>282</v>
      </c>
      <c r="W498" s="152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  <c r="AX498" s="3"/>
      <c r="AY498" s="3"/>
      <c r="AZ498" s="3"/>
      <c r="BA498" s="3"/>
      <c r="BB498" s="3"/>
      <c r="BC498" s="3"/>
      <c r="BD498" s="3"/>
      <c r="BE498" s="3"/>
      <c r="BF498" s="3"/>
      <c r="BG498" s="3"/>
      <c r="BH498" s="3"/>
      <c r="BI498" s="3"/>
      <c r="BJ498" s="3"/>
      <c r="BK498" s="3"/>
      <c r="BL498" s="3"/>
      <c r="BM498" s="27">
        <v>2</v>
      </c>
    </row>
    <row r="499" spans="1:65">
      <c r="A499" s="29"/>
      <c r="B499" s="18">
        <v>1</v>
      </c>
      <c r="C499" s="14">
        <v>1</v>
      </c>
      <c r="D499" s="212">
        <v>35</v>
      </c>
      <c r="E499" s="212">
        <v>31.4</v>
      </c>
      <c r="F499" s="212">
        <v>36.6</v>
      </c>
      <c r="G499" s="212">
        <v>34.1</v>
      </c>
      <c r="H499" s="212">
        <v>30</v>
      </c>
      <c r="I499" s="212">
        <v>31.838000000000001</v>
      </c>
      <c r="J499" s="212">
        <v>32.9</v>
      </c>
      <c r="K499" s="212">
        <v>30.4</v>
      </c>
      <c r="L499" s="212">
        <v>36.5</v>
      </c>
      <c r="M499" s="212">
        <v>38.4</v>
      </c>
      <c r="N499" s="212">
        <v>38.200000000000003</v>
      </c>
      <c r="O499" s="212">
        <v>35.4</v>
      </c>
      <c r="P499" s="212">
        <v>37.6</v>
      </c>
      <c r="Q499" s="212">
        <v>34.1</v>
      </c>
      <c r="R499" s="212">
        <v>32.200000000000003</v>
      </c>
      <c r="S499" s="212">
        <v>35.65</v>
      </c>
      <c r="T499" s="212">
        <v>39.936</v>
      </c>
      <c r="U499" s="212">
        <v>32</v>
      </c>
      <c r="V499" s="234">
        <v>34.700000000000003</v>
      </c>
      <c r="W499" s="213"/>
      <c r="X499" s="214"/>
      <c r="Y499" s="214"/>
      <c r="Z499" s="214"/>
      <c r="AA499" s="214"/>
      <c r="AB499" s="214"/>
      <c r="AC499" s="214"/>
      <c r="AD499" s="214"/>
      <c r="AE499" s="214"/>
      <c r="AF499" s="214"/>
      <c r="AG499" s="214"/>
      <c r="AH499" s="214"/>
      <c r="AI499" s="214"/>
      <c r="AJ499" s="214"/>
      <c r="AK499" s="214"/>
      <c r="AL499" s="214"/>
      <c r="AM499" s="214"/>
      <c r="AN499" s="214"/>
      <c r="AO499" s="214"/>
      <c r="AP499" s="214"/>
      <c r="AQ499" s="214"/>
      <c r="AR499" s="214"/>
      <c r="AS499" s="214"/>
      <c r="AT499" s="214"/>
      <c r="AU499" s="214"/>
      <c r="AV499" s="214"/>
      <c r="AW499" s="214"/>
      <c r="AX499" s="214"/>
      <c r="AY499" s="214"/>
      <c r="AZ499" s="214"/>
      <c r="BA499" s="214"/>
      <c r="BB499" s="214"/>
      <c r="BC499" s="214"/>
      <c r="BD499" s="214"/>
      <c r="BE499" s="214"/>
      <c r="BF499" s="214"/>
      <c r="BG499" s="214"/>
      <c r="BH499" s="214"/>
      <c r="BI499" s="214"/>
      <c r="BJ499" s="214"/>
      <c r="BK499" s="214"/>
      <c r="BL499" s="214"/>
      <c r="BM499" s="215">
        <v>1</v>
      </c>
    </row>
    <row r="500" spans="1:65">
      <c r="A500" s="29"/>
      <c r="B500" s="19">
        <v>1</v>
      </c>
      <c r="C500" s="9">
        <v>2</v>
      </c>
      <c r="D500" s="217">
        <v>34</v>
      </c>
      <c r="E500" s="217">
        <v>32.5</v>
      </c>
      <c r="F500" s="217">
        <v>35.5</v>
      </c>
      <c r="G500" s="217">
        <v>34.700000000000003</v>
      </c>
      <c r="H500" s="217">
        <v>30</v>
      </c>
      <c r="I500" s="217">
        <v>33.658500000000004</v>
      </c>
      <c r="J500" s="217">
        <v>31.8</v>
      </c>
      <c r="K500" s="217">
        <v>33</v>
      </c>
      <c r="L500" s="217">
        <v>35.299999999999997</v>
      </c>
      <c r="M500" s="217">
        <v>37.200000000000003</v>
      </c>
      <c r="N500" s="217">
        <v>38.200000000000003</v>
      </c>
      <c r="O500" s="217">
        <v>35.6</v>
      </c>
      <c r="P500" s="217">
        <v>37.1</v>
      </c>
      <c r="Q500" s="217">
        <v>32.1</v>
      </c>
      <c r="R500" s="217">
        <v>33.6</v>
      </c>
      <c r="S500" s="217">
        <v>35.397199999999998</v>
      </c>
      <c r="T500" s="217">
        <v>40.009</v>
      </c>
      <c r="U500" s="217">
        <v>32</v>
      </c>
      <c r="V500" s="217">
        <v>37</v>
      </c>
      <c r="W500" s="213"/>
      <c r="X500" s="214"/>
      <c r="Y500" s="214"/>
      <c r="Z500" s="214"/>
      <c r="AA500" s="214"/>
      <c r="AB500" s="214"/>
      <c r="AC500" s="214"/>
      <c r="AD500" s="214"/>
      <c r="AE500" s="214"/>
      <c r="AF500" s="214"/>
      <c r="AG500" s="214"/>
      <c r="AH500" s="214"/>
      <c r="AI500" s="214"/>
      <c r="AJ500" s="214"/>
      <c r="AK500" s="214"/>
      <c r="AL500" s="214"/>
      <c r="AM500" s="214"/>
      <c r="AN500" s="214"/>
      <c r="AO500" s="214"/>
      <c r="AP500" s="214"/>
      <c r="AQ500" s="214"/>
      <c r="AR500" s="214"/>
      <c r="AS500" s="214"/>
      <c r="AT500" s="214"/>
      <c r="AU500" s="214"/>
      <c r="AV500" s="214"/>
      <c r="AW500" s="214"/>
      <c r="AX500" s="214"/>
      <c r="AY500" s="214"/>
      <c r="AZ500" s="214"/>
      <c r="BA500" s="214"/>
      <c r="BB500" s="214"/>
      <c r="BC500" s="214"/>
      <c r="BD500" s="214"/>
      <c r="BE500" s="214"/>
      <c r="BF500" s="214"/>
      <c r="BG500" s="214"/>
      <c r="BH500" s="214"/>
      <c r="BI500" s="214"/>
      <c r="BJ500" s="214"/>
      <c r="BK500" s="214"/>
      <c r="BL500" s="214"/>
      <c r="BM500" s="215" t="e">
        <v>#N/A</v>
      </c>
    </row>
    <row r="501" spans="1:65">
      <c r="A501" s="29"/>
      <c r="B501" s="19">
        <v>1</v>
      </c>
      <c r="C501" s="9">
        <v>3</v>
      </c>
      <c r="D501" s="217">
        <v>34</v>
      </c>
      <c r="E501" s="217">
        <v>33.9</v>
      </c>
      <c r="F501" s="217">
        <v>36.5</v>
      </c>
      <c r="G501" s="217">
        <v>34.799999999999997</v>
      </c>
      <c r="H501" s="217">
        <v>30</v>
      </c>
      <c r="I501" s="217">
        <v>32.5715</v>
      </c>
      <c r="J501" s="217">
        <v>31.5</v>
      </c>
      <c r="K501" s="217">
        <v>31.8</v>
      </c>
      <c r="L501" s="217">
        <v>36.1</v>
      </c>
      <c r="M501" s="217">
        <v>36.799999999999997</v>
      </c>
      <c r="N501" s="217">
        <v>36.9</v>
      </c>
      <c r="O501" s="217">
        <v>35.5</v>
      </c>
      <c r="P501" s="217">
        <v>38</v>
      </c>
      <c r="Q501" s="217">
        <v>31.7</v>
      </c>
      <c r="R501" s="217">
        <v>30.599999999999998</v>
      </c>
      <c r="S501" s="217">
        <v>36.24</v>
      </c>
      <c r="T501" s="217">
        <v>41.231999999999999</v>
      </c>
      <c r="U501" s="217">
        <v>32</v>
      </c>
      <c r="V501" s="217">
        <v>36.9</v>
      </c>
      <c r="W501" s="213"/>
      <c r="X501" s="214"/>
      <c r="Y501" s="214"/>
      <c r="Z501" s="214"/>
      <c r="AA501" s="214"/>
      <c r="AB501" s="214"/>
      <c r="AC501" s="214"/>
      <c r="AD501" s="214"/>
      <c r="AE501" s="214"/>
      <c r="AF501" s="214"/>
      <c r="AG501" s="214"/>
      <c r="AH501" s="214"/>
      <c r="AI501" s="214"/>
      <c r="AJ501" s="214"/>
      <c r="AK501" s="214"/>
      <c r="AL501" s="214"/>
      <c r="AM501" s="214"/>
      <c r="AN501" s="214"/>
      <c r="AO501" s="214"/>
      <c r="AP501" s="214"/>
      <c r="AQ501" s="214"/>
      <c r="AR501" s="214"/>
      <c r="AS501" s="214"/>
      <c r="AT501" s="214"/>
      <c r="AU501" s="214"/>
      <c r="AV501" s="214"/>
      <c r="AW501" s="214"/>
      <c r="AX501" s="214"/>
      <c r="AY501" s="214"/>
      <c r="AZ501" s="214"/>
      <c r="BA501" s="214"/>
      <c r="BB501" s="214"/>
      <c r="BC501" s="214"/>
      <c r="BD501" s="214"/>
      <c r="BE501" s="214"/>
      <c r="BF501" s="214"/>
      <c r="BG501" s="214"/>
      <c r="BH501" s="214"/>
      <c r="BI501" s="214"/>
      <c r="BJ501" s="214"/>
      <c r="BK501" s="214"/>
      <c r="BL501" s="214"/>
      <c r="BM501" s="215">
        <v>16</v>
      </c>
    </row>
    <row r="502" spans="1:65">
      <c r="A502" s="29"/>
      <c r="B502" s="19">
        <v>1</v>
      </c>
      <c r="C502" s="9">
        <v>4</v>
      </c>
      <c r="D502" s="217">
        <v>34</v>
      </c>
      <c r="E502" s="217">
        <v>34.6</v>
      </c>
      <c r="F502" s="217">
        <v>37.4</v>
      </c>
      <c r="G502" s="217">
        <v>34.1</v>
      </c>
      <c r="H502" s="217">
        <v>30</v>
      </c>
      <c r="I502" s="217">
        <v>33.387</v>
      </c>
      <c r="J502" s="217">
        <v>31.5</v>
      </c>
      <c r="K502" s="217">
        <v>33</v>
      </c>
      <c r="L502" s="217">
        <v>35.700000000000003</v>
      </c>
      <c r="M502" s="217">
        <v>34.4</v>
      </c>
      <c r="N502" s="217">
        <v>37.299999999999997</v>
      </c>
      <c r="O502" s="217">
        <v>35</v>
      </c>
      <c r="P502" s="217">
        <v>37.799999999999997</v>
      </c>
      <c r="Q502" s="217">
        <v>32.799999999999997</v>
      </c>
      <c r="R502" s="217">
        <v>31</v>
      </c>
      <c r="S502" s="217">
        <v>35.500399999999999</v>
      </c>
      <c r="T502" s="217">
        <v>41.027000000000001</v>
      </c>
      <c r="U502" s="217">
        <v>32</v>
      </c>
      <c r="V502" s="217">
        <v>37.6</v>
      </c>
      <c r="W502" s="213"/>
      <c r="X502" s="214"/>
      <c r="Y502" s="214"/>
      <c r="Z502" s="214"/>
      <c r="AA502" s="214"/>
      <c r="AB502" s="214"/>
      <c r="AC502" s="214"/>
      <c r="AD502" s="214"/>
      <c r="AE502" s="214"/>
      <c r="AF502" s="214"/>
      <c r="AG502" s="214"/>
      <c r="AH502" s="214"/>
      <c r="AI502" s="214"/>
      <c r="AJ502" s="214"/>
      <c r="AK502" s="214"/>
      <c r="AL502" s="214"/>
      <c r="AM502" s="214"/>
      <c r="AN502" s="214"/>
      <c r="AO502" s="214"/>
      <c r="AP502" s="214"/>
      <c r="AQ502" s="214"/>
      <c r="AR502" s="214"/>
      <c r="AS502" s="214"/>
      <c r="AT502" s="214"/>
      <c r="AU502" s="214"/>
      <c r="AV502" s="214"/>
      <c r="AW502" s="214"/>
      <c r="AX502" s="214"/>
      <c r="AY502" s="214"/>
      <c r="AZ502" s="214"/>
      <c r="BA502" s="214"/>
      <c r="BB502" s="214"/>
      <c r="BC502" s="214"/>
      <c r="BD502" s="214"/>
      <c r="BE502" s="214"/>
      <c r="BF502" s="214"/>
      <c r="BG502" s="214"/>
      <c r="BH502" s="214"/>
      <c r="BI502" s="214"/>
      <c r="BJ502" s="214"/>
      <c r="BK502" s="214"/>
      <c r="BL502" s="214"/>
      <c r="BM502" s="215">
        <v>34.650943859649118</v>
      </c>
    </row>
    <row r="503" spans="1:65">
      <c r="A503" s="29"/>
      <c r="B503" s="19">
        <v>1</v>
      </c>
      <c r="C503" s="9">
        <v>5</v>
      </c>
      <c r="D503" s="217">
        <v>34</v>
      </c>
      <c r="E503" s="217">
        <v>35.6</v>
      </c>
      <c r="F503" s="217">
        <v>32.799999999999997</v>
      </c>
      <c r="G503" s="217">
        <v>34.799999999999997</v>
      </c>
      <c r="H503" s="217">
        <v>30</v>
      </c>
      <c r="I503" s="217">
        <v>32.272999999999996</v>
      </c>
      <c r="J503" s="217">
        <v>31</v>
      </c>
      <c r="K503" s="217">
        <v>33.200000000000003</v>
      </c>
      <c r="L503" s="217">
        <v>35.700000000000003</v>
      </c>
      <c r="M503" s="217">
        <v>35.4</v>
      </c>
      <c r="N503" s="217">
        <v>37.5</v>
      </c>
      <c r="O503" s="217">
        <v>35.700000000000003</v>
      </c>
      <c r="P503" s="217">
        <v>36.6</v>
      </c>
      <c r="Q503" s="217">
        <v>31.7</v>
      </c>
      <c r="R503" s="217">
        <v>33.5</v>
      </c>
      <c r="S503" s="217">
        <v>36.052599999999998</v>
      </c>
      <c r="T503" s="217">
        <v>41.021999999999998</v>
      </c>
      <c r="U503" s="217">
        <v>32</v>
      </c>
      <c r="V503" s="217">
        <v>37.299999999999997</v>
      </c>
      <c r="W503" s="213"/>
      <c r="X503" s="214"/>
      <c r="Y503" s="214"/>
      <c r="Z503" s="214"/>
      <c r="AA503" s="214"/>
      <c r="AB503" s="214"/>
      <c r="AC503" s="214"/>
      <c r="AD503" s="214"/>
      <c r="AE503" s="214"/>
      <c r="AF503" s="214"/>
      <c r="AG503" s="214"/>
      <c r="AH503" s="214"/>
      <c r="AI503" s="214"/>
      <c r="AJ503" s="214"/>
      <c r="AK503" s="214"/>
      <c r="AL503" s="214"/>
      <c r="AM503" s="214"/>
      <c r="AN503" s="214"/>
      <c r="AO503" s="214"/>
      <c r="AP503" s="214"/>
      <c r="AQ503" s="214"/>
      <c r="AR503" s="214"/>
      <c r="AS503" s="214"/>
      <c r="AT503" s="214"/>
      <c r="AU503" s="214"/>
      <c r="AV503" s="214"/>
      <c r="AW503" s="214"/>
      <c r="AX503" s="214"/>
      <c r="AY503" s="214"/>
      <c r="AZ503" s="214"/>
      <c r="BA503" s="214"/>
      <c r="BB503" s="214"/>
      <c r="BC503" s="214"/>
      <c r="BD503" s="214"/>
      <c r="BE503" s="214"/>
      <c r="BF503" s="214"/>
      <c r="BG503" s="214"/>
      <c r="BH503" s="214"/>
      <c r="BI503" s="214"/>
      <c r="BJ503" s="214"/>
      <c r="BK503" s="214"/>
      <c r="BL503" s="214"/>
      <c r="BM503" s="215">
        <v>92</v>
      </c>
    </row>
    <row r="504" spans="1:65">
      <c r="A504" s="29"/>
      <c r="B504" s="19">
        <v>1</v>
      </c>
      <c r="C504" s="9">
        <v>6</v>
      </c>
      <c r="D504" s="217">
        <v>35</v>
      </c>
      <c r="E504" s="217">
        <v>34.799999999999997</v>
      </c>
      <c r="F504" s="217">
        <v>34.5</v>
      </c>
      <c r="G504" s="217">
        <v>33.799999999999997</v>
      </c>
      <c r="H504" s="217">
        <v>30</v>
      </c>
      <c r="I504" s="217">
        <v>33.009</v>
      </c>
      <c r="J504" s="217">
        <v>32</v>
      </c>
      <c r="K504" s="217">
        <v>31.7</v>
      </c>
      <c r="L504" s="217">
        <v>34.200000000000003</v>
      </c>
      <c r="M504" s="217">
        <v>36.200000000000003</v>
      </c>
      <c r="N504" s="217">
        <v>40</v>
      </c>
      <c r="O504" s="217">
        <v>35.4</v>
      </c>
      <c r="P504" s="217">
        <v>36</v>
      </c>
      <c r="Q504" s="217">
        <v>34.200000000000003</v>
      </c>
      <c r="R504" s="217">
        <v>33.6</v>
      </c>
      <c r="S504" s="217">
        <v>35.537399999999998</v>
      </c>
      <c r="T504" s="217">
        <v>40.466999999999999</v>
      </c>
      <c r="U504" s="217">
        <v>32</v>
      </c>
      <c r="V504" s="217">
        <v>38.200000000000003</v>
      </c>
      <c r="W504" s="213"/>
      <c r="X504" s="214"/>
      <c r="Y504" s="214"/>
      <c r="Z504" s="214"/>
      <c r="AA504" s="214"/>
      <c r="AB504" s="214"/>
      <c r="AC504" s="214"/>
      <c r="AD504" s="214"/>
      <c r="AE504" s="214"/>
      <c r="AF504" s="214"/>
      <c r="AG504" s="214"/>
      <c r="AH504" s="214"/>
      <c r="AI504" s="214"/>
      <c r="AJ504" s="214"/>
      <c r="AK504" s="214"/>
      <c r="AL504" s="214"/>
      <c r="AM504" s="214"/>
      <c r="AN504" s="214"/>
      <c r="AO504" s="214"/>
      <c r="AP504" s="214"/>
      <c r="AQ504" s="214"/>
      <c r="AR504" s="214"/>
      <c r="AS504" s="214"/>
      <c r="AT504" s="214"/>
      <c r="AU504" s="214"/>
      <c r="AV504" s="214"/>
      <c r="AW504" s="214"/>
      <c r="AX504" s="214"/>
      <c r="AY504" s="214"/>
      <c r="AZ504" s="214"/>
      <c r="BA504" s="214"/>
      <c r="BB504" s="214"/>
      <c r="BC504" s="214"/>
      <c r="BD504" s="214"/>
      <c r="BE504" s="214"/>
      <c r="BF504" s="214"/>
      <c r="BG504" s="214"/>
      <c r="BH504" s="214"/>
      <c r="BI504" s="214"/>
      <c r="BJ504" s="214"/>
      <c r="BK504" s="214"/>
      <c r="BL504" s="214"/>
      <c r="BM504" s="219"/>
    </row>
    <row r="505" spans="1:65">
      <c r="A505" s="29"/>
      <c r="B505" s="20" t="s">
        <v>254</v>
      </c>
      <c r="C505" s="12"/>
      <c r="D505" s="220">
        <v>34.333333333333336</v>
      </c>
      <c r="E505" s="220">
        <v>33.800000000000004</v>
      </c>
      <c r="F505" s="220">
        <v>35.550000000000004</v>
      </c>
      <c r="G505" s="220">
        <v>34.383333333333333</v>
      </c>
      <c r="H505" s="220">
        <v>30</v>
      </c>
      <c r="I505" s="220">
        <v>32.789499999999997</v>
      </c>
      <c r="J505" s="220">
        <v>31.783333333333331</v>
      </c>
      <c r="K505" s="220">
        <v>32.18333333333333</v>
      </c>
      <c r="L505" s="220">
        <v>35.583333333333336</v>
      </c>
      <c r="M505" s="220">
        <v>36.4</v>
      </c>
      <c r="N505" s="220">
        <v>38.016666666666673</v>
      </c>
      <c r="O505" s="220">
        <v>35.43333333333333</v>
      </c>
      <c r="P505" s="220">
        <v>37.18333333333333</v>
      </c>
      <c r="Q505" s="220">
        <v>32.766666666666659</v>
      </c>
      <c r="R505" s="220">
        <v>32.416666666666664</v>
      </c>
      <c r="S505" s="220">
        <v>35.729599999999998</v>
      </c>
      <c r="T505" s="220">
        <v>40.615499999999997</v>
      </c>
      <c r="U505" s="220">
        <v>32</v>
      </c>
      <c r="V505" s="220">
        <v>36.949999999999996</v>
      </c>
      <c r="W505" s="213"/>
      <c r="X505" s="214"/>
      <c r="Y505" s="214"/>
      <c r="Z505" s="214"/>
      <c r="AA505" s="214"/>
      <c r="AB505" s="214"/>
      <c r="AC505" s="214"/>
      <c r="AD505" s="214"/>
      <c r="AE505" s="214"/>
      <c r="AF505" s="214"/>
      <c r="AG505" s="214"/>
      <c r="AH505" s="214"/>
      <c r="AI505" s="214"/>
      <c r="AJ505" s="214"/>
      <c r="AK505" s="214"/>
      <c r="AL505" s="214"/>
      <c r="AM505" s="214"/>
      <c r="AN505" s="214"/>
      <c r="AO505" s="214"/>
      <c r="AP505" s="214"/>
      <c r="AQ505" s="214"/>
      <c r="AR505" s="214"/>
      <c r="AS505" s="214"/>
      <c r="AT505" s="214"/>
      <c r="AU505" s="214"/>
      <c r="AV505" s="214"/>
      <c r="AW505" s="214"/>
      <c r="AX505" s="214"/>
      <c r="AY505" s="214"/>
      <c r="AZ505" s="214"/>
      <c r="BA505" s="214"/>
      <c r="BB505" s="214"/>
      <c r="BC505" s="214"/>
      <c r="BD505" s="214"/>
      <c r="BE505" s="214"/>
      <c r="BF505" s="214"/>
      <c r="BG505" s="214"/>
      <c r="BH505" s="214"/>
      <c r="BI505" s="214"/>
      <c r="BJ505" s="214"/>
      <c r="BK505" s="214"/>
      <c r="BL505" s="214"/>
      <c r="BM505" s="219"/>
    </row>
    <row r="506" spans="1:65">
      <c r="A506" s="29"/>
      <c r="B506" s="3" t="s">
        <v>255</v>
      </c>
      <c r="C506" s="28"/>
      <c r="D506" s="217">
        <v>34</v>
      </c>
      <c r="E506" s="217">
        <v>34.25</v>
      </c>
      <c r="F506" s="217">
        <v>36</v>
      </c>
      <c r="G506" s="217">
        <v>34.400000000000006</v>
      </c>
      <c r="H506" s="217">
        <v>30</v>
      </c>
      <c r="I506" s="217">
        <v>32.79025</v>
      </c>
      <c r="J506" s="217">
        <v>31.65</v>
      </c>
      <c r="K506" s="217">
        <v>32.4</v>
      </c>
      <c r="L506" s="217">
        <v>35.700000000000003</v>
      </c>
      <c r="M506" s="217">
        <v>36.5</v>
      </c>
      <c r="N506" s="217">
        <v>37.85</v>
      </c>
      <c r="O506" s="217">
        <v>35.450000000000003</v>
      </c>
      <c r="P506" s="217">
        <v>37.35</v>
      </c>
      <c r="Q506" s="217">
        <v>32.450000000000003</v>
      </c>
      <c r="R506" s="217">
        <v>32.85</v>
      </c>
      <c r="S506" s="217">
        <v>35.593699999999998</v>
      </c>
      <c r="T506" s="217">
        <v>40.744500000000002</v>
      </c>
      <c r="U506" s="217">
        <v>32</v>
      </c>
      <c r="V506" s="217">
        <v>37.15</v>
      </c>
      <c r="W506" s="213"/>
      <c r="X506" s="214"/>
      <c r="Y506" s="214"/>
      <c r="Z506" s="214"/>
      <c r="AA506" s="214"/>
      <c r="AB506" s="214"/>
      <c r="AC506" s="214"/>
      <c r="AD506" s="214"/>
      <c r="AE506" s="214"/>
      <c r="AF506" s="214"/>
      <c r="AG506" s="214"/>
      <c r="AH506" s="214"/>
      <c r="AI506" s="214"/>
      <c r="AJ506" s="214"/>
      <c r="AK506" s="214"/>
      <c r="AL506" s="214"/>
      <c r="AM506" s="214"/>
      <c r="AN506" s="214"/>
      <c r="AO506" s="214"/>
      <c r="AP506" s="214"/>
      <c r="AQ506" s="214"/>
      <c r="AR506" s="214"/>
      <c r="AS506" s="214"/>
      <c r="AT506" s="214"/>
      <c r="AU506" s="214"/>
      <c r="AV506" s="214"/>
      <c r="AW506" s="214"/>
      <c r="AX506" s="214"/>
      <c r="AY506" s="214"/>
      <c r="AZ506" s="214"/>
      <c r="BA506" s="214"/>
      <c r="BB506" s="214"/>
      <c r="BC506" s="214"/>
      <c r="BD506" s="214"/>
      <c r="BE506" s="214"/>
      <c r="BF506" s="214"/>
      <c r="BG506" s="214"/>
      <c r="BH506" s="214"/>
      <c r="BI506" s="214"/>
      <c r="BJ506" s="214"/>
      <c r="BK506" s="214"/>
      <c r="BL506" s="214"/>
      <c r="BM506" s="219"/>
    </row>
    <row r="507" spans="1:65">
      <c r="A507" s="29"/>
      <c r="B507" s="3" t="s">
        <v>256</v>
      </c>
      <c r="C507" s="28"/>
      <c r="D507" s="23">
        <v>0.51639777949432231</v>
      </c>
      <c r="E507" s="23">
        <v>1.570986950932439</v>
      </c>
      <c r="F507" s="23">
        <v>1.6789877903070061</v>
      </c>
      <c r="G507" s="23">
        <v>0.43550736694878817</v>
      </c>
      <c r="H507" s="23">
        <v>0</v>
      </c>
      <c r="I507" s="23">
        <v>0.68992695265513571</v>
      </c>
      <c r="J507" s="23">
        <v>0.6431692364118996</v>
      </c>
      <c r="K507" s="23">
        <v>1.0888832199398926</v>
      </c>
      <c r="L507" s="23">
        <v>0.79099093968683742</v>
      </c>
      <c r="M507" s="23">
        <v>1.4028542333400149</v>
      </c>
      <c r="N507" s="23">
        <v>1.0980285363626341</v>
      </c>
      <c r="O507" s="23">
        <v>0.24221202832780026</v>
      </c>
      <c r="P507" s="23">
        <v>0.77049767466661823</v>
      </c>
      <c r="Q507" s="23">
        <v>1.1448435118681806</v>
      </c>
      <c r="R507" s="23">
        <v>1.3658940905746202</v>
      </c>
      <c r="S507" s="23">
        <v>0.33797531270789694</v>
      </c>
      <c r="T507" s="23">
        <v>0.5596894674728119</v>
      </c>
      <c r="U507" s="23">
        <v>0</v>
      </c>
      <c r="V507" s="23">
        <v>1.1979148550710934</v>
      </c>
      <c r="W507" s="152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  <c r="AX507" s="3"/>
      <c r="AY507" s="3"/>
      <c r="AZ507" s="3"/>
      <c r="BA507" s="3"/>
      <c r="BB507" s="3"/>
      <c r="BC507" s="3"/>
      <c r="BD507" s="3"/>
      <c r="BE507" s="3"/>
      <c r="BF507" s="3"/>
      <c r="BG507" s="3"/>
      <c r="BH507" s="3"/>
      <c r="BI507" s="3"/>
      <c r="BJ507" s="3"/>
      <c r="BK507" s="3"/>
      <c r="BL507" s="3"/>
      <c r="BM507" s="55"/>
    </row>
    <row r="508" spans="1:65">
      <c r="A508" s="29"/>
      <c r="B508" s="3" t="s">
        <v>86</v>
      </c>
      <c r="C508" s="28"/>
      <c r="D508" s="13">
        <v>1.5040712024106473E-2</v>
      </c>
      <c r="E508" s="13">
        <v>4.647890387374079E-2</v>
      </c>
      <c r="F508" s="13">
        <v>4.7228911119747002E-2</v>
      </c>
      <c r="G508" s="13">
        <v>1.2666234617996748E-2</v>
      </c>
      <c r="H508" s="13">
        <v>0</v>
      </c>
      <c r="I508" s="13">
        <v>2.1041094028732849E-2</v>
      </c>
      <c r="J508" s="13">
        <v>2.0236053584013623E-2</v>
      </c>
      <c r="K508" s="13">
        <v>3.3833761365299614E-2</v>
      </c>
      <c r="L508" s="13">
        <v>2.2229253574337349E-2</v>
      </c>
      <c r="M508" s="13">
        <v>3.8539951465385025E-2</v>
      </c>
      <c r="N508" s="13">
        <v>2.8882819895553719E-2</v>
      </c>
      <c r="O508" s="13">
        <v>6.8357110534656707E-3</v>
      </c>
      <c r="P508" s="13">
        <v>2.072158694755585E-2</v>
      </c>
      <c r="Q508" s="13">
        <v>3.4939272996994328E-2</v>
      </c>
      <c r="R508" s="13">
        <v>4.2135550351916309E-2</v>
      </c>
      <c r="S508" s="13">
        <v>9.4592526282941021E-3</v>
      </c>
      <c r="T508" s="13">
        <v>1.3780193952378081E-2</v>
      </c>
      <c r="U508" s="13">
        <v>0</v>
      </c>
      <c r="V508" s="13">
        <v>3.2419887823304294E-2</v>
      </c>
      <c r="W508" s="152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  <c r="AX508" s="3"/>
      <c r="AY508" s="3"/>
      <c r="AZ508" s="3"/>
      <c r="BA508" s="3"/>
      <c r="BB508" s="3"/>
      <c r="BC508" s="3"/>
      <c r="BD508" s="3"/>
      <c r="BE508" s="3"/>
      <c r="BF508" s="3"/>
      <c r="BG508" s="3"/>
      <c r="BH508" s="3"/>
      <c r="BI508" s="3"/>
      <c r="BJ508" s="3"/>
      <c r="BK508" s="3"/>
      <c r="BL508" s="3"/>
      <c r="BM508" s="55"/>
    </row>
    <row r="509" spans="1:65">
      <c r="A509" s="29"/>
      <c r="B509" s="3" t="s">
        <v>257</v>
      </c>
      <c r="C509" s="28"/>
      <c r="D509" s="13">
        <v>-9.1659992755821484E-3</v>
      </c>
      <c r="E509" s="13">
        <v>-2.4557595403340016E-2</v>
      </c>
      <c r="F509" s="13">
        <v>2.5946079390865684E-2</v>
      </c>
      <c r="G509" s="13">
        <v>-7.7230371386048935E-3</v>
      </c>
      <c r="H509" s="13">
        <v>-0.1342227178136155</v>
      </c>
      <c r="I509" s="13">
        <v>-5.3719860191651647E-2</v>
      </c>
      <c r="J509" s="13">
        <v>-8.2757068261424926E-2</v>
      </c>
      <c r="K509" s="13">
        <v>-7.1213371165606554E-2</v>
      </c>
      <c r="L509" s="13">
        <v>2.6908054148850447E-2</v>
      </c>
      <c r="M509" s="13">
        <v>5.0476435719479795E-2</v>
      </c>
      <c r="N509" s="13">
        <v>9.7132211481746333E-2</v>
      </c>
      <c r="O509" s="13">
        <v>2.2579167737918349E-2</v>
      </c>
      <c r="P509" s="13">
        <v>7.3082842532124159E-2</v>
      </c>
      <c r="Q509" s="13">
        <v>-5.4378812900871432E-2</v>
      </c>
      <c r="R509" s="13">
        <v>-6.4479547859712438E-2</v>
      </c>
      <c r="S509" s="13">
        <v>3.1129199386888073E-2</v>
      </c>
      <c r="T509" s="13">
        <v>0.17213257348803657</v>
      </c>
      <c r="U509" s="13">
        <v>-7.6504232334523303E-2</v>
      </c>
      <c r="V509" s="13">
        <v>6.6349019226230155E-2</v>
      </c>
      <c r="W509" s="152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  <c r="AX509" s="3"/>
      <c r="AY509" s="3"/>
      <c r="AZ509" s="3"/>
      <c r="BA509" s="3"/>
      <c r="BB509" s="3"/>
      <c r="BC509" s="3"/>
      <c r="BD509" s="3"/>
      <c r="BE509" s="3"/>
      <c r="BF509" s="3"/>
      <c r="BG509" s="3"/>
      <c r="BH509" s="3"/>
      <c r="BI509" s="3"/>
      <c r="BJ509" s="3"/>
      <c r="BK509" s="3"/>
      <c r="BL509" s="3"/>
      <c r="BM509" s="55"/>
    </row>
    <row r="510" spans="1:65">
      <c r="A510" s="29"/>
      <c r="B510" s="45" t="s">
        <v>258</v>
      </c>
      <c r="C510" s="46"/>
      <c r="D510" s="44">
        <v>0.02</v>
      </c>
      <c r="E510" s="44">
        <v>0.2</v>
      </c>
      <c r="F510" s="44">
        <v>0.4</v>
      </c>
      <c r="G510" s="44">
        <v>0</v>
      </c>
      <c r="H510" s="44">
        <v>1.5</v>
      </c>
      <c r="I510" s="44">
        <v>0.55000000000000004</v>
      </c>
      <c r="J510" s="44">
        <v>0.89</v>
      </c>
      <c r="K510" s="44">
        <v>0.75</v>
      </c>
      <c r="L510" s="44">
        <v>0.41</v>
      </c>
      <c r="M510" s="44">
        <v>0.69</v>
      </c>
      <c r="N510" s="44">
        <v>1.25</v>
      </c>
      <c r="O510" s="44">
        <v>0.36</v>
      </c>
      <c r="P510" s="44">
        <v>0.96</v>
      </c>
      <c r="Q510" s="44">
        <v>0.55000000000000004</v>
      </c>
      <c r="R510" s="44">
        <v>0.67</v>
      </c>
      <c r="S510" s="44">
        <v>0.46</v>
      </c>
      <c r="T510" s="44">
        <v>2.14</v>
      </c>
      <c r="U510" s="44">
        <v>0.82</v>
      </c>
      <c r="V510" s="44">
        <v>0.88</v>
      </c>
      <c r="W510" s="152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  <c r="AX510" s="3"/>
      <c r="AY510" s="3"/>
      <c r="AZ510" s="3"/>
      <c r="BA510" s="3"/>
      <c r="BB510" s="3"/>
      <c r="BC510" s="3"/>
      <c r="BD510" s="3"/>
      <c r="BE510" s="3"/>
      <c r="BF510" s="3"/>
      <c r="BG510" s="3"/>
      <c r="BH510" s="3"/>
      <c r="BI510" s="3"/>
      <c r="BJ510" s="3"/>
      <c r="BK510" s="3"/>
      <c r="BL510" s="3"/>
      <c r="BM510" s="55"/>
    </row>
    <row r="511" spans="1:65">
      <c r="B511" s="30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BM511" s="55"/>
    </row>
    <row r="512" spans="1:65" ht="15">
      <c r="B512" s="8" t="s">
        <v>503</v>
      </c>
      <c r="BM512" s="27" t="s">
        <v>278</v>
      </c>
    </row>
    <row r="513" spans="1:65" ht="15">
      <c r="A513" s="24" t="s">
        <v>23</v>
      </c>
      <c r="B513" s="18" t="s">
        <v>108</v>
      </c>
      <c r="C513" s="15" t="s">
        <v>109</v>
      </c>
      <c r="D513" s="16" t="s">
        <v>224</v>
      </c>
      <c r="E513" s="17" t="s">
        <v>224</v>
      </c>
      <c r="F513" s="17" t="s">
        <v>224</v>
      </c>
      <c r="G513" s="17" t="s">
        <v>224</v>
      </c>
      <c r="H513" s="152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  <c r="AX513" s="3"/>
      <c r="AY513" s="3"/>
      <c r="AZ513" s="3"/>
      <c r="BA513" s="3"/>
      <c r="BB513" s="3"/>
      <c r="BC513" s="3"/>
      <c r="BD513" s="3"/>
      <c r="BE513" s="3"/>
      <c r="BF513" s="3"/>
      <c r="BG513" s="3"/>
      <c r="BH513" s="3"/>
      <c r="BI513" s="3"/>
      <c r="BJ513" s="3"/>
      <c r="BK513" s="3"/>
      <c r="BL513" s="3"/>
      <c r="BM513" s="27">
        <v>1</v>
      </c>
    </row>
    <row r="514" spans="1:65">
      <c r="A514" s="29"/>
      <c r="B514" s="19" t="s">
        <v>225</v>
      </c>
      <c r="C514" s="9" t="s">
        <v>225</v>
      </c>
      <c r="D514" s="150" t="s">
        <v>227</v>
      </c>
      <c r="E514" s="151" t="s">
        <v>236</v>
      </c>
      <c r="F514" s="151" t="s">
        <v>241</v>
      </c>
      <c r="G514" s="151" t="s">
        <v>245</v>
      </c>
      <c r="H514" s="152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  <c r="AX514" s="3"/>
      <c r="AY514" s="3"/>
      <c r="AZ514" s="3"/>
      <c r="BA514" s="3"/>
      <c r="BB514" s="3"/>
      <c r="BC514" s="3"/>
      <c r="BD514" s="3"/>
      <c r="BE514" s="3"/>
      <c r="BF514" s="3"/>
      <c r="BG514" s="3"/>
      <c r="BH514" s="3"/>
      <c r="BI514" s="3"/>
      <c r="BJ514" s="3"/>
      <c r="BK514" s="3"/>
      <c r="BL514" s="3"/>
      <c r="BM514" s="27" t="s">
        <v>3</v>
      </c>
    </row>
    <row r="515" spans="1:65">
      <c r="A515" s="29"/>
      <c r="B515" s="19"/>
      <c r="C515" s="9"/>
      <c r="D515" s="10" t="s">
        <v>261</v>
      </c>
      <c r="E515" s="11" t="s">
        <v>261</v>
      </c>
      <c r="F515" s="11" t="s">
        <v>280</v>
      </c>
      <c r="G515" s="11" t="s">
        <v>280</v>
      </c>
      <c r="H515" s="152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  <c r="AX515" s="3"/>
      <c r="AY515" s="3"/>
      <c r="AZ515" s="3"/>
      <c r="BA515" s="3"/>
      <c r="BB515" s="3"/>
      <c r="BC515" s="3"/>
      <c r="BD515" s="3"/>
      <c r="BE515" s="3"/>
      <c r="BF515" s="3"/>
      <c r="BG515" s="3"/>
      <c r="BH515" s="3"/>
      <c r="BI515" s="3"/>
      <c r="BJ515" s="3"/>
      <c r="BK515" s="3"/>
      <c r="BL515" s="3"/>
      <c r="BM515" s="27">
        <v>2</v>
      </c>
    </row>
    <row r="516" spans="1:65">
      <c r="A516" s="29"/>
      <c r="B516" s="19"/>
      <c r="C516" s="9"/>
      <c r="D516" s="25" t="s">
        <v>281</v>
      </c>
      <c r="E516" s="25" t="s">
        <v>283</v>
      </c>
      <c r="F516" s="25" t="s">
        <v>282</v>
      </c>
      <c r="G516" s="25" t="s">
        <v>281</v>
      </c>
      <c r="H516" s="152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  <c r="AX516" s="3"/>
      <c r="AY516" s="3"/>
      <c r="AZ516" s="3"/>
      <c r="BA516" s="3"/>
      <c r="BB516" s="3"/>
      <c r="BC516" s="3"/>
      <c r="BD516" s="3"/>
      <c r="BE516" s="3"/>
      <c r="BF516" s="3"/>
      <c r="BG516" s="3"/>
      <c r="BH516" s="3"/>
      <c r="BI516" s="3"/>
      <c r="BJ516" s="3"/>
      <c r="BK516" s="3"/>
      <c r="BL516" s="3"/>
      <c r="BM516" s="27">
        <v>2</v>
      </c>
    </row>
    <row r="517" spans="1:65">
      <c r="A517" s="29"/>
      <c r="B517" s="18">
        <v>1</v>
      </c>
      <c r="C517" s="14">
        <v>1</v>
      </c>
      <c r="D517" s="21">
        <v>0.1</v>
      </c>
      <c r="E517" s="21">
        <v>9.4E-2</v>
      </c>
      <c r="F517" s="153" t="s">
        <v>103</v>
      </c>
      <c r="G517" s="21">
        <v>0.09</v>
      </c>
      <c r="H517" s="152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  <c r="AX517" s="3"/>
      <c r="AY517" s="3"/>
      <c r="AZ517" s="3"/>
      <c r="BA517" s="3"/>
      <c r="BB517" s="3"/>
      <c r="BC517" s="3"/>
      <c r="BD517" s="3"/>
      <c r="BE517" s="3"/>
      <c r="BF517" s="3"/>
      <c r="BG517" s="3"/>
      <c r="BH517" s="3"/>
      <c r="BI517" s="3"/>
      <c r="BJ517" s="3"/>
      <c r="BK517" s="3"/>
      <c r="BL517" s="3"/>
      <c r="BM517" s="27">
        <v>1</v>
      </c>
    </row>
    <row r="518" spans="1:65">
      <c r="A518" s="29"/>
      <c r="B518" s="19">
        <v>1</v>
      </c>
      <c r="C518" s="9">
        <v>2</v>
      </c>
      <c r="D518" s="11">
        <v>0.15</v>
      </c>
      <c r="E518" s="11">
        <v>0.10199999999999999</v>
      </c>
      <c r="F518" s="154" t="s">
        <v>103</v>
      </c>
      <c r="G518" s="11">
        <v>0.09</v>
      </c>
      <c r="H518" s="152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  <c r="AX518" s="3"/>
      <c r="AY518" s="3"/>
      <c r="AZ518" s="3"/>
      <c r="BA518" s="3"/>
      <c r="BB518" s="3"/>
      <c r="BC518" s="3"/>
      <c r="BD518" s="3"/>
      <c r="BE518" s="3"/>
      <c r="BF518" s="3"/>
      <c r="BG518" s="3"/>
      <c r="BH518" s="3"/>
      <c r="BI518" s="3"/>
      <c r="BJ518" s="3"/>
      <c r="BK518" s="3"/>
      <c r="BL518" s="3"/>
      <c r="BM518" s="27">
        <v>4</v>
      </c>
    </row>
    <row r="519" spans="1:65">
      <c r="A519" s="29"/>
      <c r="B519" s="19">
        <v>1</v>
      </c>
      <c r="C519" s="9">
        <v>3</v>
      </c>
      <c r="D519" s="11">
        <v>0.13</v>
      </c>
      <c r="E519" s="11">
        <v>0.10199999999999999</v>
      </c>
      <c r="F519" s="154" t="s">
        <v>103</v>
      </c>
      <c r="G519" s="11">
        <v>0.09</v>
      </c>
      <c r="H519" s="152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  <c r="AX519" s="3"/>
      <c r="AY519" s="3"/>
      <c r="AZ519" s="3"/>
      <c r="BA519" s="3"/>
      <c r="BB519" s="3"/>
      <c r="BC519" s="3"/>
      <c r="BD519" s="3"/>
      <c r="BE519" s="3"/>
      <c r="BF519" s="3"/>
      <c r="BG519" s="3"/>
      <c r="BH519" s="3"/>
      <c r="BI519" s="3"/>
      <c r="BJ519" s="3"/>
      <c r="BK519" s="3"/>
      <c r="BL519" s="3"/>
      <c r="BM519" s="27">
        <v>16</v>
      </c>
    </row>
    <row r="520" spans="1:65">
      <c r="A520" s="29"/>
      <c r="B520" s="19">
        <v>1</v>
      </c>
      <c r="C520" s="9">
        <v>4</v>
      </c>
      <c r="D520" s="11">
        <v>0.11</v>
      </c>
      <c r="E520" s="11">
        <v>9.2999999999999999E-2</v>
      </c>
      <c r="F520" s="154" t="s">
        <v>103</v>
      </c>
      <c r="G520" s="11">
        <v>0.09</v>
      </c>
      <c r="H520" s="152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  <c r="AX520" s="3"/>
      <c r="AY520" s="3"/>
      <c r="AZ520" s="3"/>
      <c r="BA520" s="3"/>
      <c r="BB520" s="3"/>
      <c r="BC520" s="3"/>
      <c r="BD520" s="3"/>
      <c r="BE520" s="3"/>
      <c r="BF520" s="3"/>
      <c r="BG520" s="3"/>
      <c r="BH520" s="3"/>
      <c r="BI520" s="3"/>
      <c r="BJ520" s="3"/>
      <c r="BK520" s="3"/>
      <c r="BL520" s="3"/>
      <c r="BM520" s="27">
        <v>0.106111111111111</v>
      </c>
    </row>
    <row r="521" spans="1:65">
      <c r="A521" s="29"/>
      <c r="B521" s="19">
        <v>1</v>
      </c>
      <c r="C521" s="9">
        <v>5</v>
      </c>
      <c r="D521" s="11">
        <v>0.17</v>
      </c>
      <c r="E521" s="11">
        <v>9.2999999999999999E-2</v>
      </c>
      <c r="F521" s="154" t="s">
        <v>103</v>
      </c>
      <c r="G521" s="11">
        <v>0.09</v>
      </c>
      <c r="H521" s="152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  <c r="AX521" s="3"/>
      <c r="AY521" s="3"/>
      <c r="AZ521" s="3"/>
      <c r="BA521" s="3"/>
      <c r="BB521" s="3"/>
      <c r="BC521" s="3"/>
      <c r="BD521" s="3"/>
      <c r="BE521" s="3"/>
      <c r="BF521" s="3"/>
      <c r="BG521" s="3"/>
      <c r="BH521" s="3"/>
      <c r="BI521" s="3"/>
      <c r="BJ521" s="3"/>
      <c r="BK521" s="3"/>
      <c r="BL521" s="3"/>
      <c r="BM521" s="27">
        <v>10</v>
      </c>
    </row>
    <row r="522" spans="1:65">
      <c r="A522" s="29"/>
      <c r="B522" s="19">
        <v>1</v>
      </c>
      <c r="C522" s="9">
        <v>6</v>
      </c>
      <c r="D522" s="148">
        <v>0.28000000000000003</v>
      </c>
      <c r="E522" s="11">
        <v>9.4E-2</v>
      </c>
      <c r="F522" s="154" t="s">
        <v>103</v>
      </c>
      <c r="G522" s="11">
        <v>0.09</v>
      </c>
      <c r="H522" s="152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  <c r="AX522" s="3"/>
      <c r="AY522" s="3"/>
      <c r="AZ522" s="3"/>
      <c r="BA522" s="3"/>
      <c r="BB522" s="3"/>
      <c r="BC522" s="3"/>
      <c r="BD522" s="3"/>
      <c r="BE522" s="3"/>
      <c r="BF522" s="3"/>
      <c r="BG522" s="3"/>
      <c r="BH522" s="3"/>
      <c r="BI522" s="3"/>
      <c r="BJ522" s="3"/>
      <c r="BK522" s="3"/>
      <c r="BL522" s="3"/>
      <c r="BM522" s="55"/>
    </row>
    <row r="523" spans="1:65">
      <c r="A523" s="29"/>
      <c r="B523" s="20" t="s">
        <v>254</v>
      </c>
      <c r="C523" s="12"/>
      <c r="D523" s="22">
        <v>0.15666666666666668</v>
      </c>
      <c r="E523" s="22">
        <v>9.6333333333333326E-2</v>
      </c>
      <c r="F523" s="22" t="s">
        <v>603</v>
      </c>
      <c r="G523" s="22">
        <v>8.9999999999999983E-2</v>
      </c>
      <c r="H523" s="152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  <c r="AX523" s="3"/>
      <c r="AY523" s="3"/>
      <c r="AZ523" s="3"/>
      <c r="BA523" s="3"/>
      <c r="BB523" s="3"/>
      <c r="BC523" s="3"/>
      <c r="BD523" s="3"/>
      <c r="BE523" s="3"/>
      <c r="BF523" s="3"/>
      <c r="BG523" s="3"/>
      <c r="BH523" s="3"/>
      <c r="BI523" s="3"/>
      <c r="BJ523" s="3"/>
      <c r="BK523" s="3"/>
      <c r="BL523" s="3"/>
      <c r="BM523" s="55"/>
    </row>
    <row r="524" spans="1:65">
      <c r="A524" s="29"/>
      <c r="B524" s="3" t="s">
        <v>255</v>
      </c>
      <c r="C524" s="28"/>
      <c r="D524" s="11">
        <v>0.14000000000000001</v>
      </c>
      <c r="E524" s="11">
        <v>9.4E-2</v>
      </c>
      <c r="F524" s="11" t="s">
        <v>603</v>
      </c>
      <c r="G524" s="11">
        <v>0.09</v>
      </c>
      <c r="H524" s="152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  <c r="AX524" s="3"/>
      <c r="AY524" s="3"/>
      <c r="AZ524" s="3"/>
      <c r="BA524" s="3"/>
      <c r="BB524" s="3"/>
      <c r="BC524" s="3"/>
      <c r="BD524" s="3"/>
      <c r="BE524" s="3"/>
      <c r="BF524" s="3"/>
      <c r="BG524" s="3"/>
      <c r="BH524" s="3"/>
      <c r="BI524" s="3"/>
      <c r="BJ524" s="3"/>
      <c r="BK524" s="3"/>
      <c r="BL524" s="3"/>
      <c r="BM524" s="55"/>
    </row>
    <row r="525" spans="1:65">
      <c r="A525" s="29"/>
      <c r="B525" s="3" t="s">
        <v>256</v>
      </c>
      <c r="C525" s="28"/>
      <c r="D525" s="23">
        <v>6.5625198412398458E-2</v>
      </c>
      <c r="E525" s="23">
        <v>4.4121045620731424E-3</v>
      </c>
      <c r="F525" s="23" t="s">
        <v>603</v>
      </c>
      <c r="G525" s="23">
        <v>1.5202354861220293E-17</v>
      </c>
      <c r="H525" s="152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  <c r="AX525" s="3"/>
      <c r="AY525" s="3"/>
      <c r="AZ525" s="3"/>
      <c r="BA525" s="3"/>
      <c r="BB525" s="3"/>
      <c r="BC525" s="3"/>
      <c r="BD525" s="3"/>
      <c r="BE525" s="3"/>
      <c r="BF525" s="3"/>
      <c r="BG525" s="3"/>
      <c r="BH525" s="3"/>
      <c r="BI525" s="3"/>
      <c r="BJ525" s="3"/>
      <c r="BK525" s="3"/>
      <c r="BL525" s="3"/>
      <c r="BM525" s="55"/>
    </row>
    <row r="526" spans="1:65">
      <c r="A526" s="29"/>
      <c r="B526" s="3" t="s">
        <v>86</v>
      </c>
      <c r="C526" s="28"/>
      <c r="D526" s="13">
        <v>0.41888424518552203</v>
      </c>
      <c r="E526" s="13">
        <v>4.5800393377921897E-2</v>
      </c>
      <c r="F526" s="13" t="s">
        <v>603</v>
      </c>
      <c r="G526" s="13">
        <v>1.6891505401355884E-16</v>
      </c>
      <c r="H526" s="152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  <c r="AX526" s="3"/>
      <c r="AY526" s="3"/>
      <c r="AZ526" s="3"/>
      <c r="BA526" s="3"/>
      <c r="BB526" s="3"/>
      <c r="BC526" s="3"/>
      <c r="BD526" s="3"/>
      <c r="BE526" s="3"/>
      <c r="BF526" s="3"/>
      <c r="BG526" s="3"/>
      <c r="BH526" s="3"/>
      <c r="BI526" s="3"/>
      <c r="BJ526" s="3"/>
      <c r="BK526" s="3"/>
      <c r="BL526" s="3"/>
      <c r="BM526" s="55"/>
    </row>
    <row r="527" spans="1:65">
      <c r="A527" s="29"/>
      <c r="B527" s="3" t="s">
        <v>257</v>
      </c>
      <c r="C527" s="28"/>
      <c r="D527" s="13">
        <v>0.4764397905759179</v>
      </c>
      <c r="E527" s="13">
        <v>-9.2146596858637908E-2</v>
      </c>
      <c r="F527" s="13" t="s">
        <v>603</v>
      </c>
      <c r="G527" s="13">
        <v>-0.15183246073298362</v>
      </c>
      <c r="H527" s="152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  <c r="AX527" s="3"/>
      <c r="AY527" s="3"/>
      <c r="AZ527" s="3"/>
      <c r="BA527" s="3"/>
      <c r="BB527" s="3"/>
      <c r="BC527" s="3"/>
      <c r="BD527" s="3"/>
      <c r="BE527" s="3"/>
      <c r="BF527" s="3"/>
      <c r="BG527" s="3"/>
      <c r="BH527" s="3"/>
      <c r="BI527" s="3"/>
      <c r="BJ527" s="3"/>
      <c r="BK527" s="3"/>
      <c r="BL527" s="3"/>
      <c r="BM527" s="55"/>
    </row>
    <row r="528" spans="1:65">
      <c r="A528" s="29"/>
      <c r="B528" s="45" t="s">
        <v>258</v>
      </c>
      <c r="C528" s="46"/>
      <c r="D528" s="44">
        <v>1.85</v>
      </c>
      <c r="E528" s="44">
        <v>0.09</v>
      </c>
      <c r="F528" s="44">
        <v>1.26</v>
      </c>
      <c r="G528" s="44">
        <v>0.09</v>
      </c>
      <c r="H528" s="152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  <c r="AX528" s="3"/>
      <c r="AY528" s="3"/>
      <c r="AZ528" s="3"/>
      <c r="BA528" s="3"/>
      <c r="BB528" s="3"/>
      <c r="BC528" s="3"/>
      <c r="BD528" s="3"/>
      <c r="BE528" s="3"/>
      <c r="BF528" s="3"/>
      <c r="BG528" s="3"/>
      <c r="BH528" s="3"/>
      <c r="BI528" s="3"/>
      <c r="BJ528" s="3"/>
      <c r="BK528" s="3"/>
      <c r="BL528" s="3"/>
      <c r="BM528" s="55"/>
    </row>
    <row r="529" spans="1:65">
      <c r="B529" s="30"/>
      <c r="C529" s="20"/>
      <c r="D529" s="20"/>
      <c r="E529" s="20"/>
      <c r="F529" s="20"/>
      <c r="G529" s="20"/>
      <c r="BM529" s="55"/>
    </row>
    <row r="530" spans="1:65" ht="15">
      <c r="B530" s="8" t="s">
        <v>504</v>
      </c>
      <c r="BM530" s="27" t="s">
        <v>66</v>
      </c>
    </row>
    <row r="531" spans="1:65" ht="15">
      <c r="A531" s="24" t="s">
        <v>55</v>
      </c>
      <c r="B531" s="18" t="s">
        <v>108</v>
      </c>
      <c r="C531" s="15" t="s">
        <v>109</v>
      </c>
      <c r="D531" s="16" t="s">
        <v>224</v>
      </c>
      <c r="E531" s="17" t="s">
        <v>224</v>
      </c>
      <c r="F531" s="17" t="s">
        <v>224</v>
      </c>
      <c r="G531" s="17" t="s">
        <v>224</v>
      </c>
      <c r="H531" s="17" t="s">
        <v>224</v>
      </c>
      <c r="I531" s="17" t="s">
        <v>224</v>
      </c>
      <c r="J531" s="17" t="s">
        <v>224</v>
      </c>
      <c r="K531" s="17" t="s">
        <v>224</v>
      </c>
      <c r="L531" s="17" t="s">
        <v>224</v>
      </c>
      <c r="M531" s="17" t="s">
        <v>224</v>
      </c>
      <c r="N531" s="17" t="s">
        <v>224</v>
      </c>
      <c r="O531" s="17" t="s">
        <v>224</v>
      </c>
      <c r="P531" s="17" t="s">
        <v>224</v>
      </c>
      <c r="Q531" s="17" t="s">
        <v>224</v>
      </c>
      <c r="R531" s="17" t="s">
        <v>224</v>
      </c>
      <c r="S531" s="17" t="s">
        <v>224</v>
      </c>
      <c r="T531" s="17" t="s">
        <v>224</v>
      </c>
      <c r="U531" s="17" t="s">
        <v>224</v>
      </c>
      <c r="V531" s="17" t="s">
        <v>224</v>
      </c>
      <c r="W531" s="17" t="s">
        <v>224</v>
      </c>
      <c r="X531" s="17" t="s">
        <v>224</v>
      </c>
      <c r="Y531" s="152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  <c r="AX531" s="3"/>
      <c r="AY531" s="3"/>
      <c r="AZ531" s="3"/>
      <c r="BA531" s="3"/>
      <c r="BB531" s="3"/>
      <c r="BC531" s="3"/>
      <c r="BD531" s="3"/>
      <c r="BE531" s="3"/>
      <c r="BF531" s="3"/>
      <c r="BG531" s="3"/>
      <c r="BH531" s="3"/>
      <c r="BI531" s="3"/>
      <c r="BJ531" s="3"/>
      <c r="BK531" s="3"/>
      <c r="BL531" s="3"/>
      <c r="BM531" s="27">
        <v>1</v>
      </c>
    </row>
    <row r="532" spans="1:65">
      <c r="A532" s="29"/>
      <c r="B532" s="19" t="s">
        <v>225</v>
      </c>
      <c r="C532" s="9" t="s">
        <v>225</v>
      </c>
      <c r="D532" s="150" t="s">
        <v>227</v>
      </c>
      <c r="E532" s="151" t="s">
        <v>228</v>
      </c>
      <c r="F532" s="151" t="s">
        <v>229</v>
      </c>
      <c r="G532" s="151" t="s">
        <v>230</v>
      </c>
      <c r="H532" s="151" t="s">
        <v>231</v>
      </c>
      <c r="I532" s="151" t="s">
        <v>232</v>
      </c>
      <c r="J532" s="151" t="s">
        <v>233</v>
      </c>
      <c r="K532" s="151" t="s">
        <v>234</v>
      </c>
      <c r="L532" s="151" t="s">
        <v>235</v>
      </c>
      <c r="M532" s="151" t="s">
        <v>236</v>
      </c>
      <c r="N532" s="151" t="s">
        <v>237</v>
      </c>
      <c r="O532" s="151" t="s">
        <v>238</v>
      </c>
      <c r="P532" s="151" t="s">
        <v>239</v>
      </c>
      <c r="Q532" s="151" t="s">
        <v>240</v>
      </c>
      <c r="R532" s="151" t="s">
        <v>241</v>
      </c>
      <c r="S532" s="151" t="s">
        <v>242</v>
      </c>
      <c r="T532" s="151" t="s">
        <v>243</v>
      </c>
      <c r="U532" s="151" t="s">
        <v>244</v>
      </c>
      <c r="V532" s="151" t="s">
        <v>245</v>
      </c>
      <c r="W532" s="151" t="s">
        <v>246</v>
      </c>
      <c r="X532" s="151" t="s">
        <v>247</v>
      </c>
      <c r="Y532" s="152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  <c r="AV532" s="3"/>
      <c r="AW532" s="3"/>
      <c r="AX532" s="3"/>
      <c r="AY532" s="3"/>
      <c r="AZ532" s="3"/>
      <c r="BA532" s="3"/>
      <c r="BB532" s="3"/>
      <c r="BC532" s="3"/>
      <c r="BD532" s="3"/>
      <c r="BE532" s="3"/>
      <c r="BF532" s="3"/>
      <c r="BG532" s="3"/>
      <c r="BH532" s="3"/>
      <c r="BI532" s="3"/>
      <c r="BJ532" s="3"/>
      <c r="BK532" s="3"/>
      <c r="BL532" s="3"/>
      <c r="BM532" s="27" t="s">
        <v>1</v>
      </c>
    </row>
    <row r="533" spans="1:65">
      <c r="A533" s="29"/>
      <c r="B533" s="19"/>
      <c r="C533" s="9"/>
      <c r="D533" s="10" t="s">
        <v>279</v>
      </c>
      <c r="E533" s="11" t="s">
        <v>261</v>
      </c>
      <c r="F533" s="11" t="s">
        <v>261</v>
      </c>
      <c r="G533" s="11" t="s">
        <v>261</v>
      </c>
      <c r="H533" s="11" t="s">
        <v>280</v>
      </c>
      <c r="I533" s="11" t="s">
        <v>279</v>
      </c>
      <c r="J533" s="11" t="s">
        <v>279</v>
      </c>
      <c r="K533" s="11" t="s">
        <v>280</v>
      </c>
      <c r="L533" s="11" t="s">
        <v>261</v>
      </c>
      <c r="M533" s="11" t="s">
        <v>279</v>
      </c>
      <c r="N533" s="11" t="s">
        <v>279</v>
      </c>
      <c r="O533" s="11" t="s">
        <v>279</v>
      </c>
      <c r="P533" s="11" t="s">
        <v>261</v>
      </c>
      <c r="Q533" s="11" t="s">
        <v>280</v>
      </c>
      <c r="R533" s="11" t="s">
        <v>280</v>
      </c>
      <c r="S533" s="11" t="s">
        <v>261</v>
      </c>
      <c r="T533" s="11" t="s">
        <v>279</v>
      </c>
      <c r="U533" s="11" t="s">
        <v>279</v>
      </c>
      <c r="V533" s="11" t="s">
        <v>280</v>
      </c>
      <c r="W533" s="11" t="s">
        <v>261</v>
      </c>
      <c r="X533" s="11" t="s">
        <v>261</v>
      </c>
      <c r="Y533" s="152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  <c r="AV533" s="3"/>
      <c r="AW533" s="3"/>
      <c r="AX533" s="3"/>
      <c r="AY533" s="3"/>
      <c r="AZ533" s="3"/>
      <c r="BA533" s="3"/>
      <c r="BB533" s="3"/>
      <c r="BC533" s="3"/>
      <c r="BD533" s="3"/>
      <c r="BE533" s="3"/>
      <c r="BF533" s="3"/>
      <c r="BG533" s="3"/>
      <c r="BH533" s="3"/>
      <c r="BI533" s="3"/>
      <c r="BJ533" s="3"/>
      <c r="BK533" s="3"/>
      <c r="BL533" s="3"/>
      <c r="BM533" s="27">
        <v>3</v>
      </c>
    </row>
    <row r="534" spans="1:65">
      <c r="A534" s="29"/>
      <c r="B534" s="19"/>
      <c r="C534" s="9"/>
      <c r="D534" s="25" t="s">
        <v>281</v>
      </c>
      <c r="E534" s="25" t="s">
        <v>253</v>
      </c>
      <c r="F534" s="25" t="s">
        <v>282</v>
      </c>
      <c r="G534" s="25" t="s">
        <v>282</v>
      </c>
      <c r="H534" s="25" t="s">
        <v>283</v>
      </c>
      <c r="I534" s="25" t="s">
        <v>282</v>
      </c>
      <c r="J534" s="25" t="s">
        <v>284</v>
      </c>
      <c r="K534" s="25" t="s">
        <v>284</v>
      </c>
      <c r="L534" s="25" t="s">
        <v>282</v>
      </c>
      <c r="M534" s="25" t="s">
        <v>283</v>
      </c>
      <c r="N534" s="25" t="s">
        <v>283</v>
      </c>
      <c r="O534" s="25" t="s">
        <v>284</v>
      </c>
      <c r="P534" s="25" t="s">
        <v>284</v>
      </c>
      <c r="Q534" s="25" t="s">
        <v>283</v>
      </c>
      <c r="R534" s="25" t="s">
        <v>282</v>
      </c>
      <c r="S534" s="25" t="s">
        <v>114</v>
      </c>
      <c r="T534" s="25" t="s">
        <v>282</v>
      </c>
      <c r="U534" s="25" t="s">
        <v>281</v>
      </c>
      <c r="V534" s="25" t="s">
        <v>281</v>
      </c>
      <c r="W534" s="25" t="s">
        <v>282</v>
      </c>
      <c r="X534" s="25" t="s">
        <v>282</v>
      </c>
      <c r="Y534" s="152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  <c r="AX534" s="3"/>
      <c r="AY534" s="3"/>
      <c r="AZ534" s="3"/>
      <c r="BA534" s="3"/>
      <c r="BB534" s="3"/>
      <c r="BC534" s="3"/>
      <c r="BD534" s="3"/>
      <c r="BE534" s="3"/>
      <c r="BF534" s="3"/>
      <c r="BG534" s="3"/>
      <c r="BH534" s="3"/>
      <c r="BI534" s="3"/>
      <c r="BJ534" s="3"/>
      <c r="BK534" s="3"/>
      <c r="BL534" s="3"/>
      <c r="BM534" s="27">
        <v>3</v>
      </c>
    </row>
    <row r="535" spans="1:65">
      <c r="A535" s="29"/>
      <c r="B535" s="18">
        <v>1</v>
      </c>
      <c r="C535" s="14">
        <v>1</v>
      </c>
      <c r="D535" s="203">
        <v>0.66</v>
      </c>
      <c r="E535" s="203">
        <v>0.65</v>
      </c>
      <c r="F535" s="203">
        <v>0.65</v>
      </c>
      <c r="G535" s="203">
        <v>0.63</v>
      </c>
      <c r="H535" s="203">
        <v>0.66</v>
      </c>
      <c r="I535" s="203">
        <v>0.64</v>
      </c>
      <c r="J535" s="232">
        <v>0.7175802</v>
      </c>
      <c r="K535" s="203">
        <v>0.64</v>
      </c>
      <c r="L535" s="203">
        <v>0.64</v>
      </c>
      <c r="M535" s="203">
        <v>0.67</v>
      </c>
      <c r="N535" s="203">
        <v>0.67</v>
      </c>
      <c r="O535" s="203">
        <v>0.65</v>
      </c>
      <c r="P535" s="203">
        <v>0.64</v>
      </c>
      <c r="Q535" s="203">
        <v>0.67</v>
      </c>
      <c r="R535" s="203">
        <v>0.62</v>
      </c>
      <c r="S535" s="203">
        <v>0.66</v>
      </c>
      <c r="T535" s="203">
        <v>0.65800000000000003</v>
      </c>
      <c r="U535" s="203">
        <v>0.66659999999999997</v>
      </c>
      <c r="V535" s="203">
        <v>0.66</v>
      </c>
      <c r="W535" s="232">
        <v>0.62</v>
      </c>
      <c r="X535" s="203">
        <v>0.65</v>
      </c>
      <c r="Y535" s="205"/>
      <c r="Z535" s="206"/>
      <c r="AA535" s="206"/>
      <c r="AB535" s="206"/>
      <c r="AC535" s="206"/>
      <c r="AD535" s="206"/>
      <c r="AE535" s="206"/>
      <c r="AF535" s="206"/>
      <c r="AG535" s="206"/>
      <c r="AH535" s="206"/>
      <c r="AI535" s="206"/>
      <c r="AJ535" s="206"/>
      <c r="AK535" s="206"/>
      <c r="AL535" s="206"/>
      <c r="AM535" s="206"/>
      <c r="AN535" s="206"/>
      <c r="AO535" s="206"/>
      <c r="AP535" s="206"/>
      <c r="AQ535" s="206"/>
      <c r="AR535" s="206"/>
      <c r="AS535" s="206"/>
      <c r="AT535" s="206"/>
      <c r="AU535" s="206"/>
      <c r="AV535" s="206"/>
      <c r="AW535" s="206"/>
      <c r="AX535" s="206"/>
      <c r="AY535" s="206"/>
      <c r="AZ535" s="206"/>
      <c r="BA535" s="206"/>
      <c r="BB535" s="206"/>
      <c r="BC535" s="206"/>
      <c r="BD535" s="206"/>
      <c r="BE535" s="206"/>
      <c r="BF535" s="206"/>
      <c r="BG535" s="206"/>
      <c r="BH535" s="206"/>
      <c r="BI535" s="206"/>
      <c r="BJ535" s="206"/>
      <c r="BK535" s="206"/>
      <c r="BL535" s="206"/>
      <c r="BM535" s="207">
        <v>1</v>
      </c>
    </row>
    <row r="536" spans="1:65">
      <c r="A536" s="29"/>
      <c r="B536" s="19">
        <v>1</v>
      </c>
      <c r="C536" s="9">
        <v>2</v>
      </c>
      <c r="D536" s="23">
        <v>0.65</v>
      </c>
      <c r="E536" s="23">
        <v>0.66</v>
      </c>
      <c r="F536" s="23">
        <v>0.64</v>
      </c>
      <c r="G536" s="23">
        <v>0.63</v>
      </c>
      <c r="H536" s="23">
        <v>0.66</v>
      </c>
      <c r="I536" s="23">
        <v>0.63</v>
      </c>
      <c r="J536" s="233">
        <v>0.71606649999999994</v>
      </c>
      <c r="K536" s="23">
        <v>0.64</v>
      </c>
      <c r="L536" s="23">
        <v>0.64</v>
      </c>
      <c r="M536" s="23">
        <v>0.66</v>
      </c>
      <c r="N536" s="23">
        <v>0.67</v>
      </c>
      <c r="O536" s="23">
        <v>0.64</v>
      </c>
      <c r="P536" s="23">
        <v>0.65</v>
      </c>
      <c r="Q536" s="23">
        <v>0.67</v>
      </c>
      <c r="R536" s="23">
        <v>0.66</v>
      </c>
      <c r="S536" s="23">
        <v>0.64</v>
      </c>
      <c r="T536" s="23">
        <v>0.66</v>
      </c>
      <c r="U536" s="23">
        <v>0.67289999999999994</v>
      </c>
      <c r="V536" s="23">
        <v>0.66</v>
      </c>
      <c r="W536" s="233">
        <v>0.63</v>
      </c>
      <c r="X536" s="23">
        <v>0.66</v>
      </c>
      <c r="Y536" s="205"/>
      <c r="Z536" s="206"/>
      <c r="AA536" s="206"/>
      <c r="AB536" s="206"/>
      <c r="AC536" s="206"/>
      <c r="AD536" s="206"/>
      <c r="AE536" s="206"/>
      <c r="AF536" s="206"/>
      <c r="AG536" s="206"/>
      <c r="AH536" s="206"/>
      <c r="AI536" s="206"/>
      <c r="AJ536" s="206"/>
      <c r="AK536" s="206"/>
      <c r="AL536" s="206"/>
      <c r="AM536" s="206"/>
      <c r="AN536" s="206"/>
      <c r="AO536" s="206"/>
      <c r="AP536" s="206"/>
      <c r="AQ536" s="206"/>
      <c r="AR536" s="206"/>
      <c r="AS536" s="206"/>
      <c r="AT536" s="206"/>
      <c r="AU536" s="206"/>
      <c r="AV536" s="206"/>
      <c r="AW536" s="206"/>
      <c r="AX536" s="206"/>
      <c r="AY536" s="206"/>
      <c r="AZ536" s="206"/>
      <c r="BA536" s="206"/>
      <c r="BB536" s="206"/>
      <c r="BC536" s="206"/>
      <c r="BD536" s="206"/>
      <c r="BE536" s="206"/>
      <c r="BF536" s="206"/>
      <c r="BG536" s="206"/>
      <c r="BH536" s="206"/>
      <c r="BI536" s="206"/>
      <c r="BJ536" s="206"/>
      <c r="BK536" s="206"/>
      <c r="BL536" s="206"/>
      <c r="BM536" s="207" t="e">
        <v>#N/A</v>
      </c>
    </row>
    <row r="537" spans="1:65">
      <c r="A537" s="29"/>
      <c r="B537" s="19">
        <v>1</v>
      </c>
      <c r="C537" s="9">
        <v>3</v>
      </c>
      <c r="D537" s="23">
        <v>0.65</v>
      </c>
      <c r="E537" s="23">
        <v>0.66</v>
      </c>
      <c r="F537" s="23">
        <v>0.65</v>
      </c>
      <c r="G537" s="23">
        <v>0.63</v>
      </c>
      <c r="H537" s="23">
        <v>0.66</v>
      </c>
      <c r="I537" s="23">
        <v>0.63</v>
      </c>
      <c r="J537" s="233">
        <v>0.72762054999999992</v>
      </c>
      <c r="K537" s="23">
        <v>0.64</v>
      </c>
      <c r="L537" s="23">
        <v>0.65</v>
      </c>
      <c r="M537" s="23">
        <v>0.67</v>
      </c>
      <c r="N537" s="23">
        <v>0.68</v>
      </c>
      <c r="O537" s="23">
        <v>0.65</v>
      </c>
      <c r="P537" s="23">
        <v>0.65</v>
      </c>
      <c r="Q537" s="23">
        <v>0.67</v>
      </c>
      <c r="R537" s="23">
        <v>0.65</v>
      </c>
      <c r="S537" s="23">
        <v>0.62</v>
      </c>
      <c r="T537" s="23">
        <v>0.66</v>
      </c>
      <c r="U537" s="23">
        <v>0.67210000000000003</v>
      </c>
      <c r="V537" s="23">
        <v>0.66</v>
      </c>
      <c r="W537" s="233">
        <v>0.63</v>
      </c>
      <c r="X537" s="23">
        <v>0.65</v>
      </c>
      <c r="Y537" s="205"/>
      <c r="Z537" s="206"/>
      <c r="AA537" s="206"/>
      <c r="AB537" s="206"/>
      <c r="AC537" s="206"/>
      <c r="AD537" s="206"/>
      <c r="AE537" s="206"/>
      <c r="AF537" s="206"/>
      <c r="AG537" s="206"/>
      <c r="AH537" s="206"/>
      <c r="AI537" s="206"/>
      <c r="AJ537" s="206"/>
      <c r="AK537" s="206"/>
      <c r="AL537" s="206"/>
      <c r="AM537" s="206"/>
      <c r="AN537" s="206"/>
      <c r="AO537" s="206"/>
      <c r="AP537" s="206"/>
      <c r="AQ537" s="206"/>
      <c r="AR537" s="206"/>
      <c r="AS537" s="206"/>
      <c r="AT537" s="206"/>
      <c r="AU537" s="206"/>
      <c r="AV537" s="206"/>
      <c r="AW537" s="206"/>
      <c r="AX537" s="206"/>
      <c r="AY537" s="206"/>
      <c r="AZ537" s="206"/>
      <c r="BA537" s="206"/>
      <c r="BB537" s="206"/>
      <c r="BC537" s="206"/>
      <c r="BD537" s="206"/>
      <c r="BE537" s="206"/>
      <c r="BF537" s="206"/>
      <c r="BG537" s="206"/>
      <c r="BH537" s="206"/>
      <c r="BI537" s="206"/>
      <c r="BJ537" s="206"/>
      <c r="BK537" s="206"/>
      <c r="BL537" s="206"/>
      <c r="BM537" s="207">
        <v>16</v>
      </c>
    </row>
    <row r="538" spans="1:65">
      <c r="A538" s="29"/>
      <c r="B538" s="19">
        <v>1</v>
      </c>
      <c r="C538" s="9">
        <v>4</v>
      </c>
      <c r="D538" s="23">
        <v>0.66</v>
      </c>
      <c r="E538" s="23">
        <v>0.65</v>
      </c>
      <c r="F538" s="23">
        <v>0.65</v>
      </c>
      <c r="G538" s="23">
        <v>0.63</v>
      </c>
      <c r="H538" s="23">
        <v>0.66</v>
      </c>
      <c r="I538" s="23">
        <v>0.65</v>
      </c>
      <c r="J538" s="233">
        <v>0.73104049999999998</v>
      </c>
      <c r="K538" s="23">
        <v>0.65</v>
      </c>
      <c r="L538" s="23">
        <v>0.65</v>
      </c>
      <c r="M538" s="23">
        <v>0.67</v>
      </c>
      <c r="N538" s="23">
        <v>0.66</v>
      </c>
      <c r="O538" s="23">
        <v>0.65</v>
      </c>
      <c r="P538" s="23">
        <v>0.66</v>
      </c>
      <c r="Q538" s="23">
        <v>0.66</v>
      </c>
      <c r="R538" s="23">
        <v>0.68</v>
      </c>
      <c r="S538" s="23">
        <v>0.66</v>
      </c>
      <c r="T538" s="23">
        <v>0.66</v>
      </c>
      <c r="U538" s="23">
        <v>0.67349999999999999</v>
      </c>
      <c r="V538" s="23">
        <v>0.66</v>
      </c>
      <c r="W538" s="233">
        <v>0.63</v>
      </c>
      <c r="X538" s="23">
        <v>0.66</v>
      </c>
      <c r="Y538" s="205"/>
      <c r="Z538" s="206"/>
      <c r="AA538" s="206"/>
      <c r="AB538" s="206"/>
      <c r="AC538" s="206"/>
      <c r="AD538" s="206"/>
      <c r="AE538" s="206"/>
      <c r="AF538" s="206"/>
      <c r="AG538" s="206"/>
      <c r="AH538" s="206"/>
      <c r="AI538" s="206"/>
      <c r="AJ538" s="206"/>
      <c r="AK538" s="206"/>
      <c r="AL538" s="206"/>
      <c r="AM538" s="206"/>
      <c r="AN538" s="206"/>
      <c r="AO538" s="206"/>
      <c r="AP538" s="206"/>
      <c r="AQ538" s="206"/>
      <c r="AR538" s="206"/>
      <c r="AS538" s="206"/>
      <c r="AT538" s="206"/>
      <c r="AU538" s="206"/>
      <c r="AV538" s="206"/>
      <c r="AW538" s="206"/>
      <c r="AX538" s="206"/>
      <c r="AY538" s="206"/>
      <c r="AZ538" s="206"/>
      <c r="BA538" s="206"/>
      <c r="BB538" s="206"/>
      <c r="BC538" s="206"/>
      <c r="BD538" s="206"/>
      <c r="BE538" s="206"/>
      <c r="BF538" s="206"/>
      <c r="BG538" s="206"/>
      <c r="BH538" s="206"/>
      <c r="BI538" s="206"/>
      <c r="BJ538" s="206"/>
      <c r="BK538" s="206"/>
      <c r="BL538" s="206"/>
      <c r="BM538" s="207">
        <v>0.65456315789473696</v>
      </c>
    </row>
    <row r="539" spans="1:65">
      <c r="A539" s="29"/>
      <c r="B539" s="19">
        <v>1</v>
      </c>
      <c r="C539" s="9">
        <v>5</v>
      </c>
      <c r="D539" s="23">
        <v>0.66</v>
      </c>
      <c r="E539" s="23">
        <v>0.65</v>
      </c>
      <c r="F539" s="23">
        <v>0.66</v>
      </c>
      <c r="G539" s="23">
        <v>0.65</v>
      </c>
      <c r="H539" s="23">
        <v>0.66</v>
      </c>
      <c r="I539" s="23">
        <v>0.66</v>
      </c>
      <c r="J539" s="233">
        <v>0.71679619999999999</v>
      </c>
      <c r="K539" s="23">
        <v>0.63</v>
      </c>
      <c r="L539" s="23">
        <v>0.64</v>
      </c>
      <c r="M539" s="23">
        <v>0.67</v>
      </c>
      <c r="N539" s="23">
        <v>0.66</v>
      </c>
      <c r="O539" s="23">
        <v>0.64</v>
      </c>
      <c r="P539" s="23">
        <v>0.66</v>
      </c>
      <c r="Q539" s="23">
        <v>0.66</v>
      </c>
      <c r="R539" s="23">
        <v>0.67</v>
      </c>
      <c r="S539" s="23">
        <v>0.65</v>
      </c>
      <c r="T539" s="23">
        <v>0.66</v>
      </c>
      <c r="U539" s="23">
        <v>0.67320000000000002</v>
      </c>
      <c r="V539" s="23">
        <v>0.66</v>
      </c>
      <c r="W539" s="233">
        <v>0.63</v>
      </c>
      <c r="X539" s="23">
        <v>0.66</v>
      </c>
      <c r="Y539" s="205"/>
      <c r="Z539" s="206"/>
      <c r="AA539" s="206"/>
      <c r="AB539" s="206"/>
      <c r="AC539" s="206"/>
      <c r="AD539" s="206"/>
      <c r="AE539" s="206"/>
      <c r="AF539" s="206"/>
      <c r="AG539" s="206"/>
      <c r="AH539" s="206"/>
      <c r="AI539" s="206"/>
      <c r="AJ539" s="206"/>
      <c r="AK539" s="206"/>
      <c r="AL539" s="206"/>
      <c r="AM539" s="206"/>
      <c r="AN539" s="206"/>
      <c r="AO539" s="206"/>
      <c r="AP539" s="206"/>
      <c r="AQ539" s="206"/>
      <c r="AR539" s="206"/>
      <c r="AS539" s="206"/>
      <c r="AT539" s="206"/>
      <c r="AU539" s="206"/>
      <c r="AV539" s="206"/>
      <c r="AW539" s="206"/>
      <c r="AX539" s="206"/>
      <c r="AY539" s="206"/>
      <c r="AZ539" s="206"/>
      <c r="BA539" s="206"/>
      <c r="BB539" s="206"/>
      <c r="BC539" s="206"/>
      <c r="BD539" s="206"/>
      <c r="BE539" s="206"/>
      <c r="BF539" s="206"/>
      <c r="BG539" s="206"/>
      <c r="BH539" s="206"/>
      <c r="BI539" s="206"/>
      <c r="BJ539" s="206"/>
      <c r="BK539" s="206"/>
      <c r="BL539" s="206"/>
      <c r="BM539" s="207">
        <v>93</v>
      </c>
    </row>
    <row r="540" spans="1:65">
      <c r="A540" s="29"/>
      <c r="B540" s="19">
        <v>1</v>
      </c>
      <c r="C540" s="9">
        <v>6</v>
      </c>
      <c r="D540" s="23">
        <v>0.68</v>
      </c>
      <c r="E540" s="23">
        <v>0.65</v>
      </c>
      <c r="F540" s="23">
        <v>0.65</v>
      </c>
      <c r="G540" s="23">
        <v>0.63</v>
      </c>
      <c r="H540" s="23">
        <v>0.66</v>
      </c>
      <c r="I540" s="23">
        <v>0.66</v>
      </c>
      <c r="J540" s="233">
        <v>0.71628555000000005</v>
      </c>
      <c r="K540" s="23">
        <v>0.64</v>
      </c>
      <c r="L540" s="23">
        <v>0.66</v>
      </c>
      <c r="M540" s="23">
        <v>0.66</v>
      </c>
      <c r="N540" s="23">
        <v>0.68</v>
      </c>
      <c r="O540" s="23">
        <v>0.65</v>
      </c>
      <c r="P540" s="23">
        <v>0.65</v>
      </c>
      <c r="Q540" s="23">
        <v>0.66</v>
      </c>
      <c r="R540" s="23">
        <v>0.62</v>
      </c>
      <c r="S540" s="23">
        <v>0.67</v>
      </c>
      <c r="T540" s="23">
        <v>0.66500000000000004</v>
      </c>
      <c r="U540" s="23">
        <v>0.66889999999999994</v>
      </c>
      <c r="V540" s="23">
        <v>0.66</v>
      </c>
      <c r="W540" s="233">
        <v>0.63</v>
      </c>
      <c r="X540" s="23">
        <v>0.66</v>
      </c>
      <c r="Y540" s="205"/>
      <c r="Z540" s="206"/>
      <c r="AA540" s="206"/>
      <c r="AB540" s="206"/>
      <c r="AC540" s="206"/>
      <c r="AD540" s="206"/>
      <c r="AE540" s="206"/>
      <c r="AF540" s="206"/>
      <c r="AG540" s="206"/>
      <c r="AH540" s="206"/>
      <c r="AI540" s="206"/>
      <c r="AJ540" s="206"/>
      <c r="AK540" s="206"/>
      <c r="AL540" s="206"/>
      <c r="AM540" s="206"/>
      <c r="AN540" s="206"/>
      <c r="AO540" s="206"/>
      <c r="AP540" s="206"/>
      <c r="AQ540" s="206"/>
      <c r="AR540" s="206"/>
      <c r="AS540" s="206"/>
      <c r="AT540" s="206"/>
      <c r="AU540" s="206"/>
      <c r="AV540" s="206"/>
      <c r="AW540" s="206"/>
      <c r="AX540" s="206"/>
      <c r="AY540" s="206"/>
      <c r="AZ540" s="206"/>
      <c r="BA540" s="206"/>
      <c r="BB540" s="206"/>
      <c r="BC540" s="206"/>
      <c r="BD540" s="206"/>
      <c r="BE540" s="206"/>
      <c r="BF540" s="206"/>
      <c r="BG540" s="206"/>
      <c r="BH540" s="206"/>
      <c r="BI540" s="206"/>
      <c r="BJ540" s="206"/>
      <c r="BK540" s="206"/>
      <c r="BL540" s="206"/>
      <c r="BM540" s="56"/>
    </row>
    <row r="541" spans="1:65">
      <c r="A541" s="29"/>
      <c r="B541" s="20" t="s">
        <v>254</v>
      </c>
      <c r="C541" s="12"/>
      <c r="D541" s="210">
        <v>0.66</v>
      </c>
      <c r="E541" s="210">
        <v>0.65333333333333332</v>
      </c>
      <c r="F541" s="210">
        <v>0.65</v>
      </c>
      <c r="G541" s="210">
        <v>0.6333333333333333</v>
      </c>
      <c r="H541" s="210">
        <v>0.66</v>
      </c>
      <c r="I541" s="210">
        <v>0.64500000000000002</v>
      </c>
      <c r="J541" s="210">
        <v>0.72089824999999996</v>
      </c>
      <c r="K541" s="210">
        <v>0.64</v>
      </c>
      <c r="L541" s="210">
        <v>0.64666666666666672</v>
      </c>
      <c r="M541" s="210">
        <v>0.66666666666666663</v>
      </c>
      <c r="N541" s="210">
        <v>0.67</v>
      </c>
      <c r="O541" s="210">
        <v>0.64666666666666661</v>
      </c>
      <c r="P541" s="210">
        <v>0.65166666666666673</v>
      </c>
      <c r="Q541" s="210">
        <v>0.66500000000000015</v>
      </c>
      <c r="R541" s="210">
        <v>0.65</v>
      </c>
      <c r="S541" s="210">
        <v>0.65</v>
      </c>
      <c r="T541" s="210">
        <v>0.66050000000000009</v>
      </c>
      <c r="U541" s="210">
        <v>0.67120000000000013</v>
      </c>
      <c r="V541" s="210">
        <v>0.66</v>
      </c>
      <c r="W541" s="210">
        <v>0.6283333333333333</v>
      </c>
      <c r="X541" s="210">
        <v>0.65666666666666673</v>
      </c>
      <c r="Y541" s="205"/>
      <c r="Z541" s="206"/>
      <c r="AA541" s="206"/>
      <c r="AB541" s="206"/>
      <c r="AC541" s="206"/>
      <c r="AD541" s="206"/>
      <c r="AE541" s="206"/>
      <c r="AF541" s="206"/>
      <c r="AG541" s="206"/>
      <c r="AH541" s="206"/>
      <c r="AI541" s="206"/>
      <c r="AJ541" s="206"/>
      <c r="AK541" s="206"/>
      <c r="AL541" s="206"/>
      <c r="AM541" s="206"/>
      <c r="AN541" s="206"/>
      <c r="AO541" s="206"/>
      <c r="AP541" s="206"/>
      <c r="AQ541" s="206"/>
      <c r="AR541" s="206"/>
      <c r="AS541" s="206"/>
      <c r="AT541" s="206"/>
      <c r="AU541" s="206"/>
      <c r="AV541" s="206"/>
      <c r="AW541" s="206"/>
      <c r="AX541" s="206"/>
      <c r="AY541" s="206"/>
      <c r="AZ541" s="206"/>
      <c r="BA541" s="206"/>
      <c r="BB541" s="206"/>
      <c r="BC541" s="206"/>
      <c r="BD541" s="206"/>
      <c r="BE541" s="206"/>
      <c r="BF541" s="206"/>
      <c r="BG541" s="206"/>
      <c r="BH541" s="206"/>
      <c r="BI541" s="206"/>
      <c r="BJ541" s="206"/>
      <c r="BK541" s="206"/>
      <c r="BL541" s="206"/>
      <c r="BM541" s="56"/>
    </row>
    <row r="542" spans="1:65">
      <c r="A542" s="29"/>
      <c r="B542" s="3" t="s">
        <v>255</v>
      </c>
      <c r="C542" s="28"/>
      <c r="D542" s="23">
        <v>0.66</v>
      </c>
      <c r="E542" s="23">
        <v>0.65</v>
      </c>
      <c r="F542" s="23">
        <v>0.65</v>
      </c>
      <c r="G542" s="23">
        <v>0.63</v>
      </c>
      <c r="H542" s="23">
        <v>0.66</v>
      </c>
      <c r="I542" s="23">
        <v>0.64500000000000002</v>
      </c>
      <c r="J542" s="23">
        <v>0.71718820000000005</v>
      </c>
      <c r="K542" s="23">
        <v>0.64</v>
      </c>
      <c r="L542" s="23">
        <v>0.64500000000000002</v>
      </c>
      <c r="M542" s="23">
        <v>0.67</v>
      </c>
      <c r="N542" s="23">
        <v>0.67</v>
      </c>
      <c r="O542" s="23">
        <v>0.65</v>
      </c>
      <c r="P542" s="23">
        <v>0.65</v>
      </c>
      <c r="Q542" s="23">
        <v>0.66500000000000004</v>
      </c>
      <c r="R542" s="23">
        <v>0.65500000000000003</v>
      </c>
      <c r="S542" s="23">
        <v>0.65500000000000003</v>
      </c>
      <c r="T542" s="23">
        <v>0.66</v>
      </c>
      <c r="U542" s="23">
        <v>0.67249999999999999</v>
      </c>
      <c r="V542" s="23">
        <v>0.66</v>
      </c>
      <c r="W542" s="23">
        <v>0.63</v>
      </c>
      <c r="X542" s="23">
        <v>0.66</v>
      </c>
      <c r="Y542" s="205"/>
      <c r="Z542" s="206"/>
      <c r="AA542" s="206"/>
      <c r="AB542" s="206"/>
      <c r="AC542" s="206"/>
      <c r="AD542" s="206"/>
      <c r="AE542" s="206"/>
      <c r="AF542" s="206"/>
      <c r="AG542" s="206"/>
      <c r="AH542" s="206"/>
      <c r="AI542" s="206"/>
      <c r="AJ542" s="206"/>
      <c r="AK542" s="206"/>
      <c r="AL542" s="206"/>
      <c r="AM542" s="206"/>
      <c r="AN542" s="206"/>
      <c r="AO542" s="206"/>
      <c r="AP542" s="206"/>
      <c r="AQ542" s="206"/>
      <c r="AR542" s="206"/>
      <c r="AS542" s="206"/>
      <c r="AT542" s="206"/>
      <c r="AU542" s="206"/>
      <c r="AV542" s="206"/>
      <c r="AW542" s="206"/>
      <c r="AX542" s="206"/>
      <c r="AY542" s="206"/>
      <c r="AZ542" s="206"/>
      <c r="BA542" s="206"/>
      <c r="BB542" s="206"/>
      <c r="BC542" s="206"/>
      <c r="BD542" s="206"/>
      <c r="BE542" s="206"/>
      <c r="BF542" s="206"/>
      <c r="BG542" s="206"/>
      <c r="BH542" s="206"/>
      <c r="BI542" s="206"/>
      <c r="BJ542" s="206"/>
      <c r="BK542" s="206"/>
      <c r="BL542" s="206"/>
      <c r="BM542" s="56"/>
    </row>
    <row r="543" spans="1:65">
      <c r="A543" s="29"/>
      <c r="B543" s="3" t="s">
        <v>256</v>
      </c>
      <c r="C543" s="28"/>
      <c r="D543" s="23">
        <v>1.0954451150103333E-2</v>
      </c>
      <c r="E543" s="23">
        <v>5.1639777949432268E-3</v>
      </c>
      <c r="F543" s="23">
        <v>6.324555320336764E-3</v>
      </c>
      <c r="G543" s="23">
        <v>8.1649658092772665E-3</v>
      </c>
      <c r="H543" s="23">
        <v>0</v>
      </c>
      <c r="I543" s="23">
        <v>1.3784048752090234E-2</v>
      </c>
      <c r="J543" s="23">
        <v>6.6409883558096799E-3</v>
      </c>
      <c r="K543" s="23">
        <v>6.324555320336764E-3</v>
      </c>
      <c r="L543" s="23">
        <v>8.1649658092772665E-3</v>
      </c>
      <c r="M543" s="23">
        <v>5.1639777949432277E-3</v>
      </c>
      <c r="N543" s="23">
        <v>8.9442719099991665E-3</v>
      </c>
      <c r="O543" s="23">
        <v>5.1639777949432277E-3</v>
      </c>
      <c r="P543" s="23">
        <v>7.5277265270908165E-3</v>
      </c>
      <c r="Q543" s="23">
        <v>5.4772255750516656E-3</v>
      </c>
      <c r="R543" s="23">
        <v>2.5298221281347056E-2</v>
      </c>
      <c r="S543" s="23">
        <v>1.7888543819998333E-2</v>
      </c>
      <c r="T543" s="23">
        <v>2.345207879911717E-3</v>
      </c>
      <c r="U543" s="23">
        <v>2.8085583490467291E-3</v>
      </c>
      <c r="V543" s="23">
        <v>0</v>
      </c>
      <c r="W543" s="23">
        <v>4.0824829046386341E-3</v>
      </c>
      <c r="X543" s="23">
        <v>5.1639777949432268E-3</v>
      </c>
      <c r="Y543" s="205"/>
      <c r="Z543" s="206"/>
      <c r="AA543" s="206"/>
      <c r="AB543" s="206"/>
      <c r="AC543" s="206"/>
      <c r="AD543" s="206"/>
      <c r="AE543" s="206"/>
      <c r="AF543" s="206"/>
      <c r="AG543" s="206"/>
      <c r="AH543" s="206"/>
      <c r="AI543" s="206"/>
      <c r="AJ543" s="206"/>
      <c r="AK543" s="206"/>
      <c r="AL543" s="206"/>
      <c r="AM543" s="206"/>
      <c r="AN543" s="206"/>
      <c r="AO543" s="206"/>
      <c r="AP543" s="206"/>
      <c r="AQ543" s="206"/>
      <c r="AR543" s="206"/>
      <c r="AS543" s="206"/>
      <c r="AT543" s="206"/>
      <c r="AU543" s="206"/>
      <c r="AV543" s="206"/>
      <c r="AW543" s="206"/>
      <c r="AX543" s="206"/>
      <c r="AY543" s="206"/>
      <c r="AZ543" s="206"/>
      <c r="BA543" s="206"/>
      <c r="BB543" s="206"/>
      <c r="BC543" s="206"/>
      <c r="BD543" s="206"/>
      <c r="BE543" s="206"/>
      <c r="BF543" s="206"/>
      <c r="BG543" s="206"/>
      <c r="BH543" s="206"/>
      <c r="BI543" s="206"/>
      <c r="BJ543" s="206"/>
      <c r="BK543" s="206"/>
      <c r="BL543" s="206"/>
      <c r="BM543" s="56"/>
    </row>
    <row r="544" spans="1:65">
      <c r="A544" s="29"/>
      <c r="B544" s="3" t="s">
        <v>86</v>
      </c>
      <c r="C544" s="28"/>
      <c r="D544" s="13">
        <v>1.6597653257732322E-2</v>
      </c>
      <c r="E544" s="13">
        <v>7.904047645321266E-3</v>
      </c>
      <c r="F544" s="13">
        <v>9.7300851082104053E-3</v>
      </c>
      <c r="G544" s="13">
        <v>1.289205127780621E-2</v>
      </c>
      <c r="H544" s="13">
        <v>0</v>
      </c>
      <c r="I544" s="13">
        <v>2.1370618220294936E-2</v>
      </c>
      <c r="J544" s="13">
        <v>9.212102201398991E-3</v>
      </c>
      <c r="K544" s="13">
        <v>9.8821176880261943E-3</v>
      </c>
      <c r="L544" s="13">
        <v>1.2626235787542163E-2</v>
      </c>
      <c r="M544" s="13">
        <v>7.7459666924148416E-3</v>
      </c>
      <c r="N544" s="13">
        <v>1.3349659567162935E-2</v>
      </c>
      <c r="O544" s="13">
        <v>7.9855326725926205E-3</v>
      </c>
      <c r="P544" s="13">
        <v>1.1551498507044729E-2</v>
      </c>
      <c r="Q544" s="13">
        <v>8.236429436167916E-3</v>
      </c>
      <c r="R544" s="13">
        <v>3.8920340432841621E-2</v>
      </c>
      <c r="S544" s="13">
        <v>2.7520836646151282E-2</v>
      </c>
      <c r="T544" s="13">
        <v>3.5506553821524857E-3</v>
      </c>
      <c r="U544" s="13">
        <v>4.1843837143127659E-3</v>
      </c>
      <c r="V544" s="13">
        <v>0</v>
      </c>
      <c r="W544" s="13">
        <v>6.4973202726344315E-3</v>
      </c>
      <c r="X544" s="13">
        <v>7.8639255760556744E-3</v>
      </c>
      <c r="Y544" s="152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  <c r="AX544" s="3"/>
      <c r="AY544" s="3"/>
      <c r="AZ544" s="3"/>
      <c r="BA544" s="3"/>
      <c r="BB544" s="3"/>
      <c r="BC544" s="3"/>
      <c r="BD544" s="3"/>
      <c r="BE544" s="3"/>
      <c r="BF544" s="3"/>
      <c r="BG544" s="3"/>
      <c r="BH544" s="3"/>
      <c r="BI544" s="3"/>
      <c r="BJ544" s="3"/>
      <c r="BK544" s="3"/>
      <c r="BL544" s="3"/>
      <c r="BM544" s="55"/>
    </row>
    <row r="545" spans="1:65">
      <c r="A545" s="29"/>
      <c r="B545" s="3" t="s">
        <v>257</v>
      </c>
      <c r="C545" s="28"/>
      <c r="D545" s="13">
        <v>8.3060618974486466E-3</v>
      </c>
      <c r="E545" s="13">
        <v>-1.8788478186874125E-3</v>
      </c>
      <c r="F545" s="13">
        <v>-6.9713026767552755E-3</v>
      </c>
      <c r="G545" s="13">
        <v>-3.2433576967094924E-2</v>
      </c>
      <c r="H545" s="13">
        <v>8.3060618974486466E-3</v>
      </c>
      <c r="I545" s="13">
        <v>-1.4609984963857126E-2</v>
      </c>
      <c r="J545" s="13">
        <v>0.10134253861554887</v>
      </c>
      <c r="K545" s="13">
        <v>-2.2248667250958976E-2</v>
      </c>
      <c r="L545" s="13">
        <v>-1.2063757534823139E-2</v>
      </c>
      <c r="M545" s="13">
        <v>1.8490971613584373E-2</v>
      </c>
      <c r="N545" s="13">
        <v>2.3583426471652347E-2</v>
      </c>
      <c r="O545" s="13">
        <v>-1.206375753482325E-2</v>
      </c>
      <c r="P545" s="13">
        <v>-4.4250752477211774E-3</v>
      </c>
      <c r="Q545" s="13">
        <v>1.5944744184550608E-2</v>
      </c>
      <c r="R545" s="13">
        <v>-6.9713026767552755E-3</v>
      </c>
      <c r="S545" s="13">
        <v>-6.9713026767552755E-3</v>
      </c>
      <c r="T545" s="13">
        <v>9.0699301261587539E-3</v>
      </c>
      <c r="U545" s="13">
        <v>2.5416710220556915E-2</v>
      </c>
      <c r="V545" s="13">
        <v>8.3060618974486466E-3</v>
      </c>
      <c r="W545" s="13">
        <v>-4.0072259254196774E-2</v>
      </c>
      <c r="X545" s="13">
        <v>3.2136070393806726E-3</v>
      </c>
      <c r="Y545" s="152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  <c r="AX545" s="3"/>
      <c r="AY545" s="3"/>
      <c r="AZ545" s="3"/>
      <c r="BA545" s="3"/>
      <c r="BB545" s="3"/>
      <c r="BC545" s="3"/>
      <c r="BD545" s="3"/>
      <c r="BE545" s="3"/>
      <c r="BF545" s="3"/>
      <c r="BG545" s="3"/>
      <c r="BH545" s="3"/>
      <c r="BI545" s="3"/>
      <c r="BJ545" s="3"/>
      <c r="BK545" s="3"/>
      <c r="BL545" s="3"/>
      <c r="BM545" s="55"/>
    </row>
    <row r="546" spans="1:65">
      <c r="A546" s="29"/>
      <c r="B546" s="45" t="s">
        <v>258</v>
      </c>
      <c r="C546" s="46"/>
      <c r="D546" s="44">
        <v>0.67</v>
      </c>
      <c r="E546" s="44">
        <v>0</v>
      </c>
      <c r="F546" s="44">
        <v>0.34</v>
      </c>
      <c r="G546" s="44">
        <v>2.02</v>
      </c>
      <c r="H546" s="44">
        <v>0.67</v>
      </c>
      <c r="I546" s="44">
        <v>0.84</v>
      </c>
      <c r="J546" s="44">
        <v>6.83</v>
      </c>
      <c r="K546" s="44">
        <v>1.35</v>
      </c>
      <c r="L546" s="44">
        <v>0.67</v>
      </c>
      <c r="M546" s="44">
        <v>1.35</v>
      </c>
      <c r="N546" s="44">
        <v>1.69</v>
      </c>
      <c r="O546" s="44">
        <v>0.67</v>
      </c>
      <c r="P546" s="44">
        <v>0.17</v>
      </c>
      <c r="Q546" s="44">
        <v>1.18</v>
      </c>
      <c r="R546" s="44">
        <v>0.34</v>
      </c>
      <c r="S546" s="44">
        <v>0.34</v>
      </c>
      <c r="T546" s="44">
        <v>0.72</v>
      </c>
      <c r="U546" s="44">
        <v>1.81</v>
      </c>
      <c r="V546" s="44">
        <v>0.67</v>
      </c>
      <c r="W546" s="44">
        <v>2.5299999999999998</v>
      </c>
      <c r="X546" s="44">
        <v>0.34</v>
      </c>
      <c r="Y546" s="152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  <c r="AU546" s="3"/>
      <c r="AV546" s="3"/>
      <c r="AW546" s="3"/>
      <c r="AX546" s="3"/>
      <c r="AY546" s="3"/>
      <c r="AZ546" s="3"/>
      <c r="BA546" s="3"/>
      <c r="BB546" s="3"/>
      <c r="BC546" s="3"/>
      <c r="BD546" s="3"/>
      <c r="BE546" s="3"/>
      <c r="BF546" s="3"/>
      <c r="BG546" s="3"/>
      <c r="BH546" s="3"/>
      <c r="BI546" s="3"/>
      <c r="BJ546" s="3"/>
      <c r="BK546" s="3"/>
      <c r="BL546" s="3"/>
      <c r="BM546" s="55"/>
    </row>
    <row r="547" spans="1:65">
      <c r="B547" s="30"/>
      <c r="C547" s="20"/>
      <c r="D547" s="20"/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BM547" s="55"/>
    </row>
    <row r="548" spans="1:65" ht="15">
      <c r="B548" s="8" t="s">
        <v>505</v>
      </c>
      <c r="BM548" s="27" t="s">
        <v>66</v>
      </c>
    </row>
    <row r="549" spans="1:65" ht="15">
      <c r="A549" s="24" t="s">
        <v>56</v>
      </c>
      <c r="B549" s="18" t="s">
        <v>108</v>
      </c>
      <c r="C549" s="15" t="s">
        <v>109</v>
      </c>
      <c r="D549" s="16" t="s">
        <v>224</v>
      </c>
      <c r="E549" s="17" t="s">
        <v>224</v>
      </c>
      <c r="F549" s="17" t="s">
        <v>224</v>
      </c>
      <c r="G549" s="17" t="s">
        <v>224</v>
      </c>
      <c r="H549" s="17" t="s">
        <v>224</v>
      </c>
      <c r="I549" s="17" t="s">
        <v>224</v>
      </c>
      <c r="J549" s="17" t="s">
        <v>224</v>
      </c>
      <c r="K549" s="17" t="s">
        <v>224</v>
      </c>
      <c r="L549" s="17" t="s">
        <v>224</v>
      </c>
      <c r="M549" s="17" t="s">
        <v>224</v>
      </c>
      <c r="N549" s="17" t="s">
        <v>224</v>
      </c>
      <c r="O549" s="17" t="s">
        <v>224</v>
      </c>
      <c r="P549" s="17" t="s">
        <v>224</v>
      </c>
      <c r="Q549" s="17" t="s">
        <v>224</v>
      </c>
      <c r="R549" s="17" t="s">
        <v>224</v>
      </c>
      <c r="S549" s="17" t="s">
        <v>224</v>
      </c>
      <c r="T549" s="17" t="s">
        <v>224</v>
      </c>
      <c r="U549" s="17" t="s">
        <v>224</v>
      </c>
      <c r="V549" s="17" t="s">
        <v>224</v>
      </c>
      <c r="W549" s="17" t="s">
        <v>224</v>
      </c>
      <c r="X549" s="17" t="s">
        <v>224</v>
      </c>
      <c r="Y549" s="152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  <c r="AX549" s="3"/>
      <c r="AY549" s="3"/>
      <c r="AZ549" s="3"/>
      <c r="BA549" s="3"/>
      <c r="BB549" s="3"/>
      <c r="BC549" s="3"/>
      <c r="BD549" s="3"/>
      <c r="BE549" s="3"/>
      <c r="BF549" s="3"/>
      <c r="BG549" s="3"/>
      <c r="BH549" s="3"/>
      <c r="BI549" s="3"/>
      <c r="BJ549" s="3"/>
      <c r="BK549" s="3"/>
      <c r="BL549" s="3"/>
      <c r="BM549" s="27">
        <v>1</v>
      </c>
    </row>
    <row r="550" spans="1:65">
      <c r="A550" s="29"/>
      <c r="B550" s="19" t="s">
        <v>225</v>
      </c>
      <c r="C550" s="9" t="s">
        <v>225</v>
      </c>
      <c r="D550" s="150" t="s">
        <v>227</v>
      </c>
      <c r="E550" s="151" t="s">
        <v>228</v>
      </c>
      <c r="F550" s="151" t="s">
        <v>229</v>
      </c>
      <c r="G550" s="151" t="s">
        <v>230</v>
      </c>
      <c r="H550" s="151" t="s">
        <v>231</v>
      </c>
      <c r="I550" s="151" t="s">
        <v>232</v>
      </c>
      <c r="J550" s="151" t="s">
        <v>233</v>
      </c>
      <c r="K550" s="151" t="s">
        <v>234</v>
      </c>
      <c r="L550" s="151" t="s">
        <v>235</v>
      </c>
      <c r="M550" s="151" t="s">
        <v>236</v>
      </c>
      <c r="N550" s="151" t="s">
        <v>237</v>
      </c>
      <c r="O550" s="151" t="s">
        <v>238</v>
      </c>
      <c r="P550" s="151" t="s">
        <v>239</v>
      </c>
      <c r="Q550" s="151" t="s">
        <v>240</v>
      </c>
      <c r="R550" s="151" t="s">
        <v>241</v>
      </c>
      <c r="S550" s="151" t="s">
        <v>242</v>
      </c>
      <c r="T550" s="151" t="s">
        <v>243</v>
      </c>
      <c r="U550" s="151" t="s">
        <v>244</v>
      </c>
      <c r="V550" s="151" t="s">
        <v>245</v>
      </c>
      <c r="W550" s="151" t="s">
        <v>246</v>
      </c>
      <c r="X550" s="151" t="s">
        <v>247</v>
      </c>
      <c r="Y550" s="152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  <c r="AX550" s="3"/>
      <c r="AY550" s="3"/>
      <c r="AZ550" s="3"/>
      <c r="BA550" s="3"/>
      <c r="BB550" s="3"/>
      <c r="BC550" s="3"/>
      <c r="BD550" s="3"/>
      <c r="BE550" s="3"/>
      <c r="BF550" s="3"/>
      <c r="BG550" s="3"/>
      <c r="BH550" s="3"/>
      <c r="BI550" s="3"/>
      <c r="BJ550" s="3"/>
      <c r="BK550" s="3"/>
      <c r="BL550" s="3"/>
      <c r="BM550" s="27" t="s">
        <v>1</v>
      </c>
    </row>
    <row r="551" spans="1:65">
      <c r="A551" s="29"/>
      <c r="B551" s="19"/>
      <c r="C551" s="9"/>
      <c r="D551" s="10" t="s">
        <v>279</v>
      </c>
      <c r="E551" s="11" t="s">
        <v>261</v>
      </c>
      <c r="F551" s="11" t="s">
        <v>261</v>
      </c>
      <c r="G551" s="11" t="s">
        <v>261</v>
      </c>
      <c r="H551" s="11" t="s">
        <v>280</v>
      </c>
      <c r="I551" s="11" t="s">
        <v>279</v>
      </c>
      <c r="J551" s="11" t="s">
        <v>279</v>
      </c>
      <c r="K551" s="11" t="s">
        <v>280</v>
      </c>
      <c r="L551" s="11" t="s">
        <v>261</v>
      </c>
      <c r="M551" s="11" t="s">
        <v>279</v>
      </c>
      <c r="N551" s="11" t="s">
        <v>279</v>
      </c>
      <c r="O551" s="11" t="s">
        <v>279</v>
      </c>
      <c r="P551" s="11" t="s">
        <v>280</v>
      </c>
      <c r="Q551" s="11" t="s">
        <v>280</v>
      </c>
      <c r="R551" s="11" t="s">
        <v>280</v>
      </c>
      <c r="S551" s="11" t="s">
        <v>261</v>
      </c>
      <c r="T551" s="11" t="s">
        <v>279</v>
      </c>
      <c r="U551" s="11" t="s">
        <v>279</v>
      </c>
      <c r="V551" s="11" t="s">
        <v>280</v>
      </c>
      <c r="W551" s="11" t="s">
        <v>261</v>
      </c>
      <c r="X551" s="11" t="s">
        <v>261</v>
      </c>
      <c r="Y551" s="152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  <c r="AX551" s="3"/>
      <c r="AY551" s="3"/>
      <c r="AZ551" s="3"/>
      <c r="BA551" s="3"/>
      <c r="BB551" s="3"/>
      <c r="BC551" s="3"/>
      <c r="BD551" s="3"/>
      <c r="BE551" s="3"/>
      <c r="BF551" s="3"/>
      <c r="BG551" s="3"/>
      <c r="BH551" s="3"/>
      <c r="BI551" s="3"/>
      <c r="BJ551" s="3"/>
      <c r="BK551" s="3"/>
      <c r="BL551" s="3"/>
      <c r="BM551" s="27">
        <v>3</v>
      </c>
    </row>
    <row r="552" spans="1:65">
      <c r="A552" s="29"/>
      <c r="B552" s="19"/>
      <c r="C552" s="9"/>
      <c r="D552" s="25" t="s">
        <v>281</v>
      </c>
      <c r="E552" s="25" t="s">
        <v>253</v>
      </c>
      <c r="F552" s="25" t="s">
        <v>282</v>
      </c>
      <c r="G552" s="25" t="s">
        <v>282</v>
      </c>
      <c r="H552" s="25" t="s">
        <v>283</v>
      </c>
      <c r="I552" s="25" t="s">
        <v>282</v>
      </c>
      <c r="J552" s="25" t="s">
        <v>284</v>
      </c>
      <c r="K552" s="25" t="s">
        <v>284</v>
      </c>
      <c r="L552" s="25" t="s">
        <v>282</v>
      </c>
      <c r="M552" s="25" t="s">
        <v>283</v>
      </c>
      <c r="N552" s="25" t="s">
        <v>283</v>
      </c>
      <c r="O552" s="25" t="s">
        <v>284</v>
      </c>
      <c r="P552" s="25" t="s">
        <v>284</v>
      </c>
      <c r="Q552" s="25" t="s">
        <v>283</v>
      </c>
      <c r="R552" s="25" t="s">
        <v>282</v>
      </c>
      <c r="S552" s="25" t="s">
        <v>114</v>
      </c>
      <c r="T552" s="25" t="s">
        <v>282</v>
      </c>
      <c r="U552" s="25" t="s">
        <v>281</v>
      </c>
      <c r="V552" s="25" t="s">
        <v>281</v>
      </c>
      <c r="W552" s="25" t="s">
        <v>282</v>
      </c>
      <c r="X552" s="25" t="s">
        <v>282</v>
      </c>
      <c r="Y552" s="152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  <c r="AX552" s="3"/>
      <c r="AY552" s="3"/>
      <c r="AZ552" s="3"/>
      <c r="BA552" s="3"/>
      <c r="BB552" s="3"/>
      <c r="BC552" s="3"/>
      <c r="BD552" s="3"/>
      <c r="BE552" s="3"/>
      <c r="BF552" s="3"/>
      <c r="BG552" s="3"/>
      <c r="BH552" s="3"/>
      <c r="BI552" s="3"/>
      <c r="BJ552" s="3"/>
      <c r="BK552" s="3"/>
      <c r="BL552" s="3"/>
      <c r="BM552" s="27">
        <v>3</v>
      </c>
    </row>
    <row r="553" spans="1:65">
      <c r="A553" s="29"/>
      <c r="B553" s="18">
        <v>1</v>
      </c>
      <c r="C553" s="14">
        <v>1</v>
      </c>
      <c r="D553" s="203">
        <v>2.9399999999999999E-2</v>
      </c>
      <c r="E553" s="203">
        <v>2.8299999999999999E-2</v>
      </c>
      <c r="F553" s="203">
        <v>2.9100000000000001E-2</v>
      </c>
      <c r="G553" s="203">
        <v>2.7400000000000001E-2</v>
      </c>
      <c r="H553" s="203">
        <v>2.7900000000000001E-2</v>
      </c>
      <c r="I553" s="203">
        <v>2.8799999999999999E-2</v>
      </c>
      <c r="J553" s="203">
        <v>2.7784349999999999E-2</v>
      </c>
      <c r="K553" s="203">
        <v>2.9300000000000003E-2</v>
      </c>
      <c r="L553" s="203">
        <v>2.7300000000000001E-2</v>
      </c>
      <c r="M553" s="203">
        <v>2.9100000000000001E-2</v>
      </c>
      <c r="N553" s="203">
        <v>2.81E-2</v>
      </c>
      <c r="O553" s="203">
        <v>2.8469999999999999E-2</v>
      </c>
      <c r="P553" s="203">
        <v>2.81E-2</v>
      </c>
      <c r="Q553" s="203">
        <v>2.8499999999999998E-2</v>
      </c>
      <c r="R553" s="203">
        <v>2.9100000000000001E-2</v>
      </c>
      <c r="S553" s="203">
        <v>2.7300000000000001E-2</v>
      </c>
      <c r="T553" s="203">
        <v>3.0286E-2</v>
      </c>
      <c r="U553" s="232">
        <v>2.5998000000000004E-2</v>
      </c>
      <c r="V553" s="203">
        <v>2.8499999999999998E-2</v>
      </c>
      <c r="W553" s="203">
        <v>2.7400000000000001E-2</v>
      </c>
      <c r="X553" s="203">
        <v>2.8499999999999998E-2</v>
      </c>
      <c r="Y553" s="205"/>
      <c r="Z553" s="206"/>
      <c r="AA553" s="206"/>
      <c r="AB553" s="206"/>
      <c r="AC553" s="206"/>
      <c r="AD553" s="206"/>
      <c r="AE553" s="206"/>
      <c r="AF553" s="206"/>
      <c r="AG553" s="206"/>
      <c r="AH553" s="206"/>
      <c r="AI553" s="206"/>
      <c r="AJ553" s="206"/>
      <c r="AK553" s="206"/>
      <c r="AL553" s="206"/>
      <c r="AM553" s="206"/>
      <c r="AN553" s="206"/>
      <c r="AO553" s="206"/>
      <c r="AP553" s="206"/>
      <c r="AQ553" s="206"/>
      <c r="AR553" s="206"/>
      <c r="AS553" s="206"/>
      <c r="AT553" s="206"/>
      <c r="AU553" s="206"/>
      <c r="AV553" s="206"/>
      <c r="AW553" s="206"/>
      <c r="AX553" s="206"/>
      <c r="AY553" s="206"/>
      <c r="AZ553" s="206"/>
      <c r="BA553" s="206"/>
      <c r="BB553" s="206"/>
      <c r="BC553" s="206"/>
      <c r="BD553" s="206"/>
      <c r="BE553" s="206"/>
      <c r="BF553" s="206"/>
      <c r="BG553" s="206"/>
      <c r="BH553" s="206"/>
      <c r="BI553" s="206"/>
      <c r="BJ553" s="206"/>
      <c r="BK553" s="206"/>
      <c r="BL553" s="206"/>
      <c r="BM553" s="207">
        <v>1</v>
      </c>
    </row>
    <row r="554" spans="1:65">
      <c r="A554" s="29"/>
      <c r="B554" s="19">
        <v>1</v>
      </c>
      <c r="C554" s="9">
        <v>2</v>
      </c>
      <c r="D554" s="23">
        <v>2.87E-2</v>
      </c>
      <c r="E554" s="23">
        <v>2.87E-2</v>
      </c>
      <c r="F554" s="23">
        <v>2.8799999999999999E-2</v>
      </c>
      <c r="G554" s="23">
        <v>2.7199999999999998E-2</v>
      </c>
      <c r="H554" s="23">
        <v>2.8499999999999998E-2</v>
      </c>
      <c r="I554" s="23">
        <v>2.86E-2</v>
      </c>
      <c r="J554" s="23">
        <v>2.7936250000000003E-2</v>
      </c>
      <c r="K554" s="23">
        <v>2.9000000000000001E-2</v>
      </c>
      <c r="L554" s="23">
        <v>2.7199999999999998E-2</v>
      </c>
      <c r="M554" s="23">
        <v>2.8799999999999999E-2</v>
      </c>
      <c r="N554" s="23">
        <v>2.8200000000000003E-2</v>
      </c>
      <c r="O554" s="23">
        <v>2.793E-2</v>
      </c>
      <c r="P554" s="23">
        <v>2.7700000000000002E-2</v>
      </c>
      <c r="Q554" s="23">
        <v>2.86E-2</v>
      </c>
      <c r="R554" s="23">
        <v>3.0499999999999999E-2</v>
      </c>
      <c r="S554" s="23">
        <v>2.6699999999999998E-2</v>
      </c>
      <c r="T554" s="23">
        <v>3.0026999999999998E-2</v>
      </c>
      <c r="U554" s="233">
        <v>2.5984800000000002E-2</v>
      </c>
      <c r="V554" s="23">
        <v>2.8499999999999998E-2</v>
      </c>
      <c r="W554" s="23">
        <v>2.7700000000000002E-2</v>
      </c>
      <c r="X554" s="23">
        <v>2.9300000000000003E-2</v>
      </c>
      <c r="Y554" s="205"/>
      <c r="Z554" s="206"/>
      <c r="AA554" s="206"/>
      <c r="AB554" s="206"/>
      <c r="AC554" s="206"/>
      <c r="AD554" s="206"/>
      <c r="AE554" s="206"/>
      <c r="AF554" s="206"/>
      <c r="AG554" s="206"/>
      <c r="AH554" s="206"/>
      <c r="AI554" s="206"/>
      <c r="AJ554" s="206"/>
      <c r="AK554" s="206"/>
      <c r="AL554" s="206"/>
      <c r="AM554" s="206"/>
      <c r="AN554" s="206"/>
      <c r="AO554" s="206"/>
      <c r="AP554" s="206"/>
      <c r="AQ554" s="206"/>
      <c r="AR554" s="206"/>
      <c r="AS554" s="206"/>
      <c r="AT554" s="206"/>
      <c r="AU554" s="206"/>
      <c r="AV554" s="206"/>
      <c r="AW554" s="206"/>
      <c r="AX554" s="206"/>
      <c r="AY554" s="206"/>
      <c r="AZ554" s="206"/>
      <c r="BA554" s="206"/>
      <c r="BB554" s="206"/>
      <c r="BC554" s="206"/>
      <c r="BD554" s="206"/>
      <c r="BE554" s="206"/>
      <c r="BF554" s="206"/>
      <c r="BG554" s="206"/>
      <c r="BH554" s="206"/>
      <c r="BI554" s="206"/>
      <c r="BJ554" s="206"/>
      <c r="BK554" s="206"/>
      <c r="BL554" s="206"/>
      <c r="BM554" s="207">
        <v>23</v>
      </c>
    </row>
    <row r="555" spans="1:65">
      <c r="A555" s="29"/>
      <c r="B555" s="19">
        <v>1</v>
      </c>
      <c r="C555" s="9">
        <v>3</v>
      </c>
      <c r="D555" s="23">
        <v>2.9500000000000002E-2</v>
      </c>
      <c r="E555" s="23">
        <v>2.9000000000000001E-2</v>
      </c>
      <c r="F555" s="23">
        <v>2.9000000000000001E-2</v>
      </c>
      <c r="G555" s="23">
        <v>2.7400000000000001E-2</v>
      </c>
      <c r="H555" s="23">
        <v>2.8499999999999998E-2</v>
      </c>
      <c r="I555" s="23">
        <v>2.81E-2</v>
      </c>
      <c r="J555" s="23">
        <v>2.8025750000000002E-2</v>
      </c>
      <c r="K555" s="23">
        <v>2.8799999999999999E-2</v>
      </c>
      <c r="L555" s="23">
        <v>2.75E-2</v>
      </c>
      <c r="M555" s="23">
        <v>2.8799999999999999E-2</v>
      </c>
      <c r="N555" s="23">
        <v>2.8499999999999998E-2</v>
      </c>
      <c r="O555" s="23">
        <v>2.861E-2</v>
      </c>
      <c r="P555" s="23">
        <v>2.7999999999999997E-2</v>
      </c>
      <c r="Q555" s="23">
        <v>2.9000000000000001E-2</v>
      </c>
      <c r="R555" s="23">
        <v>3.0300000000000001E-2</v>
      </c>
      <c r="S555" s="209">
        <v>2.5000000000000001E-2</v>
      </c>
      <c r="T555" s="23">
        <v>2.9973E-2</v>
      </c>
      <c r="U555" s="233">
        <v>2.6067399999999998E-2</v>
      </c>
      <c r="V555" s="23">
        <v>2.8499999999999998E-2</v>
      </c>
      <c r="W555" s="23">
        <v>2.75E-2</v>
      </c>
      <c r="X555" s="23">
        <v>2.8799999999999999E-2</v>
      </c>
      <c r="Y555" s="205"/>
      <c r="Z555" s="206"/>
      <c r="AA555" s="206"/>
      <c r="AB555" s="206"/>
      <c r="AC555" s="206"/>
      <c r="AD555" s="206"/>
      <c r="AE555" s="206"/>
      <c r="AF555" s="206"/>
      <c r="AG555" s="206"/>
      <c r="AH555" s="206"/>
      <c r="AI555" s="206"/>
      <c r="AJ555" s="206"/>
      <c r="AK555" s="206"/>
      <c r="AL555" s="206"/>
      <c r="AM555" s="206"/>
      <c r="AN555" s="206"/>
      <c r="AO555" s="206"/>
      <c r="AP555" s="206"/>
      <c r="AQ555" s="206"/>
      <c r="AR555" s="206"/>
      <c r="AS555" s="206"/>
      <c r="AT555" s="206"/>
      <c r="AU555" s="206"/>
      <c r="AV555" s="206"/>
      <c r="AW555" s="206"/>
      <c r="AX555" s="206"/>
      <c r="AY555" s="206"/>
      <c r="AZ555" s="206"/>
      <c r="BA555" s="206"/>
      <c r="BB555" s="206"/>
      <c r="BC555" s="206"/>
      <c r="BD555" s="206"/>
      <c r="BE555" s="206"/>
      <c r="BF555" s="206"/>
      <c r="BG555" s="206"/>
      <c r="BH555" s="206"/>
      <c r="BI555" s="206"/>
      <c r="BJ555" s="206"/>
      <c r="BK555" s="206"/>
      <c r="BL555" s="206"/>
      <c r="BM555" s="207">
        <v>16</v>
      </c>
    </row>
    <row r="556" spans="1:65">
      <c r="A556" s="29"/>
      <c r="B556" s="19">
        <v>1</v>
      </c>
      <c r="C556" s="9">
        <v>4</v>
      </c>
      <c r="D556" s="23">
        <v>2.9899999999999999E-2</v>
      </c>
      <c r="E556" s="23">
        <v>2.8299999999999999E-2</v>
      </c>
      <c r="F556" s="23">
        <v>2.9100000000000001E-2</v>
      </c>
      <c r="G556" s="23">
        <v>2.7199999999999998E-2</v>
      </c>
      <c r="H556" s="23">
        <v>2.76E-2</v>
      </c>
      <c r="I556" s="23">
        <v>2.86E-2</v>
      </c>
      <c r="J556" s="23">
        <v>2.8193050000000001E-2</v>
      </c>
      <c r="K556" s="23">
        <v>2.7999999999999997E-2</v>
      </c>
      <c r="L556" s="23">
        <v>2.7700000000000002E-2</v>
      </c>
      <c r="M556" s="23">
        <v>2.9100000000000001E-2</v>
      </c>
      <c r="N556" s="23">
        <v>2.7700000000000002E-2</v>
      </c>
      <c r="O556" s="23">
        <v>2.852E-2</v>
      </c>
      <c r="P556" s="23">
        <v>2.7900000000000001E-2</v>
      </c>
      <c r="Q556" s="23">
        <v>2.8400000000000002E-2</v>
      </c>
      <c r="R556" s="209">
        <v>3.1E-2</v>
      </c>
      <c r="S556" s="23">
        <v>2.7300000000000001E-2</v>
      </c>
      <c r="T556" s="23">
        <v>3.0286E-2</v>
      </c>
      <c r="U556" s="233">
        <v>2.5967500000000001E-2</v>
      </c>
      <c r="V556" s="23">
        <v>2.87E-2</v>
      </c>
      <c r="W556" s="23">
        <v>2.81E-2</v>
      </c>
      <c r="X556" s="23">
        <v>2.9300000000000003E-2</v>
      </c>
      <c r="Y556" s="205"/>
      <c r="Z556" s="206"/>
      <c r="AA556" s="206"/>
      <c r="AB556" s="206"/>
      <c r="AC556" s="206"/>
      <c r="AD556" s="206"/>
      <c r="AE556" s="206"/>
      <c r="AF556" s="206"/>
      <c r="AG556" s="206"/>
      <c r="AH556" s="206"/>
      <c r="AI556" s="206"/>
      <c r="AJ556" s="206"/>
      <c r="AK556" s="206"/>
      <c r="AL556" s="206"/>
      <c r="AM556" s="206"/>
      <c r="AN556" s="206"/>
      <c r="AO556" s="206"/>
      <c r="AP556" s="206"/>
      <c r="AQ556" s="206"/>
      <c r="AR556" s="206"/>
      <c r="AS556" s="206"/>
      <c r="AT556" s="206"/>
      <c r="AU556" s="206"/>
      <c r="AV556" s="206"/>
      <c r="AW556" s="206"/>
      <c r="AX556" s="206"/>
      <c r="AY556" s="206"/>
      <c r="AZ556" s="206"/>
      <c r="BA556" s="206"/>
      <c r="BB556" s="206"/>
      <c r="BC556" s="206"/>
      <c r="BD556" s="206"/>
      <c r="BE556" s="206"/>
      <c r="BF556" s="206"/>
      <c r="BG556" s="206"/>
      <c r="BH556" s="206"/>
      <c r="BI556" s="206"/>
      <c r="BJ556" s="206"/>
      <c r="BK556" s="206"/>
      <c r="BL556" s="206"/>
      <c r="BM556" s="207">
        <v>2.846972166666667E-2</v>
      </c>
    </row>
    <row r="557" spans="1:65">
      <c r="A557" s="29"/>
      <c r="B557" s="19">
        <v>1</v>
      </c>
      <c r="C557" s="9">
        <v>5</v>
      </c>
      <c r="D557" s="23">
        <v>2.9500000000000002E-2</v>
      </c>
      <c r="E557" s="23">
        <v>2.8200000000000003E-2</v>
      </c>
      <c r="F557" s="23">
        <v>2.92E-2</v>
      </c>
      <c r="G557" s="209">
        <v>2.8799999999999999E-2</v>
      </c>
      <c r="H557" s="23">
        <v>2.7700000000000002E-2</v>
      </c>
      <c r="I557" s="23">
        <v>2.9100000000000001E-2</v>
      </c>
      <c r="J557" s="23">
        <v>2.7884550000000001E-2</v>
      </c>
      <c r="K557" s="23">
        <v>2.7999999999999997E-2</v>
      </c>
      <c r="L557" s="23">
        <v>2.7400000000000001E-2</v>
      </c>
      <c r="M557" s="23">
        <v>2.8899999999999999E-2</v>
      </c>
      <c r="N557" s="23">
        <v>2.7900000000000001E-2</v>
      </c>
      <c r="O557" s="23">
        <v>2.792E-2</v>
      </c>
      <c r="P557" s="23">
        <v>2.8200000000000003E-2</v>
      </c>
      <c r="Q557" s="23">
        <v>2.8200000000000003E-2</v>
      </c>
      <c r="R557" s="23">
        <v>2.9300000000000003E-2</v>
      </c>
      <c r="S557" s="23">
        <v>2.7300000000000001E-2</v>
      </c>
      <c r="T557" s="23">
        <v>3.0008E-2</v>
      </c>
      <c r="U557" s="233">
        <v>2.6142100000000001E-2</v>
      </c>
      <c r="V557" s="23">
        <v>2.86E-2</v>
      </c>
      <c r="W557" s="23">
        <v>2.7799999999999998E-2</v>
      </c>
      <c r="X557" s="23">
        <v>2.9300000000000003E-2</v>
      </c>
      <c r="Y557" s="205"/>
      <c r="Z557" s="206"/>
      <c r="AA557" s="206"/>
      <c r="AB557" s="206"/>
      <c r="AC557" s="206"/>
      <c r="AD557" s="206"/>
      <c r="AE557" s="206"/>
      <c r="AF557" s="206"/>
      <c r="AG557" s="206"/>
      <c r="AH557" s="206"/>
      <c r="AI557" s="206"/>
      <c r="AJ557" s="206"/>
      <c r="AK557" s="206"/>
      <c r="AL557" s="206"/>
      <c r="AM557" s="206"/>
      <c r="AN557" s="206"/>
      <c r="AO557" s="206"/>
      <c r="AP557" s="206"/>
      <c r="AQ557" s="206"/>
      <c r="AR557" s="206"/>
      <c r="AS557" s="206"/>
      <c r="AT557" s="206"/>
      <c r="AU557" s="206"/>
      <c r="AV557" s="206"/>
      <c r="AW557" s="206"/>
      <c r="AX557" s="206"/>
      <c r="AY557" s="206"/>
      <c r="AZ557" s="206"/>
      <c r="BA557" s="206"/>
      <c r="BB557" s="206"/>
      <c r="BC557" s="206"/>
      <c r="BD557" s="206"/>
      <c r="BE557" s="206"/>
      <c r="BF557" s="206"/>
      <c r="BG557" s="206"/>
      <c r="BH557" s="206"/>
      <c r="BI557" s="206"/>
      <c r="BJ557" s="206"/>
      <c r="BK557" s="206"/>
      <c r="BL557" s="206"/>
      <c r="BM557" s="207">
        <v>94</v>
      </c>
    </row>
    <row r="558" spans="1:65">
      <c r="A558" s="29"/>
      <c r="B558" s="19">
        <v>1</v>
      </c>
      <c r="C558" s="9">
        <v>6</v>
      </c>
      <c r="D558" s="23">
        <v>2.9899999999999999E-2</v>
      </c>
      <c r="E558" s="23">
        <v>2.8299999999999999E-2</v>
      </c>
      <c r="F558" s="23">
        <v>2.8799999999999999E-2</v>
      </c>
      <c r="G558" s="23">
        <v>2.7400000000000001E-2</v>
      </c>
      <c r="H558" s="23">
        <v>2.7799999999999998E-2</v>
      </c>
      <c r="I558" s="23">
        <v>2.92E-2</v>
      </c>
      <c r="J558" s="23">
        <v>2.8043650000000003E-2</v>
      </c>
      <c r="K558" s="23">
        <v>2.9300000000000003E-2</v>
      </c>
      <c r="L558" s="23">
        <v>2.7900000000000001E-2</v>
      </c>
      <c r="M558" s="23">
        <v>2.86E-2</v>
      </c>
      <c r="N558" s="23">
        <v>2.8799999999999999E-2</v>
      </c>
      <c r="O558" s="23">
        <v>2.8630000000000003E-2</v>
      </c>
      <c r="P558" s="23">
        <v>2.7799999999999998E-2</v>
      </c>
      <c r="Q558" s="23">
        <v>2.8899999999999999E-2</v>
      </c>
      <c r="R558" s="23">
        <v>2.86E-2</v>
      </c>
      <c r="S558" s="23">
        <v>2.7900000000000001E-2</v>
      </c>
      <c r="T558" s="23">
        <v>2.9958999999999996E-2</v>
      </c>
      <c r="U558" s="233">
        <v>2.6085399999999998E-2</v>
      </c>
      <c r="V558" s="23">
        <v>2.8400000000000002E-2</v>
      </c>
      <c r="W558" s="23">
        <v>2.7700000000000002E-2</v>
      </c>
      <c r="X558" s="23">
        <v>2.8899999999999999E-2</v>
      </c>
      <c r="Y558" s="205"/>
      <c r="Z558" s="206"/>
      <c r="AA558" s="206"/>
      <c r="AB558" s="206"/>
      <c r="AC558" s="206"/>
      <c r="AD558" s="206"/>
      <c r="AE558" s="206"/>
      <c r="AF558" s="206"/>
      <c r="AG558" s="206"/>
      <c r="AH558" s="206"/>
      <c r="AI558" s="206"/>
      <c r="AJ558" s="206"/>
      <c r="AK558" s="206"/>
      <c r="AL558" s="206"/>
      <c r="AM558" s="206"/>
      <c r="AN558" s="206"/>
      <c r="AO558" s="206"/>
      <c r="AP558" s="206"/>
      <c r="AQ558" s="206"/>
      <c r="AR558" s="206"/>
      <c r="AS558" s="206"/>
      <c r="AT558" s="206"/>
      <c r="AU558" s="206"/>
      <c r="AV558" s="206"/>
      <c r="AW558" s="206"/>
      <c r="AX558" s="206"/>
      <c r="AY558" s="206"/>
      <c r="AZ558" s="206"/>
      <c r="BA558" s="206"/>
      <c r="BB558" s="206"/>
      <c r="BC558" s="206"/>
      <c r="BD558" s="206"/>
      <c r="BE558" s="206"/>
      <c r="BF558" s="206"/>
      <c r="BG558" s="206"/>
      <c r="BH558" s="206"/>
      <c r="BI558" s="206"/>
      <c r="BJ558" s="206"/>
      <c r="BK558" s="206"/>
      <c r="BL558" s="206"/>
      <c r="BM558" s="56"/>
    </row>
    <row r="559" spans="1:65">
      <c r="A559" s="29"/>
      <c r="B559" s="20" t="s">
        <v>254</v>
      </c>
      <c r="C559" s="12"/>
      <c r="D559" s="210">
        <v>2.9483333333333334E-2</v>
      </c>
      <c r="E559" s="210">
        <v>2.8466666666666664E-2</v>
      </c>
      <c r="F559" s="210">
        <v>2.8999999999999998E-2</v>
      </c>
      <c r="G559" s="210">
        <v>2.7566666666666666E-2</v>
      </c>
      <c r="H559" s="210">
        <v>2.7999999999999997E-2</v>
      </c>
      <c r="I559" s="210">
        <v>2.8733333333333333E-2</v>
      </c>
      <c r="J559" s="210">
        <v>2.7977933333333333E-2</v>
      </c>
      <c r="K559" s="210">
        <v>2.8733333333333333E-2</v>
      </c>
      <c r="L559" s="210">
        <v>2.75E-2</v>
      </c>
      <c r="M559" s="210">
        <v>2.8883333333333334E-2</v>
      </c>
      <c r="N559" s="210">
        <v>2.8199999999999999E-2</v>
      </c>
      <c r="O559" s="210">
        <v>2.8346666666666669E-2</v>
      </c>
      <c r="P559" s="210">
        <v>2.7949999999999999E-2</v>
      </c>
      <c r="Q559" s="210">
        <v>2.86E-2</v>
      </c>
      <c r="R559" s="210">
        <v>2.9800000000000004E-2</v>
      </c>
      <c r="S559" s="210">
        <v>2.6916666666666669E-2</v>
      </c>
      <c r="T559" s="210">
        <v>3.0089833333333333E-2</v>
      </c>
      <c r="U559" s="210">
        <v>2.6040866666666673E-2</v>
      </c>
      <c r="V559" s="210">
        <v>2.8533333333333331E-2</v>
      </c>
      <c r="W559" s="210">
        <v>2.7700000000000002E-2</v>
      </c>
      <c r="X559" s="210">
        <v>2.9016666666666673E-2</v>
      </c>
      <c r="Y559" s="205"/>
      <c r="Z559" s="206"/>
      <c r="AA559" s="206"/>
      <c r="AB559" s="206"/>
      <c r="AC559" s="206"/>
      <c r="AD559" s="206"/>
      <c r="AE559" s="206"/>
      <c r="AF559" s="206"/>
      <c r="AG559" s="206"/>
      <c r="AH559" s="206"/>
      <c r="AI559" s="206"/>
      <c r="AJ559" s="206"/>
      <c r="AK559" s="206"/>
      <c r="AL559" s="206"/>
      <c r="AM559" s="206"/>
      <c r="AN559" s="206"/>
      <c r="AO559" s="206"/>
      <c r="AP559" s="206"/>
      <c r="AQ559" s="206"/>
      <c r="AR559" s="206"/>
      <c r="AS559" s="206"/>
      <c r="AT559" s="206"/>
      <c r="AU559" s="206"/>
      <c r="AV559" s="206"/>
      <c r="AW559" s="206"/>
      <c r="AX559" s="206"/>
      <c r="AY559" s="206"/>
      <c r="AZ559" s="206"/>
      <c r="BA559" s="206"/>
      <c r="BB559" s="206"/>
      <c r="BC559" s="206"/>
      <c r="BD559" s="206"/>
      <c r="BE559" s="206"/>
      <c r="BF559" s="206"/>
      <c r="BG559" s="206"/>
      <c r="BH559" s="206"/>
      <c r="BI559" s="206"/>
      <c r="BJ559" s="206"/>
      <c r="BK559" s="206"/>
      <c r="BL559" s="206"/>
      <c r="BM559" s="56"/>
    </row>
    <row r="560" spans="1:65">
      <c r="A560" s="29"/>
      <c r="B560" s="3" t="s">
        <v>255</v>
      </c>
      <c r="C560" s="28"/>
      <c r="D560" s="23">
        <v>2.9500000000000002E-2</v>
      </c>
      <c r="E560" s="23">
        <v>2.8299999999999999E-2</v>
      </c>
      <c r="F560" s="23">
        <v>2.9049999999999999E-2</v>
      </c>
      <c r="G560" s="23">
        <v>2.7400000000000001E-2</v>
      </c>
      <c r="H560" s="23">
        <v>2.785E-2</v>
      </c>
      <c r="I560" s="23">
        <v>2.87E-2</v>
      </c>
      <c r="J560" s="23">
        <v>2.7981000000000002E-2</v>
      </c>
      <c r="K560" s="23">
        <v>2.8900000000000002E-2</v>
      </c>
      <c r="L560" s="23">
        <v>2.7450000000000002E-2</v>
      </c>
      <c r="M560" s="23">
        <v>2.8850000000000001E-2</v>
      </c>
      <c r="N560" s="23">
        <v>2.8150000000000001E-2</v>
      </c>
      <c r="O560" s="23">
        <v>2.8494999999999999E-2</v>
      </c>
      <c r="P560" s="23">
        <v>2.7949999999999999E-2</v>
      </c>
      <c r="Q560" s="23">
        <v>2.8549999999999999E-2</v>
      </c>
      <c r="R560" s="23">
        <v>2.98E-2</v>
      </c>
      <c r="S560" s="23">
        <v>2.7300000000000001E-2</v>
      </c>
      <c r="T560" s="23">
        <v>3.0017499999999999E-2</v>
      </c>
      <c r="U560" s="23">
        <v>2.6032699999999999E-2</v>
      </c>
      <c r="V560" s="23">
        <v>2.8499999999999998E-2</v>
      </c>
      <c r="W560" s="23">
        <v>2.7700000000000002E-2</v>
      </c>
      <c r="X560" s="23">
        <v>2.9100000000000001E-2</v>
      </c>
      <c r="Y560" s="205"/>
      <c r="Z560" s="206"/>
      <c r="AA560" s="206"/>
      <c r="AB560" s="206"/>
      <c r="AC560" s="206"/>
      <c r="AD560" s="206"/>
      <c r="AE560" s="206"/>
      <c r="AF560" s="206"/>
      <c r="AG560" s="206"/>
      <c r="AH560" s="206"/>
      <c r="AI560" s="206"/>
      <c r="AJ560" s="206"/>
      <c r="AK560" s="206"/>
      <c r="AL560" s="206"/>
      <c r="AM560" s="206"/>
      <c r="AN560" s="206"/>
      <c r="AO560" s="206"/>
      <c r="AP560" s="206"/>
      <c r="AQ560" s="206"/>
      <c r="AR560" s="206"/>
      <c r="AS560" s="206"/>
      <c r="AT560" s="206"/>
      <c r="AU560" s="206"/>
      <c r="AV560" s="206"/>
      <c r="AW560" s="206"/>
      <c r="AX560" s="206"/>
      <c r="AY560" s="206"/>
      <c r="AZ560" s="206"/>
      <c r="BA560" s="206"/>
      <c r="BB560" s="206"/>
      <c r="BC560" s="206"/>
      <c r="BD560" s="206"/>
      <c r="BE560" s="206"/>
      <c r="BF560" s="206"/>
      <c r="BG560" s="206"/>
      <c r="BH560" s="206"/>
      <c r="BI560" s="206"/>
      <c r="BJ560" s="206"/>
      <c r="BK560" s="206"/>
      <c r="BL560" s="206"/>
      <c r="BM560" s="56"/>
    </row>
    <row r="561" spans="1:65">
      <c r="A561" s="29"/>
      <c r="B561" s="3" t="s">
        <v>256</v>
      </c>
      <c r="C561" s="28"/>
      <c r="D561" s="23">
        <v>4.400757510550503E-4</v>
      </c>
      <c r="E561" s="23">
        <v>3.1411250638372696E-4</v>
      </c>
      <c r="F561" s="23">
        <v>1.6733200530681577E-4</v>
      </c>
      <c r="G561" s="23">
        <v>6.1210020966069481E-4</v>
      </c>
      <c r="H561" s="23">
        <v>3.9999999999999861E-4</v>
      </c>
      <c r="I561" s="23">
        <v>3.9832984656772429E-4</v>
      </c>
      <c r="J561" s="23">
        <v>1.4199489310065636E-4</v>
      </c>
      <c r="K561" s="23">
        <v>5.9888785817268828E-4</v>
      </c>
      <c r="L561" s="23">
        <v>2.6076809620810678E-4</v>
      </c>
      <c r="M561" s="23">
        <v>1.9407902170679554E-4</v>
      </c>
      <c r="N561" s="23">
        <v>3.9999999999999861E-4</v>
      </c>
      <c r="O561" s="23">
        <v>3.3182324612158635E-4</v>
      </c>
      <c r="P561" s="23">
        <v>1.8708286933869726E-4</v>
      </c>
      <c r="Q561" s="23">
        <v>3.0331501776206132E-4</v>
      </c>
      <c r="R561" s="23">
        <v>9.3380940239429948E-4</v>
      </c>
      <c r="S561" s="23">
        <v>1.012752026246636E-3</v>
      </c>
      <c r="T561" s="23">
        <v>1.5386671721547517E-4</v>
      </c>
      <c r="U561" s="23">
        <v>6.8262893775949184E-5</v>
      </c>
      <c r="V561" s="23">
        <v>1.0327955589886448E-4</v>
      </c>
      <c r="W561" s="23">
        <v>2.4494897427831746E-4</v>
      </c>
      <c r="X561" s="23">
        <v>3.3714487489307676E-4</v>
      </c>
      <c r="Y561" s="205"/>
      <c r="Z561" s="206"/>
      <c r="AA561" s="206"/>
      <c r="AB561" s="206"/>
      <c r="AC561" s="206"/>
      <c r="AD561" s="206"/>
      <c r="AE561" s="206"/>
      <c r="AF561" s="206"/>
      <c r="AG561" s="206"/>
      <c r="AH561" s="206"/>
      <c r="AI561" s="206"/>
      <c r="AJ561" s="206"/>
      <c r="AK561" s="206"/>
      <c r="AL561" s="206"/>
      <c r="AM561" s="206"/>
      <c r="AN561" s="206"/>
      <c r="AO561" s="206"/>
      <c r="AP561" s="206"/>
      <c r="AQ561" s="206"/>
      <c r="AR561" s="206"/>
      <c r="AS561" s="206"/>
      <c r="AT561" s="206"/>
      <c r="AU561" s="206"/>
      <c r="AV561" s="206"/>
      <c r="AW561" s="206"/>
      <c r="AX561" s="206"/>
      <c r="AY561" s="206"/>
      <c r="AZ561" s="206"/>
      <c r="BA561" s="206"/>
      <c r="BB561" s="206"/>
      <c r="BC561" s="206"/>
      <c r="BD561" s="206"/>
      <c r="BE561" s="206"/>
      <c r="BF561" s="206"/>
      <c r="BG561" s="206"/>
      <c r="BH561" s="206"/>
      <c r="BI561" s="206"/>
      <c r="BJ561" s="206"/>
      <c r="BK561" s="206"/>
      <c r="BL561" s="206"/>
      <c r="BM561" s="56"/>
    </row>
    <row r="562" spans="1:65">
      <c r="A562" s="29"/>
      <c r="B562" s="3" t="s">
        <v>86</v>
      </c>
      <c r="C562" s="28"/>
      <c r="D562" s="13">
        <v>1.4926254982081976E-2</v>
      </c>
      <c r="E562" s="13">
        <v>1.1034397179756216E-2</v>
      </c>
      <c r="F562" s="13">
        <v>5.7700691485108885E-3</v>
      </c>
      <c r="G562" s="13">
        <v>2.2204360689021579E-2</v>
      </c>
      <c r="H562" s="13">
        <v>1.4285714285714237E-2</v>
      </c>
      <c r="I562" s="13">
        <v>1.3862987699572771E-2</v>
      </c>
      <c r="J562" s="13">
        <v>5.0752459593390161E-3</v>
      </c>
      <c r="K562" s="13">
        <v>2.0842964901601681E-2</v>
      </c>
      <c r="L562" s="13">
        <v>9.4824762257493377E-3</v>
      </c>
      <c r="M562" s="13">
        <v>6.7194121768076927E-3</v>
      </c>
      <c r="N562" s="13">
        <v>1.4184397163120518E-2</v>
      </c>
      <c r="O562" s="13">
        <v>1.1705900027807607E-2</v>
      </c>
      <c r="P562" s="13">
        <v>6.6934836972700274E-3</v>
      </c>
      <c r="Q562" s="13">
        <v>1.0605420201470676E-2</v>
      </c>
      <c r="R562" s="13">
        <v>3.1335885986385884E-2</v>
      </c>
      <c r="S562" s="13">
        <v>3.7625462275416813E-2</v>
      </c>
      <c r="T562" s="13">
        <v>5.1135782478735955E-3</v>
      </c>
      <c r="U562" s="13">
        <v>2.6213756496564055E-3</v>
      </c>
      <c r="V562" s="13">
        <v>3.619610603932167E-3</v>
      </c>
      <c r="W562" s="13">
        <v>8.8429232591450344E-3</v>
      </c>
      <c r="X562" s="13">
        <v>1.1619007750479381E-2</v>
      </c>
      <c r="Y562" s="152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  <c r="AX562" s="3"/>
      <c r="AY562" s="3"/>
      <c r="AZ562" s="3"/>
      <c r="BA562" s="3"/>
      <c r="BB562" s="3"/>
      <c r="BC562" s="3"/>
      <c r="BD562" s="3"/>
      <c r="BE562" s="3"/>
      <c r="BF562" s="3"/>
      <c r="BG562" s="3"/>
      <c r="BH562" s="3"/>
      <c r="BI562" s="3"/>
      <c r="BJ562" s="3"/>
      <c r="BK562" s="3"/>
      <c r="BL562" s="3"/>
      <c r="BM562" s="55"/>
    </row>
    <row r="563" spans="1:65">
      <c r="A563" s="29"/>
      <c r="B563" s="3" t="s">
        <v>257</v>
      </c>
      <c r="C563" s="28"/>
      <c r="D563" s="13">
        <v>3.5603146336812719E-2</v>
      </c>
      <c r="E563" s="13">
        <v>-1.0730698514638259E-4</v>
      </c>
      <c r="F563" s="13">
        <v>1.862604557719294E-2</v>
      </c>
      <c r="G563" s="13">
        <v>-3.1719839434093622E-2</v>
      </c>
      <c r="H563" s="13">
        <v>-1.6498990477193165E-2</v>
      </c>
      <c r="I563" s="13">
        <v>9.2593692960232232E-3</v>
      </c>
      <c r="J563" s="13">
        <v>-1.7274082939459867E-2</v>
      </c>
      <c r="K563" s="13">
        <v>9.2593692960232232E-3</v>
      </c>
      <c r="L563" s="13">
        <v>-3.4061508504386051E-2</v>
      </c>
      <c r="M563" s="13">
        <v>1.45281247041813E-2</v>
      </c>
      <c r="N563" s="13">
        <v>-9.4739832663158774E-3</v>
      </c>
      <c r="O563" s="13">
        <v>-4.3223113116724887E-3</v>
      </c>
      <c r="P563" s="13">
        <v>-1.8255242279912376E-2</v>
      </c>
      <c r="Q563" s="13">
        <v>4.5760311554385869E-3</v>
      </c>
      <c r="R563" s="13">
        <v>4.6726074420701869E-2</v>
      </c>
      <c r="S563" s="13">
        <v>-5.4551112869444474E-2</v>
      </c>
      <c r="T563" s="13">
        <v>5.6906480703797779E-2</v>
      </c>
      <c r="U563" s="13">
        <v>-8.5313619445875566E-2</v>
      </c>
      <c r="V563" s="13">
        <v>2.2343620851461576E-3</v>
      </c>
      <c r="W563" s="13">
        <v>-2.7036501293508763E-2</v>
      </c>
      <c r="X563" s="13">
        <v>1.9211462844766158E-2</v>
      </c>
      <c r="Y563" s="152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  <c r="AX563" s="3"/>
      <c r="AY563" s="3"/>
      <c r="AZ563" s="3"/>
      <c r="BA563" s="3"/>
      <c r="BB563" s="3"/>
      <c r="BC563" s="3"/>
      <c r="BD563" s="3"/>
      <c r="BE563" s="3"/>
      <c r="BF563" s="3"/>
      <c r="BG563" s="3"/>
      <c r="BH563" s="3"/>
      <c r="BI563" s="3"/>
      <c r="BJ563" s="3"/>
      <c r="BK563" s="3"/>
      <c r="BL563" s="3"/>
      <c r="BM563" s="55"/>
    </row>
    <row r="564" spans="1:65">
      <c r="A564" s="29"/>
      <c r="B564" s="45" t="s">
        <v>258</v>
      </c>
      <c r="C564" s="46"/>
      <c r="D564" s="44">
        <v>1.33</v>
      </c>
      <c r="E564" s="44">
        <v>0</v>
      </c>
      <c r="F564" s="44">
        <v>0.7</v>
      </c>
      <c r="G564" s="44">
        <v>1.17</v>
      </c>
      <c r="H564" s="44">
        <v>0.61</v>
      </c>
      <c r="I564" s="44">
        <v>0.35</v>
      </c>
      <c r="J564" s="44">
        <v>0.64</v>
      </c>
      <c r="K564" s="44">
        <v>0.35</v>
      </c>
      <c r="L564" s="44">
        <v>1.26</v>
      </c>
      <c r="M564" s="44">
        <v>0.54</v>
      </c>
      <c r="N564" s="44">
        <v>0.35</v>
      </c>
      <c r="O564" s="44">
        <v>0.16</v>
      </c>
      <c r="P564" s="44">
        <v>0.67</v>
      </c>
      <c r="Q564" s="44">
        <v>0.17</v>
      </c>
      <c r="R564" s="44">
        <v>1.74</v>
      </c>
      <c r="S564" s="44">
        <v>2.02</v>
      </c>
      <c r="T564" s="44">
        <v>2.12</v>
      </c>
      <c r="U564" s="44">
        <v>3.17</v>
      </c>
      <c r="V564" s="44">
        <v>0.09</v>
      </c>
      <c r="W564" s="44">
        <v>1</v>
      </c>
      <c r="X564" s="44">
        <v>0.72</v>
      </c>
      <c r="Y564" s="152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  <c r="AV564" s="3"/>
      <c r="AW564" s="3"/>
      <c r="AX564" s="3"/>
      <c r="AY564" s="3"/>
      <c r="AZ564" s="3"/>
      <c r="BA564" s="3"/>
      <c r="BB564" s="3"/>
      <c r="BC564" s="3"/>
      <c r="BD564" s="3"/>
      <c r="BE564" s="3"/>
      <c r="BF564" s="3"/>
      <c r="BG564" s="3"/>
      <c r="BH564" s="3"/>
      <c r="BI564" s="3"/>
      <c r="BJ564" s="3"/>
      <c r="BK564" s="3"/>
      <c r="BL564" s="3"/>
      <c r="BM564" s="55"/>
    </row>
    <row r="565" spans="1:65">
      <c r="B565" s="30"/>
      <c r="C565" s="20"/>
      <c r="D565" s="20"/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BM565" s="55"/>
    </row>
    <row r="566" spans="1:65" ht="15">
      <c r="B566" s="8" t="s">
        <v>506</v>
      </c>
      <c r="BM566" s="27" t="s">
        <v>66</v>
      </c>
    </row>
    <row r="567" spans="1:65" ht="15">
      <c r="A567" s="24" t="s">
        <v>26</v>
      </c>
      <c r="B567" s="18" t="s">
        <v>108</v>
      </c>
      <c r="C567" s="15" t="s">
        <v>109</v>
      </c>
      <c r="D567" s="16" t="s">
        <v>224</v>
      </c>
      <c r="E567" s="17" t="s">
        <v>224</v>
      </c>
      <c r="F567" s="17" t="s">
        <v>224</v>
      </c>
      <c r="G567" s="17" t="s">
        <v>224</v>
      </c>
      <c r="H567" s="17" t="s">
        <v>224</v>
      </c>
      <c r="I567" s="17" t="s">
        <v>224</v>
      </c>
      <c r="J567" s="17" t="s">
        <v>224</v>
      </c>
      <c r="K567" s="17" t="s">
        <v>224</v>
      </c>
      <c r="L567" s="17" t="s">
        <v>224</v>
      </c>
      <c r="M567" s="17" t="s">
        <v>224</v>
      </c>
      <c r="N567" s="17" t="s">
        <v>224</v>
      </c>
      <c r="O567" s="17" t="s">
        <v>224</v>
      </c>
      <c r="P567" s="17" t="s">
        <v>224</v>
      </c>
      <c r="Q567" s="17" t="s">
        <v>224</v>
      </c>
      <c r="R567" s="17" t="s">
        <v>224</v>
      </c>
      <c r="S567" s="17" t="s">
        <v>224</v>
      </c>
      <c r="T567" s="17" t="s">
        <v>224</v>
      </c>
      <c r="U567" s="17" t="s">
        <v>224</v>
      </c>
      <c r="V567" s="17" t="s">
        <v>224</v>
      </c>
      <c r="W567" s="17" t="s">
        <v>224</v>
      </c>
      <c r="X567" s="17" t="s">
        <v>224</v>
      </c>
      <c r="Y567" s="152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  <c r="AX567" s="3"/>
      <c r="AY567" s="3"/>
      <c r="AZ567" s="3"/>
      <c r="BA567" s="3"/>
      <c r="BB567" s="3"/>
      <c r="BC567" s="3"/>
      <c r="BD567" s="3"/>
      <c r="BE567" s="3"/>
      <c r="BF567" s="3"/>
      <c r="BG567" s="3"/>
      <c r="BH567" s="3"/>
      <c r="BI567" s="3"/>
      <c r="BJ567" s="3"/>
      <c r="BK567" s="3"/>
      <c r="BL567" s="3"/>
      <c r="BM567" s="27">
        <v>1</v>
      </c>
    </row>
    <row r="568" spans="1:65">
      <c r="A568" s="29"/>
      <c r="B568" s="19" t="s">
        <v>225</v>
      </c>
      <c r="C568" s="9" t="s">
        <v>225</v>
      </c>
      <c r="D568" s="150" t="s">
        <v>227</v>
      </c>
      <c r="E568" s="151" t="s">
        <v>228</v>
      </c>
      <c r="F568" s="151" t="s">
        <v>229</v>
      </c>
      <c r="G568" s="151" t="s">
        <v>230</v>
      </c>
      <c r="H568" s="151" t="s">
        <v>231</v>
      </c>
      <c r="I568" s="151" t="s">
        <v>232</v>
      </c>
      <c r="J568" s="151" t="s">
        <v>233</v>
      </c>
      <c r="K568" s="151" t="s">
        <v>234</v>
      </c>
      <c r="L568" s="151" t="s">
        <v>235</v>
      </c>
      <c r="M568" s="151" t="s">
        <v>236</v>
      </c>
      <c r="N568" s="151" t="s">
        <v>237</v>
      </c>
      <c r="O568" s="151" t="s">
        <v>238</v>
      </c>
      <c r="P568" s="151" t="s">
        <v>239</v>
      </c>
      <c r="Q568" s="151" t="s">
        <v>240</v>
      </c>
      <c r="R568" s="151" t="s">
        <v>241</v>
      </c>
      <c r="S568" s="151" t="s">
        <v>242</v>
      </c>
      <c r="T568" s="151" t="s">
        <v>243</v>
      </c>
      <c r="U568" s="151" t="s">
        <v>244</v>
      </c>
      <c r="V568" s="151" t="s">
        <v>245</v>
      </c>
      <c r="W568" s="151" t="s">
        <v>246</v>
      </c>
      <c r="X568" s="151" t="s">
        <v>247</v>
      </c>
      <c r="Y568" s="152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  <c r="AX568" s="3"/>
      <c r="AY568" s="3"/>
      <c r="AZ568" s="3"/>
      <c r="BA568" s="3"/>
      <c r="BB568" s="3"/>
      <c r="BC568" s="3"/>
      <c r="BD568" s="3"/>
      <c r="BE568" s="3"/>
      <c r="BF568" s="3"/>
      <c r="BG568" s="3"/>
      <c r="BH568" s="3"/>
      <c r="BI568" s="3"/>
      <c r="BJ568" s="3"/>
      <c r="BK568" s="3"/>
      <c r="BL568" s="3"/>
      <c r="BM568" s="27" t="s">
        <v>3</v>
      </c>
    </row>
    <row r="569" spans="1:65">
      <c r="A569" s="29"/>
      <c r="B569" s="19"/>
      <c r="C569" s="9"/>
      <c r="D569" s="10" t="s">
        <v>261</v>
      </c>
      <c r="E569" s="11" t="s">
        <v>261</v>
      </c>
      <c r="F569" s="11" t="s">
        <v>261</v>
      </c>
      <c r="G569" s="11" t="s">
        <v>261</v>
      </c>
      <c r="H569" s="11" t="s">
        <v>280</v>
      </c>
      <c r="I569" s="11" t="s">
        <v>279</v>
      </c>
      <c r="J569" s="11" t="s">
        <v>279</v>
      </c>
      <c r="K569" s="11" t="s">
        <v>280</v>
      </c>
      <c r="L569" s="11" t="s">
        <v>261</v>
      </c>
      <c r="M569" s="11" t="s">
        <v>261</v>
      </c>
      <c r="N569" s="11" t="s">
        <v>261</v>
      </c>
      <c r="O569" s="11" t="s">
        <v>279</v>
      </c>
      <c r="P569" s="11" t="s">
        <v>261</v>
      </c>
      <c r="Q569" s="11" t="s">
        <v>280</v>
      </c>
      <c r="R569" s="11" t="s">
        <v>280</v>
      </c>
      <c r="S569" s="11" t="s">
        <v>261</v>
      </c>
      <c r="T569" s="11" t="s">
        <v>279</v>
      </c>
      <c r="U569" s="11" t="s">
        <v>279</v>
      </c>
      <c r="V569" s="11" t="s">
        <v>280</v>
      </c>
      <c r="W569" s="11" t="s">
        <v>261</v>
      </c>
      <c r="X569" s="11" t="s">
        <v>261</v>
      </c>
      <c r="Y569" s="152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  <c r="AV569" s="3"/>
      <c r="AW569" s="3"/>
      <c r="AX569" s="3"/>
      <c r="AY569" s="3"/>
      <c r="AZ569" s="3"/>
      <c r="BA569" s="3"/>
      <c r="BB569" s="3"/>
      <c r="BC569" s="3"/>
      <c r="BD569" s="3"/>
      <c r="BE569" s="3"/>
      <c r="BF569" s="3"/>
      <c r="BG569" s="3"/>
      <c r="BH569" s="3"/>
      <c r="BI569" s="3"/>
      <c r="BJ569" s="3"/>
      <c r="BK569" s="3"/>
      <c r="BL569" s="3"/>
      <c r="BM569" s="27">
        <v>0</v>
      </c>
    </row>
    <row r="570" spans="1:65">
      <c r="A570" s="29"/>
      <c r="B570" s="19"/>
      <c r="C570" s="9"/>
      <c r="D570" s="25" t="s">
        <v>281</v>
      </c>
      <c r="E570" s="25" t="s">
        <v>253</v>
      </c>
      <c r="F570" s="25" t="s">
        <v>282</v>
      </c>
      <c r="G570" s="25" t="s">
        <v>282</v>
      </c>
      <c r="H570" s="25" t="s">
        <v>283</v>
      </c>
      <c r="I570" s="25" t="s">
        <v>282</v>
      </c>
      <c r="J570" s="25" t="s">
        <v>284</v>
      </c>
      <c r="K570" s="25" t="s">
        <v>284</v>
      </c>
      <c r="L570" s="25" t="s">
        <v>282</v>
      </c>
      <c r="M570" s="25" t="s">
        <v>283</v>
      </c>
      <c r="N570" s="25" t="s">
        <v>283</v>
      </c>
      <c r="O570" s="25" t="s">
        <v>284</v>
      </c>
      <c r="P570" s="25" t="s">
        <v>284</v>
      </c>
      <c r="Q570" s="25" t="s">
        <v>283</v>
      </c>
      <c r="R570" s="25" t="s">
        <v>282</v>
      </c>
      <c r="S570" s="25" t="s">
        <v>114</v>
      </c>
      <c r="T570" s="25" t="s">
        <v>282</v>
      </c>
      <c r="U570" s="25" t="s">
        <v>281</v>
      </c>
      <c r="V570" s="25" t="s">
        <v>281</v>
      </c>
      <c r="W570" s="25" t="s">
        <v>282</v>
      </c>
      <c r="X570" s="25" t="s">
        <v>282</v>
      </c>
      <c r="Y570" s="152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  <c r="AV570" s="3"/>
      <c r="AW570" s="3"/>
      <c r="AX570" s="3"/>
      <c r="AY570" s="3"/>
      <c r="AZ570" s="3"/>
      <c r="BA570" s="3"/>
      <c r="BB570" s="3"/>
      <c r="BC570" s="3"/>
      <c r="BD570" s="3"/>
      <c r="BE570" s="3"/>
      <c r="BF570" s="3"/>
      <c r="BG570" s="3"/>
      <c r="BH570" s="3"/>
      <c r="BI570" s="3"/>
      <c r="BJ570" s="3"/>
      <c r="BK570" s="3"/>
      <c r="BL570" s="3"/>
      <c r="BM570" s="27">
        <v>0</v>
      </c>
    </row>
    <row r="571" spans="1:65">
      <c r="A571" s="29"/>
      <c r="B571" s="18">
        <v>1</v>
      </c>
      <c r="C571" s="14">
        <v>1</v>
      </c>
      <c r="D571" s="231">
        <v>131</v>
      </c>
      <c r="E571" s="231">
        <v>136.52000000000001</v>
      </c>
      <c r="F571" s="221">
        <v>141</v>
      </c>
      <c r="G571" s="221">
        <v>144</v>
      </c>
      <c r="H571" s="221">
        <v>150.9</v>
      </c>
      <c r="I571" s="221">
        <v>148</v>
      </c>
      <c r="J571" s="221">
        <v>150.78800000000001</v>
      </c>
      <c r="K571" s="221">
        <v>146</v>
      </c>
      <c r="L571" s="222">
        <v>125.49999999999999</v>
      </c>
      <c r="M571" s="221">
        <v>148.4</v>
      </c>
      <c r="N571" s="221">
        <v>142.9</v>
      </c>
      <c r="O571" s="221">
        <v>144</v>
      </c>
      <c r="P571" s="221">
        <v>147.33000000000001</v>
      </c>
      <c r="Q571" s="221">
        <v>152</v>
      </c>
      <c r="R571" s="221">
        <v>151</v>
      </c>
      <c r="S571" s="221">
        <v>149.5</v>
      </c>
      <c r="T571" s="221">
        <v>150.53220000000002</v>
      </c>
      <c r="U571" s="221">
        <v>154.63</v>
      </c>
      <c r="V571" s="221">
        <v>151</v>
      </c>
      <c r="W571" s="221">
        <v>133.5</v>
      </c>
      <c r="X571" s="221">
        <v>147.04</v>
      </c>
      <c r="Y571" s="223"/>
      <c r="Z571" s="224"/>
      <c r="AA571" s="224"/>
      <c r="AB571" s="224"/>
      <c r="AC571" s="224"/>
      <c r="AD571" s="224"/>
      <c r="AE571" s="224"/>
      <c r="AF571" s="224"/>
      <c r="AG571" s="224"/>
      <c r="AH571" s="224"/>
      <c r="AI571" s="224"/>
      <c r="AJ571" s="224"/>
      <c r="AK571" s="224"/>
      <c r="AL571" s="224"/>
      <c r="AM571" s="224"/>
      <c r="AN571" s="224"/>
      <c r="AO571" s="224"/>
      <c r="AP571" s="224"/>
      <c r="AQ571" s="224"/>
      <c r="AR571" s="224"/>
      <c r="AS571" s="224"/>
      <c r="AT571" s="224"/>
      <c r="AU571" s="224"/>
      <c r="AV571" s="224"/>
      <c r="AW571" s="224"/>
      <c r="AX571" s="224"/>
      <c r="AY571" s="224"/>
      <c r="AZ571" s="224"/>
      <c r="BA571" s="224"/>
      <c r="BB571" s="224"/>
      <c r="BC571" s="224"/>
      <c r="BD571" s="224"/>
      <c r="BE571" s="224"/>
      <c r="BF571" s="224"/>
      <c r="BG571" s="224"/>
      <c r="BH571" s="224"/>
      <c r="BI571" s="224"/>
      <c r="BJ571" s="224"/>
      <c r="BK571" s="224"/>
      <c r="BL571" s="224"/>
      <c r="BM571" s="225">
        <v>1</v>
      </c>
    </row>
    <row r="572" spans="1:65">
      <c r="A572" s="29"/>
      <c r="B572" s="19">
        <v>1</v>
      </c>
      <c r="C572" s="9">
        <v>2</v>
      </c>
      <c r="D572" s="226">
        <v>141</v>
      </c>
      <c r="E572" s="226">
        <v>142.87</v>
      </c>
      <c r="F572" s="226">
        <v>140.5</v>
      </c>
      <c r="G572" s="226">
        <v>143</v>
      </c>
      <c r="H572" s="226">
        <v>153</v>
      </c>
      <c r="I572" s="226">
        <v>147</v>
      </c>
      <c r="J572" s="226">
        <v>151.33100000000002</v>
      </c>
      <c r="K572" s="226">
        <v>145</v>
      </c>
      <c r="L572" s="227">
        <v>131</v>
      </c>
      <c r="M572" s="226">
        <v>149.6</v>
      </c>
      <c r="N572" s="226">
        <v>142.19999999999999</v>
      </c>
      <c r="O572" s="226">
        <v>141.5</v>
      </c>
      <c r="P572" s="226">
        <v>147.35</v>
      </c>
      <c r="Q572" s="226">
        <v>158</v>
      </c>
      <c r="R572" s="226">
        <v>152</v>
      </c>
      <c r="S572" s="226">
        <v>145.5</v>
      </c>
      <c r="T572" s="226">
        <v>149.47999999999999</v>
      </c>
      <c r="U572" s="226">
        <v>154.83000000000001</v>
      </c>
      <c r="V572" s="226">
        <v>156</v>
      </c>
      <c r="W572" s="226">
        <v>138.5</v>
      </c>
      <c r="X572" s="226">
        <v>150.97</v>
      </c>
      <c r="Y572" s="223"/>
      <c r="Z572" s="224"/>
      <c r="AA572" s="224"/>
      <c r="AB572" s="224"/>
      <c r="AC572" s="224"/>
      <c r="AD572" s="224"/>
      <c r="AE572" s="224"/>
      <c r="AF572" s="224"/>
      <c r="AG572" s="224"/>
      <c r="AH572" s="224"/>
      <c r="AI572" s="224"/>
      <c r="AJ572" s="224"/>
      <c r="AK572" s="224"/>
      <c r="AL572" s="224"/>
      <c r="AM572" s="224"/>
      <c r="AN572" s="224"/>
      <c r="AO572" s="224"/>
      <c r="AP572" s="224"/>
      <c r="AQ572" s="224"/>
      <c r="AR572" s="224"/>
      <c r="AS572" s="224"/>
      <c r="AT572" s="224"/>
      <c r="AU572" s="224"/>
      <c r="AV572" s="224"/>
      <c r="AW572" s="224"/>
      <c r="AX572" s="224"/>
      <c r="AY572" s="224"/>
      <c r="AZ572" s="224"/>
      <c r="BA572" s="224"/>
      <c r="BB572" s="224"/>
      <c r="BC572" s="224"/>
      <c r="BD572" s="224"/>
      <c r="BE572" s="224"/>
      <c r="BF572" s="224"/>
      <c r="BG572" s="224"/>
      <c r="BH572" s="224"/>
      <c r="BI572" s="224"/>
      <c r="BJ572" s="224"/>
      <c r="BK572" s="224"/>
      <c r="BL572" s="224"/>
      <c r="BM572" s="225">
        <v>24</v>
      </c>
    </row>
    <row r="573" spans="1:65">
      <c r="A573" s="29"/>
      <c r="B573" s="19">
        <v>1</v>
      </c>
      <c r="C573" s="9">
        <v>3</v>
      </c>
      <c r="D573" s="226">
        <v>139</v>
      </c>
      <c r="E573" s="226">
        <v>139.91</v>
      </c>
      <c r="F573" s="226">
        <v>143.5</v>
      </c>
      <c r="G573" s="226">
        <v>144</v>
      </c>
      <c r="H573" s="226">
        <v>153.19999999999999</v>
      </c>
      <c r="I573" s="226">
        <v>146</v>
      </c>
      <c r="J573" s="226">
        <v>149.232</v>
      </c>
      <c r="K573" s="226">
        <v>142</v>
      </c>
      <c r="L573" s="227">
        <v>127.50000000000001</v>
      </c>
      <c r="M573" s="226">
        <v>147.6</v>
      </c>
      <c r="N573" s="226">
        <v>145.19999999999999</v>
      </c>
      <c r="O573" s="226">
        <v>144.69999999999999</v>
      </c>
      <c r="P573" s="226">
        <v>141.52000000000001</v>
      </c>
      <c r="Q573" s="226">
        <v>155</v>
      </c>
      <c r="R573" s="226">
        <v>149</v>
      </c>
      <c r="S573" s="226">
        <v>144</v>
      </c>
      <c r="T573" s="226">
        <v>151.27050000000003</v>
      </c>
      <c r="U573" s="228">
        <v>165.43</v>
      </c>
      <c r="V573" s="226">
        <v>152</v>
      </c>
      <c r="W573" s="226">
        <v>136</v>
      </c>
      <c r="X573" s="226">
        <v>152.02000000000001</v>
      </c>
      <c r="Y573" s="223"/>
      <c r="Z573" s="224"/>
      <c r="AA573" s="224"/>
      <c r="AB573" s="224"/>
      <c r="AC573" s="224"/>
      <c r="AD573" s="224"/>
      <c r="AE573" s="224"/>
      <c r="AF573" s="224"/>
      <c r="AG573" s="224"/>
      <c r="AH573" s="224"/>
      <c r="AI573" s="224"/>
      <c r="AJ573" s="224"/>
      <c r="AK573" s="224"/>
      <c r="AL573" s="224"/>
      <c r="AM573" s="224"/>
      <c r="AN573" s="224"/>
      <c r="AO573" s="224"/>
      <c r="AP573" s="224"/>
      <c r="AQ573" s="224"/>
      <c r="AR573" s="224"/>
      <c r="AS573" s="224"/>
      <c r="AT573" s="224"/>
      <c r="AU573" s="224"/>
      <c r="AV573" s="224"/>
      <c r="AW573" s="224"/>
      <c r="AX573" s="224"/>
      <c r="AY573" s="224"/>
      <c r="AZ573" s="224"/>
      <c r="BA573" s="224"/>
      <c r="BB573" s="224"/>
      <c r="BC573" s="224"/>
      <c r="BD573" s="224"/>
      <c r="BE573" s="224"/>
      <c r="BF573" s="224"/>
      <c r="BG573" s="224"/>
      <c r="BH573" s="224"/>
      <c r="BI573" s="224"/>
      <c r="BJ573" s="224"/>
      <c r="BK573" s="224"/>
      <c r="BL573" s="224"/>
      <c r="BM573" s="225">
        <v>16</v>
      </c>
    </row>
    <row r="574" spans="1:65">
      <c r="A574" s="29"/>
      <c r="B574" s="19">
        <v>1</v>
      </c>
      <c r="C574" s="9">
        <v>4</v>
      </c>
      <c r="D574" s="226">
        <v>141</v>
      </c>
      <c r="E574" s="226">
        <v>140.91999999999999</v>
      </c>
      <c r="F574" s="226">
        <v>143.5</v>
      </c>
      <c r="G574" s="226">
        <v>145</v>
      </c>
      <c r="H574" s="226">
        <v>149.1</v>
      </c>
      <c r="I574" s="226">
        <v>147</v>
      </c>
      <c r="J574" s="226">
        <v>153.58699999999999</v>
      </c>
      <c r="K574" s="226">
        <v>143</v>
      </c>
      <c r="L574" s="227">
        <v>130</v>
      </c>
      <c r="M574" s="226">
        <v>149.69999999999999</v>
      </c>
      <c r="N574" s="226">
        <v>141.69999999999999</v>
      </c>
      <c r="O574" s="226">
        <v>142.30000000000001</v>
      </c>
      <c r="P574" s="226">
        <v>150.82</v>
      </c>
      <c r="Q574" s="226">
        <v>153</v>
      </c>
      <c r="R574" s="226">
        <v>147</v>
      </c>
      <c r="S574" s="226">
        <v>150</v>
      </c>
      <c r="T574" s="226">
        <v>152.6</v>
      </c>
      <c r="U574" s="226">
        <v>155.21</v>
      </c>
      <c r="V574" s="226">
        <v>155</v>
      </c>
      <c r="W574" s="226">
        <v>139.5</v>
      </c>
      <c r="X574" s="226">
        <v>154.80000000000001</v>
      </c>
      <c r="Y574" s="223"/>
      <c r="Z574" s="224"/>
      <c r="AA574" s="224"/>
      <c r="AB574" s="224"/>
      <c r="AC574" s="224"/>
      <c r="AD574" s="224"/>
      <c r="AE574" s="224"/>
      <c r="AF574" s="224"/>
      <c r="AG574" s="224"/>
      <c r="AH574" s="224"/>
      <c r="AI574" s="224"/>
      <c r="AJ574" s="224"/>
      <c r="AK574" s="224"/>
      <c r="AL574" s="224"/>
      <c r="AM574" s="224"/>
      <c r="AN574" s="224"/>
      <c r="AO574" s="224"/>
      <c r="AP574" s="224"/>
      <c r="AQ574" s="224"/>
      <c r="AR574" s="224"/>
      <c r="AS574" s="224"/>
      <c r="AT574" s="224"/>
      <c r="AU574" s="224"/>
      <c r="AV574" s="224"/>
      <c r="AW574" s="224"/>
      <c r="AX574" s="224"/>
      <c r="AY574" s="224"/>
      <c r="AZ574" s="224"/>
      <c r="BA574" s="224"/>
      <c r="BB574" s="224"/>
      <c r="BC574" s="224"/>
      <c r="BD574" s="224"/>
      <c r="BE574" s="224"/>
      <c r="BF574" s="224"/>
      <c r="BG574" s="224"/>
      <c r="BH574" s="224"/>
      <c r="BI574" s="224"/>
      <c r="BJ574" s="224"/>
      <c r="BK574" s="224"/>
      <c r="BL574" s="224"/>
      <c r="BM574" s="225">
        <v>147.05281833333331</v>
      </c>
    </row>
    <row r="575" spans="1:65">
      <c r="A575" s="29"/>
      <c r="B575" s="19">
        <v>1</v>
      </c>
      <c r="C575" s="9">
        <v>5</v>
      </c>
      <c r="D575" s="226">
        <v>142</v>
      </c>
      <c r="E575" s="226">
        <v>140.85</v>
      </c>
      <c r="F575" s="226">
        <v>146</v>
      </c>
      <c r="G575" s="226">
        <v>143</v>
      </c>
      <c r="H575" s="226">
        <v>149.1</v>
      </c>
      <c r="I575" s="226">
        <v>149</v>
      </c>
      <c r="J575" s="226">
        <v>150.14449999999999</v>
      </c>
      <c r="K575" s="226">
        <v>140</v>
      </c>
      <c r="L575" s="227">
        <v>129</v>
      </c>
      <c r="M575" s="226">
        <v>149</v>
      </c>
      <c r="N575" s="226">
        <v>145.9</v>
      </c>
      <c r="O575" s="226">
        <v>141.6</v>
      </c>
      <c r="P575" s="226">
        <v>143.27000000000001</v>
      </c>
      <c r="Q575" s="226">
        <v>150</v>
      </c>
      <c r="R575" s="226">
        <v>143</v>
      </c>
      <c r="S575" s="226">
        <v>150</v>
      </c>
      <c r="T575" s="226">
        <v>152.47649999999999</v>
      </c>
      <c r="U575" s="226">
        <v>155.16</v>
      </c>
      <c r="V575" s="226">
        <v>152</v>
      </c>
      <c r="W575" s="226">
        <v>137.5</v>
      </c>
      <c r="X575" s="226">
        <v>152.97999999999999</v>
      </c>
      <c r="Y575" s="223"/>
      <c r="Z575" s="224"/>
      <c r="AA575" s="224"/>
      <c r="AB575" s="224"/>
      <c r="AC575" s="224"/>
      <c r="AD575" s="224"/>
      <c r="AE575" s="224"/>
      <c r="AF575" s="224"/>
      <c r="AG575" s="224"/>
      <c r="AH575" s="224"/>
      <c r="AI575" s="224"/>
      <c r="AJ575" s="224"/>
      <c r="AK575" s="224"/>
      <c r="AL575" s="224"/>
      <c r="AM575" s="224"/>
      <c r="AN575" s="224"/>
      <c r="AO575" s="224"/>
      <c r="AP575" s="224"/>
      <c r="AQ575" s="224"/>
      <c r="AR575" s="224"/>
      <c r="AS575" s="224"/>
      <c r="AT575" s="224"/>
      <c r="AU575" s="224"/>
      <c r="AV575" s="224"/>
      <c r="AW575" s="224"/>
      <c r="AX575" s="224"/>
      <c r="AY575" s="224"/>
      <c r="AZ575" s="224"/>
      <c r="BA575" s="224"/>
      <c r="BB575" s="224"/>
      <c r="BC575" s="224"/>
      <c r="BD575" s="224"/>
      <c r="BE575" s="224"/>
      <c r="BF575" s="224"/>
      <c r="BG575" s="224"/>
      <c r="BH575" s="224"/>
      <c r="BI575" s="224"/>
      <c r="BJ575" s="224"/>
      <c r="BK575" s="224"/>
      <c r="BL575" s="224"/>
      <c r="BM575" s="225">
        <v>95</v>
      </c>
    </row>
    <row r="576" spans="1:65">
      <c r="A576" s="29"/>
      <c r="B576" s="19">
        <v>1</v>
      </c>
      <c r="C576" s="9">
        <v>6</v>
      </c>
      <c r="D576" s="226">
        <v>139</v>
      </c>
      <c r="E576" s="226">
        <v>141.09</v>
      </c>
      <c r="F576" s="226">
        <v>145</v>
      </c>
      <c r="G576" s="226">
        <v>144.5</v>
      </c>
      <c r="H576" s="226">
        <v>150.4</v>
      </c>
      <c r="I576" s="226">
        <v>152</v>
      </c>
      <c r="J576" s="226">
        <v>149.209</v>
      </c>
      <c r="K576" s="226">
        <v>142</v>
      </c>
      <c r="L576" s="227">
        <v>130.5</v>
      </c>
      <c r="M576" s="226">
        <v>148.30000000000001</v>
      </c>
      <c r="N576" s="226">
        <v>140.30000000000001</v>
      </c>
      <c r="O576" s="226">
        <v>145.4</v>
      </c>
      <c r="P576" s="226">
        <v>144.38999999999999</v>
      </c>
      <c r="Q576" s="226">
        <v>152</v>
      </c>
      <c r="R576" s="226">
        <v>149</v>
      </c>
      <c r="S576" s="226">
        <v>153.5</v>
      </c>
      <c r="T576" s="226">
        <v>151.1045</v>
      </c>
      <c r="U576" s="228">
        <v>165.26</v>
      </c>
      <c r="V576" s="226">
        <v>155</v>
      </c>
      <c r="W576" s="226">
        <v>136.5</v>
      </c>
      <c r="X576" s="226">
        <v>151.18</v>
      </c>
      <c r="Y576" s="223"/>
      <c r="Z576" s="224"/>
      <c r="AA576" s="224"/>
      <c r="AB576" s="224"/>
      <c r="AC576" s="224"/>
      <c r="AD576" s="224"/>
      <c r="AE576" s="224"/>
      <c r="AF576" s="224"/>
      <c r="AG576" s="224"/>
      <c r="AH576" s="224"/>
      <c r="AI576" s="224"/>
      <c r="AJ576" s="224"/>
      <c r="AK576" s="224"/>
      <c r="AL576" s="224"/>
      <c r="AM576" s="224"/>
      <c r="AN576" s="224"/>
      <c r="AO576" s="224"/>
      <c r="AP576" s="224"/>
      <c r="AQ576" s="224"/>
      <c r="AR576" s="224"/>
      <c r="AS576" s="224"/>
      <c r="AT576" s="224"/>
      <c r="AU576" s="224"/>
      <c r="AV576" s="224"/>
      <c r="AW576" s="224"/>
      <c r="AX576" s="224"/>
      <c r="AY576" s="224"/>
      <c r="AZ576" s="224"/>
      <c r="BA576" s="224"/>
      <c r="BB576" s="224"/>
      <c r="BC576" s="224"/>
      <c r="BD576" s="224"/>
      <c r="BE576" s="224"/>
      <c r="BF576" s="224"/>
      <c r="BG576" s="224"/>
      <c r="BH576" s="224"/>
      <c r="BI576" s="224"/>
      <c r="BJ576" s="224"/>
      <c r="BK576" s="224"/>
      <c r="BL576" s="224"/>
      <c r="BM576" s="229"/>
    </row>
    <row r="577" spans="1:65">
      <c r="A577" s="29"/>
      <c r="B577" s="20" t="s">
        <v>254</v>
      </c>
      <c r="C577" s="12"/>
      <c r="D577" s="230">
        <v>138.83333333333334</v>
      </c>
      <c r="E577" s="230">
        <v>140.35999999999999</v>
      </c>
      <c r="F577" s="230">
        <v>143.25</v>
      </c>
      <c r="G577" s="230">
        <v>143.91666666666666</v>
      </c>
      <c r="H577" s="230">
        <v>150.94999999999999</v>
      </c>
      <c r="I577" s="230">
        <v>148.16666666666666</v>
      </c>
      <c r="J577" s="230">
        <v>150.71525</v>
      </c>
      <c r="K577" s="230">
        <v>143</v>
      </c>
      <c r="L577" s="230">
        <v>128.91666666666666</v>
      </c>
      <c r="M577" s="230">
        <v>148.76666666666665</v>
      </c>
      <c r="N577" s="230">
        <v>143.03333333333333</v>
      </c>
      <c r="O577" s="230">
        <v>143.25</v>
      </c>
      <c r="P577" s="230">
        <v>145.78</v>
      </c>
      <c r="Q577" s="230">
        <v>153.33333333333334</v>
      </c>
      <c r="R577" s="230">
        <v>148.5</v>
      </c>
      <c r="S577" s="230">
        <v>148.75</v>
      </c>
      <c r="T577" s="230">
        <v>151.24395000000001</v>
      </c>
      <c r="U577" s="230">
        <v>158.41999999999999</v>
      </c>
      <c r="V577" s="230">
        <v>153.5</v>
      </c>
      <c r="W577" s="230">
        <v>136.91666666666666</v>
      </c>
      <c r="X577" s="230">
        <v>151.49833333333333</v>
      </c>
      <c r="Y577" s="223"/>
      <c r="Z577" s="224"/>
      <c r="AA577" s="224"/>
      <c r="AB577" s="224"/>
      <c r="AC577" s="224"/>
      <c r="AD577" s="224"/>
      <c r="AE577" s="224"/>
      <c r="AF577" s="224"/>
      <c r="AG577" s="224"/>
      <c r="AH577" s="224"/>
      <c r="AI577" s="224"/>
      <c r="AJ577" s="224"/>
      <c r="AK577" s="224"/>
      <c r="AL577" s="224"/>
      <c r="AM577" s="224"/>
      <c r="AN577" s="224"/>
      <c r="AO577" s="224"/>
      <c r="AP577" s="224"/>
      <c r="AQ577" s="224"/>
      <c r="AR577" s="224"/>
      <c r="AS577" s="224"/>
      <c r="AT577" s="224"/>
      <c r="AU577" s="224"/>
      <c r="AV577" s="224"/>
      <c r="AW577" s="224"/>
      <c r="AX577" s="224"/>
      <c r="AY577" s="224"/>
      <c r="AZ577" s="224"/>
      <c r="BA577" s="224"/>
      <c r="BB577" s="224"/>
      <c r="BC577" s="224"/>
      <c r="BD577" s="224"/>
      <c r="BE577" s="224"/>
      <c r="BF577" s="224"/>
      <c r="BG577" s="224"/>
      <c r="BH577" s="224"/>
      <c r="BI577" s="224"/>
      <c r="BJ577" s="224"/>
      <c r="BK577" s="224"/>
      <c r="BL577" s="224"/>
      <c r="BM577" s="229"/>
    </row>
    <row r="578" spans="1:65">
      <c r="A578" s="29"/>
      <c r="B578" s="3" t="s">
        <v>255</v>
      </c>
      <c r="C578" s="28"/>
      <c r="D578" s="226">
        <v>140</v>
      </c>
      <c r="E578" s="226">
        <v>140.88499999999999</v>
      </c>
      <c r="F578" s="226">
        <v>143.5</v>
      </c>
      <c r="G578" s="226">
        <v>144</v>
      </c>
      <c r="H578" s="226">
        <v>150.65</v>
      </c>
      <c r="I578" s="226">
        <v>147.5</v>
      </c>
      <c r="J578" s="226">
        <v>150.46625</v>
      </c>
      <c r="K578" s="226">
        <v>142.5</v>
      </c>
      <c r="L578" s="226">
        <v>129.5</v>
      </c>
      <c r="M578" s="226">
        <v>148.69999999999999</v>
      </c>
      <c r="N578" s="226">
        <v>142.55000000000001</v>
      </c>
      <c r="O578" s="226">
        <v>143.15</v>
      </c>
      <c r="P578" s="226">
        <v>145.86000000000001</v>
      </c>
      <c r="Q578" s="226">
        <v>152.5</v>
      </c>
      <c r="R578" s="226">
        <v>149</v>
      </c>
      <c r="S578" s="226">
        <v>149.75</v>
      </c>
      <c r="T578" s="226">
        <v>151.1875</v>
      </c>
      <c r="U578" s="226">
        <v>155.185</v>
      </c>
      <c r="V578" s="226">
        <v>153.5</v>
      </c>
      <c r="W578" s="226">
        <v>137</v>
      </c>
      <c r="X578" s="226">
        <v>151.60000000000002</v>
      </c>
      <c r="Y578" s="223"/>
      <c r="Z578" s="224"/>
      <c r="AA578" s="224"/>
      <c r="AB578" s="224"/>
      <c r="AC578" s="224"/>
      <c r="AD578" s="224"/>
      <c r="AE578" s="224"/>
      <c r="AF578" s="224"/>
      <c r="AG578" s="224"/>
      <c r="AH578" s="224"/>
      <c r="AI578" s="224"/>
      <c r="AJ578" s="224"/>
      <c r="AK578" s="224"/>
      <c r="AL578" s="224"/>
      <c r="AM578" s="224"/>
      <c r="AN578" s="224"/>
      <c r="AO578" s="224"/>
      <c r="AP578" s="224"/>
      <c r="AQ578" s="224"/>
      <c r="AR578" s="224"/>
      <c r="AS578" s="224"/>
      <c r="AT578" s="224"/>
      <c r="AU578" s="224"/>
      <c r="AV578" s="224"/>
      <c r="AW578" s="224"/>
      <c r="AX578" s="224"/>
      <c r="AY578" s="224"/>
      <c r="AZ578" s="224"/>
      <c r="BA578" s="224"/>
      <c r="BB578" s="224"/>
      <c r="BC578" s="224"/>
      <c r="BD578" s="224"/>
      <c r="BE578" s="224"/>
      <c r="BF578" s="224"/>
      <c r="BG578" s="224"/>
      <c r="BH578" s="224"/>
      <c r="BI578" s="224"/>
      <c r="BJ578" s="224"/>
      <c r="BK578" s="224"/>
      <c r="BL578" s="224"/>
      <c r="BM578" s="229"/>
    </row>
    <row r="579" spans="1:65">
      <c r="A579" s="29"/>
      <c r="B579" s="3" t="s">
        <v>256</v>
      </c>
      <c r="C579" s="28"/>
      <c r="D579" s="226">
        <v>4.0207793606049389</v>
      </c>
      <c r="E579" s="226">
        <v>2.1135183935797639</v>
      </c>
      <c r="F579" s="226">
        <v>2.1621748310439655</v>
      </c>
      <c r="G579" s="226">
        <v>0.80104098937986101</v>
      </c>
      <c r="H579" s="226">
        <v>1.8119050747762688</v>
      </c>
      <c r="I579" s="226">
        <v>2.1369760566432809</v>
      </c>
      <c r="J579" s="226">
        <v>1.6386557829513773</v>
      </c>
      <c r="K579" s="226">
        <v>2.1908902300206643</v>
      </c>
      <c r="L579" s="226">
        <v>2.0836666400042683</v>
      </c>
      <c r="M579" s="226">
        <v>0.81649658092772204</v>
      </c>
      <c r="N579" s="226">
        <v>2.1388470414376668</v>
      </c>
      <c r="O579" s="226">
        <v>1.6718253497300479</v>
      </c>
      <c r="P579" s="226">
        <v>3.3659708851979055</v>
      </c>
      <c r="Q579" s="226">
        <v>2.8047578623950171</v>
      </c>
      <c r="R579" s="226">
        <v>3.2093613071762426</v>
      </c>
      <c r="S579" s="226">
        <v>3.4460121880225554</v>
      </c>
      <c r="T579" s="226">
        <v>1.1829040514767009</v>
      </c>
      <c r="U579" s="226">
        <v>5.3686050329671282</v>
      </c>
      <c r="V579" s="226">
        <v>2.0736441353327719</v>
      </c>
      <c r="W579" s="226">
        <v>2.1075261959621443</v>
      </c>
      <c r="X579" s="226">
        <v>2.5932868461986018</v>
      </c>
      <c r="Y579" s="223"/>
      <c r="Z579" s="224"/>
      <c r="AA579" s="224"/>
      <c r="AB579" s="224"/>
      <c r="AC579" s="224"/>
      <c r="AD579" s="224"/>
      <c r="AE579" s="224"/>
      <c r="AF579" s="224"/>
      <c r="AG579" s="224"/>
      <c r="AH579" s="224"/>
      <c r="AI579" s="224"/>
      <c r="AJ579" s="224"/>
      <c r="AK579" s="224"/>
      <c r="AL579" s="224"/>
      <c r="AM579" s="224"/>
      <c r="AN579" s="224"/>
      <c r="AO579" s="224"/>
      <c r="AP579" s="224"/>
      <c r="AQ579" s="224"/>
      <c r="AR579" s="224"/>
      <c r="AS579" s="224"/>
      <c r="AT579" s="224"/>
      <c r="AU579" s="224"/>
      <c r="AV579" s="224"/>
      <c r="AW579" s="224"/>
      <c r="AX579" s="224"/>
      <c r="AY579" s="224"/>
      <c r="AZ579" s="224"/>
      <c r="BA579" s="224"/>
      <c r="BB579" s="224"/>
      <c r="BC579" s="224"/>
      <c r="BD579" s="224"/>
      <c r="BE579" s="224"/>
      <c r="BF579" s="224"/>
      <c r="BG579" s="224"/>
      <c r="BH579" s="224"/>
      <c r="BI579" s="224"/>
      <c r="BJ579" s="224"/>
      <c r="BK579" s="224"/>
      <c r="BL579" s="224"/>
      <c r="BM579" s="229"/>
    </row>
    <row r="580" spans="1:65">
      <c r="A580" s="29"/>
      <c r="B580" s="3" t="s">
        <v>86</v>
      </c>
      <c r="C580" s="28"/>
      <c r="D580" s="13">
        <v>2.8961195874705439E-2</v>
      </c>
      <c r="E580" s="13">
        <v>1.5057839794669165E-2</v>
      </c>
      <c r="F580" s="13">
        <v>1.5093716098038154E-2</v>
      </c>
      <c r="G580" s="13">
        <v>5.5660057165942863E-3</v>
      </c>
      <c r="H580" s="13">
        <v>1.2003345974006419E-2</v>
      </c>
      <c r="I580" s="13">
        <v>1.4422785534150379E-2</v>
      </c>
      <c r="J580" s="13">
        <v>1.0872528048431578E-2</v>
      </c>
      <c r="K580" s="13">
        <v>1.5320910699445205E-2</v>
      </c>
      <c r="L580" s="13">
        <v>1.6162895720782947E-2</v>
      </c>
      <c r="M580" s="13">
        <v>5.4884376938901334E-3</v>
      </c>
      <c r="N580" s="13">
        <v>1.4953486656520626E-2</v>
      </c>
      <c r="O580" s="13">
        <v>1.1670683069668746E-2</v>
      </c>
      <c r="P580" s="13">
        <v>2.3089387331581189E-2</v>
      </c>
      <c r="Q580" s="13">
        <v>1.8291899102576198E-2</v>
      </c>
      <c r="R580" s="13">
        <v>2.1611860654385473E-2</v>
      </c>
      <c r="S580" s="13">
        <v>2.3166468490907935E-2</v>
      </c>
      <c r="T580" s="13">
        <v>7.821166079546988E-3</v>
      </c>
      <c r="U580" s="13">
        <v>3.3888429699325394E-2</v>
      </c>
      <c r="V580" s="13">
        <v>1.3509082314871478E-2</v>
      </c>
      <c r="W580" s="13">
        <v>1.5392765886515967E-2</v>
      </c>
      <c r="X580" s="13">
        <v>1.7117593237760163E-2</v>
      </c>
      <c r="Y580" s="152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  <c r="AX580" s="3"/>
      <c r="AY580" s="3"/>
      <c r="AZ580" s="3"/>
      <c r="BA580" s="3"/>
      <c r="BB580" s="3"/>
      <c r="BC580" s="3"/>
      <c r="BD580" s="3"/>
      <c r="BE580" s="3"/>
      <c r="BF580" s="3"/>
      <c r="BG580" s="3"/>
      <c r="BH580" s="3"/>
      <c r="BI580" s="3"/>
      <c r="BJ580" s="3"/>
      <c r="BK580" s="3"/>
      <c r="BL580" s="3"/>
      <c r="BM580" s="55"/>
    </row>
    <row r="581" spans="1:65">
      <c r="A581" s="29"/>
      <c r="B581" s="3" t="s">
        <v>257</v>
      </c>
      <c r="C581" s="28"/>
      <c r="D581" s="13">
        <v>-5.5894780481992368E-2</v>
      </c>
      <c r="E581" s="13">
        <v>-4.5513023206140257E-2</v>
      </c>
      <c r="F581" s="13">
        <v>-2.5860220677397905E-2</v>
      </c>
      <c r="G581" s="13">
        <v>-2.1326702216327154E-2</v>
      </c>
      <c r="H581" s="13">
        <v>2.6501917547970599E-2</v>
      </c>
      <c r="I581" s="13">
        <v>7.5744779729995937E-3</v>
      </c>
      <c r="J581" s="13">
        <v>2.4905552359866023E-2</v>
      </c>
      <c r="K581" s="13">
        <v>-2.7560290100299478E-2</v>
      </c>
      <c r="L581" s="13">
        <v>-0.12333086759042156</v>
      </c>
      <c r="M581" s="13">
        <v>1.1654644587963281E-2</v>
      </c>
      <c r="N581" s="13">
        <v>-2.7333614177246002E-2</v>
      </c>
      <c r="O581" s="13">
        <v>-2.5860220677397905E-2</v>
      </c>
      <c r="P581" s="13">
        <v>-8.6555181176339868E-3</v>
      </c>
      <c r="Q581" s="13">
        <v>4.2709246046298999E-2</v>
      </c>
      <c r="R581" s="13">
        <v>9.8412372035352469E-3</v>
      </c>
      <c r="S581" s="13">
        <v>1.1541306626436709E-2</v>
      </c>
      <c r="T581" s="13">
        <v>2.8500859175418336E-2</v>
      </c>
      <c r="U581" s="13">
        <v>7.7299991904269616E-2</v>
      </c>
      <c r="V581" s="13">
        <v>4.3842625661566714E-2</v>
      </c>
      <c r="W581" s="13">
        <v>-6.8928646057571208E-2</v>
      </c>
      <c r="X581" s="13">
        <v>3.0230736482201426E-2</v>
      </c>
      <c r="Y581" s="152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  <c r="AV581" s="3"/>
      <c r="AW581" s="3"/>
      <c r="AX581" s="3"/>
      <c r="AY581" s="3"/>
      <c r="AZ581" s="3"/>
      <c r="BA581" s="3"/>
      <c r="BB581" s="3"/>
      <c r="BC581" s="3"/>
      <c r="BD581" s="3"/>
      <c r="BE581" s="3"/>
      <c r="BF581" s="3"/>
      <c r="BG581" s="3"/>
      <c r="BH581" s="3"/>
      <c r="BI581" s="3"/>
      <c r="BJ581" s="3"/>
      <c r="BK581" s="3"/>
      <c r="BL581" s="3"/>
      <c r="BM581" s="55"/>
    </row>
    <row r="582" spans="1:65">
      <c r="A582" s="29"/>
      <c r="B582" s="45" t="s">
        <v>258</v>
      </c>
      <c r="C582" s="46"/>
      <c r="D582" s="44">
        <v>1.28</v>
      </c>
      <c r="E582" s="44">
        <v>1.07</v>
      </c>
      <c r="F582" s="44">
        <v>0.67</v>
      </c>
      <c r="G582" s="44">
        <v>0.57999999999999996</v>
      </c>
      <c r="H582" s="44">
        <v>0.38</v>
      </c>
      <c r="I582" s="44">
        <v>0</v>
      </c>
      <c r="J582" s="44">
        <v>0.35</v>
      </c>
      <c r="K582" s="44">
        <v>0.71</v>
      </c>
      <c r="L582" s="44">
        <v>2.64</v>
      </c>
      <c r="M582" s="44">
        <v>0.08</v>
      </c>
      <c r="N582" s="44">
        <v>0.7</v>
      </c>
      <c r="O582" s="44">
        <v>0.67</v>
      </c>
      <c r="P582" s="44">
        <v>0.33</v>
      </c>
      <c r="Q582" s="44">
        <v>0.71</v>
      </c>
      <c r="R582" s="44">
        <v>0.05</v>
      </c>
      <c r="S582" s="44">
        <v>0.08</v>
      </c>
      <c r="T582" s="44">
        <v>0.42</v>
      </c>
      <c r="U582" s="44">
        <v>1.41</v>
      </c>
      <c r="V582" s="44">
        <v>0.73</v>
      </c>
      <c r="W582" s="44">
        <v>1.54</v>
      </c>
      <c r="X582" s="44">
        <v>0.46</v>
      </c>
      <c r="Y582" s="152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  <c r="AU582" s="3"/>
      <c r="AV582" s="3"/>
      <c r="AW582" s="3"/>
      <c r="AX582" s="3"/>
      <c r="AY582" s="3"/>
      <c r="AZ582" s="3"/>
      <c r="BA582" s="3"/>
      <c r="BB582" s="3"/>
      <c r="BC582" s="3"/>
      <c r="BD582" s="3"/>
      <c r="BE582" s="3"/>
      <c r="BF582" s="3"/>
      <c r="BG582" s="3"/>
      <c r="BH582" s="3"/>
      <c r="BI582" s="3"/>
      <c r="BJ582" s="3"/>
      <c r="BK582" s="3"/>
      <c r="BL582" s="3"/>
      <c r="BM582" s="55"/>
    </row>
    <row r="583" spans="1:65">
      <c r="B583" s="30"/>
      <c r="C583" s="20"/>
      <c r="D583" s="20"/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BM583" s="55"/>
    </row>
    <row r="584" spans="1:65" ht="15">
      <c r="B584" s="8" t="s">
        <v>507</v>
      </c>
      <c r="BM584" s="27" t="s">
        <v>66</v>
      </c>
    </row>
    <row r="585" spans="1:65" ht="15">
      <c r="A585" s="24" t="s">
        <v>57</v>
      </c>
      <c r="B585" s="18" t="s">
        <v>108</v>
      </c>
      <c r="C585" s="15" t="s">
        <v>109</v>
      </c>
      <c r="D585" s="16" t="s">
        <v>224</v>
      </c>
      <c r="E585" s="17" t="s">
        <v>224</v>
      </c>
      <c r="F585" s="17" t="s">
        <v>224</v>
      </c>
      <c r="G585" s="17" t="s">
        <v>224</v>
      </c>
      <c r="H585" s="17" t="s">
        <v>224</v>
      </c>
      <c r="I585" s="17" t="s">
        <v>224</v>
      </c>
      <c r="J585" s="17" t="s">
        <v>224</v>
      </c>
      <c r="K585" s="17" t="s">
        <v>224</v>
      </c>
      <c r="L585" s="17" t="s">
        <v>224</v>
      </c>
      <c r="M585" s="17" t="s">
        <v>224</v>
      </c>
      <c r="N585" s="17" t="s">
        <v>224</v>
      </c>
      <c r="O585" s="17" t="s">
        <v>224</v>
      </c>
      <c r="P585" s="17" t="s">
        <v>224</v>
      </c>
      <c r="Q585" s="17" t="s">
        <v>224</v>
      </c>
      <c r="R585" s="17" t="s">
        <v>224</v>
      </c>
      <c r="S585" s="17" t="s">
        <v>224</v>
      </c>
      <c r="T585" s="17" t="s">
        <v>224</v>
      </c>
      <c r="U585" s="17" t="s">
        <v>224</v>
      </c>
      <c r="V585" s="17" t="s">
        <v>224</v>
      </c>
      <c r="W585" s="17" t="s">
        <v>224</v>
      </c>
      <c r="X585" s="17" t="s">
        <v>224</v>
      </c>
      <c r="Y585" s="152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  <c r="AX585" s="3"/>
      <c r="AY585" s="3"/>
      <c r="AZ585" s="3"/>
      <c r="BA585" s="3"/>
      <c r="BB585" s="3"/>
      <c r="BC585" s="3"/>
      <c r="BD585" s="3"/>
      <c r="BE585" s="3"/>
      <c r="BF585" s="3"/>
      <c r="BG585" s="3"/>
      <c r="BH585" s="3"/>
      <c r="BI585" s="3"/>
      <c r="BJ585" s="3"/>
      <c r="BK585" s="3"/>
      <c r="BL585" s="3"/>
      <c r="BM585" s="27">
        <v>1</v>
      </c>
    </row>
    <row r="586" spans="1:65">
      <c r="A586" s="29"/>
      <c r="B586" s="19" t="s">
        <v>225</v>
      </c>
      <c r="C586" s="9" t="s">
        <v>225</v>
      </c>
      <c r="D586" s="150" t="s">
        <v>227</v>
      </c>
      <c r="E586" s="151" t="s">
        <v>228</v>
      </c>
      <c r="F586" s="151" t="s">
        <v>229</v>
      </c>
      <c r="G586" s="151" t="s">
        <v>230</v>
      </c>
      <c r="H586" s="151" t="s">
        <v>231</v>
      </c>
      <c r="I586" s="151" t="s">
        <v>232</v>
      </c>
      <c r="J586" s="151" t="s">
        <v>233</v>
      </c>
      <c r="K586" s="151" t="s">
        <v>234</v>
      </c>
      <c r="L586" s="151" t="s">
        <v>235</v>
      </c>
      <c r="M586" s="151" t="s">
        <v>236</v>
      </c>
      <c r="N586" s="151" t="s">
        <v>237</v>
      </c>
      <c r="O586" s="151" t="s">
        <v>238</v>
      </c>
      <c r="P586" s="151" t="s">
        <v>239</v>
      </c>
      <c r="Q586" s="151" t="s">
        <v>240</v>
      </c>
      <c r="R586" s="151" t="s">
        <v>241</v>
      </c>
      <c r="S586" s="151" t="s">
        <v>242</v>
      </c>
      <c r="T586" s="151" t="s">
        <v>243</v>
      </c>
      <c r="U586" s="151" t="s">
        <v>244</v>
      </c>
      <c r="V586" s="151" t="s">
        <v>245</v>
      </c>
      <c r="W586" s="151" t="s">
        <v>246</v>
      </c>
      <c r="X586" s="151" t="s">
        <v>247</v>
      </c>
      <c r="Y586" s="152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  <c r="AX586" s="3"/>
      <c r="AY586" s="3"/>
      <c r="AZ586" s="3"/>
      <c r="BA586" s="3"/>
      <c r="BB586" s="3"/>
      <c r="BC586" s="3"/>
      <c r="BD586" s="3"/>
      <c r="BE586" s="3"/>
      <c r="BF586" s="3"/>
      <c r="BG586" s="3"/>
      <c r="BH586" s="3"/>
      <c r="BI586" s="3"/>
      <c r="BJ586" s="3"/>
      <c r="BK586" s="3"/>
      <c r="BL586" s="3"/>
      <c r="BM586" s="27" t="s">
        <v>1</v>
      </c>
    </row>
    <row r="587" spans="1:65">
      <c r="A587" s="29"/>
      <c r="B587" s="19"/>
      <c r="C587" s="9"/>
      <c r="D587" s="10" t="s">
        <v>279</v>
      </c>
      <c r="E587" s="11" t="s">
        <v>261</v>
      </c>
      <c r="F587" s="11" t="s">
        <v>261</v>
      </c>
      <c r="G587" s="11" t="s">
        <v>261</v>
      </c>
      <c r="H587" s="11" t="s">
        <v>280</v>
      </c>
      <c r="I587" s="11" t="s">
        <v>279</v>
      </c>
      <c r="J587" s="11" t="s">
        <v>279</v>
      </c>
      <c r="K587" s="11" t="s">
        <v>280</v>
      </c>
      <c r="L587" s="11" t="s">
        <v>261</v>
      </c>
      <c r="M587" s="11" t="s">
        <v>279</v>
      </c>
      <c r="N587" s="11" t="s">
        <v>279</v>
      </c>
      <c r="O587" s="11" t="s">
        <v>279</v>
      </c>
      <c r="P587" s="11" t="s">
        <v>261</v>
      </c>
      <c r="Q587" s="11" t="s">
        <v>280</v>
      </c>
      <c r="R587" s="11" t="s">
        <v>280</v>
      </c>
      <c r="S587" s="11" t="s">
        <v>261</v>
      </c>
      <c r="T587" s="11" t="s">
        <v>279</v>
      </c>
      <c r="U587" s="11" t="s">
        <v>279</v>
      </c>
      <c r="V587" s="11" t="s">
        <v>280</v>
      </c>
      <c r="W587" s="11" t="s">
        <v>261</v>
      </c>
      <c r="X587" s="11" t="s">
        <v>261</v>
      </c>
      <c r="Y587" s="152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  <c r="AX587" s="3"/>
      <c r="AY587" s="3"/>
      <c r="AZ587" s="3"/>
      <c r="BA587" s="3"/>
      <c r="BB587" s="3"/>
      <c r="BC587" s="3"/>
      <c r="BD587" s="3"/>
      <c r="BE587" s="3"/>
      <c r="BF587" s="3"/>
      <c r="BG587" s="3"/>
      <c r="BH587" s="3"/>
      <c r="BI587" s="3"/>
      <c r="BJ587" s="3"/>
      <c r="BK587" s="3"/>
      <c r="BL587" s="3"/>
      <c r="BM587" s="27">
        <v>3</v>
      </c>
    </row>
    <row r="588" spans="1:65">
      <c r="A588" s="29"/>
      <c r="B588" s="19"/>
      <c r="C588" s="9"/>
      <c r="D588" s="25" t="s">
        <v>281</v>
      </c>
      <c r="E588" s="25" t="s">
        <v>253</v>
      </c>
      <c r="F588" s="25" t="s">
        <v>282</v>
      </c>
      <c r="G588" s="25" t="s">
        <v>282</v>
      </c>
      <c r="H588" s="25" t="s">
        <v>283</v>
      </c>
      <c r="I588" s="25" t="s">
        <v>282</v>
      </c>
      <c r="J588" s="25" t="s">
        <v>284</v>
      </c>
      <c r="K588" s="25" t="s">
        <v>284</v>
      </c>
      <c r="L588" s="25" t="s">
        <v>282</v>
      </c>
      <c r="M588" s="25" t="s">
        <v>283</v>
      </c>
      <c r="N588" s="25" t="s">
        <v>283</v>
      </c>
      <c r="O588" s="25" t="s">
        <v>284</v>
      </c>
      <c r="P588" s="25" t="s">
        <v>284</v>
      </c>
      <c r="Q588" s="25" t="s">
        <v>283</v>
      </c>
      <c r="R588" s="25" t="s">
        <v>282</v>
      </c>
      <c r="S588" s="25" t="s">
        <v>282</v>
      </c>
      <c r="T588" s="25" t="s">
        <v>282</v>
      </c>
      <c r="U588" s="25" t="s">
        <v>281</v>
      </c>
      <c r="V588" s="25" t="s">
        <v>281</v>
      </c>
      <c r="W588" s="25" t="s">
        <v>282</v>
      </c>
      <c r="X588" s="25" t="s">
        <v>282</v>
      </c>
      <c r="Y588" s="152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  <c r="AU588" s="3"/>
      <c r="AV588" s="3"/>
      <c r="AW588" s="3"/>
      <c r="AX588" s="3"/>
      <c r="AY588" s="3"/>
      <c r="AZ588" s="3"/>
      <c r="BA588" s="3"/>
      <c r="BB588" s="3"/>
      <c r="BC588" s="3"/>
      <c r="BD588" s="3"/>
      <c r="BE588" s="3"/>
      <c r="BF588" s="3"/>
      <c r="BG588" s="3"/>
      <c r="BH588" s="3"/>
      <c r="BI588" s="3"/>
      <c r="BJ588" s="3"/>
      <c r="BK588" s="3"/>
      <c r="BL588" s="3"/>
      <c r="BM588" s="27">
        <v>3</v>
      </c>
    </row>
    <row r="589" spans="1:65">
      <c r="A589" s="29"/>
      <c r="B589" s="18">
        <v>1</v>
      </c>
      <c r="C589" s="14">
        <v>1</v>
      </c>
      <c r="D589" s="203">
        <v>0.15</v>
      </c>
      <c r="E589" s="203">
        <v>0.124</v>
      </c>
      <c r="F589" s="203">
        <v>0.13</v>
      </c>
      <c r="G589" s="203">
        <v>0.13</v>
      </c>
      <c r="H589" s="203">
        <v>0.13</v>
      </c>
      <c r="I589" s="203">
        <v>0.13</v>
      </c>
      <c r="J589" s="203">
        <v>0.11117614999999999</v>
      </c>
      <c r="K589" s="203">
        <v>0.12</v>
      </c>
      <c r="L589" s="203">
        <v>0.12</v>
      </c>
      <c r="M589" s="203">
        <v>0.12</v>
      </c>
      <c r="N589" s="203">
        <v>0.12</v>
      </c>
      <c r="O589" s="232">
        <v>0.27</v>
      </c>
      <c r="P589" s="203">
        <v>0.14000000000000001</v>
      </c>
      <c r="Q589" s="203">
        <v>0.13999999999999999</v>
      </c>
      <c r="R589" s="232">
        <v>0.157</v>
      </c>
      <c r="S589" s="203">
        <v>0.13</v>
      </c>
      <c r="T589" s="203">
        <v>0.14669466666666667</v>
      </c>
      <c r="U589" s="204">
        <v>0.1157</v>
      </c>
      <c r="V589" s="203">
        <v>0.13</v>
      </c>
      <c r="W589" s="203">
        <v>0.13</v>
      </c>
      <c r="X589" s="203">
        <v>0.12</v>
      </c>
      <c r="Y589" s="205"/>
      <c r="Z589" s="206"/>
      <c r="AA589" s="206"/>
      <c r="AB589" s="206"/>
      <c r="AC589" s="206"/>
      <c r="AD589" s="206"/>
      <c r="AE589" s="206"/>
      <c r="AF589" s="206"/>
      <c r="AG589" s="206"/>
      <c r="AH589" s="206"/>
      <c r="AI589" s="206"/>
      <c r="AJ589" s="206"/>
      <c r="AK589" s="206"/>
      <c r="AL589" s="206"/>
      <c r="AM589" s="206"/>
      <c r="AN589" s="206"/>
      <c r="AO589" s="206"/>
      <c r="AP589" s="206"/>
      <c r="AQ589" s="206"/>
      <c r="AR589" s="206"/>
      <c r="AS589" s="206"/>
      <c r="AT589" s="206"/>
      <c r="AU589" s="206"/>
      <c r="AV589" s="206"/>
      <c r="AW589" s="206"/>
      <c r="AX589" s="206"/>
      <c r="AY589" s="206"/>
      <c r="AZ589" s="206"/>
      <c r="BA589" s="206"/>
      <c r="BB589" s="206"/>
      <c r="BC589" s="206"/>
      <c r="BD589" s="206"/>
      <c r="BE589" s="206"/>
      <c r="BF589" s="206"/>
      <c r="BG589" s="206"/>
      <c r="BH589" s="206"/>
      <c r="BI589" s="206"/>
      <c r="BJ589" s="206"/>
      <c r="BK589" s="206"/>
      <c r="BL589" s="206"/>
      <c r="BM589" s="207">
        <v>1</v>
      </c>
    </row>
    <row r="590" spans="1:65">
      <c r="A590" s="29"/>
      <c r="B590" s="19">
        <v>1</v>
      </c>
      <c r="C590" s="9">
        <v>2</v>
      </c>
      <c r="D590" s="23">
        <v>0.15</v>
      </c>
      <c r="E590" s="23">
        <v>0.125</v>
      </c>
      <c r="F590" s="23">
        <v>0.13</v>
      </c>
      <c r="G590" s="23">
        <v>0.13</v>
      </c>
      <c r="H590" s="23">
        <v>0.13</v>
      </c>
      <c r="I590" s="23">
        <v>0.13</v>
      </c>
      <c r="J590" s="23">
        <v>0.11391854999999999</v>
      </c>
      <c r="K590" s="23">
        <v>0.12</v>
      </c>
      <c r="L590" s="23">
        <v>0.12</v>
      </c>
      <c r="M590" s="23">
        <v>0.12</v>
      </c>
      <c r="N590" s="23">
        <v>0.12</v>
      </c>
      <c r="O590" s="233">
        <v>0.26</v>
      </c>
      <c r="P590" s="23">
        <v>0.14000000000000001</v>
      </c>
      <c r="Q590" s="23">
        <v>0.13999999999999999</v>
      </c>
      <c r="R590" s="233">
        <v>0.17299999999999999</v>
      </c>
      <c r="S590" s="23">
        <v>0.12</v>
      </c>
      <c r="T590" s="23">
        <v>0.14459630000000001</v>
      </c>
      <c r="U590" s="23">
        <v>0.1237</v>
      </c>
      <c r="V590" s="23">
        <v>0.13</v>
      </c>
      <c r="W590" s="23">
        <v>0.13</v>
      </c>
      <c r="X590" s="23">
        <v>0.124</v>
      </c>
      <c r="Y590" s="205"/>
      <c r="Z590" s="206"/>
      <c r="AA590" s="206"/>
      <c r="AB590" s="206"/>
      <c r="AC590" s="206"/>
      <c r="AD590" s="206"/>
      <c r="AE590" s="206"/>
      <c r="AF590" s="206"/>
      <c r="AG590" s="206"/>
      <c r="AH590" s="206"/>
      <c r="AI590" s="206"/>
      <c r="AJ590" s="206"/>
      <c r="AK590" s="206"/>
      <c r="AL590" s="206"/>
      <c r="AM590" s="206"/>
      <c r="AN590" s="206"/>
      <c r="AO590" s="206"/>
      <c r="AP590" s="206"/>
      <c r="AQ590" s="206"/>
      <c r="AR590" s="206"/>
      <c r="AS590" s="206"/>
      <c r="AT590" s="206"/>
      <c r="AU590" s="206"/>
      <c r="AV590" s="206"/>
      <c r="AW590" s="206"/>
      <c r="AX590" s="206"/>
      <c r="AY590" s="206"/>
      <c r="AZ590" s="206"/>
      <c r="BA590" s="206"/>
      <c r="BB590" s="206"/>
      <c r="BC590" s="206"/>
      <c r="BD590" s="206"/>
      <c r="BE590" s="206"/>
      <c r="BF590" s="206"/>
      <c r="BG590" s="206"/>
      <c r="BH590" s="206"/>
      <c r="BI590" s="206"/>
      <c r="BJ590" s="206"/>
      <c r="BK590" s="206"/>
      <c r="BL590" s="206"/>
      <c r="BM590" s="207" t="e">
        <v>#N/A</v>
      </c>
    </row>
    <row r="591" spans="1:65">
      <c r="A591" s="29"/>
      <c r="B591" s="19">
        <v>1</v>
      </c>
      <c r="C591" s="9">
        <v>3</v>
      </c>
      <c r="D591" s="23">
        <v>0.15</v>
      </c>
      <c r="E591" s="23">
        <v>0.127</v>
      </c>
      <c r="F591" s="23">
        <v>0.13</v>
      </c>
      <c r="G591" s="23">
        <v>0.13</v>
      </c>
      <c r="H591" s="23">
        <v>0.13</v>
      </c>
      <c r="I591" s="23">
        <v>0.13</v>
      </c>
      <c r="J591" s="23">
        <v>0.10588339999999999</v>
      </c>
      <c r="K591" s="23">
        <v>0.12</v>
      </c>
      <c r="L591" s="23">
        <v>0.13</v>
      </c>
      <c r="M591" s="23">
        <v>0.12</v>
      </c>
      <c r="N591" s="23">
        <v>0.12</v>
      </c>
      <c r="O591" s="233">
        <v>0.27</v>
      </c>
      <c r="P591" s="23">
        <v>0.15</v>
      </c>
      <c r="Q591" s="23">
        <v>0.15</v>
      </c>
      <c r="R591" s="233">
        <v>0.16600000000000001</v>
      </c>
      <c r="S591" s="23">
        <v>0.12</v>
      </c>
      <c r="T591" s="23">
        <v>0.14618800000000001</v>
      </c>
      <c r="U591" s="23">
        <v>0.12240000000000001</v>
      </c>
      <c r="V591" s="23">
        <v>0.12</v>
      </c>
      <c r="W591" s="23">
        <v>0.13</v>
      </c>
      <c r="X591" s="23">
        <v>0.125</v>
      </c>
      <c r="Y591" s="205"/>
      <c r="Z591" s="206"/>
      <c r="AA591" s="206"/>
      <c r="AB591" s="206"/>
      <c r="AC591" s="206"/>
      <c r="AD591" s="206"/>
      <c r="AE591" s="206"/>
      <c r="AF591" s="206"/>
      <c r="AG591" s="206"/>
      <c r="AH591" s="206"/>
      <c r="AI591" s="206"/>
      <c r="AJ591" s="206"/>
      <c r="AK591" s="206"/>
      <c r="AL591" s="206"/>
      <c r="AM591" s="206"/>
      <c r="AN591" s="206"/>
      <c r="AO591" s="206"/>
      <c r="AP591" s="206"/>
      <c r="AQ591" s="206"/>
      <c r="AR591" s="206"/>
      <c r="AS591" s="206"/>
      <c r="AT591" s="206"/>
      <c r="AU591" s="206"/>
      <c r="AV591" s="206"/>
      <c r="AW591" s="206"/>
      <c r="AX591" s="206"/>
      <c r="AY591" s="206"/>
      <c r="AZ591" s="206"/>
      <c r="BA591" s="206"/>
      <c r="BB591" s="206"/>
      <c r="BC591" s="206"/>
      <c r="BD591" s="206"/>
      <c r="BE591" s="206"/>
      <c r="BF591" s="206"/>
      <c r="BG591" s="206"/>
      <c r="BH591" s="206"/>
      <c r="BI591" s="206"/>
      <c r="BJ591" s="206"/>
      <c r="BK591" s="206"/>
      <c r="BL591" s="206"/>
      <c r="BM591" s="207">
        <v>16</v>
      </c>
    </row>
    <row r="592" spans="1:65">
      <c r="A592" s="29"/>
      <c r="B592" s="19">
        <v>1</v>
      </c>
      <c r="C592" s="9">
        <v>4</v>
      </c>
      <c r="D592" s="23">
        <v>0.14000000000000001</v>
      </c>
      <c r="E592" s="23">
        <v>0.121</v>
      </c>
      <c r="F592" s="23">
        <v>0.13</v>
      </c>
      <c r="G592" s="23">
        <v>0.13</v>
      </c>
      <c r="H592" s="23">
        <v>0.13</v>
      </c>
      <c r="I592" s="23">
        <v>0.13</v>
      </c>
      <c r="J592" s="23">
        <v>0.11013939999999998</v>
      </c>
      <c r="K592" s="23">
        <v>0.12</v>
      </c>
      <c r="L592" s="23">
        <v>0.13</v>
      </c>
      <c r="M592" s="23">
        <v>0.12</v>
      </c>
      <c r="N592" s="23">
        <v>0.12</v>
      </c>
      <c r="O592" s="233">
        <v>0.27</v>
      </c>
      <c r="P592" s="23">
        <v>0.14000000000000001</v>
      </c>
      <c r="Q592" s="23">
        <v>0.13999999999999999</v>
      </c>
      <c r="R592" s="233">
        <v>0.17399999999999999</v>
      </c>
      <c r="S592" s="23">
        <v>0.12</v>
      </c>
      <c r="T592" s="23">
        <v>0.14477499999999999</v>
      </c>
      <c r="U592" s="23">
        <v>0.1235</v>
      </c>
      <c r="V592" s="23">
        <v>0.12</v>
      </c>
      <c r="W592" s="23">
        <v>0.13</v>
      </c>
      <c r="X592" s="23">
        <v>0.127</v>
      </c>
      <c r="Y592" s="205"/>
      <c r="Z592" s="206"/>
      <c r="AA592" s="206"/>
      <c r="AB592" s="206"/>
      <c r="AC592" s="206"/>
      <c r="AD592" s="206"/>
      <c r="AE592" s="206"/>
      <c r="AF592" s="206"/>
      <c r="AG592" s="206"/>
      <c r="AH592" s="206"/>
      <c r="AI592" s="206"/>
      <c r="AJ592" s="206"/>
      <c r="AK592" s="206"/>
      <c r="AL592" s="206"/>
      <c r="AM592" s="206"/>
      <c r="AN592" s="206"/>
      <c r="AO592" s="206"/>
      <c r="AP592" s="206"/>
      <c r="AQ592" s="206"/>
      <c r="AR592" s="206"/>
      <c r="AS592" s="206"/>
      <c r="AT592" s="206"/>
      <c r="AU592" s="206"/>
      <c r="AV592" s="206"/>
      <c r="AW592" s="206"/>
      <c r="AX592" s="206"/>
      <c r="AY592" s="206"/>
      <c r="AZ592" s="206"/>
      <c r="BA592" s="206"/>
      <c r="BB592" s="206"/>
      <c r="BC592" s="206"/>
      <c r="BD592" s="206"/>
      <c r="BE592" s="206"/>
      <c r="BF592" s="206"/>
      <c r="BG592" s="206"/>
      <c r="BH592" s="206"/>
      <c r="BI592" s="206"/>
      <c r="BJ592" s="206"/>
      <c r="BK592" s="206"/>
      <c r="BL592" s="206"/>
      <c r="BM592" s="207">
        <v>0.12847495730994155</v>
      </c>
    </row>
    <row r="593" spans="1:65">
      <c r="A593" s="29"/>
      <c r="B593" s="19">
        <v>1</v>
      </c>
      <c r="C593" s="9">
        <v>5</v>
      </c>
      <c r="D593" s="23">
        <v>0.15</v>
      </c>
      <c r="E593" s="23">
        <v>0.12</v>
      </c>
      <c r="F593" s="23">
        <v>0.13</v>
      </c>
      <c r="G593" s="23">
        <v>0.13</v>
      </c>
      <c r="H593" s="23">
        <v>0.13</v>
      </c>
      <c r="I593" s="23">
        <v>0.13</v>
      </c>
      <c r="J593" s="23">
        <v>0.10480120000000001</v>
      </c>
      <c r="K593" s="23">
        <v>0.12</v>
      </c>
      <c r="L593" s="23">
        <v>0.12</v>
      </c>
      <c r="M593" s="23">
        <v>0.12</v>
      </c>
      <c r="N593" s="23">
        <v>0.12</v>
      </c>
      <c r="O593" s="233">
        <v>0.25</v>
      </c>
      <c r="P593" s="23">
        <v>0.15</v>
      </c>
      <c r="Q593" s="23">
        <v>0.13999999999999999</v>
      </c>
      <c r="R593" s="233">
        <v>0.17</v>
      </c>
      <c r="S593" s="23">
        <v>0.12</v>
      </c>
      <c r="T593" s="23">
        <v>0.14810833333333331</v>
      </c>
      <c r="U593" s="23">
        <v>0.12090000000000001</v>
      </c>
      <c r="V593" s="23">
        <v>0.12</v>
      </c>
      <c r="W593" s="23">
        <v>0.13</v>
      </c>
      <c r="X593" s="23">
        <v>0.125</v>
      </c>
      <c r="Y593" s="205"/>
      <c r="Z593" s="206"/>
      <c r="AA593" s="206"/>
      <c r="AB593" s="206"/>
      <c r="AC593" s="206"/>
      <c r="AD593" s="206"/>
      <c r="AE593" s="206"/>
      <c r="AF593" s="206"/>
      <c r="AG593" s="206"/>
      <c r="AH593" s="206"/>
      <c r="AI593" s="206"/>
      <c r="AJ593" s="206"/>
      <c r="AK593" s="206"/>
      <c r="AL593" s="206"/>
      <c r="AM593" s="206"/>
      <c r="AN593" s="206"/>
      <c r="AO593" s="206"/>
      <c r="AP593" s="206"/>
      <c r="AQ593" s="206"/>
      <c r="AR593" s="206"/>
      <c r="AS593" s="206"/>
      <c r="AT593" s="206"/>
      <c r="AU593" s="206"/>
      <c r="AV593" s="206"/>
      <c r="AW593" s="206"/>
      <c r="AX593" s="206"/>
      <c r="AY593" s="206"/>
      <c r="AZ593" s="206"/>
      <c r="BA593" s="206"/>
      <c r="BB593" s="206"/>
      <c r="BC593" s="206"/>
      <c r="BD593" s="206"/>
      <c r="BE593" s="206"/>
      <c r="BF593" s="206"/>
      <c r="BG593" s="206"/>
      <c r="BH593" s="206"/>
      <c r="BI593" s="206"/>
      <c r="BJ593" s="206"/>
      <c r="BK593" s="206"/>
      <c r="BL593" s="206"/>
      <c r="BM593" s="207">
        <v>96</v>
      </c>
    </row>
    <row r="594" spans="1:65">
      <c r="A594" s="29"/>
      <c r="B594" s="19">
        <v>1</v>
      </c>
      <c r="C594" s="9">
        <v>6</v>
      </c>
      <c r="D594" s="23">
        <v>0.15</v>
      </c>
      <c r="E594" s="23">
        <v>0.121</v>
      </c>
      <c r="F594" s="23">
        <v>0.13</v>
      </c>
      <c r="G594" s="23">
        <v>0.13</v>
      </c>
      <c r="H594" s="23">
        <v>0.13</v>
      </c>
      <c r="I594" s="23">
        <v>0.13</v>
      </c>
      <c r="J594" s="23">
        <v>0.1063588</v>
      </c>
      <c r="K594" s="23">
        <v>0.12</v>
      </c>
      <c r="L594" s="23">
        <v>0.13</v>
      </c>
      <c r="M594" s="23">
        <v>0.12</v>
      </c>
      <c r="N594" s="23">
        <v>0.12</v>
      </c>
      <c r="O594" s="233">
        <v>0.27</v>
      </c>
      <c r="P594" s="23">
        <v>0.15</v>
      </c>
      <c r="Q594" s="23">
        <v>0.13999999999999999</v>
      </c>
      <c r="R594" s="233">
        <v>0.153</v>
      </c>
      <c r="S594" s="23">
        <v>0.13</v>
      </c>
      <c r="T594" s="23">
        <v>0.14634533333333333</v>
      </c>
      <c r="U594" s="23">
        <v>0.12379999999999999</v>
      </c>
      <c r="V594" s="23">
        <v>0.12</v>
      </c>
      <c r="W594" s="23">
        <v>0.13</v>
      </c>
      <c r="X594" s="23">
        <v>0.121</v>
      </c>
      <c r="Y594" s="205"/>
      <c r="Z594" s="206"/>
      <c r="AA594" s="206"/>
      <c r="AB594" s="206"/>
      <c r="AC594" s="206"/>
      <c r="AD594" s="206"/>
      <c r="AE594" s="206"/>
      <c r="AF594" s="206"/>
      <c r="AG594" s="206"/>
      <c r="AH594" s="206"/>
      <c r="AI594" s="206"/>
      <c r="AJ594" s="206"/>
      <c r="AK594" s="206"/>
      <c r="AL594" s="206"/>
      <c r="AM594" s="206"/>
      <c r="AN594" s="206"/>
      <c r="AO594" s="206"/>
      <c r="AP594" s="206"/>
      <c r="AQ594" s="206"/>
      <c r="AR594" s="206"/>
      <c r="AS594" s="206"/>
      <c r="AT594" s="206"/>
      <c r="AU594" s="206"/>
      <c r="AV594" s="206"/>
      <c r="AW594" s="206"/>
      <c r="AX594" s="206"/>
      <c r="AY594" s="206"/>
      <c r="AZ594" s="206"/>
      <c r="BA594" s="206"/>
      <c r="BB594" s="206"/>
      <c r="BC594" s="206"/>
      <c r="BD594" s="206"/>
      <c r="BE594" s="206"/>
      <c r="BF594" s="206"/>
      <c r="BG594" s="206"/>
      <c r="BH594" s="206"/>
      <c r="BI594" s="206"/>
      <c r="BJ594" s="206"/>
      <c r="BK594" s="206"/>
      <c r="BL594" s="206"/>
      <c r="BM594" s="56"/>
    </row>
    <row r="595" spans="1:65">
      <c r="A595" s="29"/>
      <c r="B595" s="20" t="s">
        <v>254</v>
      </c>
      <c r="C595" s="12"/>
      <c r="D595" s="210">
        <v>0.14833333333333334</v>
      </c>
      <c r="E595" s="210">
        <v>0.123</v>
      </c>
      <c r="F595" s="210">
        <v>0.13</v>
      </c>
      <c r="G595" s="210">
        <v>0.13</v>
      </c>
      <c r="H595" s="210">
        <v>0.13</v>
      </c>
      <c r="I595" s="210">
        <v>0.13</v>
      </c>
      <c r="J595" s="210">
        <v>0.10871291666666666</v>
      </c>
      <c r="K595" s="210">
        <v>0.12</v>
      </c>
      <c r="L595" s="210">
        <v>0.125</v>
      </c>
      <c r="M595" s="210">
        <v>0.12</v>
      </c>
      <c r="N595" s="210">
        <v>0.12</v>
      </c>
      <c r="O595" s="210">
        <v>0.26500000000000001</v>
      </c>
      <c r="P595" s="210">
        <v>0.14500000000000002</v>
      </c>
      <c r="Q595" s="210">
        <v>0.14166666666666666</v>
      </c>
      <c r="R595" s="210">
        <v>0.16550000000000001</v>
      </c>
      <c r="S595" s="210">
        <v>0.12333333333333334</v>
      </c>
      <c r="T595" s="210">
        <v>0.14611793888888888</v>
      </c>
      <c r="U595" s="210">
        <v>0.12166666666666669</v>
      </c>
      <c r="V595" s="210">
        <v>0.12333333333333334</v>
      </c>
      <c r="W595" s="210">
        <v>0.13</v>
      </c>
      <c r="X595" s="210">
        <v>0.12366666666666666</v>
      </c>
      <c r="Y595" s="205"/>
      <c r="Z595" s="206"/>
      <c r="AA595" s="206"/>
      <c r="AB595" s="206"/>
      <c r="AC595" s="206"/>
      <c r="AD595" s="206"/>
      <c r="AE595" s="206"/>
      <c r="AF595" s="206"/>
      <c r="AG595" s="206"/>
      <c r="AH595" s="206"/>
      <c r="AI595" s="206"/>
      <c r="AJ595" s="206"/>
      <c r="AK595" s="206"/>
      <c r="AL595" s="206"/>
      <c r="AM595" s="206"/>
      <c r="AN595" s="206"/>
      <c r="AO595" s="206"/>
      <c r="AP595" s="206"/>
      <c r="AQ595" s="206"/>
      <c r="AR595" s="206"/>
      <c r="AS595" s="206"/>
      <c r="AT595" s="206"/>
      <c r="AU595" s="206"/>
      <c r="AV595" s="206"/>
      <c r="AW595" s="206"/>
      <c r="AX595" s="206"/>
      <c r="AY595" s="206"/>
      <c r="AZ595" s="206"/>
      <c r="BA595" s="206"/>
      <c r="BB595" s="206"/>
      <c r="BC595" s="206"/>
      <c r="BD595" s="206"/>
      <c r="BE595" s="206"/>
      <c r="BF595" s="206"/>
      <c r="BG595" s="206"/>
      <c r="BH595" s="206"/>
      <c r="BI595" s="206"/>
      <c r="BJ595" s="206"/>
      <c r="BK595" s="206"/>
      <c r="BL595" s="206"/>
      <c r="BM595" s="56"/>
    </row>
    <row r="596" spans="1:65">
      <c r="A596" s="29"/>
      <c r="B596" s="3" t="s">
        <v>255</v>
      </c>
      <c r="C596" s="28"/>
      <c r="D596" s="23">
        <v>0.15</v>
      </c>
      <c r="E596" s="23">
        <v>0.1225</v>
      </c>
      <c r="F596" s="23">
        <v>0.13</v>
      </c>
      <c r="G596" s="23">
        <v>0.13</v>
      </c>
      <c r="H596" s="23">
        <v>0.13</v>
      </c>
      <c r="I596" s="23">
        <v>0.13</v>
      </c>
      <c r="J596" s="23">
        <v>0.10824909999999999</v>
      </c>
      <c r="K596" s="23">
        <v>0.12</v>
      </c>
      <c r="L596" s="23">
        <v>0.125</v>
      </c>
      <c r="M596" s="23">
        <v>0.12</v>
      </c>
      <c r="N596" s="23">
        <v>0.12</v>
      </c>
      <c r="O596" s="23">
        <v>0.27</v>
      </c>
      <c r="P596" s="23">
        <v>0.14500000000000002</v>
      </c>
      <c r="Q596" s="23">
        <v>0.13999999999999999</v>
      </c>
      <c r="R596" s="23">
        <v>0.16800000000000001</v>
      </c>
      <c r="S596" s="23">
        <v>0.12</v>
      </c>
      <c r="T596" s="23">
        <v>0.14626666666666666</v>
      </c>
      <c r="U596" s="23">
        <v>0.12295</v>
      </c>
      <c r="V596" s="23">
        <v>0.12</v>
      </c>
      <c r="W596" s="23">
        <v>0.13</v>
      </c>
      <c r="X596" s="23">
        <v>0.1245</v>
      </c>
      <c r="Y596" s="205"/>
      <c r="Z596" s="206"/>
      <c r="AA596" s="206"/>
      <c r="AB596" s="206"/>
      <c r="AC596" s="206"/>
      <c r="AD596" s="206"/>
      <c r="AE596" s="206"/>
      <c r="AF596" s="206"/>
      <c r="AG596" s="206"/>
      <c r="AH596" s="206"/>
      <c r="AI596" s="206"/>
      <c r="AJ596" s="206"/>
      <c r="AK596" s="206"/>
      <c r="AL596" s="206"/>
      <c r="AM596" s="206"/>
      <c r="AN596" s="206"/>
      <c r="AO596" s="206"/>
      <c r="AP596" s="206"/>
      <c r="AQ596" s="206"/>
      <c r="AR596" s="206"/>
      <c r="AS596" s="206"/>
      <c r="AT596" s="206"/>
      <c r="AU596" s="206"/>
      <c r="AV596" s="206"/>
      <c r="AW596" s="206"/>
      <c r="AX596" s="206"/>
      <c r="AY596" s="206"/>
      <c r="AZ596" s="206"/>
      <c r="BA596" s="206"/>
      <c r="BB596" s="206"/>
      <c r="BC596" s="206"/>
      <c r="BD596" s="206"/>
      <c r="BE596" s="206"/>
      <c r="BF596" s="206"/>
      <c r="BG596" s="206"/>
      <c r="BH596" s="206"/>
      <c r="BI596" s="206"/>
      <c r="BJ596" s="206"/>
      <c r="BK596" s="206"/>
      <c r="BL596" s="206"/>
      <c r="BM596" s="56"/>
    </row>
    <row r="597" spans="1:65">
      <c r="A597" s="29"/>
      <c r="B597" s="3" t="s">
        <v>256</v>
      </c>
      <c r="C597" s="28"/>
      <c r="D597" s="23">
        <v>4.0824829046386219E-3</v>
      </c>
      <c r="E597" s="23">
        <v>2.756809750418047E-3</v>
      </c>
      <c r="F597" s="23">
        <v>0</v>
      </c>
      <c r="G597" s="23">
        <v>0</v>
      </c>
      <c r="H597" s="23">
        <v>0</v>
      </c>
      <c r="I597" s="23">
        <v>0</v>
      </c>
      <c r="J597" s="23">
        <v>3.5791213637800306E-3</v>
      </c>
      <c r="K597" s="23">
        <v>0</v>
      </c>
      <c r="L597" s="23">
        <v>5.4772255750516656E-3</v>
      </c>
      <c r="M597" s="23">
        <v>0</v>
      </c>
      <c r="N597" s="23">
        <v>0</v>
      </c>
      <c r="O597" s="23">
        <v>8.3666002653407633E-3</v>
      </c>
      <c r="P597" s="23">
        <v>5.4772255750516509E-3</v>
      </c>
      <c r="Q597" s="23">
        <v>4.0824829046386341E-3</v>
      </c>
      <c r="R597" s="23">
        <v>8.6890735984913817E-3</v>
      </c>
      <c r="S597" s="23">
        <v>5.1639777949432277E-3</v>
      </c>
      <c r="T597" s="23">
        <v>1.3015199986369157E-3</v>
      </c>
      <c r="U597" s="23">
        <v>3.1232461745220584E-3</v>
      </c>
      <c r="V597" s="23">
        <v>5.1639777949432268E-3</v>
      </c>
      <c r="W597" s="23">
        <v>0</v>
      </c>
      <c r="X597" s="23">
        <v>2.658320271650254E-3</v>
      </c>
      <c r="Y597" s="205"/>
      <c r="Z597" s="206"/>
      <c r="AA597" s="206"/>
      <c r="AB597" s="206"/>
      <c r="AC597" s="206"/>
      <c r="AD597" s="206"/>
      <c r="AE597" s="206"/>
      <c r="AF597" s="206"/>
      <c r="AG597" s="206"/>
      <c r="AH597" s="206"/>
      <c r="AI597" s="206"/>
      <c r="AJ597" s="206"/>
      <c r="AK597" s="206"/>
      <c r="AL597" s="206"/>
      <c r="AM597" s="206"/>
      <c r="AN597" s="206"/>
      <c r="AO597" s="206"/>
      <c r="AP597" s="206"/>
      <c r="AQ597" s="206"/>
      <c r="AR597" s="206"/>
      <c r="AS597" s="206"/>
      <c r="AT597" s="206"/>
      <c r="AU597" s="206"/>
      <c r="AV597" s="206"/>
      <c r="AW597" s="206"/>
      <c r="AX597" s="206"/>
      <c r="AY597" s="206"/>
      <c r="AZ597" s="206"/>
      <c r="BA597" s="206"/>
      <c r="BB597" s="206"/>
      <c r="BC597" s="206"/>
      <c r="BD597" s="206"/>
      <c r="BE597" s="206"/>
      <c r="BF597" s="206"/>
      <c r="BG597" s="206"/>
      <c r="BH597" s="206"/>
      <c r="BI597" s="206"/>
      <c r="BJ597" s="206"/>
      <c r="BK597" s="206"/>
      <c r="BL597" s="206"/>
      <c r="BM597" s="56"/>
    </row>
    <row r="598" spans="1:65">
      <c r="A598" s="29"/>
      <c r="B598" s="3" t="s">
        <v>86</v>
      </c>
      <c r="C598" s="28"/>
      <c r="D598" s="13">
        <v>2.7522356660485088E-2</v>
      </c>
      <c r="E598" s="13">
        <v>2.2413087401772738E-2</v>
      </c>
      <c r="F598" s="13">
        <v>0</v>
      </c>
      <c r="G598" s="13">
        <v>0</v>
      </c>
      <c r="H598" s="13">
        <v>0</v>
      </c>
      <c r="I598" s="13">
        <v>0</v>
      </c>
      <c r="J598" s="13">
        <v>3.2922687326605908E-2</v>
      </c>
      <c r="K598" s="13">
        <v>0</v>
      </c>
      <c r="L598" s="13">
        <v>4.3817804600413325E-2</v>
      </c>
      <c r="M598" s="13">
        <v>0</v>
      </c>
      <c r="N598" s="13">
        <v>0</v>
      </c>
      <c r="O598" s="13">
        <v>3.1572076472984011E-2</v>
      </c>
      <c r="P598" s="13">
        <v>3.777396948311483E-2</v>
      </c>
      <c r="Q598" s="13">
        <v>2.8817526385684477E-2</v>
      </c>
      <c r="R598" s="13">
        <v>5.2501955277893544E-2</v>
      </c>
      <c r="S598" s="13">
        <v>4.1870090229269415E-2</v>
      </c>
      <c r="T598" s="13">
        <v>8.9073251958927402E-3</v>
      </c>
      <c r="U598" s="13">
        <v>2.5670516502921022E-2</v>
      </c>
      <c r="V598" s="13">
        <v>4.1870090229269408E-2</v>
      </c>
      <c r="W598" s="13">
        <v>0</v>
      </c>
      <c r="X598" s="13">
        <v>2.1495851253236557E-2</v>
      </c>
      <c r="Y598" s="152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  <c r="AX598" s="3"/>
      <c r="AY598" s="3"/>
      <c r="AZ598" s="3"/>
      <c r="BA598" s="3"/>
      <c r="BB598" s="3"/>
      <c r="BC598" s="3"/>
      <c r="BD598" s="3"/>
      <c r="BE598" s="3"/>
      <c r="BF598" s="3"/>
      <c r="BG598" s="3"/>
      <c r="BH598" s="3"/>
      <c r="BI598" s="3"/>
      <c r="BJ598" s="3"/>
      <c r="BK598" s="3"/>
      <c r="BL598" s="3"/>
      <c r="BM598" s="55"/>
    </row>
    <row r="599" spans="1:65">
      <c r="A599" s="29"/>
      <c r="B599" s="3" t="s">
        <v>257</v>
      </c>
      <c r="C599" s="28"/>
      <c r="D599" s="13">
        <v>0.15457001457088748</v>
      </c>
      <c r="E599" s="13">
        <v>-4.2614976681668804E-2</v>
      </c>
      <c r="F599" s="13">
        <v>1.1870349848642769E-2</v>
      </c>
      <c r="G599" s="13">
        <v>1.1870349848642769E-2</v>
      </c>
      <c r="H599" s="13">
        <v>1.1870349848642769E-2</v>
      </c>
      <c r="I599" s="13">
        <v>1.1870349848642769E-2</v>
      </c>
      <c r="J599" s="13">
        <v>-0.15382017676487425</v>
      </c>
      <c r="K599" s="13">
        <v>-6.5965830908945144E-2</v>
      </c>
      <c r="L599" s="13">
        <v>-2.7047740530151132E-2</v>
      </c>
      <c r="M599" s="13">
        <v>-6.5965830908945144E-2</v>
      </c>
      <c r="N599" s="13">
        <v>-6.5965830908945144E-2</v>
      </c>
      <c r="O599" s="13">
        <v>1.0626587900760796</v>
      </c>
      <c r="P599" s="13">
        <v>0.12862462098502481</v>
      </c>
      <c r="Q599" s="13">
        <v>0.10267922739916191</v>
      </c>
      <c r="R599" s="13">
        <v>0.28818879153807986</v>
      </c>
      <c r="S599" s="13">
        <v>-4.0020437323082469E-2</v>
      </c>
      <c r="T599" s="13">
        <v>0.13732623032817393</v>
      </c>
      <c r="U599" s="13">
        <v>-5.2993134116013585E-2</v>
      </c>
      <c r="V599" s="13">
        <v>-4.0020437323082469E-2</v>
      </c>
      <c r="W599" s="13">
        <v>1.1870349848642769E-2</v>
      </c>
      <c r="X599" s="13">
        <v>-3.7425897964496246E-2</v>
      </c>
      <c r="Y599" s="152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  <c r="AX599" s="3"/>
      <c r="AY599" s="3"/>
      <c r="AZ599" s="3"/>
      <c r="BA599" s="3"/>
      <c r="BB599" s="3"/>
      <c r="BC599" s="3"/>
      <c r="BD599" s="3"/>
      <c r="BE599" s="3"/>
      <c r="BF599" s="3"/>
      <c r="BG599" s="3"/>
      <c r="BH599" s="3"/>
      <c r="BI599" s="3"/>
      <c r="BJ599" s="3"/>
      <c r="BK599" s="3"/>
      <c r="BL599" s="3"/>
      <c r="BM599" s="55"/>
    </row>
    <row r="600" spans="1:65">
      <c r="A600" s="29"/>
      <c r="B600" s="45" t="s">
        <v>258</v>
      </c>
      <c r="C600" s="46"/>
      <c r="D600" s="44">
        <v>1.48</v>
      </c>
      <c r="E600" s="44">
        <v>0.56999999999999995</v>
      </c>
      <c r="F600" s="44">
        <v>0</v>
      </c>
      <c r="G600" s="44">
        <v>0</v>
      </c>
      <c r="H600" s="44">
        <v>0</v>
      </c>
      <c r="I600" s="44">
        <v>0</v>
      </c>
      <c r="J600" s="44">
        <v>1.72</v>
      </c>
      <c r="K600" s="44">
        <v>0.81</v>
      </c>
      <c r="L600" s="44">
        <v>0.4</v>
      </c>
      <c r="M600" s="44">
        <v>0.81</v>
      </c>
      <c r="N600" s="44">
        <v>0.81</v>
      </c>
      <c r="O600" s="44">
        <v>10.92</v>
      </c>
      <c r="P600" s="44">
        <v>1.21</v>
      </c>
      <c r="Q600" s="44">
        <v>0.94</v>
      </c>
      <c r="R600" s="44">
        <v>2.87</v>
      </c>
      <c r="S600" s="44">
        <v>0.54</v>
      </c>
      <c r="T600" s="44">
        <v>1.3</v>
      </c>
      <c r="U600" s="44">
        <v>0.67</v>
      </c>
      <c r="V600" s="44">
        <v>0.54</v>
      </c>
      <c r="W600" s="44">
        <v>0</v>
      </c>
      <c r="X600" s="44">
        <v>0.51</v>
      </c>
      <c r="Y600" s="152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  <c r="AX600" s="3"/>
      <c r="AY600" s="3"/>
      <c r="AZ600" s="3"/>
      <c r="BA600" s="3"/>
      <c r="BB600" s="3"/>
      <c r="BC600" s="3"/>
      <c r="BD600" s="3"/>
      <c r="BE600" s="3"/>
      <c r="BF600" s="3"/>
      <c r="BG600" s="3"/>
      <c r="BH600" s="3"/>
      <c r="BI600" s="3"/>
      <c r="BJ600" s="3"/>
      <c r="BK600" s="3"/>
      <c r="BL600" s="3"/>
      <c r="BM600" s="55"/>
    </row>
    <row r="601" spans="1:65">
      <c r="B601" s="30"/>
      <c r="C601" s="20"/>
      <c r="D601" s="20"/>
      <c r="E601" s="20"/>
      <c r="F601" s="20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BM601" s="55"/>
    </row>
    <row r="602" spans="1:65" ht="15">
      <c r="B602" s="8" t="s">
        <v>508</v>
      </c>
      <c r="BM602" s="27" t="s">
        <v>66</v>
      </c>
    </row>
    <row r="603" spans="1:65" ht="15">
      <c r="A603" s="24" t="s">
        <v>29</v>
      </c>
      <c r="B603" s="18" t="s">
        <v>108</v>
      </c>
      <c r="C603" s="15" t="s">
        <v>109</v>
      </c>
      <c r="D603" s="16" t="s">
        <v>224</v>
      </c>
      <c r="E603" s="17" t="s">
        <v>224</v>
      </c>
      <c r="F603" s="17" t="s">
        <v>224</v>
      </c>
      <c r="G603" s="17" t="s">
        <v>224</v>
      </c>
      <c r="H603" s="17" t="s">
        <v>224</v>
      </c>
      <c r="I603" s="17" t="s">
        <v>224</v>
      </c>
      <c r="J603" s="17" t="s">
        <v>224</v>
      </c>
      <c r="K603" s="17" t="s">
        <v>224</v>
      </c>
      <c r="L603" s="17" t="s">
        <v>224</v>
      </c>
      <c r="M603" s="17" t="s">
        <v>224</v>
      </c>
      <c r="N603" s="17" t="s">
        <v>224</v>
      </c>
      <c r="O603" s="17" t="s">
        <v>224</v>
      </c>
      <c r="P603" s="17" t="s">
        <v>224</v>
      </c>
      <c r="Q603" s="17" t="s">
        <v>224</v>
      </c>
      <c r="R603" s="17" t="s">
        <v>224</v>
      </c>
      <c r="S603" s="152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  <c r="AU603" s="3"/>
      <c r="AV603" s="3"/>
      <c r="AW603" s="3"/>
      <c r="AX603" s="3"/>
      <c r="AY603" s="3"/>
      <c r="AZ603" s="3"/>
      <c r="BA603" s="3"/>
      <c r="BB603" s="3"/>
      <c r="BC603" s="3"/>
      <c r="BD603" s="3"/>
      <c r="BE603" s="3"/>
      <c r="BF603" s="3"/>
      <c r="BG603" s="3"/>
      <c r="BH603" s="3"/>
      <c r="BI603" s="3"/>
      <c r="BJ603" s="3"/>
      <c r="BK603" s="3"/>
      <c r="BL603" s="3"/>
      <c r="BM603" s="27">
        <v>1</v>
      </c>
    </row>
    <row r="604" spans="1:65">
      <c r="A604" s="29"/>
      <c r="B604" s="19" t="s">
        <v>225</v>
      </c>
      <c r="C604" s="9" t="s">
        <v>225</v>
      </c>
      <c r="D604" s="150" t="s">
        <v>227</v>
      </c>
      <c r="E604" s="151" t="s">
        <v>229</v>
      </c>
      <c r="F604" s="151" t="s">
        <v>230</v>
      </c>
      <c r="G604" s="151" t="s">
        <v>231</v>
      </c>
      <c r="H604" s="151" t="s">
        <v>235</v>
      </c>
      <c r="I604" s="151" t="s">
        <v>236</v>
      </c>
      <c r="J604" s="151" t="s">
        <v>237</v>
      </c>
      <c r="K604" s="151" t="s">
        <v>238</v>
      </c>
      <c r="L604" s="151" t="s">
        <v>239</v>
      </c>
      <c r="M604" s="151" t="s">
        <v>240</v>
      </c>
      <c r="N604" s="151" t="s">
        <v>241</v>
      </c>
      <c r="O604" s="151" t="s">
        <v>242</v>
      </c>
      <c r="P604" s="151" t="s">
        <v>243</v>
      </c>
      <c r="Q604" s="151" t="s">
        <v>245</v>
      </c>
      <c r="R604" s="151" t="s">
        <v>246</v>
      </c>
      <c r="S604" s="152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  <c r="AV604" s="3"/>
      <c r="AW604" s="3"/>
      <c r="AX604" s="3"/>
      <c r="AY604" s="3"/>
      <c r="AZ604" s="3"/>
      <c r="BA604" s="3"/>
      <c r="BB604" s="3"/>
      <c r="BC604" s="3"/>
      <c r="BD604" s="3"/>
      <c r="BE604" s="3"/>
      <c r="BF604" s="3"/>
      <c r="BG604" s="3"/>
      <c r="BH604" s="3"/>
      <c r="BI604" s="3"/>
      <c r="BJ604" s="3"/>
      <c r="BK604" s="3"/>
      <c r="BL604" s="3"/>
      <c r="BM604" s="27" t="s">
        <v>3</v>
      </c>
    </row>
    <row r="605" spans="1:65">
      <c r="A605" s="29"/>
      <c r="B605" s="19"/>
      <c r="C605" s="9"/>
      <c r="D605" s="10" t="s">
        <v>261</v>
      </c>
      <c r="E605" s="11" t="s">
        <v>261</v>
      </c>
      <c r="F605" s="11" t="s">
        <v>261</v>
      </c>
      <c r="G605" s="11" t="s">
        <v>280</v>
      </c>
      <c r="H605" s="11" t="s">
        <v>261</v>
      </c>
      <c r="I605" s="11" t="s">
        <v>261</v>
      </c>
      <c r="J605" s="11" t="s">
        <v>261</v>
      </c>
      <c r="K605" s="11" t="s">
        <v>261</v>
      </c>
      <c r="L605" s="11" t="s">
        <v>261</v>
      </c>
      <c r="M605" s="11" t="s">
        <v>280</v>
      </c>
      <c r="N605" s="11" t="s">
        <v>280</v>
      </c>
      <c r="O605" s="11" t="s">
        <v>261</v>
      </c>
      <c r="P605" s="11" t="s">
        <v>279</v>
      </c>
      <c r="Q605" s="11" t="s">
        <v>280</v>
      </c>
      <c r="R605" s="11" t="s">
        <v>261</v>
      </c>
      <c r="S605" s="152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  <c r="AV605" s="3"/>
      <c r="AW605" s="3"/>
      <c r="AX605" s="3"/>
      <c r="AY605" s="3"/>
      <c r="AZ605" s="3"/>
      <c r="BA605" s="3"/>
      <c r="BB605" s="3"/>
      <c r="BC605" s="3"/>
      <c r="BD605" s="3"/>
      <c r="BE605" s="3"/>
      <c r="BF605" s="3"/>
      <c r="BG605" s="3"/>
      <c r="BH605" s="3"/>
      <c r="BI605" s="3"/>
      <c r="BJ605" s="3"/>
      <c r="BK605" s="3"/>
      <c r="BL605" s="3"/>
      <c r="BM605" s="27">
        <v>2</v>
      </c>
    </row>
    <row r="606" spans="1:65">
      <c r="A606" s="29"/>
      <c r="B606" s="19"/>
      <c r="C606" s="9"/>
      <c r="D606" s="25" t="s">
        <v>281</v>
      </c>
      <c r="E606" s="25" t="s">
        <v>282</v>
      </c>
      <c r="F606" s="25" t="s">
        <v>282</v>
      </c>
      <c r="G606" s="25" t="s">
        <v>283</v>
      </c>
      <c r="H606" s="25" t="s">
        <v>282</v>
      </c>
      <c r="I606" s="25" t="s">
        <v>283</v>
      </c>
      <c r="J606" s="25" t="s">
        <v>283</v>
      </c>
      <c r="K606" s="25" t="s">
        <v>284</v>
      </c>
      <c r="L606" s="25" t="s">
        <v>284</v>
      </c>
      <c r="M606" s="25" t="s">
        <v>283</v>
      </c>
      <c r="N606" s="25" t="s">
        <v>282</v>
      </c>
      <c r="O606" s="25" t="s">
        <v>282</v>
      </c>
      <c r="P606" s="25" t="s">
        <v>282</v>
      </c>
      <c r="Q606" s="25" t="s">
        <v>281</v>
      </c>
      <c r="R606" s="25" t="s">
        <v>282</v>
      </c>
      <c r="S606" s="152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  <c r="AV606" s="3"/>
      <c r="AW606" s="3"/>
      <c r="AX606" s="3"/>
      <c r="AY606" s="3"/>
      <c r="AZ606" s="3"/>
      <c r="BA606" s="3"/>
      <c r="BB606" s="3"/>
      <c r="BC606" s="3"/>
      <c r="BD606" s="3"/>
      <c r="BE606" s="3"/>
      <c r="BF606" s="3"/>
      <c r="BG606" s="3"/>
      <c r="BH606" s="3"/>
      <c r="BI606" s="3"/>
      <c r="BJ606" s="3"/>
      <c r="BK606" s="3"/>
      <c r="BL606" s="3"/>
      <c r="BM606" s="27">
        <v>2</v>
      </c>
    </row>
    <row r="607" spans="1:65">
      <c r="A607" s="29"/>
      <c r="B607" s="18">
        <v>1</v>
      </c>
      <c r="C607" s="14">
        <v>1</v>
      </c>
      <c r="D607" s="21">
        <v>1.1299999999999999</v>
      </c>
      <c r="E607" s="21">
        <v>0.77</v>
      </c>
      <c r="F607" s="21">
        <v>0.8</v>
      </c>
      <c r="G607" s="153">
        <v>1.7</v>
      </c>
      <c r="H607" s="21">
        <v>0.87</v>
      </c>
      <c r="I607" s="21">
        <v>1.03</v>
      </c>
      <c r="J607" s="21">
        <v>0.86</v>
      </c>
      <c r="K607" s="153">
        <v>1</v>
      </c>
      <c r="L607" s="21">
        <v>0.88</v>
      </c>
      <c r="M607" s="153">
        <v>1.5</v>
      </c>
      <c r="N607" s="153">
        <v>0.7</v>
      </c>
      <c r="O607" s="21">
        <v>1.06</v>
      </c>
      <c r="P607" s="153">
        <v>0.42</v>
      </c>
      <c r="Q607" s="21">
        <v>0.69</v>
      </c>
      <c r="R607" s="21">
        <v>0.93</v>
      </c>
      <c r="S607" s="152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  <c r="AV607" s="3"/>
      <c r="AW607" s="3"/>
      <c r="AX607" s="3"/>
      <c r="AY607" s="3"/>
      <c r="AZ607" s="3"/>
      <c r="BA607" s="3"/>
      <c r="BB607" s="3"/>
      <c r="BC607" s="3"/>
      <c r="BD607" s="3"/>
      <c r="BE607" s="3"/>
      <c r="BF607" s="3"/>
      <c r="BG607" s="3"/>
      <c r="BH607" s="3"/>
      <c r="BI607" s="3"/>
      <c r="BJ607" s="3"/>
      <c r="BK607" s="3"/>
      <c r="BL607" s="3"/>
      <c r="BM607" s="27">
        <v>1</v>
      </c>
    </row>
    <row r="608" spans="1:65">
      <c r="A608" s="29"/>
      <c r="B608" s="19">
        <v>1</v>
      </c>
      <c r="C608" s="9">
        <v>2</v>
      </c>
      <c r="D608" s="11">
        <v>1.08</v>
      </c>
      <c r="E608" s="11">
        <v>0.73</v>
      </c>
      <c r="F608" s="11">
        <v>0.83</v>
      </c>
      <c r="G608" s="154">
        <v>1.8</v>
      </c>
      <c r="H608" s="11">
        <v>0.84</v>
      </c>
      <c r="I608" s="11">
        <v>0.9900000000000001</v>
      </c>
      <c r="J608" s="11">
        <v>0.77</v>
      </c>
      <c r="K608" s="154">
        <v>1</v>
      </c>
      <c r="L608" s="11">
        <v>0.86</v>
      </c>
      <c r="M608" s="154">
        <v>1.5</v>
      </c>
      <c r="N608" s="154">
        <v>2</v>
      </c>
      <c r="O608" s="11">
        <v>1</v>
      </c>
      <c r="P608" s="154">
        <v>0.44</v>
      </c>
      <c r="Q608" s="11">
        <v>0.73</v>
      </c>
      <c r="R608" s="11">
        <v>0.89</v>
      </c>
      <c r="S608" s="152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/>
      <c r="AX608" s="3"/>
      <c r="AY608" s="3"/>
      <c r="AZ608" s="3"/>
      <c r="BA608" s="3"/>
      <c r="BB608" s="3"/>
      <c r="BC608" s="3"/>
      <c r="BD608" s="3"/>
      <c r="BE608" s="3"/>
      <c r="BF608" s="3"/>
      <c r="BG608" s="3"/>
      <c r="BH608" s="3"/>
      <c r="BI608" s="3"/>
      <c r="BJ608" s="3"/>
      <c r="BK608" s="3"/>
      <c r="BL608" s="3"/>
      <c r="BM608" s="27">
        <v>25</v>
      </c>
    </row>
    <row r="609" spans="1:65">
      <c r="A609" s="29"/>
      <c r="B609" s="19">
        <v>1</v>
      </c>
      <c r="C609" s="9">
        <v>3</v>
      </c>
      <c r="D609" s="11">
        <v>1.04</v>
      </c>
      <c r="E609" s="11">
        <v>0.75</v>
      </c>
      <c r="F609" s="11">
        <v>0.85</v>
      </c>
      <c r="G609" s="154">
        <v>1.8</v>
      </c>
      <c r="H609" s="11">
        <v>0.75</v>
      </c>
      <c r="I609" s="11">
        <v>1.01</v>
      </c>
      <c r="J609" s="11">
        <v>0.78</v>
      </c>
      <c r="K609" s="154">
        <v>1</v>
      </c>
      <c r="L609" s="11">
        <v>0.9</v>
      </c>
      <c r="M609" s="154">
        <v>1.6</v>
      </c>
      <c r="N609" s="154">
        <v>1.6</v>
      </c>
      <c r="O609" s="11">
        <v>0.93</v>
      </c>
      <c r="P609" s="154">
        <v>0.41666666666666669</v>
      </c>
      <c r="Q609" s="11">
        <v>0.71</v>
      </c>
      <c r="R609" s="11">
        <v>0.86</v>
      </c>
      <c r="S609" s="152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3"/>
      <c r="AX609" s="3"/>
      <c r="AY609" s="3"/>
      <c r="AZ609" s="3"/>
      <c r="BA609" s="3"/>
      <c r="BB609" s="3"/>
      <c r="BC609" s="3"/>
      <c r="BD609" s="3"/>
      <c r="BE609" s="3"/>
      <c r="BF609" s="3"/>
      <c r="BG609" s="3"/>
      <c r="BH609" s="3"/>
      <c r="BI609" s="3"/>
      <c r="BJ609" s="3"/>
      <c r="BK609" s="3"/>
      <c r="BL609" s="3"/>
      <c r="BM609" s="27">
        <v>16</v>
      </c>
    </row>
    <row r="610" spans="1:65">
      <c r="A610" s="29"/>
      <c r="B610" s="19">
        <v>1</v>
      </c>
      <c r="C610" s="9">
        <v>4</v>
      </c>
      <c r="D610" s="11">
        <v>0.95</v>
      </c>
      <c r="E610" s="11">
        <v>0.79</v>
      </c>
      <c r="F610" s="11">
        <v>0.86</v>
      </c>
      <c r="G610" s="154">
        <v>1.9</v>
      </c>
      <c r="H610" s="11">
        <v>0.91</v>
      </c>
      <c r="I610" s="11">
        <v>1</v>
      </c>
      <c r="J610" s="11">
        <v>0.84</v>
      </c>
      <c r="K610" s="154">
        <v>1</v>
      </c>
      <c r="L610" s="11">
        <v>0.95</v>
      </c>
      <c r="M610" s="154">
        <v>1.4</v>
      </c>
      <c r="N610" s="154">
        <v>1.6</v>
      </c>
      <c r="O610" s="11">
        <v>1.02</v>
      </c>
      <c r="P610" s="148">
        <v>0.47666666666666663</v>
      </c>
      <c r="Q610" s="11">
        <v>0.65</v>
      </c>
      <c r="R610" s="11">
        <v>0.8</v>
      </c>
      <c r="S610" s="152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  <c r="AV610" s="3"/>
      <c r="AW610" s="3"/>
      <c r="AX610" s="3"/>
      <c r="AY610" s="3"/>
      <c r="AZ610" s="3"/>
      <c r="BA610" s="3"/>
      <c r="BB610" s="3"/>
      <c r="BC610" s="3"/>
      <c r="BD610" s="3"/>
      <c r="BE610" s="3"/>
      <c r="BF610" s="3"/>
      <c r="BG610" s="3"/>
      <c r="BH610" s="3"/>
      <c r="BI610" s="3"/>
      <c r="BJ610" s="3"/>
      <c r="BK610" s="3"/>
      <c r="BL610" s="3"/>
      <c r="BM610" s="27">
        <v>0.86983333333333346</v>
      </c>
    </row>
    <row r="611" spans="1:65">
      <c r="A611" s="29"/>
      <c r="B611" s="19">
        <v>1</v>
      </c>
      <c r="C611" s="9">
        <v>5</v>
      </c>
      <c r="D611" s="11">
        <v>0.85</v>
      </c>
      <c r="E611" s="11">
        <v>0.66</v>
      </c>
      <c r="F611" s="11">
        <v>0.69</v>
      </c>
      <c r="G611" s="154">
        <v>1.7</v>
      </c>
      <c r="H611" s="11">
        <v>0.79</v>
      </c>
      <c r="I611" s="11">
        <v>0.97000000000000008</v>
      </c>
      <c r="J611" s="11">
        <v>0.81</v>
      </c>
      <c r="K611" s="154">
        <v>1</v>
      </c>
      <c r="L611" s="11">
        <v>0.92</v>
      </c>
      <c r="M611" s="154">
        <v>1.6</v>
      </c>
      <c r="N611" s="154">
        <v>1.4</v>
      </c>
      <c r="O611" s="11">
        <v>1.2</v>
      </c>
      <c r="P611" s="154">
        <v>0.42666666666666703</v>
      </c>
      <c r="Q611" s="11">
        <v>0.67</v>
      </c>
      <c r="R611" s="11">
        <v>0.93</v>
      </c>
      <c r="S611" s="152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  <c r="AV611" s="3"/>
      <c r="AW611" s="3"/>
      <c r="AX611" s="3"/>
      <c r="AY611" s="3"/>
      <c r="AZ611" s="3"/>
      <c r="BA611" s="3"/>
      <c r="BB611" s="3"/>
      <c r="BC611" s="3"/>
      <c r="BD611" s="3"/>
      <c r="BE611" s="3"/>
      <c r="BF611" s="3"/>
      <c r="BG611" s="3"/>
      <c r="BH611" s="3"/>
      <c r="BI611" s="3"/>
      <c r="BJ611" s="3"/>
      <c r="BK611" s="3"/>
      <c r="BL611" s="3"/>
      <c r="BM611" s="27">
        <v>97</v>
      </c>
    </row>
    <row r="612" spans="1:65">
      <c r="A612" s="29"/>
      <c r="B612" s="19">
        <v>1</v>
      </c>
      <c r="C612" s="9">
        <v>6</v>
      </c>
      <c r="D612" s="11">
        <v>0.79</v>
      </c>
      <c r="E612" s="11">
        <v>0.73</v>
      </c>
      <c r="F612" s="11">
        <v>0.79</v>
      </c>
      <c r="G612" s="154">
        <v>1.8</v>
      </c>
      <c r="H612" s="11">
        <v>0.88</v>
      </c>
      <c r="I612" s="11">
        <v>0.96</v>
      </c>
      <c r="J612" s="11">
        <v>0.76</v>
      </c>
      <c r="K612" s="154">
        <v>1</v>
      </c>
      <c r="L612" s="11">
        <v>0.98</v>
      </c>
      <c r="M612" s="154">
        <v>1.6</v>
      </c>
      <c r="N612" s="154">
        <v>0.7</v>
      </c>
      <c r="O612" s="11">
        <v>1.1599999999999999</v>
      </c>
      <c r="P612" s="154">
        <v>0.43333333333333302</v>
      </c>
      <c r="Q612" s="11">
        <v>0.72</v>
      </c>
      <c r="R612" s="11">
        <v>0.84</v>
      </c>
      <c r="S612" s="152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  <c r="AV612" s="3"/>
      <c r="AW612" s="3"/>
      <c r="AX612" s="3"/>
      <c r="AY612" s="3"/>
      <c r="AZ612" s="3"/>
      <c r="BA612" s="3"/>
      <c r="BB612" s="3"/>
      <c r="BC612" s="3"/>
      <c r="BD612" s="3"/>
      <c r="BE612" s="3"/>
      <c r="BF612" s="3"/>
      <c r="BG612" s="3"/>
      <c r="BH612" s="3"/>
      <c r="BI612" s="3"/>
      <c r="BJ612" s="3"/>
      <c r="BK612" s="3"/>
      <c r="BL612" s="3"/>
      <c r="BM612" s="55"/>
    </row>
    <row r="613" spans="1:65">
      <c r="A613" s="29"/>
      <c r="B613" s="20" t="s">
        <v>254</v>
      </c>
      <c r="C613" s="12"/>
      <c r="D613" s="22">
        <v>0.97333333333333327</v>
      </c>
      <c r="E613" s="22">
        <v>0.73833333333333329</v>
      </c>
      <c r="F613" s="22">
        <v>0.80333333333333323</v>
      </c>
      <c r="G613" s="22">
        <v>1.7833333333333332</v>
      </c>
      <c r="H613" s="22">
        <v>0.84</v>
      </c>
      <c r="I613" s="22">
        <v>0.99333333333333329</v>
      </c>
      <c r="J613" s="22">
        <v>0.80333333333333334</v>
      </c>
      <c r="K613" s="22">
        <v>1</v>
      </c>
      <c r="L613" s="22">
        <v>0.91500000000000004</v>
      </c>
      <c r="M613" s="22">
        <v>1.5333333333333332</v>
      </c>
      <c r="N613" s="22">
        <v>1.3333333333333333</v>
      </c>
      <c r="O613" s="22">
        <v>1.0616666666666668</v>
      </c>
      <c r="P613" s="22">
        <v>0.43555555555555553</v>
      </c>
      <c r="Q613" s="22">
        <v>0.69499999999999995</v>
      </c>
      <c r="R613" s="22">
        <v>0.875</v>
      </c>
      <c r="S613" s="152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"/>
      <c r="AV613" s="3"/>
      <c r="AW613" s="3"/>
      <c r="AX613" s="3"/>
      <c r="AY613" s="3"/>
      <c r="AZ613" s="3"/>
      <c r="BA613" s="3"/>
      <c r="BB613" s="3"/>
      <c r="BC613" s="3"/>
      <c r="BD613" s="3"/>
      <c r="BE613" s="3"/>
      <c r="BF613" s="3"/>
      <c r="BG613" s="3"/>
      <c r="BH613" s="3"/>
      <c r="BI613" s="3"/>
      <c r="BJ613" s="3"/>
      <c r="BK613" s="3"/>
      <c r="BL613" s="3"/>
      <c r="BM613" s="55"/>
    </row>
    <row r="614" spans="1:65">
      <c r="A614" s="29"/>
      <c r="B614" s="3" t="s">
        <v>255</v>
      </c>
      <c r="C614" s="28"/>
      <c r="D614" s="11">
        <v>0.995</v>
      </c>
      <c r="E614" s="11">
        <v>0.74</v>
      </c>
      <c r="F614" s="11">
        <v>0.81499999999999995</v>
      </c>
      <c r="G614" s="11">
        <v>1.8</v>
      </c>
      <c r="H614" s="11">
        <v>0.85499999999999998</v>
      </c>
      <c r="I614" s="11">
        <v>0.99500000000000011</v>
      </c>
      <c r="J614" s="11">
        <v>0.79500000000000004</v>
      </c>
      <c r="K614" s="11">
        <v>1</v>
      </c>
      <c r="L614" s="11">
        <v>0.91</v>
      </c>
      <c r="M614" s="11">
        <v>1.55</v>
      </c>
      <c r="N614" s="11">
        <v>1.5</v>
      </c>
      <c r="O614" s="11">
        <v>1.04</v>
      </c>
      <c r="P614" s="11">
        <v>0.43000000000000005</v>
      </c>
      <c r="Q614" s="11">
        <v>0.7</v>
      </c>
      <c r="R614" s="11">
        <v>0.875</v>
      </c>
      <c r="S614" s="152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  <c r="AV614" s="3"/>
      <c r="AW614" s="3"/>
      <c r="AX614" s="3"/>
      <c r="AY614" s="3"/>
      <c r="AZ614" s="3"/>
      <c r="BA614" s="3"/>
      <c r="BB614" s="3"/>
      <c r="BC614" s="3"/>
      <c r="BD614" s="3"/>
      <c r="BE614" s="3"/>
      <c r="BF614" s="3"/>
      <c r="BG614" s="3"/>
      <c r="BH614" s="3"/>
      <c r="BI614" s="3"/>
      <c r="BJ614" s="3"/>
      <c r="BK614" s="3"/>
      <c r="BL614" s="3"/>
      <c r="BM614" s="55"/>
    </row>
    <row r="615" spans="1:65">
      <c r="A615" s="29"/>
      <c r="B615" s="3" t="s">
        <v>256</v>
      </c>
      <c r="C615" s="28"/>
      <c r="D615" s="23">
        <v>0.13396516960265015</v>
      </c>
      <c r="E615" s="23">
        <v>4.4907311951024931E-2</v>
      </c>
      <c r="F615" s="23">
        <v>6.1860057118197587E-2</v>
      </c>
      <c r="G615" s="23">
        <v>7.5277265270908097E-2</v>
      </c>
      <c r="H615" s="23">
        <v>6.0000000000000005E-2</v>
      </c>
      <c r="I615" s="23">
        <v>2.5819888974716113E-2</v>
      </c>
      <c r="J615" s="23">
        <v>4.0331955899344449E-2</v>
      </c>
      <c r="K615" s="23">
        <v>0</v>
      </c>
      <c r="L615" s="23">
        <v>4.4609416046390911E-2</v>
      </c>
      <c r="M615" s="23">
        <v>8.1649658092772678E-2</v>
      </c>
      <c r="N615" s="23">
        <v>0.52788887719544431</v>
      </c>
      <c r="O615" s="23">
        <v>0.10166939887039098</v>
      </c>
      <c r="P615" s="23">
        <v>2.1875066137466117E-2</v>
      </c>
      <c r="Q615" s="23">
        <v>3.0822070014844858E-2</v>
      </c>
      <c r="R615" s="23">
        <v>5.1672042731055266E-2</v>
      </c>
      <c r="S615" s="152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  <c r="AV615" s="3"/>
      <c r="AW615" s="3"/>
      <c r="AX615" s="3"/>
      <c r="AY615" s="3"/>
      <c r="AZ615" s="3"/>
      <c r="BA615" s="3"/>
      <c r="BB615" s="3"/>
      <c r="BC615" s="3"/>
      <c r="BD615" s="3"/>
      <c r="BE615" s="3"/>
      <c r="BF615" s="3"/>
      <c r="BG615" s="3"/>
      <c r="BH615" s="3"/>
      <c r="BI615" s="3"/>
      <c r="BJ615" s="3"/>
      <c r="BK615" s="3"/>
      <c r="BL615" s="3"/>
      <c r="BM615" s="55"/>
    </row>
    <row r="616" spans="1:65">
      <c r="A616" s="29"/>
      <c r="B616" s="3" t="s">
        <v>86</v>
      </c>
      <c r="C616" s="28"/>
      <c r="D616" s="13">
        <v>0.13763544822190085</v>
      </c>
      <c r="E616" s="13">
        <v>6.082254440319404E-2</v>
      </c>
      <c r="F616" s="13">
        <v>7.7004220479084146E-2</v>
      </c>
      <c r="G616" s="13">
        <v>4.2211550619200802E-2</v>
      </c>
      <c r="H616" s="13">
        <v>7.1428571428571438E-2</v>
      </c>
      <c r="I616" s="13">
        <v>2.5993176820184007E-2</v>
      </c>
      <c r="J616" s="13">
        <v>5.0205754231549105E-2</v>
      </c>
      <c r="K616" s="13">
        <v>0</v>
      </c>
      <c r="L616" s="13">
        <v>4.8753460159990061E-2</v>
      </c>
      <c r="M616" s="13">
        <v>5.3249777017025664E-2</v>
      </c>
      <c r="N616" s="13">
        <v>0.39591665789658326</v>
      </c>
      <c r="O616" s="13">
        <v>9.5763954979960098E-2</v>
      </c>
      <c r="P616" s="13">
        <v>5.0223366131937515E-2</v>
      </c>
      <c r="Q616" s="13">
        <v>4.4348302179632891E-2</v>
      </c>
      <c r="R616" s="13">
        <v>5.905376312120602E-2</v>
      </c>
      <c r="S616" s="152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  <c r="AU616" s="3"/>
      <c r="AV616" s="3"/>
      <c r="AW616" s="3"/>
      <c r="AX616" s="3"/>
      <c r="AY616" s="3"/>
      <c r="AZ616" s="3"/>
      <c r="BA616" s="3"/>
      <c r="BB616" s="3"/>
      <c r="BC616" s="3"/>
      <c r="BD616" s="3"/>
      <c r="BE616" s="3"/>
      <c r="BF616" s="3"/>
      <c r="BG616" s="3"/>
      <c r="BH616" s="3"/>
      <c r="BI616" s="3"/>
      <c r="BJ616" s="3"/>
      <c r="BK616" s="3"/>
      <c r="BL616" s="3"/>
      <c r="BM616" s="55"/>
    </row>
    <row r="617" spans="1:65">
      <c r="A617" s="29"/>
      <c r="B617" s="3" t="s">
        <v>257</v>
      </c>
      <c r="C617" s="28"/>
      <c r="D617" s="13">
        <v>0.11898831193715242</v>
      </c>
      <c r="E617" s="13">
        <v>-0.1511783866641121</v>
      </c>
      <c r="F617" s="13">
        <v>-7.6451427476528333E-2</v>
      </c>
      <c r="G617" s="13">
        <v>1.0502011879670432</v>
      </c>
      <c r="H617" s="13">
        <v>-3.4297758191224492E-2</v>
      </c>
      <c r="I617" s="13">
        <v>0.14198122245640898</v>
      </c>
      <c r="J617" s="13">
        <v>-7.6451427476528222E-2</v>
      </c>
      <c r="K617" s="13">
        <v>0.14964552596282799</v>
      </c>
      <c r="L617" s="13">
        <v>5.1925656255987551E-2</v>
      </c>
      <c r="M617" s="13">
        <v>0.7627898064763361</v>
      </c>
      <c r="N617" s="13">
        <v>0.5328607012837705</v>
      </c>
      <c r="O617" s="13">
        <v>0.22054033339720247</v>
      </c>
      <c r="P617" s="13">
        <v>-0.49926550424730165</v>
      </c>
      <c r="Q617" s="13">
        <v>-0.20099635945583461</v>
      </c>
      <c r="R617" s="13">
        <v>5.9398352174744318E-3</v>
      </c>
      <c r="S617" s="152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  <c r="AU617" s="3"/>
      <c r="AV617" s="3"/>
      <c r="AW617" s="3"/>
      <c r="AX617" s="3"/>
      <c r="AY617" s="3"/>
      <c r="AZ617" s="3"/>
      <c r="BA617" s="3"/>
      <c r="BB617" s="3"/>
      <c r="BC617" s="3"/>
      <c r="BD617" s="3"/>
      <c r="BE617" s="3"/>
      <c r="BF617" s="3"/>
      <c r="BG617" s="3"/>
      <c r="BH617" s="3"/>
      <c r="BI617" s="3"/>
      <c r="BJ617" s="3"/>
      <c r="BK617" s="3"/>
      <c r="BL617" s="3"/>
      <c r="BM617" s="55"/>
    </row>
    <row r="618" spans="1:65">
      <c r="A618" s="29"/>
      <c r="B618" s="45" t="s">
        <v>258</v>
      </c>
      <c r="C618" s="46"/>
      <c r="D618" s="44">
        <v>0.88</v>
      </c>
      <c r="E618" s="44">
        <v>0.67</v>
      </c>
      <c r="F618" s="44">
        <v>0.24</v>
      </c>
      <c r="G618" s="44" t="s">
        <v>259</v>
      </c>
      <c r="H618" s="44">
        <v>0</v>
      </c>
      <c r="I618" s="44">
        <v>1.02</v>
      </c>
      <c r="J618" s="44">
        <v>0.24</v>
      </c>
      <c r="K618" s="44" t="s">
        <v>259</v>
      </c>
      <c r="L618" s="44">
        <v>0.5</v>
      </c>
      <c r="M618" s="44" t="s">
        <v>259</v>
      </c>
      <c r="N618" s="44" t="s">
        <v>259</v>
      </c>
      <c r="O618" s="44">
        <v>1.47</v>
      </c>
      <c r="P618" s="44">
        <v>2.68</v>
      </c>
      <c r="Q618" s="44">
        <v>0.96</v>
      </c>
      <c r="R618" s="44">
        <v>0.23</v>
      </c>
      <c r="S618" s="152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  <c r="AV618" s="3"/>
      <c r="AW618" s="3"/>
      <c r="AX618" s="3"/>
      <c r="AY618" s="3"/>
      <c r="AZ618" s="3"/>
      <c r="BA618" s="3"/>
      <c r="BB618" s="3"/>
      <c r="BC618" s="3"/>
      <c r="BD618" s="3"/>
      <c r="BE618" s="3"/>
      <c r="BF618" s="3"/>
      <c r="BG618" s="3"/>
      <c r="BH618" s="3"/>
      <c r="BI618" s="3"/>
      <c r="BJ618" s="3"/>
      <c r="BK618" s="3"/>
      <c r="BL618" s="3"/>
      <c r="BM618" s="55"/>
    </row>
    <row r="619" spans="1:65">
      <c r="B619" s="30" t="s">
        <v>290</v>
      </c>
      <c r="C619" s="20"/>
      <c r="D619" s="20"/>
      <c r="E619" s="20"/>
      <c r="F619" s="20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BM619" s="55"/>
    </row>
    <row r="620" spans="1:65">
      <c r="BM620" s="55"/>
    </row>
    <row r="621" spans="1:65" ht="15">
      <c r="B621" s="8" t="s">
        <v>509</v>
      </c>
      <c r="BM621" s="27" t="s">
        <v>278</v>
      </c>
    </row>
    <row r="622" spans="1:65" ht="15">
      <c r="A622" s="24" t="s">
        <v>31</v>
      </c>
      <c r="B622" s="18" t="s">
        <v>108</v>
      </c>
      <c r="C622" s="15" t="s">
        <v>109</v>
      </c>
      <c r="D622" s="16" t="s">
        <v>224</v>
      </c>
      <c r="E622" s="17" t="s">
        <v>224</v>
      </c>
      <c r="F622" s="152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  <c r="AV622" s="3"/>
      <c r="AW622" s="3"/>
      <c r="AX622" s="3"/>
      <c r="AY622" s="3"/>
      <c r="AZ622" s="3"/>
      <c r="BA622" s="3"/>
      <c r="BB622" s="3"/>
      <c r="BC622" s="3"/>
      <c r="BD622" s="3"/>
      <c r="BE622" s="3"/>
      <c r="BF622" s="3"/>
      <c r="BG622" s="3"/>
      <c r="BH622" s="3"/>
      <c r="BI622" s="3"/>
      <c r="BJ622" s="3"/>
      <c r="BK622" s="3"/>
      <c r="BL622" s="3"/>
      <c r="BM622" s="27">
        <v>1</v>
      </c>
    </row>
    <row r="623" spans="1:65">
      <c r="A623" s="29"/>
      <c r="B623" s="19" t="s">
        <v>225</v>
      </c>
      <c r="C623" s="9" t="s">
        <v>225</v>
      </c>
      <c r="D623" s="150" t="s">
        <v>236</v>
      </c>
      <c r="E623" s="151" t="s">
        <v>241</v>
      </c>
      <c r="F623" s="152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  <c r="AV623" s="3"/>
      <c r="AW623" s="3"/>
      <c r="AX623" s="3"/>
      <c r="AY623" s="3"/>
      <c r="AZ623" s="3"/>
      <c r="BA623" s="3"/>
      <c r="BB623" s="3"/>
      <c r="BC623" s="3"/>
      <c r="BD623" s="3"/>
      <c r="BE623" s="3"/>
      <c r="BF623" s="3"/>
      <c r="BG623" s="3"/>
      <c r="BH623" s="3"/>
      <c r="BI623" s="3"/>
      <c r="BJ623" s="3"/>
      <c r="BK623" s="3"/>
      <c r="BL623" s="3"/>
      <c r="BM623" s="27" t="s">
        <v>3</v>
      </c>
    </row>
    <row r="624" spans="1:65">
      <c r="A624" s="29"/>
      <c r="B624" s="19"/>
      <c r="C624" s="9"/>
      <c r="D624" s="10" t="s">
        <v>261</v>
      </c>
      <c r="E624" s="11" t="s">
        <v>280</v>
      </c>
      <c r="F624" s="152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  <c r="AU624" s="3"/>
      <c r="AV624" s="3"/>
      <c r="AW624" s="3"/>
      <c r="AX624" s="3"/>
      <c r="AY624" s="3"/>
      <c r="AZ624" s="3"/>
      <c r="BA624" s="3"/>
      <c r="BB624" s="3"/>
      <c r="BC624" s="3"/>
      <c r="BD624" s="3"/>
      <c r="BE624" s="3"/>
      <c r="BF624" s="3"/>
      <c r="BG624" s="3"/>
      <c r="BH624" s="3"/>
      <c r="BI624" s="3"/>
      <c r="BJ624" s="3"/>
      <c r="BK624" s="3"/>
      <c r="BL624" s="3"/>
      <c r="BM624" s="27">
        <v>1</v>
      </c>
    </row>
    <row r="625" spans="1:65">
      <c r="A625" s="29"/>
      <c r="B625" s="19"/>
      <c r="C625" s="9"/>
      <c r="D625" s="25" t="s">
        <v>283</v>
      </c>
      <c r="E625" s="25" t="s">
        <v>282</v>
      </c>
      <c r="F625" s="152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  <c r="AU625" s="3"/>
      <c r="AV625" s="3"/>
      <c r="AW625" s="3"/>
      <c r="AX625" s="3"/>
      <c r="AY625" s="3"/>
      <c r="AZ625" s="3"/>
      <c r="BA625" s="3"/>
      <c r="BB625" s="3"/>
      <c r="BC625" s="3"/>
      <c r="BD625" s="3"/>
      <c r="BE625" s="3"/>
      <c r="BF625" s="3"/>
      <c r="BG625" s="3"/>
      <c r="BH625" s="3"/>
      <c r="BI625" s="3"/>
      <c r="BJ625" s="3"/>
      <c r="BK625" s="3"/>
      <c r="BL625" s="3"/>
      <c r="BM625" s="27">
        <v>1</v>
      </c>
    </row>
    <row r="626" spans="1:65">
      <c r="A626" s="29"/>
      <c r="B626" s="18">
        <v>1</v>
      </c>
      <c r="C626" s="14">
        <v>1</v>
      </c>
      <c r="D626" s="212">
        <v>13.154</v>
      </c>
      <c r="E626" s="212">
        <v>13.1</v>
      </c>
      <c r="F626" s="213"/>
      <c r="G626" s="214"/>
      <c r="H626" s="214"/>
      <c r="I626" s="214"/>
      <c r="J626" s="214"/>
      <c r="K626" s="214"/>
      <c r="L626" s="214"/>
      <c r="M626" s="214"/>
      <c r="N626" s="214"/>
      <c r="O626" s="214"/>
      <c r="P626" s="214"/>
      <c r="Q626" s="214"/>
      <c r="R626" s="214"/>
      <c r="S626" s="214"/>
      <c r="T626" s="214"/>
      <c r="U626" s="214"/>
      <c r="V626" s="214"/>
      <c r="W626" s="214"/>
      <c r="X626" s="214"/>
      <c r="Y626" s="214"/>
      <c r="Z626" s="214"/>
      <c r="AA626" s="214"/>
      <c r="AB626" s="214"/>
      <c r="AC626" s="214"/>
      <c r="AD626" s="214"/>
      <c r="AE626" s="214"/>
      <c r="AF626" s="214"/>
      <c r="AG626" s="214"/>
      <c r="AH626" s="214"/>
      <c r="AI626" s="214"/>
      <c r="AJ626" s="214"/>
      <c r="AK626" s="214"/>
      <c r="AL626" s="214"/>
      <c r="AM626" s="214"/>
      <c r="AN626" s="214"/>
      <c r="AO626" s="214"/>
      <c r="AP626" s="214"/>
      <c r="AQ626" s="214"/>
      <c r="AR626" s="214"/>
      <c r="AS626" s="214"/>
      <c r="AT626" s="214"/>
      <c r="AU626" s="214"/>
      <c r="AV626" s="214"/>
      <c r="AW626" s="214"/>
      <c r="AX626" s="214"/>
      <c r="AY626" s="214"/>
      <c r="AZ626" s="214"/>
      <c r="BA626" s="214"/>
      <c r="BB626" s="214"/>
      <c r="BC626" s="214"/>
      <c r="BD626" s="214"/>
      <c r="BE626" s="214"/>
      <c r="BF626" s="214"/>
      <c r="BG626" s="214"/>
      <c r="BH626" s="214"/>
      <c r="BI626" s="214"/>
      <c r="BJ626" s="214"/>
      <c r="BK626" s="214"/>
      <c r="BL626" s="214"/>
      <c r="BM626" s="215">
        <v>1</v>
      </c>
    </row>
    <row r="627" spans="1:65">
      <c r="A627" s="29"/>
      <c r="B627" s="19">
        <v>1</v>
      </c>
      <c r="C627" s="9">
        <v>2</v>
      </c>
      <c r="D627" s="217">
        <v>13.188000000000001</v>
      </c>
      <c r="E627" s="217">
        <v>10.9</v>
      </c>
      <c r="F627" s="213"/>
      <c r="G627" s="214"/>
      <c r="H627" s="214"/>
      <c r="I627" s="214"/>
      <c r="J627" s="214"/>
      <c r="K627" s="214"/>
      <c r="L627" s="214"/>
      <c r="M627" s="214"/>
      <c r="N627" s="214"/>
      <c r="O627" s="214"/>
      <c r="P627" s="214"/>
      <c r="Q627" s="214"/>
      <c r="R627" s="214"/>
      <c r="S627" s="214"/>
      <c r="T627" s="214"/>
      <c r="U627" s="214"/>
      <c r="V627" s="214"/>
      <c r="W627" s="214"/>
      <c r="X627" s="214"/>
      <c r="Y627" s="214"/>
      <c r="Z627" s="214"/>
      <c r="AA627" s="214"/>
      <c r="AB627" s="214"/>
      <c r="AC627" s="214"/>
      <c r="AD627" s="214"/>
      <c r="AE627" s="214"/>
      <c r="AF627" s="214"/>
      <c r="AG627" s="214"/>
      <c r="AH627" s="214"/>
      <c r="AI627" s="214"/>
      <c r="AJ627" s="214"/>
      <c r="AK627" s="214"/>
      <c r="AL627" s="214"/>
      <c r="AM627" s="214"/>
      <c r="AN627" s="214"/>
      <c r="AO627" s="214"/>
      <c r="AP627" s="214"/>
      <c r="AQ627" s="214"/>
      <c r="AR627" s="214"/>
      <c r="AS627" s="214"/>
      <c r="AT627" s="214"/>
      <c r="AU627" s="214"/>
      <c r="AV627" s="214"/>
      <c r="AW627" s="214"/>
      <c r="AX627" s="214"/>
      <c r="AY627" s="214"/>
      <c r="AZ627" s="214"/>
      <c r="BA627" s="214"/>
      <c r="BB627" s="214"/>
      <c r="BC627" s="214"/>
      <c r="BD627" s="214"/>
      <c r="BE627" s="214"/>
      <c r="BF627" s="214"/>
      <c r="BG627" s="214"/>
      <c r="BH627" s="214"/>
      <c r="BI627" s="214"/>
      <c r="BJ627" s="214"/>
      <c r="BK627" s="214"/>
      <c r="BL627" s="214"/>
      <c r="BM627" s="215">
        <v>5</v>
      </c>
    </row>
    <row r="628" spans="1:65">
      <c r="A628" s="29"/>
      <c r="B628" s="19">
        <v>1</v>
      </c>
      <c r="C628" s="9">
        <v>3</v>
      </c>
      <c r="D628" s="217">
        <v>13.2</v>
      </c>
      <c r="E628" s="217">
        <v>10.199999999999999</v>
      </c>
      <c r="F628" s="213"/>
      <c r="G628" s="214"/>
      <c r="H628" s="214"/>
      <c r="I628" s="214"/>
      <c r="J628" s="214"/>
      <c r="K628" s="214"/>
      <c r="L628" s="214"/>
      <c r="M628" s="214"/>
      <c r="N628" s="214"/>
      <c r="O628" s="214"/>
      <c r="P628" s="214"/>
      <c r="Q628" s="214"/>
      <c r="R628" s="214"/>
      <c r="S628" s="214"/>
      <c r="T628" s="214"/>
      <c r="U628" s="214"/>
      <c r="V628" s="214"/>
      <c r="W628" s="214"/>
      <c r="X628" s="214"/>
      <c r="Y628" s="214"/>
      <c r="Z628" s="214"/>
      <c r="AA628" s="214"/>
      <c r="AB628" s="214"/>
      <c r="AC628" s="214"/>
      <c r="AD628" s="214"/>
      <c r="AE628" s="214"/>
      <c r="AF628" s="214"/>
      <c r="AG628" s="214"/>
      <c r="AH628" s="214"/>
      <c r="AI628" s="214"/>
      <c r="AJ628" s="214"/>
      <c r="AK628" s="214"/>
      <c r="AL628" s="214"/>
      <c r="AM628" s="214"/>
      <c r="AN628" s="214"/>
      <c r="AO628" s="214"/>
      <c r="AP628" s="214"/>
      <c r="AQ628" s="214"/>
      <c r="AR628" s="214"/>
      <c r="AS628" s="214"/>
      <c r="AT628" s="214"/>
      <c r="AU628" s="214"/>
      <c r="AV628" s="214"/>
      <c r="AW628" s="214"/>
      <c r="AX628" s="214"/>
      <c r="AY628" s="214"/>
      <c r="AZ628" s="214"/>
      <c r="BA628" s="214"/>
      <c r="BB628" s="214"/>
      <c r="BC628" s="214"/>
      <c r="BD628" s="214"/>
      <c r="BE628" s="214"/>
      <c r="BF628" s="214"/>
      <c r="BG628" s="214"/>
      <c r="BH628" s="214"/>
      <c r="BI628" s="214"/>
      <c r="BJ628" s="214"/>
      <c r="BK628" s="214"/>
      <c r="BL628" s="214"/>
      <c r="BM628" s="215">
        <v>16</v>
      </c>
    </row>
    <row r="629" spans="1:65">
      <c r="A629" s="29"/>
      <c r="B629" s="19">
        <v>1</v>
      </c>
      <c r="C629" s="9">
        <v>4</v>
      </c>
      <c r="D629" s="217">
        <v>13.047000000000001</v>
      </c>
      <c r="E629" s="217">
        <v>11.1</v>
      </c>
      <c r="F629" s="213"/>
      <c r="G629" s="214"/>
      <c r="H629" s="214"/>
      <c r="I629" s="214"/>
      <c r="J629" s="214"/>
      <c r="K629" s="214"/>
      <c r="L629" s="214"/>
      <c r="M629" s="214"/>
      <c r="N629" s="214"/>
      <c r="O629" s="214"/>
      <c r="P629" s="214"/>
      <c r="Q629" s="214"/>
      <c r="R629" s="214"/>
      <c r="S629" s="214"/>
      <c r="T629" s="214"/>
      <c r="U629" s="214"/>
      <c r="V629" s="214"/>
      <c r="W629" s="214"/>
      <c r="X629" s="214"/>
      <c r="Y629" s="214"/>
      <c r="Z629" s="214"/>
      <c r="AA629" s="214"/>
      <c r="AB629" s="214"/>
      <c r="AC629" s="214"/>
      <c r="AD629" s="214"/>
      <c r="AE629" s="214"/>
      <c r="AF629" s="214"/>
      <c r="AG629" s="214"/>
      <c r="AH629" s="214"/>
      <c r="AI629" s="214"/>
      <c r="AJ629" s="214"/>
      <c r="AK629" s="214"/>
      <c r="AL629" s="214"/>
      <c r="AM629" s="214"/>
      <c r="AN629" s="214"/>
      <c r="AO629" s="214"/>
      <c r="AP629" s="214"/>
      <c r="AQ629" s="214"/>
      <c r="AR629" s="214"/>
      <c r="AS629" s="214"/>
      <c r="AT629" s="214"/>
      <c r="AU629" s="214"/>
      <c r="AV629" s="214"/>
      <c r="AW629" s="214"/>
      <c r="AX629" s="214"/>
      <c r="AY629" s="214"/>
      <c r="AZ629" s="214"/>
      <c r="BA629" s="214"/>
      <c r="BB629" s="214"/>
      <c r="BC629" s="214"/>
      <c r="BD629" s="214"/>
      <c r="BE629" s="214"/>
      <c r="BF629" s="214"/>
      <c r="BG629" s="214"/>
      <c r="BH629" s="214"/>
      <c r="BI629" s="214"/>
      <c r="BJ629" s="214"/>
      <c r="BK629" s="214"/>
      <c r="BL629" s="214"/>
      <c r="BM629" s="215">
        <v>12.4485833333333</v>
      </c>
    </row>
    <row r="630" spans="1:65">
      <c r="A630" s="29"/>
      <c r="B630" s="19">
        <v>1</v>
      </c>
      <c r="C630" s="9">
        <v>5</v>
      </c>
      <c r="D630" s="217">
        <v>13.413</v>
      </c>
      <c r="E630" s="217">
        <v>11.9</v>
      </c>
      <c r="F630" s="213"/>
      <c r="G630" s="214"/>
      <c r="H630" s="214"/>
      <c r="I630" s="214"/>
      <c r="J630" s="214"/>
      <c r="K630" s="214"/>
      <c r="L630" s="214"/>
      <c r="M630" s="214"/>
      <c r="N630" s="214"/>
      <c r="O630" s="214"/>
      <c r="P630" s="214"/>
      <c r="Q630" s="214"/>
      <c r="R630" s="214"/>
      <c r="S630" s="214"/>
      <c r="T630" s="214"/>
      <c r="U630" s="214"/>
      <c r="V630" s="214"/>
      <c r="W630" s="214"/>
      <c r="X630" s="214"/>
      <c r="Y630" s="214"/>
      <c r="Z630" s="214"/>
      <c r="AA630" s="214"/>
      <c r="AB630" s="214"/>
      <c r="AC630" s="214"/>
      <c r="AD630" s="214"/>
      <c r="AE630" s="214"/>
      <c r="AF630" s="214"/>
      <c r="AG630" s="214"/>
      <c r="AH630" s="214"/>
      <c r="AI630" s="214"/>
      <c r="AJ630" s="214"/>
      <c r="AK630" s="214"/>
      <c r="AL630" s="214"/>
      <c r="AM630" s="214"/>
      <c r="AN630" s="214"/>
      <c r="AO630" s="214"/>
      <c r="AP630" s="214"/>
      <c r="AQ630" s="214"/>
      <c r="AR630" s="214"/>
      <c r="AS630" s="214"/>
      <c r="AT630" s="214"/>
      <c r="AU630" s="214"/>
      <c r="AV630" s="214"/>
      <c r="AW630" s="214"/>
      <c r="AX630" s="214"/>
      <c r="AY630" s="214"/>
      <c r="AZ630" s="214"/>
      <c r="BA630" s="214"/>
      <c r="BB630" s="214"/>
      <c r="BC630" s="214"/>
      <c r="BD630" s="214"/>
      <c r="BE630" s="214"/>
      <c r="BF630" s="214"/>
      <c r="BG630" s="214"/>
      <c r="BH630" s="214"/>
      <c r="BI630" s="214"/>
      <c r="BJ630" s="214"/>
      <c r="BK630" s="214"/>
      <c r="BL630" s="214"/>
      <c r="BM630" s="215">
        <v>11</v>
      </c>
    </row>
    <row r="631" spans="1:65">
      <c r="A631" s="29"/>
      <c r="B631" s="19">
        <v>1</v>
      </c>
      <c r="C631" s="9">
        <v>6</v>
      </c>
      <c r="D631" s="217">
        <v>13.581</v>
      </c>
      <c r="E631" s="217">
        <v>12.6</v>
      </c>
      <c r="F631" s="213"/>
      <c r="G631" s="214"/>
      <c r="H631" s="214"/>
      <c r="I631" s="214"/>
      <c r="J631" s="214"/>
      <c r="K631" s="214"/>
      <c r="L631" s="214"/>
      <c r="M631" s="214"/>
      <c r="N631" s="214"/>
      <c r="O631" s="214"/>
      <c r="P631" s="214"/>
      <c r="Q631" s="214"/>
      <c r="R631" s="214"/>
      <c r="S631" s="214"/>
      <c r="T631" s="214"/>
      <c r="U631" s="214"/>
      <c r="V631" s="214"/>
      <c r="W631" s="214"/>
      <c r="X631" s="214"/>
      <c r="Y631" s="214"/>
      <c r="Z631" s="214"/>
      <c r="AA631" s="214"/>
      <c r="AB631" s="214"/>
      <c r="AC631" s="214"/>
      <c r="AD631" s="214"/>
      <c r="AE631" s="214"/>
      <c r="AF631" s="214"/>
      <c r="AG631" s="214"/>
      <c r="AH631" s="214"/>
      <c r="AI631" s="214"/>
      <c r="AJ631" s="214"/>
      <c r="AK631" s="214"/>
      <c r="AL631" s="214"/>
      <c r="AM631" s="214"/>
      <c r="AN631" s="214"/>
      <c r="AO631" s="214"/>
      <c r="AP631" s="214"/>
      <c r="AQ631" s="214"/>
      <c r="AR631" s="214"/>
      <c r="AS631" s="214"/>
      <c r="AT631" s="214"/>
      <c r="AU631" s="214"/>
      <c r="AV631" s="214"/>
      <c r="AW631" s="214"/>
      <c r="AX631" s="214"/>
      <c r="AY631" s="214"/>
      <c r="AZ631" s="214"/>
      <c r="BA631" s="214"/>
      <c r="BB631" s="214"/>
      <c r="BC631" s="214"/>
      <c r="BD631" s="214"/>
      <c r="BE631" s="214"/>
      <c r="BF631" s="214"/>
      <c r="BG631" s="214"/>
      <c r="BH631" s="214"/>
      <c r="BI631" s="214"/>
      <c r="BJ631" s="214"/>
      <c r="BK631" s="214"/>
      <c r="BL631" s="214"/>
      <c r="BM631" s="219"/>
    </row>
    <row r="632" spans="1:65">
      <c r="A632" s="29"/>
      <c r="B632" s="20" t="s">
        <v>254</v>
      </c>
      <c r="C632" s="12"/>
      <c r="D632" s="220">
        <v>13.263833333333332</v>
      </c>
      <c r="E632" s="220">
        <v>11.633333333333333</v>
      </c>
      <c r="F632" s="213"/>
      <c r="G632" s="214"/>
      <c r="H632" s="214"/>
      <c r="I632" s="214"/>
      <c r="J632" s="214"/>
      <c r="K632" s="214"/>
      <c r="L632" s="214"/>
      <c r="M632" s="214"/>
      <c r="N632" s="214"/>
      <c r="O632" s="214"/>
      <c r="P632" s="214"/>
      <c r="Q632" s="214"/>
      <c r="R632" s="214"/>
      <c r="S632" s="214"/>
      <c r="T632" s="214"/>
      <c r="U632" s="214"/>
      <c r="V632" s="214"/>
      <c r="W632" s="214"/>
      <c r="X632" s="214"/>
      <c r="Y632" s="214"/>
      <c r="Z632" s="214"/>
      <c r="AA632" s="214"/>
      <c r="AB632" s="214"/>
      <c r="AC632" s="214"/>
      <c r="AD632" s="214"/>
      <c r="AE632" s="214"/>
      <c r="AF632" s="214"/>
      <c r="AG632" s="214"/>
      <c r="AH632" s="214"/>
      <c r="AI632" s="214"/>
      <c r="AJ632" s="214"/>
      <c r="AK632" s="214"/>
      <c r="AL632" s="214"/>
      <c r="AM632" s="214"/>
      <c r="AN632" s="214"/>
      <c r="AO632" s="214"/>
      <c r="AP632" s="214"/>
      <c r="AQ632" s="214"/>
      <c r="AR632" s="214"/>
      <c r="AS632" s="214"/>
      <c r="AT632" s="214"/>
      <c r="AU632" s="214"/>
      <c r="AV632" s="214"/>
      <c r="AW632" s="214"/>
      <c r="AX632" s="214"/>
      <c r="AY632" s="214"/>
      <c r="AZ632" s="214"/>
      <c r="BA632" s="214"/>
      <c r="BB632" s="214"/>
      <c r="BC632" s="214"/>
      <c r="BD632" s="214"/>
      <c r="BE632" s="214"/>
      <c r="BF632" s="214"/>
      <c r="BG632" s="214"/>
      <c r="BH632" s="214"/>
      <c r="BI632" s="214"/>
      <c r="BJ632" s="214"/>
      <c r="BK632" s="214"/>
      <c r="BL632" s="214"/>
      <c r="BM632" s="219"/>
    </row>
    <row r="633" spans="1:65">
      <c r="A633" s="29"/>
      <c r="B633" s="3" t="s">
        <v>255</v>
      </c>
      <c r="C633" s="28"/>
      <c r="D633" s="217">
        <v>13.193999999999999</v>
      </c>
      <c r="E633" s="217">
        <v>11.5</v>
      </c>
      <c r="F633" s="213"/>
      <c r="G633" s="214"/>
      <c r="H633" s="214"/>
      <c r="I633" s="214"/>
      <c r="J633" s="214"/>
      <c r="K633" s="214"/>
      <c r="L633" s="214"/>
      <c r="M633" s="214"/>
      <c r="N633" s="214"/>
      <c r="O633" s="214"/>
      <c r="P633" s="214"/>
      <c r="Q633" s="214"/>
      <c r="R633" s="214"/>
      <c r="S633" s="214"/>
      <c r="T633" s="214"/>
      <c r="U633" s="214"/>
      <c r="V633" s="214"/>
      <c r="W633" s="214"/>
      <c r="X633" s="214"/>
      <c r="Y633" s="214"/>
      <c r="Z633" s="214"/>
      <c r="AA633" s="214"/>
      <c r="AB633" s="214"/>
      <c r="AC633" s="214"/>
      <c r="AD633" s="214"/>
      <c r="AE633" s="214"/>
      <c r="AF633" s="214"/>
      <c r="AG633" s="214"/>
      <c r="AH633" s="214"/>
      <c r="AI633" s="214"/>
      <c r="AJ633" s="214"/>
      <c r="AK633" s="214"/>
      <c r="AL633" s="214"/>
      <c r="AM633" s="214"/>
      <c r="AN633" s="214"/>
      <c r="AO633" s="214"/>
      <c r="AP633" s="214"/>
      <c r="AQ633" s="214"/>
      <c r="AR633" s="214"/>
      <c r="AS633" s="214"/>
      <c r="AT633" s="214"/>
      <c r="AU633" s="214"/>
      <c r="AV633" s="214"/>
      <c r="AW633" s="214"/>
      <c r="AX633" s="214"/>
      <c r="AY633" s="214"/>
      <c r="AZ633" s="214"/>
      <c r="BA633" s="214"/>
      <c r="BB633" s="214"/>
      <c r="BC633" s="214"/>
      <c r="BD633" s="214"/>
      <c r="BE633" s="214"/>
      <c r="BF633" s="214"/>
      <c r="BG633" s="214"/>
      <c r="BH633" s="214"/>
      <c r="BI633" s="214"/>
      <c r="BJ633" s="214"/>
      <c r="BK633" s="214"/>
      <c r="BL633" s="214"/>
      <c r="BM633" s="219"/>
    </row>
    <row r="634" spans="1:65">
      <c r="A634" s="29"/>
      <c r="B634" s="3" t="s">
        <v>256</v>
      </c>
      <c r="C634" s="28"/>
      <c r="D634" s="217">
        <v>0.19583198581096647</v>
      </c>
      <c r="E634" s="217">
        <v>1.0984838035522722</v>
      </c>
      <c r="F634" s="213"/>
      <c r="G634" s="214"/>
      <c r="H634" s="214"/>
      <c r="I634" s="214"/>
      <c r="J634" s="214"/>
      <c r="K634" s="214"/>
      <c r="L634" s="214"/>
      <c r="M634" s="214"/>
      <c r="N634" s="214"/>
      <c r="O634" s="214"/>
      <c r="P634" s="214"/>
      <c r="Q634" s="214"/>
      <c r="R634" s="214"/>
      <c r="S634" s="214"/>
      <c r="T634" s="214"/>
      <c r="U634" s="214"/>
      <c r="V634" s="214"/>
      <c r="W634" s="214"/>
      <c r="X634" s="214"/>
      <c r="Y634" s="214"/>
      <c r="Z634" s="214"/>
      <c r="AA634" s="214"/>
      <c r="AB634" s="214"/>
      <c r="AC634" s="214"/>
      <c r="AD634" s="214"/>
      <c r="AE634" s="214"/>
      <c r="AF634" s="214"/>
      <c r="AG634" s="214"/>
      <c r="AH634" s="214"/>
      <c r="AI634" s="214"/>
      <c r="AJ634" s="214"/>
      <c r="AK634" s="214"/>
      <c r="AL634" s="214"/>
      <c r="AM634" s="214"/>
      <c r="AN634" s="214"/>
      <c r="AO634" s="214"/>
      <c r="AP634" s="214"/>
      <c r="AQ634" s="214"/>
      <c r="AR634" s="214"/>
      <c r="AS634" s="214"/>
      <c r="AT634" s="214"/>
      <c r="AU634" s="214"/>
      <c r="AV634" s="214"/>
      <c r="AW634" s="214"/>
      <c r="AX634" s="214"/>
      <c r="AY634" s="214"/>
      <c r="AZ634" s="214"/>
      <c r="BA634" s="214"/>
      <c r="BB634" s="214"/>
      <c r="BC634" s="214"/>
      <c r="BD634" s="214"/>
      <c r="BE634" s="214"/>
      <c r="BF634" s="214"/>
      <c r="BG634" s="214"/>
      <c r="BH634" s="214"/>
      <c r="BI634" s="214"/>
      <c r="BJ634" s="214"/>
      <c r="BK634" s="214"/>
      <c r="BL634" s="214"/>
      <c r="BM634" s="219"/>
    </row>
    <row r="635" spans="1:65">
      <c r="A635" s="29"/>
      <c r="B635" s="3" t="s">
        <v>86</v>
      </c>
      <c r="C635" s="28"/>
      <c r="D635" s="13">
        <v>1.4764358152693401E-2</v>
      </c>
      <c r="E635" s="13">
        <v>9.4425541852630843E-2</v>
      </c>
      <c r="F635" s="152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  <c r="AX635" s="3"/>
      <c r="AY635" s="3"/>
      <c r="AZ635" s="3"/>
      <c r="BA635" s="3"/>
      <c r="BB635" s="3"/>
      <c r="BC635" s="3"/>
      <c r="BD635" s="3"/>
      <c r="BE635" s="3"/>
      <c r="BF635" s="3"/>
      <c r="BG635" s="3"/>
      <c r="BH635" s="3"/>
      <c r="BI635" s="3"/>
      <c r="BJ635" s="3"/>
      <c r="BK635" s="3"/>
      <c r="BL635" s="3"/>
      <c r="BM635" s="55"/>
    </row>
    <row r="636" spans="1:65">
      <c r="A636" s="29"/>
      <c r="B636" s="3" t="s">
        <v>257</v>
      </c>
      <c r="C636" s="28"/>
      <c r="D636" s="13">
        <v>6.5489379648289381E-2</v>
      </c>
      <c r="E636" s="13">
        <v>-6.5489379648284163E-2</v>
      </c>
      <c r="F636" s="152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  <c r="AU636" s="3"/>
      <c r="AV636" s="3"/>
      <c r="AW636" s="3"/>
      <c r="AX636" s="3"/>
      <c r="AY636" s="3"/>
      <c r="AZ636" s="3"/>
      <c r="BA636" s="3"/>
      <c r="BB636" s="3"/>
      <c r="BC636" s="3"/>
      <c r="BD636" s="3"/>
      <c r="BE636" s="3"/>
      <c r="BF636" s="3"/>
      <c r="BG636" s="3"/>
      <c r="BH636" s="3"/>
      <c r="BI636" s="3"/>
      <c r="BJ636" s="3"/>
      <c r="BK636" s="3"/>
      <c r="BL636" s="3"/>
      <c r="BM636" s="55"/>
    </row>
    <row r="637" spans="1:65">
      <c r="A637" s="29"/>
      <c r="B637" s="45" t="s">
        <v>258</v>
      </c>
      <c r="C637" s="46"/>
      <c r="D637" s="44">
        <v>0.67</v>
      </c>
      <c r="E637" s="44">
        <v>0.67</v>
      </c>
      <c r="F637" s="152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  <c r="AU637" s="3"/>
      <c r="AV637" s="3"/>
      <c r="AW637" s="3"/>
      <c r="AX637" s="3"/>
      <c r="AY637" s="3"/>
      <c r="AZ637" s="3"/>
      <c r="BA637" s="3"/>
      <c r="BB637" s="3"/>
      <c r="BC637" s="3"/>
      <c r="BD637" s="3"/>
      <c r="BE637" s="3"/>
      <c r="BF637" s="3"/>
      <c r="BG637" s="3"/>
      <c r="BH637" s="3"/>
      <c r="BI637" s="3"/>
      <c r="BJ637" s="3"/>
      <c r="BK637" s="3"/>
      <c r="BL637" s="3"/>
      <c r="BM637" s="55"/>
    </row>
    <row r="638" spans="1:65">
      <c r="B638" s="30"/>
      <c r="C638" s="20"/>
      <c r="D638" s="20"/>
      <c r="E638" s="20"/>
      <c r="BM638" s="55"/>
    </row>
    <row r="639" spans="1:65" ht="15">
      <c r="B639" s="8" t="s">
        <v>510</v>
      </c>
      <c r="BM639" s="27" t="s">
        <v>66</v>
      </c>
    </row>
    <row r="640" spans="1:65" ht="15">
      <c r="A640" s="24" t="s">
        <v>34</v>
      </c>
      <c r="B640" s="18" t="s">
        <v>108</v>
      </c>
      <c r="C640" s="15" t="s">
        <v>109</v>
      </c>
      <c r="D640" s="16" t="s">
        <v>224</v>
      </c>
      <c r="E640" s="17" t="s">
        <v>224</v>
      </c>
      <c r="F640" s="17" t="s">
        <v>224</v>
      </c>
      <c r="G640" s="17" t="s">
        <v>224</v>
      </c>
      <c r="H640" s="17" t="s">
        <v>224</v>
      </c>
      <c r="I640" s="17" t="s">
        <v>224</v>
      </c>
      <c r="J640" s="17" t="s">
        <v>224</v>
      </c>
      <c r="K640" s="17" t="s">
        <v>224</v>
      </c>
      <c r="L640" s="17" t="s">
        <v>224</v>
      </c>
      <c r="M640" s="17" t="s">
        <v>224</v>
      </c>
      <c r="N640" s="17" t="s">
        <v>224</v>
      </c>
      <c r="O640" s="17" t="s">
        <v>224</v>
      </c>
      <c r="P640" s="17" t="s">
        <v>224</v>
      </c>
      <c r="Q640" s="17" t="s">
        <v>224</v>
      </c>
      <c r="R640" s="17" t="s">
        <v>224</v>
      </c>
      <c r="S640" s="17" t="s">
        <v>224</v>
      </c>
      <c r="T640" s="17" t="s">
        <v>224</v>
      </c>
      <c r="U640" s="17" t="s">
        <v>224</v>
      </c>
      <c r="V640" s="17" t="s">
        <v>224</v>
      </c>
      <c r="W640" s="17" t="s">
        <v>224</v>
      </c>
      <c r="X640" s="17" t="s">
        <v>224</v>
      </c>
      <c r="Y640" s="152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  <c r="AU640" s="3"/>
      <c r="AV640" s="3"/>
      <c r="AW640" s="3"/>
      <c r="AX640" s="3"/>
      <c r="AY640" s="3"/>
      <c r="AZ640" s="3"/>
      <c r="BA640" s="3"/>
      <c r="BB640" s="3"/>
      <c r="BC640" s="3"/>
      <c r="BD640" s="3"/>
      <c r="BE640" s="3"/>
      <c r="BF640" s="3"/>
      <c r="BG640" s="3"/>
      <c r="BH640" s="3"/>
      <c r="BI640" s="3"/>
      <c r="BJ640" s="3"/>
      <c r="BK640" s="3"/>
      <c r="BL640" s="3"/>
      <c r="BM640" s="27">
        <v>1</v>
      </c>
    </row>
    <row r="641" spans="1:65">
      <c r="A641" s="29"/>
      <c r="B641" s="19" t="s">
        <v>225</v>
      </c>
      <c r="C641" s="9" t="s">
        <v>225</v>
      </c>
      <c r="D641" s="150" t="s">
        <v>227</v>
      </c>
      <c r="E641" s="151" t="s">
        <v>228</v>
      </c>
      <c r="F641" s="151" t="s">
        <v>229</v>
      </c>
      <c r="G641" s="151" t="s">
        <v>230</v>
      </c>
      <c r="H641" s="151" t="s">
        <v>231</v>
      </c>
      <c r="I641" s="151" t="s">
        <v>232</v>
      </c>
      <c r="J641" s="151" t="s">
        <v>233</v>
      </c>
      <c r="K641" s="151" t="s">
        <v>234</v>
      </c>
      <c r="L641" s="151" t="s">
        <v>235</v>
      </c>
      <c r="M641" s="151" t="s">
        <v>236</v>
      </c>
      <c r="N641" s="151" t="s">
        <v>237</v>
      </c>
      <c r="O641" s="151" t="s">
        <v>238</v>
      </c>
      <c r="P641" s="151" t="s">
        <v>239</v>
      </c>
      <c r="Q641" s="151" t="s">
        <v>240</v>
      </c>
      <c r="R641" s="151" t="s">
        <v>241</v>
      </c>
      <c r="S641" s="151" t="s">
        <v>242</v>
      </c>
      <c r="T641" s="151" t="s">
        <v>243</v>
      </c>
      <c r="U641" s="151" t="s">
        <v>244</v>
      </c>
      <c r="V641" s="151" t="s">
        <v>245</v>
      </c>
      <c r="W641" s="151" t="s">
        <v>246</v>
      </c>
      <c r="X641" s="151" t="s">
        <v>247</v>
      </c>
      <c r="Y641" s="152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3"/>
      <c r="AX641" s="3"/>
      <c r="AY641" s="3"/>
      <c r="AZ641" s="3"/>
      <c r="BA641" s="3"/>
      <c r="BB641" s="3"/>
      <c r="BC641" s="3"/>
      <c r="BD641" s="3"/>
      <c r="BE641" s="3"/>
      <c r="BF641" s="3"/>
      <c r="BG641" s="3"/>
      <c r="BH641" s="3"/>
      <c r="BI641" s="3"/>
      <c r="BJ641" s="3"/>
      <c r="BK641" s="3"/>
      <c r="BL641" s="3"/>
      <c r="BM641" s="27" t="s">
        <v>3</v>
      </c>
    </row>
    <row r="642" spans="1:65">
      <c r="A642" s="29"/>
      <c r="B642" s="19"/>
      <c r="C642" s="9"/>
      <c r="D642" s="10" t="s">
        <v>279</v>
      </c>
      <c r="E642" s="11" t="s">
        <v>261</v>
      </c>
      <c r="F642" s="11" t="s">
        <v>261</v>
      </c>
      <c r="G642" s="11" t="s">
        <v>261</v>
      </c>
      <c r="H642" s="11" t="s">
        <v>280</v>
      </c>
      <c r="I642" s="11" t="s">
        <v>279</v>
      </c>
      <c r="J642" s="11" t="s">
        <v>279</v>
      </c>
      <c r="K642" s="11" t="s">
        <v>280</v>
      </c>
      <c r="L642" s="11" t="s">
        <v>261</v>
      </c>
      <c r="M642" s="11" t="s">
        <v>261</v>
      </c>
      <c r="N642" s="11" t="s">
        <v>261</v>
      </c>
      <c r="O642" s="11" t="s">
        <v>279</v>
      </c>
      <c r="P642" s="11" t="s">
        <v>261</v>
      </c>
      <c r="Q642" s="11" t="s">
        <v>280</v>
      </c>
      <c r="R642" s="11" t="s">
        <v>280</v>
      </c>
      <c r="S642" s="11" t="s">
        <v>261</v>
      </c>
      <c r="T642" s="11" t="s">
        <v>279</v>
      </c>
      <c r="U642" s="11" t="s">
        <v>279</v>
      </c>
      <c r="V642" s="11" t="s">
        <v>280</v>
      </c>
      <c r="W642" s="11" t="s">
        <v>261</v>
      </c>
      <c r="X642" s="11" t="s">
        <v>261</v>
      </c>
      <c r="Y642" s="152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  <c r="AV642" s="3"/>
      <c r="AW642" s="3"/>
      <c r="AX642" s="3"/>
      <c r="AY642" s="3"/>
      <c r="AZ642" s="3"/>
      <c r="BA642" s="3"/>
      <c r="BB642" s="3"/>
      <c r="BC642" s="3"/>
      <c r="BD642" s="3"/>
      <c r="BE642" s="3"/>
      <c r="BF642" s="3"/>
      <c r="BG642" s="3"/>
      <c r="BH642" s="3"/>
      <c r="BI642" s="3"/>
      <c r="BJ642" s="3"/>
      <c r="BK642" s="3"/>
      <c r="BL642" s="3"/>
      <c r="BM642" s="27">
        <v>1</v>
      </c>
    </row>
    <row r="643" spans="1:65">
      <c r="A643" s="29"/>
      <c r="B643" s="19"/>
      <c r="C643" s="9"/>
      <c r="D643" s="25" t="s">
        <v>281</v>
      </c>
      <c r="E643" s="25" t="s">
        <v>253</v>
      </c>
      <c r="F643" s="25" t="s">
        <v>282</v>
      </c>
      <c r="G643" s="25" t="s">
        <v>282</v>
      </c>
      <c r="H643" s="25" t="s">
        <v>283</v>
      </c>
      <c r="I643" s="25" t="s">
        <v>282</v>
      </c>
      <c r="J643" s="25" t="s">
        <v>284</v>
      </c>
      <c r="K643" s="25" t="s">
        <v>284</v>
      </c>
      <c r="L643" s="25" t="s">
        <v>282</v>
      </c>
      <c r="M643" s="25" t="s">
        <v>283</v>
      </c>
      <c r="N643" s="25" t="s">
        <v>283</v>
      </c>
      <c r="O643" s="25" t="s">
        <v>284</v>
      </c>
      <c r="P643" s="25" t="s">
        <v>284</v>
      </c>
      <c r="Q643" s="25" t="s">
        <v>283</v>
      </c>
      <c r="R643" s="25" t="s">
        <v>282</v>
      </c>
      <c r="S643" s="25" t="s">
        <v>114</v>
      </c>
      <c r="T643" s="25" t="s">
        <v>282</v>
      </c>
      <c r="U643" s="25" t="s">
        <v>281</v>
      </c>
      <c r="V643" s="25" t="s">
        <v>281</v>
      </c>
      <c r="W643" s="25" t="s">
        <v>282</v>
      </c>
      <c r="X643" s="25" t="s">
        <v>282</v>
      </c>
      <c r="Y643" s="152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  <c r="AV643" s="3"/>
      <c r="AW643" s="3"/>
      <c r="AX643" s="3"/>
      <c r="AY643" s="3"/>
      <c r="AZ643" s="3"/>
      <c r="BA643" s="3"/>
      <c r="BB643" s="3"/>
      <c r="BC643" s="3"/>
      <c r="BD643" s="3"/>
      <c r="BE643" s="3"/>
      <c r="BF643" s="3"/>
      <c r="BG643" s="3"/>
      <c r="BH643" s="3"/>
      <c r="BI643" s="3"/>
      <c r="BJ643" s="3"/>
      <c r="BK643" s="3"/>
      <c r="BL643" s="3"/>
      <c r="BM643" s="27">
        <v>2</v>
      </c>
    </row>
    <row r="644" spans="1:65">
      <c r="A644" s="29"/>
      <c r="B644" s="18">
        <v>1</v>
      </c>
      <c r="C644" s="14">
        <v>1</v>
      </c>
      <c r="D644" s="212">
        <v>18.899999999999999</v>
      </c>
      <c r="E644" s="212">
        <v>19.7</v>
      </c>
      <c r="F644" s="212">
        <v>18.399999999999999</v>
      </c>
      <c r="G644" s="211">
        <v>16.899999999999999</v>
      </c>
      <c r="H644" s="211">
        <v>19</v>
      </c>
      <c r="I644" s="211">
        <v>16</v>
      </c>
      <c r="J644" s="211">
        <v>20.916</v>
      </c>
      <c r="K644" s="212">
        <v>19.2</v>
      </c>
      <c r="L644" s="212">
        <v>19</v>
      </c>
      <c r="M644" s="212">
        <v>19</v>
      </c>
      <c r="N644" s="234">
        <v>22.5</v>
      </c>
      <c r="O644" s="211">
        <v>18</v>
      </c>
      <c r="P644" s="212">
        <v>19.3</v>
      </c>
      <c r="Q644" s="211">
        <v>17</v>
      </c>
      <c r="R644" s="212">
        <v>17.600000000000001</v>
      </c>
      <c r="S644" s="212">
        <v>19.399999999999999</v>
      </c>
      <c r="T644" s="212">
        <v>18.77</v>
      </c>
      <c r="U644" s="211">
        <v>15.846</v>
      </c>
      <c r="V644" s="212">
        <v>19.2</v>
      </c>
      <c r="W644" s="212">
        <v>18</v>
      </c>
      <c r="X644" s="212">
        <v>18.5</v>
      </c>
      <c r="Y644" s="213"/>
      <c r="Z644" s="214"/>
      <c r="AA644" s="214"/>
      <c r="AB644" s="214"/>
      <c r="AC644" s="214"/>
      <c r="AD644" s="214"/>
      <c r="AE644" s="214"/>
      <c r="AF644" s="214"/>
      <c r="AG644" s="214"/>
      <c r="AH644" s="214"/>
      <c r="AI644" s="214"/>
      <c r="AJ644" s="214"/>
      <c r="AK644" s="214"/>
      <c r="AL644" s="214"/>
      <c r="AM644" s="214"/>
      <c r="AN644" s="214"/>
      <c r="AO644" s="214"/>
      <c r="AP644" s="214"/>
      <c r="AQ644" s="214"/>
      <c r="AR644" s="214"/>
      <c r="AS644" s="214"/>
      <c r="AT644" s="214"/>
      <c r="AU644" s="214"/>
      <c r="AV644" s="214"/>
      <c r="AW644" s="214"/>
      <c r="AX644" s="214"/>
      <c r="AY644" s="214"/>
      <c r="AZ644" s="214"/>
      <c r="BA644" s="214"/>
      <c r="BB644" s="214"/>
      <c r="BC644" s="214"/>
      <c r="BD644" s="214"/>
      <c r="BE644" s="214"/>
      <c r="BF644" s="214"/>
      <c r="BG644" s="214"/>
      <c r="BH644" s="214"/>
      <c r="BI644" s="214"/>
      <c r="BJ644" s="214"/>
      <c r="BK644" s="214"/>
      <c r="BL644" s="214"/>
      <c r="BM644" s="215">
        <v>1</v>
      </c>
    </row>
    <row r="645" spans="1:65">
      <c r="A645" s="29"/>
      <c r="B645" s="19">
        <v>1</v>
      </c>
      <c r="C645" s="9">
        <v>2</v>
      </c>
      <c r="D645" s="217">
        <v>18.600000000000001</v>
      </c>
      <c r="E645" s="217">
        <v>19.8</v>
      </c>
      <c r="F645" s="217">
        <v>18.3</v>
      </c>
      <c r="G645" s="216">
        <v>16.899999999999999</v>
      </c>
      <c r="H645" s="216">
        <v>19</v>
      </c>
      <c r="I645" s="216">
        <v>16</v>
      </c>
      <c r="J645" s="216">
        <v>20.715</v>
      </c>
      <c r="K645" s="217">
        <v>18.899999999999999</v>
      </c>
      <c r="L645" s="217">
        <v>20</v>
      </c>
      <c r="M645" s="217">
        <v>19.100000000000001</v>
      </c>
      <c r="N645" s="216">
        <v>19.7</v>
      </c>
      <c r="O645" s="216">
        <v>18</v>
      </c>
      <c r="P645" s="217">
        <v>19.3</v>
      </c>
      <c r="Q645" s="216">
        <v>16</v>
      </c>
      <c r="R645" s="217">
        <v>19.5</v>
      </c>
      <c r="S645" s="217">
        <v>18.899999999999999</v>
      </c>
      <c r="T645" s="217">
        <v>18.738333333333333</v>
      </c>
      <c r="U645" s="216">
        <v>15.832999999999998</v>
      </c>
      <c r="V645" s="217">
        <v>19.5</v>
      </c>
      <c r="W645" s="217">
        <v>18.8</v>
      </c>
      <c r="X645" s="217">
        <v>18.3</v>
      </c>
      <c r="Y645" s="213"/>
      <c r="Z645" s="214"/>
      <c r="AA645" s="214"/>
      <c r="AB645" s="214"/>
      <c r="AC645" s="214"/>
      <c r="AD645" s="214"/>
      <c r="AE645" s="214"/>
      <c r="AF645" s="214"/>
      <c r="AG645" s="214"/>
      <c r="AH645" s="214"/>
      <c r="AI645" s="214"/>
      <c r="AJ645" s="214"/>
      <c r="AK645" s="214"/>
      <c r="AL645" s="214"/>
      <c r="AM645" s="214"/>
      <c r="AN645" s="214"/>
      <c r="AO645" s="214"/>
      <c r="AP645" s="214"/>
      <c r="AQ645" s="214"/>
      <c r="AR645" s="214"/>
      <c r="AS645" s="214"/>
      <c r="AT645" s="214"/>
      <c r="AU645" s="214"/>
      <c r="AV645" s="214"/>
      <c r="AW645" s="214"/>
      <c r="AX645" s="214"/>
      <c r="AY645" s="214"/>
      <c r="AZ645" s="214"/>
      <c r="BA645" s="214"/>
      <c r="BB645" s="214"/>
      <c r="BC645" s="214"/>
      <c r="BD645" s="214"/>
      <c r="BE645" s="214"/>
      <c r="BF645" s="214"/>
      <c r="BG645" s="214"/>
      <c r="BH645" s="214"/>
      <c r="BI645" s="214"/>
      <c r="BJ645" s="214"/>
      <c r="BK645" s="214"/>
      <c r="BL645" s="214"/>
      <c r="BM645" s="215">
        <v>27</v>
      </c>
    </row>
    <row r="646" spans="1:65">
      <c r="A646" s="29"/>
      <c r="B646" s="19">
        <v>1</v>
      </c>
      <c r="C646" s="9">
        <v>3</v>
      </c>
      <c r="D646" s="217">
        <v>18.8</v>
      </c>
      <c r="E646" s="217">
        <v>20.2</v>
      </c>
      <c r="F646" s="217">
        <v>18.8</v>
      </c>
      <c r="G646" s="216">
        <v>17.2</v>
      </c>
      <c r="H646" s="216">
        <v>19</v>
      </c>
      <c r="I646" s="216">
        <v>18</v>
      </c>
      <c r="J646" s="216">
        <v>20.6325</v>
      </c>
      <c r="K646" s="217">
        <v>18.899999999999999</v>
      </c>
      <c r="L646" s="217">
        <v>19.2</v>
      </c>
      <c r="M646" s="217">
        <v>18.899999999999999</v>
      </c>
      <c r="N646" s="216">
        <v>20.399999999999999</v>
      </c>
      <c r="O646" s="216">
        <v>18</v>
      </c>
      <c r="P646" s="217">
        <v>19.2</v>
      </c>
      <c r="Q646" s="216">
        <v>18</v>
      </c>
      <c r="R646" s="217">
        <v>19.5</v>
      </c>
      <c r="S646" s="217">
        <v>18.5</v>
      </c>
      <c r="T646" s="217">
        <v>18.485500000000002</v>
      </c>
      <c r="U646" s="216">
        <v>15.481999999999999</v>
      </c>
      <c r="V646" s="217">
        <v>19.100000000000001</v>
      </c>
      <c r="W646" s="217">
        <v>18.399999999999999</v>
      </c>
      <c r="X646" s="217">
        <v>17.899999999999999</v>
      </c>
      <c r="Y646" s="213"/>
      <c r="Z646" s="214"/>
      <c r="AA646" s="214"/>
      <c r="AB646" s="214"/>
      <c r="AC646" s="214"/>
      <c r="AD646" s="214"/>
      <c r="AE646" s="214"/>
      <c r="AF646" s="214"/>
      <c r="AG646" s="214"/>
      <c r="AH646" s="214"/>
      <c r="AI646" s="214"/>
      <c r="AJ646" s="214"/>
      <c r="AK646" s="214"/>
      <c r="AL646" s="214"/>
      <c r="AM646" s="214"/>
      <c r="AN646" s="214"/>
      <c r="AO646" s="214"/>
      <c r="AP646" s="214"/>
      <c r="AQ646" s="214"/>
      <c r="AR646" s="214"/>
      <c r="AS646" s="214"/>
      <c r="AT646" s="214"/>
      <c r="AU646" s="214"/>
      <c r="AV646" s="214"/>
      <c r="AW646" s="214"/>
      <c r="AX646" s="214"/>
      <c r="AY646" s="214"/>
      <c r="AZ646" s="214"/>
      <c r="BA646" s="214"/>
      <c r="BB646" s="214"/>
      <c r="BC646" s="214"/>
      <c r="BD646" s="214"/>
      <c r="BE646" s="214"/>
      <c r="BF646" s="214"/>
      <c r="BG646" s="214"/>
      <c r="BH646" s="214"/>
      <c r="BI646" s="214"/>
      <c r="BJ646" s="214"/>
      <c r="BK646" s="214"/>
      <c r="BL646" s="214"/>
      <c r="BM646" s="215">
        <v>16</v>
      </c>
    </row>
    <row r="647" spans="1:65">
      <c r="A647" s="29"/>
      <c r="B647" s="19">
        <v>1</v>
      </c>
      <c r="C647" s="9">
        <v>4</v>
      </c>
      <c r="D647" s="217">
        <v>19</v>
      </c>
      <c r="E647" s="217">
        <v>20.2</v>
      </c>
      <c r="F647" s="217">
        <v>18.8</v>
      </c>
      <c r="G647" s="216">
        <v>17.8</v>
      </c>
      <c r="H647" s="216">
        <v>19</v>
      </c>
      <c r="I647" s="216">
        <v>18</v>
      </c>
      <c r="J647" s="216">
        <v>21.393000000000001</v>
      </c>
      <c r="K647" s="217">
        <v>18.5</v>
      </c>
      <c r="L647" s="217">
        <v>20.2</v>
      </c>
      <c r="M647" s="217">
        <v>19.100000000000001</v>
      </c>
      <c r="N647" s="216">
        <v>20.100000000000001</v>
      </c>
      <c r="O647" s="216">
        <v>19</v>
      </c>
      <c r="P647" s="217">
        <v>19.399999999999999</v>
      </c>
      <c r="Q647" s="216">
        <v>17</v>
      </c>
      <c r="R647" s="217">
        <v>18.399999999999999</v>
      </c>
      <c r="S647" s="217">
        <v>19</v>
      </c>
      <c r="T647" s="217">
        <v>18.544533333333337</v>
      </c>
      <c r="U647" s="216">
        <v>15.851000000000001</v>
      </c>
      <c r="V647" s="217">
        <v>18.600000000000001</v>
      </c>
      <c r="W647" s="217">
        <v>18.600000000000001</v>
      </c>
      <c r="X647" s="217">
        <v>18.399999999999999</v>
      </c>
      <c r="Y647" s="213"/>
      <c r="Z647" s="214"/>
      <c r="AA647" s="214"/>
      <c r="AB647" s="214"/>
      <c r="AC647" s="214"/>
      <c r="AD647" s="214"/>
      <c r="AE647" s="214"/>
      <c r="AF647" s="214"/>
      <c r="AG647" s="214"/>
      <c r="AH647" s="214"/>
      <c r="AI647" s="214"/>
      <c r="AJ647" s="214"/>
      <c r="AK647" s="214"/>
      <c r="AL647" s="214"/>
      <c r="AM647" s="214"/>
      <c r="AN647" s="214"/>
      <c r="AO647" s="214"/>
      <c r="AP647" s="214"/>
      <c r="AQ647" s="214"/>
      <c r="AR647" s="214"/>
      <c r="AS647" s="214"/>
      <c r="AT647" s="214"/>
      <c r="AU647" s="214"/>
      <c r="AV647" s="214"/>
      <c r="AW647" s="214"/>
      <c r="AX647" s="214"/>
      <c r="AY647" s="214"/>
      <c r="AZ647" s="214"/>
      <c r="BA647" s="214"/>
      <c r="BB647" s="214"/>
      <c r="BC647" s="214"/>
      <c r="BD647" s="214"/>
      <c r="BE647" s="214"/>
      <c r="BF647" s="214"/>
      <c r="BG647" s="214"/>
      <c r="BH647" s="214"/>
      <c r="BI647" s="214"/>
      <c r="BJ647" s="214"/>
      <c r="BK647" s="214"/>
      <c r="BL647" s="214"/>
      <c r="BM647" s="215">
        <v>18.932908547008545</v>
      </c>
    </row>
    <row r="648" spans="1:65">
      <c r="A648" s="29"/>
      <c r="B648" s="19">
        <v>1</v>
      </c>
      <c r="C648" s="9">
        <v>5</v>
      </c>
      <c r="D648" s="217">
        <v>19.5</v>
      </c>
      <c r="E648" s="217">
        <v>20</v>
      </c>
      <c r="F648" s="217">
        <v>19.2</v>
      </c>
      <c r="G648" s="216">
        <v>18.3</v>
      </c>
      <c r="H648" s="216">
        <v>18</v>
      </c>
      <c r="I648" s="216">
        <v>18</v>
      </c>
      <c r="J648" s="216">
        <v>20.753999999999998</v>
      </c>
      <c r="K648" s="217">
        <v>18.2</v>
      </c>
      <c r="L648" s="217">
        <v>19.899999999999999</v>
      </c>
      <c r="M648" s="217">
        <v>18.5</v>
      </c>
      <c r="N648" s="216">
        <v>20.5</v>
      </c>
      <c r="O648" s="216">
        <v>18</v>
      </c>
      <c r="P648" s="217">
        <v>19</v>
      </c>
      <c r="Q648" s="216">
        <v>19</v>
      </c>
      <c r="R648" s="217">
        <v>19</v>
      </c>
      <c r="S648" s="217">
        <v>18.3</v>
      </c>
      <c r="T648" s="217">
        <v>18.522233333333332</v>
      </c>
      <c r="U648" s="216">
        <v>15.432</v>
      </c>
      <c r="V648" s="217">
        <v>18.5</v>
      </c>
      <c r="W648" s="217">
        <v>18.2</v>
      </c>
      <c r="X648" s="217">
        <v>18.600000000000001</v>
      </c>
      <c r="Y648" s="213"/>
      <c r="Z648" s="214"/>
      <c r="AA648" s="214"/>
      <c r="AB648" s="214"/>
      <c r="AC648" s="214"/>
      <c r="AD648" s="214"/>
      <c r="AE648" s="214"/>
      <c r="AF648" s="214"/>
      <c r="AG648" s="214"/>
      <c r="AH648" s="214"/>
      <c r="AI648" s="214"/>
      <c r="AJ648" s="214"/>
      <c r="AK648" s="214"/>
      <c r="AL648" s="214"/>
      <c r="AM648" s="214"/>
      <c r="AN648" s="214"/>
      <c r="AO648" s="214"/>
      <c r="AP648" s="214"/>
      <c r="AQ648" s="214"/>
      <c r="AR648" s="214"/>
      <c r="AS648" s="214"/>
      <c r="AT648" s="214"/>
      <c r="AU648" s="214"/>
      <c r="AV648" s="214"/>
      <c r="AW648" s="214"/>
      <c r="AX648" s="214"/>
      <c r="AY648" s="214"/>
      <c r="AZ648" s="214"/>
      <c r="BA648" s="214"/>
      <c r="BB648" s="214"/>
      <c r="BC648" s="214"/>
      <c r="BD648" s="214"/>
      <c r="BE648" s="214"/>
      <c r="BF648" s="214"/>
      <c r="BG648" s="214"/>
      <c r="BH648" s="214"/>
      <c r="BI648" s="214"/>
      <c r="BJ648" s="214"/>
      <c r="BK648" s="214"/>
      <c r="BL648" s="214"/>
      <c r="BM648" s="215">
        <v>98</v>
      </c>
    </row>
    <row r="649" spans="1:65">
      <c r="A649" s="29"/>
      <c r="B649" s="19">
        <v>1</v>
      </c>
      <c r="C649" s="9">
        <v>6</v>
      </c>
      <c r="D649" s="217">
        <v>19.2</v>
      </c>
      <c r="E649" s="217">
        <v>20.5</v>
      </c>
      <c r="F649" s="217">
        <v>18.600000000000001</v>
      </c>
      <c r="G649" s="216">
        <v>17.7</v>
      </c>
      <c r="H649" s="216">
        <v>18</v>
      </c>
      <c r="I649" s="216">
        <v>18</v>
      </c>
      <c r="J649" s="216">
        <v>20.977499999999999</v>
      </c>
      <c r="K649" s="217">
        <v>19.600000000000001</v>
      </c>
      <c r="L649" s="217">
        <v>19.600000000000001</v>
      </c>
      <c r="M649" s="217">
        <v>18.600000000000001</v>
      </c>
      <c r="N649" s="216">
        <v>20.5</v>
      </c>
      <c r="O649" s="216">
        <v>18</v>
      </c>
      <c r="P649" s="217">
        <v>19.100000000000001</v>
      </c>
      <c r="Q649" s="216">
        <v>19</v>
      </c>
      <c r="R649" s="217">
        <v>17.7</v>
      </c>
      <c r="S649" s="217">
        <v>19.600000000000001</v>
      </c>
      <c r="T649" s="217">
        <v>18.706266666666668</v>
      </c>
      <c r="U649" s="216">
        <v>15.367000000000001</v>
      </c>
      <c r="V649" s="217">
        <v>18.2</v>
      </c>
      <c r="W649" s="217">
        <v>18.2</v>
      </c>
      <c r="X649" s="217">
        <v>18.399999999999999</v>
      </c>
      <c r="Y649" s="213"/>
      <c r="Z649" s="214"/>
      <c r="AA649" s="214"/>
      <c r="AB649" s="214"/>
      <c r="AC649" s="214"/>
      <c r="AD649" s="214"/>
      <c r="AE649" s="214"/>
      <c r="AF649" s="214"/>
      <c r="AG649" s="214"/>
      <c r="AH649" s="214"/>
      <c r="AI649" s="214"/>
      <c r="AJ649" s="214"/>
      <c r="AK649" s="214"/>
      <c r="AL649" s="214"/>
      <c r="AM649" s="214"/>
      <c r="AN649" s="214"/>
      <c r="AO649" s="214"/>
      <c r="AP649" s="214"/>
      <c r="AQ649" s="214"/>
      <c r="AR649" s="214"/>
      <c r="AS649" s="214"/>
      <c r="AT649" s="214"/>
      <c r="AU649" s="214"/>
      <c r="AV649" s="214"/>
      <c r="AW649" s="214"/>
      <c r="AX649" s="214"/>
      <c r="AY649" s="214"/>
      <c r="AZ649" s="214"/>
      <c r="BA649" s="214"/>
      <c r="BB649" s="214"/>
      <c r="BC649" s="214"/>
      <c r="BD649" s="214"/>
      <c r="BE649" s="214"/>
      <c r="BF649" s="214"/>
      <c r="BG649" s="214"/>
      <c r="BH649" s="214"/>
      <c r="BI649" s="214"/>
      <c r="BJ649" s="214"/>
      <c r="BK649" s="214"/>
      <c r="BL649" s="214"/>
      <c r="BM649" s="219"/>
    </row>
    <row r="650" spans="1:65">
      <c r="A650" s="29"/>
      <c r="B650" s="20" t="s">
        <v>254</v>
      </c>
      <c r="C650" s="12"/>
      <c r="D650" s="220">
        <v>19</v>
      </c>
      <c r="E650" s="220">
        <v>20.066666666666666</v>
      </c>
      <c r="F650" s="220">
        <v>18.683333333333334</v>
      </c>
      <c r="G650" s="220">
        <v>17.466666666666665</v>
      </c>
      <c r="H650" s="220">
        <v>18.666666666666668</v>
      </c>
      <c r="I650" s="220">
        <v>17.333333333333332</v>
      </c>
      <c r="J650" s="220">
        <v>20.897999999999996</v>
      </c>
      <c r="K650" s="220">
        <v>18.883333333333336</v>
      </c>
      <c r="L650" s="220">
        <v>19.650000000000002</v>
      </c>
      <c r="M650" s="220">
        <v>18.866666666666664</v>
      </c>
      <c r="N650" s="220">
        <v>20.616666666666667</v>
      </c>
      <c r="O650" s="220">
        <v>18.166666666666668</v>
      </c>
      <c r="P650" s="220">
        <v>19.216666666666665</v>
      </c>
      <c r="Q650" s="220">
        <v>17.666666666666668</v>
      </c>
      <c r="R650" s="220">
        <v>18.616666666666667</v>
      </c>
      <c r="S650" s="220">
        <v>18.95</v>
      </c>
      <c r="T650" s="220">
        <v>18.627811111111111</v>
      </c>
      <c r="U650" s="220">
        <v>15.635166666666668</v>
      </c>
      <c r="V650" s="220">
        <v>18.850000000000001</v>
      </c>
      <c r="W650" s="220">
        <v>18.366666666666667</v>
      </c>
      <c r="X650" s="220">
        <v>18.349999999999998</v>
      </c>
      <c r="Y650" s="213"/>
      <c r="Z650" s="214"/>
      <c r="AA650" s="214"/>
      <c r="AB650" s="214"/>
      <c r="AC650" s="214"/>
      <c r="AD650" s="214"/>
      <c r="AE650" s="214"/>
      <c r="AF650" s="214"/>
      <c r="AG650" s="214"/>
      <c r="AH650" s="214"/>
      <c r="AI650" s="214"/>
      <c r="AJ650" s="214"/>
      <c r="AK650" s="214"/>
      <c r="AL650" s="214"/>
      <c r="AM650" s="214"/>
      <c r="AN650" s="214"/>
      <c r="AO650" s="214"/>
      <c r="AP650" s="214"/>
      <c r="AQ650" s="214"/>
      <c r="AR650" s="214"/>
      <c r="AS650" s="214"/>
      <c r="AT650" s="214"/>
      <c r="AU650" s="214"/>
      <c r="AV650" s="214"/>
      <c r="AW650" s="214"/>
      <c r="AX650" s="214"/>
      <c r="AY650" s="214"/>
      <c r="AZ650" s="214"/>
      <c r="BA650" s="214"/>
      <c r="BB650" s="214"/>
      <c r="BC650" s="214"/>
      <c r="BD650" s="214"/>
      <c r="BE650" s="214"/>
      <c r="BF650" s="214"/>
      <c r="BG650" s="214"/>
      <c r="BH650" s="214"/>
      <c r="BI650" s="214"/>
      <c r="BJ650" s="214"/>
      <c r="BK650" s="214"/>
      <c r="BL650" s="214"/>
      <c r="BM650" s="219"/>
    </row>
    <row r="651" spans="1:65">
      <c r="A651" s="29"/>
      <c r="B651" s="3" t="s">
        <v>255</v>
      </c>
      <c r="C651" s="28"/>
      <c r="D651" s="217">
        <v>18.95</v>
      </c>
      <c r="E651" s="217">
        <v>20.100000000000001</v>
      </c>
      <c r="F651" s="217">
        <v>18.700000000000003</v>
      </c>
      <c r="G651" s="217">
        <v>17.45</v>
      </c>
      <c r="H651" s="217">
        <v>19</v>
      </c>
      <c r="I651" s="217">
        <v>18</v>
      </c>
      <c r="J651" s="217">
        <v>20.835000000000001</v>
      </c>
      <c r="K651" s="217">
        <v>18.899999999999999</v>
      </c>
      <c r="L651" s="217">
        <v>19.75</v>
      </c>
      <c r="M651" s="217">
        <v>18.95</v>
      </c>
      <c r="N651" s="217">
        <v>20.45</v>
      </c>
      <c r="O651" s="217">
        <v>18</v>
      </c>
      <c r="P651" s="217">
        <v>19.25</v>
      </c>
      <c r="Q651" s="217">
        <v>17.5</v>
      </c>
      <c r="R651" s="217">
        <v>18.7</v>
      </c>
      <c r="S651" s="217">
        <v>18.95</v>
      </c>
      <c r="T651" s="217">
        <v>18.625400000000003</v>
      </c>
      <c r="U651" s="217">
        <v>15.657499999999999</v>
      </c>
      <c r="V651" s="217">
        <v>18.850000000000001</v>
      </c>
      <c r="W651" s="217">
        <v>18.299999999999997</v>
      </c>
      <c r="X651" s="217">
        <v>18.399999999999999</v>
      </c>
      <c r="Y651" s="213"/>
      <c r="Z651" s="214"/>
      <c r="AA651" s="214"/>
      <c r="AB651" s="214"/>
      <c r="AC651" s="214"/>
      <c r="AD651" s="214"/>
      <c r="AE651" s="214"/>
      <c r="AF651" s="214"/>
      <c r="AG651" s="214"/>
      <c r="AH651" s="214"/>
      <c r="AI651" s="214"/>
      <c r="AJ651" s="214"/>
      <c r="AK651" s="214"/>
      <c r="AL651" s="214"/>
      <c r="AM651" s="214"/>
      <c r="AN651" s="214"/>
      <c r="AO651" s="214"/>
      <c r="AP651" s="214"/>
      <c r="AQ651" s="214"/>
      <c r="AR651" s="214"/>
      <c r="AS651" s="214"/>
      <c r="AT651" s="214"/>
      <c r="AU651" s="214"/>
      <c r="AV651" s="214"/>
      <c r="AW651" s="214"/>
      <c r="AX651" s="214"/>
      <c r="AY651" s="214"/>
      <c r="AZ651" s="214"/>
      <c r="BA651" s="214"/>
      <c r="BB651" s="214"/>
      <c r="BC651" s="214"/>
      <c r="BD651" s="214"/>
      <c r="BE651" s="214"/>
      <c r="BF651" s="214"/>
      <c r="BG651" s="214"/>
      <c r="BH651" s="214"/>
      <c r="BI651" s="214"/>
      <c r="BJ651" s="214"/>
      <c r="BK651" s="214"/>
      <c r="BL651" s="214"/>
      <c r="BM651" s="219"/>
    </row>
    <row r="652" spans="1:65">
      <c r="A652" s="29"/>
      <c r="B652" s="3" t="s">
        <v>256</v>
      </c>
      <c r="C652" s="28"/>
      <c r="D652" s="23">
        <v>0.3162277660168375</v>
      </c>
      <c r="E652" s="23">
        <v>0.2943920288775948</v>
      </c>
      <c r="F652" s="23">
        <v>0.32506409624359711</v>
      </c>
      <c r="G652" s="23">
        <v>0.56095157247900429</v>
      </c>
      <c r="H652" s="23">
        <v>0.5163977794943222</v>
      </c>
      <c r="I652" s="23">
        <v>1.0327955589886446</v>
      </c>
      <c r="J652" s="23">
        <v>0.27436636091182937</v>
      </c>
      <c r="K652" s="23">
        <v>0.49564772436345067</v>
      </c>
      <c r="L652" s="23">
        <v>0.47222875812470361</v>
      </c>
      <c r="M652" s="23">
        <v>0.25819888974716132</v>
      </c>
      <c r="N652" s="23">
        <v>0.97245394064020685</v>
      </c>
      <c r="O652" s="23">
        <v>0.40824829046386296</v>
      </c>
      <c r="P652" s="23">
        <v>0.14719601443879704</v>
      </c>
      <c r="Q652" s="23">
        <v>1.2110601416389968</v>
      </c>
      <c r="R652" s="23">
        <v>0.85186070848858053</v>
      </c>
      <c r="S652" s="23">
        <v>0.5009990019950139</v>
      </c>
      <c r="T652" s="23">
        <v>0.12403420794579435</v>
      </c>
      <c r="U652" s="23">
        <v>0.23100771992872129</v>
      </c>
      <c r="V652" s="23">
        <v>0.4929503017546496</v>
      </c>
      <c r="W652" s="23">
        <v>0.29439202887759547</v>
      </c>
      <c r="X652" s="23">
        <v>0.24289915602982304</v>
      </c>
      <c r="Y652" s="152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  <c r="AV652" s="3"/>
      <c r="AW652" s="3"/>
      <c r="AX652" s="3"/>
      <c r="AY652" s="3"/>
      <c r="AZ652" s="3"/>
      <c r="BA652" s="3"/>
      <c r="BB652" s="3"/>
      <c r="BC652" s="3"/>
      <c r="BD652" s="3"/>
      <c r="BE652" s="3"/>
      <c r="BF652" s="3"/>
      <c r="BG652" s="3"/>
      <c r="BH652" s="3"/>
      <c r="BI652" s="3"/>
      <c r="BJ652" s="3"/>
      <c r="BK652" s="3"/>
      <c r="BL652" s="3"/>
      <c r="BM652" s="55"/>
    </row>
    <row r="653" spans="1:65">
      <c r="A653" s="29"/>
      <c r="B653" s="3" t="s">
        <v>86</v>
      </c>
      <c r="C653" s="28"/>
      <c r="D653" s="13">
        <v>1.6643566632465131E-2</v>
      </c>
      <c r="E653" s="13">
        <v>1.4670699113501402E-2</v>
      </c>
      <c r="F653" s="13">
        <v>1.739861353667781E-2</v>
      </c>
      <c r="G653" s="13">
        <v>3.2115548042691087E-2</v>
      </c>
      <c r="H653" s="13">
        <v>2.76641667586244E-2</v>
      </c>
      <c r="I653" s="13">
        <v>5.9584359172421809E-2</v>
      </c>
      <c r="J653" s="13">
        <v>1.3128833424817179E-2</v>
      </c>
      <c r="K653" s="13">
        <v>2.6247893611480173E-2</v>
      </c>
      <c r="L653" s="13">
        <v>2.4031997868941658E-2</v>
      </c>
      <c r="M653" s="13">
        <v>1.3685453520167564E-2</v>
      </c>
      <c r="N653" s="13">
        <v>4.7168339885539541E-2</v>
      </c>
      <c r="O653" s="13">
        <v>2.2472382961313556E-2</v>
      </c>
      <c r="P653" s="13">
        <v>7.6598099447769494E-3</v>
      </c>
      <c r="Q653" s="13">
        <v>6.8550574055037547E-2</v>
      </c>
      <c r="R653" s="13">
        <v>4.5757961064740227E-2</v>
      </c>
      <c r="S653" s="13">
        <v>2.6437942057784377E-2</v>
      </c>
      <c r="T653" s="13">
        <v>6.6585497998640575E-3</v>
      </c>
      <c r="U653" s="13">
        <v>1.477488055315824E-2</v>
      </c>
      <c r="V653" s="13">
        <v>2.6151209642156475E-2</v>
      </c>
      <c r="W653" s="13">
        <v>1.6028604113117722E-2</v>
      </c>
      <c r="X653" s="13">
        <v>1.3237011227783273E-2</v>
      </c>
      <c r="Y653" s="152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  <c r="AV653" s="3"/>
      <c r="AW653" s="3"/>
      <c r="AX653" s="3"/>
      <c r="AY653" s="3"/>
      <c r="AZ653" s="3"/>
      <c r="BA653" s="3"/>
      <c r="BB653" s="3"/>
      <c r="BC653" s="3"/>
      <c r="BD653" s="3"/>
      <c r="BE653" s="3"/>
      <c r="BF653" s="3"/>
      <c r="BG653" s="3"/>
      <c r="BH653" s="3"/>
      <c r="BI653" s="3"/>
      <c r="BJ653" s="3"/>
      <c r="BK653" s="3"/>
      <c r="BL653" s="3"/>
      <c r="BM653" s="55"/>
    </row>
    <row r="654" spans="1:65">
      <c r="A654" s="29"/>
      <c r="B654" s="3" t="s">
        <v>257</v>
      </c>
      <c r="C654" s="28"/>
      <c r="D654" s="13">
        <v>3.5436421627914605E-3</v>
      </c>
      <c r="E654" s="13">
        <v>5.9882934354386741E-2</v>
      </c>
      <c r="F654" s="13">
        <v>-1.3182085206588368E-2</v>
      </c>
      <c r="G654" s="13">
        <v>-7.7444090362626783E-2</v>
      </c>
      <c r="H654" s="13">
        <v>-1.4062386647081926E-2</v>
      </c>
      <c r="I654" s="13">
        <v>-8.4486501886576248E-2</v>
      </c>
      <c r="J654" s="13">
        <v>0.10379237020621113</v>
      </c>
      <c r="K654" s="13">
        <v>-2.6184679206640027E-3</v>
      </c>
      <c r="L654" s="13">
        <v>3.7875398342045008E-2</v>
      </c>
      <c r="M654" s="13">
        <v>-3.4987693611580051E-3</v>
      </c>
      <c r="N654" s="13">
        <v>8.8932881890678273E-2</v>
      </c>
      <c r="O654" s="13">
        <v>-4.0471429861892227E-2</v>
      </c>
      <c r="P654" s="13">
        <v>1.4987560889209162E-2</v>
      </c>
      <c r="Q654" s="13">
        <v>-6.6880473076702529E-2</v>
      </c>
      <c r="R654" s="13">
        <v>-1.6703290968563045E-2</v>
      </c>
      <c r="S654" s="13">
        <v>9.0273784131045254E-4</v>
      </c>
      <c r="T654" s="13">
        <v>-1.6114662738686336E-2</v>
      </c>
      <c r="U654" s="13">
        <v>-0.17418041565847675</v>
      </c>
      <c r="V654" s="13">
        <v>-4.3790708016514523E-3</v>
      </c>
      <c r="W654" s="13">
        <v>-2.9907812575968196E-2</v>
      </c>
      <c r="X654" s="13">
        <v>-3.0788114016461976E-2</v>
      </c>
      <c r="Y654" s="152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3"/>
      <c r="AV654" s="3"/>
      <c r="AW654" s="3"/>
      <c r="AX654" s="3"/>
      <c r="AY654" s="3"/>
      <c r="AZ654" s="3"/>
      <c r="BA654" s="3"/>
      <c r="BB654" s="3"/>
      <c r="BC654" s="3"/>
      <c r="BD654" s="3"/>
      <c r="BE654" s="3"/>
      <c r="BF654" s="3"/>
      <c r="BG654" s="3"/>
      <c r="BH654" s="3"/>
      <c r="BI654" s="3"/>
      <c r="BJ654" s="3"/>
      <c r="BK654" s="3"/>
      <c r="BL654" s="3"/>
      <c r="BM654" s="55"/>
    </row>
    <row r="655" spans="1:65">
      <c r="A655" s="29"/>
      <c r="B655" s="45" t="s">
        <v>258</v>
      </c>
      <c r="C655" s="46"/>
      <c r="D655" s="44">
        <v>0.26</v>
      </c>
      <c r="E655" s="44">
        <v>2.31</v>
      </c>
      <c r="F655" s="44">
        <v>0.35</v>
      </c>
      <c r="G655" s="44">
        <v>2.7</v>
      </c>
      <c r="H655" s="44" t="s">
        <v>259</v>
      </c>
      <c r="I655" s="44" t="s">
        <v>259</v>
      </c>
      <c r="J655" s="44">
        <v>3.91</v>
      </c>
      <c r="K655" s="44">
        <v>0.03</v>
      </c>
      <c r="L655" s="44">
        <v>1.51</v>
      </c>
      <c r="M655" s="44">
        <v>0</v>
      </c>
      <c r="N655" s="44">
        <v>3.37</v>
      </c>
      <c r="O655" s="44" t="s">
        <v>259</v>
      </c>
      <c r="P655" s="44">
        <v>0.67</v>
      </c>
      <c r="Q655" s="44" t="s">
        <v>259</v>
      </c>
      <c r="R655" s="44">
        <v>0.48</v>
      </c>
      <c r="S655" s="44">
        <v>0.16</v>
      </c>
      <c r="T655" s="44">
        <v>0.46</v>
      </c>
      <c r="U655" s="44">
        <v>6.23</v>
      </c>
      <c r="V655" s="44">
        <v>0.03</v>
      </c>
      <c r="W655" s="44">
        <v>0.96</v>
      </c>
      <c r="X655" s="44">
        <v>1</v>
      </c>
      <c r="Y655" s="152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  <c r="AV655" s="3"/>
      <c r="AW655" s="3"/>
      <c r="AX655" s="3"/>
      <c r="AY655" s="3"/>
      <c r="AZ655" s="3"/>
      <c r="BA655" s="3"/>
      <c r="BB655" s="3"/>
      <c r="BC655" s="3"/>
      <c r="BD655" s="3"/>
      <c r="BE655" s="3"/>
      <c r="BF655" s="3"/>
      <c r="BG655" s="3"/>
      <c r="BH655" s="3"/>
      <c r="BI655" s="3"/>
      <c r="BJ655" s="3"/>
      <c r="BK655" s="3"/>
      <c r="BL655" s="3"/>
      <c r="BM655" s="55"/>
    </row>
    <row r="656" spans="1:65">
      <c r="B656" s="30" t="s">
        <v>291</v>
      </c>
      <c r="C656" s="20"/>
      <c r="D656" s="20"/>
      <c r="E656" s="20"/>
      <c r="F656" s="20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BM656" s="55"/>
    </row>
    <row r="657" spans="1:65">
      <c r="BM657" s="55"/>
    </row>
    <row r="658" spans="1:65" ht="15">
      <c r="B658" s="8" t="s">
        <v>511</v>
      </c>
      <c r="BM658" s="27" t="s">
        <v>66</v>
      </c>
    </row>
    <row r="659" spans="1:65" ht="15">
      <c r="A659" s="24" t="s">
        <v>58</v>
      </c>
      <c r="B659" s="18" t="s">
        <v>108</v>
      </c>
      <c r="C659" s="15" t="s">
        <v>109</v>
      </c>
      <c r="D659" s="16" t="s">
        <v>224</v>
      </c>
      <c r="E659" s="17" t="s">
        <v>224</v>
      </c>
      <c r="F659" s="17" t="s">
        <v>224</v>
      </c>
      <c r="G659" s="17" t="s">
        <v>224</v>
      </c>
      <c r="H659" s="17" t="s">
        <v>224</v>
      </c>
      <c r="I659" s="17" t="s">
        <v>224</v>
      </c>
      <c r="J659" s="17" t="s">
        <v>224</v>
      </c>
      <c r="K659" s="17" t="s">
        <v>224</v>
      </c>
      <c r="L659" s="17" t="s">
        <v>224</v>
      </c>
      <c r="M659" s="17" t="s">
        <v>224</v>
      </c>
      <c r="N659" s="17" t="s">
        <v>224</v>
      </c>
      <c r="O659" s="17" t="s">
        <v>224</v>
      </c>
      <c r="P659" s="17" t="s">
        <v>224</v>
      </c>
      <c r="Q659" s="17" t="s">
        <v>224</v>
      </c>
      <c r="R659" s="17" t="s">
        <v>224</v>
      </c>
      <c r="S659" s="17" t="s">
        <v>224</v>
      </c>
      <c r="T659" s="17" t="s">
        <v>224</v>
      </c>
      <c r="U659" s="17" t="s">
        <v>224</v>
      </c>
      <c r="V659" s="17" t="s">
        <v>224</v>
      </c>
      <c r="W659" s="17" t="s">
        <v>224</v>
      </c>
      <c r="X659" s="17" t="s">
        <v>224</v>
      </c>
      <c r="Y659" s="152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"/>
      <c r="AV659" s="3"/>
      <c r="AW659" s="3"/>
      <c r="AX659" s="3"/>
      <c r="AY659" s="3"/>
      <c r="AZ659" s="3"/>
      <c r="BA659" s="3"/>
      <c r="BB659" s="3"/>
      <c r="BC659" s="3"/>
      <c r="BD659" s="3"/>
      <c r="BE659" s="3"/>
      <c r="BF659" s="3"/>
      <c r="BG659" s="3"/>
      <c r="BH659" s="3"/>
      <c r="BI659" s="3"/>
      <c r="BJ659" s="3"/>
      <c r="BK659" s="3"/>
      <c r="BL659" s="3"/>
      <c r="BM659" s="27">
        <v>1</v>
      </c>
    </row>
    <row r="660" spans="1:65">
      <c r="A660" s="29"/>
      <c r="B660" s="19" t="s">
        <v>225</v>
      </c>
      <c r="C660" s="9" t="s">
        <v>225</v>
      </c>
      <c r="D660" s="150" t="s">
        <v>227</v>
      </c>
      <c r="E660" s="151" t="s">
        <v>228</v>
      </c>
      <c r="F660" s="151" t="s">
        <v>229</v>
      </c>
      <c r="G660" s="151" t="s">
        <v>230</v>
      </c>
      <c r="H660" s="151" t="s">
        <v>231</v>
      </c>
      <c r="I660" s="151" t="s">
        <v>232</v>
      </c>
      <c r="J660" s="151" t="s">
        <v>233</v>
      </c>
      <c r="K660" s="151" t="s">
        <v>234</v>
      </c>
      <c r="L660" s="151" t="s">
        <v>235</v>
      </c>
      <c r="M660" s="151" t="s">
        <v>236</v>
      </c>
      <c r="N660" s="151" t="s">
        <v>237</v>
      </c>
      <c r="O660" s="151" t="s">
        <v>238</v>
      </c>
      <c r="P660" s="151" t="s">
        <v>239</v>
      </c>
      <c r="Q660" s="151" t="s">
        <v>240</v>
      </c>
      <c r="R660" s="151" t="s">
        <v>241</v>
      </c>
      <c r="S660" s="151" t="s">
        <v>242</v>
      </c>
      <c r="T660" s="151" t="s">
        <v>243</v>
      </c>
      <c r="U660" s="151" t="s">
        <v>244</v>
      </c>
      <c r="V660" s="151" t="s">
        <v>245</v>
      </c>
      <c r="W660" s="151" t="s">
        <v>246</v>
      </c>
      <c r="X660" s="151" t="s">
        <v>247</v>
      </c>
      <c r="Y660" s="152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3"/>
      <c r="AX660" s="3"/>
      <c r="AY660" s="3"/>
      <c r="AZ660" s="3"/>
      <c r="BA660" s="3"/>
      <c r="BB660" s="3"/>
      <c r="BC660" s="3"/>
      <c r="BD660" s="3"/>
      <c r="BE660" s="3"/>
      <c r="BF660" s="3"/>
      <c r="BG660" s="3"/>
      <c r="BH660" s="3"/>
      <c r="BI660" s="3"/>
      <c r="BJ660" s="3"/>
      <c r="BK660" s="3"/>
      <c r="BL660" s="3"/>
      <c r="BM660" s="27" t="s">
        <v>1</v>
      </c>
    </row>
    <row r="661" spans="1:65">
      <c r="A661" s="29"/>
      <c r="B661" s="19"/>
      <c r="C661" s="9"/>
      <c r="D661" s="10" t="s">
        <v>279</v>
      </c>
      <c r="E661" s="11" t="s">
        <v>261</v>
      </c>
      <c r="F661" s="11" t="s">
        <v>261</v>
      </c>
      <c r="G661" s="11" t="s">
        <v>261</v>
      </c>
      <c r="H661" s="11" t="s">
        <v>280</v>
      </c>
      <c r="I661" s="11" t="s">
        <v>279</v>
      </c>
      <c r="J661" s="11" t="s">
        <v>279</v>
      </c>
      <c r="K661" s="11" t="s">
        <v>280</v>
      </c>
      <c r="L661" s="11" t="s">
        <v>261</v>
      </c>
      <c r="M661" s="11" t="s">
        <v>279</v>
      </c>
      <c r="N661" s="11" t="s">
        <v>279</v>
      </c>
      <c r="O661" s="11" t="s">
        <v>279</v>
      </c>
      <c r="P661" s="11" t="s">
        <v>261</v>
      </c>
      <c r="Q661" s="11" t="s">
        <v>280</v>
      </c>
      <c r="R661" s="11" t="s">
        <v>280</v>
      </c>
      <c r="S661" s="11" t="s">
        <v>261</v>
      </c>
      <c r="T661" s="11" t="s">
        <v>279</v>
      </c>
      <c r="U661" s="11" t="s">
        <v>279</v>
      </c>
      <c r="V661" s="11" t="s">
        <v>280</v>
      </c>
      <c r="W661" s="11" t="s">
        <v>261</v>
      </c>
      <c r="X661" s="11" t="s">
        <v>261</v>
      </c>
      <c r="Y661" s="152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  <c r="AX661" s="3"/>
      <c r="AY661" s="3"/>
      <c r="AZ661" s="3"/>
      <c r="BA661" s="3"/>
      <c r="BB661" s="3"/>
      <c r="BC661" s="3"/>
      <c r="BD661" s="3"/>
      <c r="BE661" s="3"/>
      <c r="BF661" s="3"/>
      <c r="BG661" s="3"/>
      <c r="BH661" s="3"/>
      <c r="BI661" s="3"/>
      <c r="BJ661" s="3"/>
      <c r="BK661" s="3"/>
      <c r="BL661" s="3"/>
      <c r="BM661" s="27">
        <v>3</v>
      </c>
    </row>
    <row r="662" spans="1:65">
      <c r="A662" s="29"/>
      <c r="B662" s="19"/>
      <c r="C662" s="9"/>
      <c r="D662" s="25" t="s">
        <v>281</v>
      </c>
      <c r="E662" s="25" t="s">
        <v>253</v>
      </c>
      <c r="F662" s="25" t="s">
        <v>282</v>
      </c>
      <c r="G662" s="25" t="s">
        <v>282</v>
      </c>
      <c r="H662" s="25" t="s">
        <v>283</v>
      </c>
      <c r="I662" s="25" t="s">
        <v>282</v>
      </c>
      <c r="J662" s="25" t="s">
        <v>284</v>
      </c>
      <c r="K662" s="25" t="s">
        <v>284</v>
      </c>
      <c r="L662" s="25" t="s">
        <v>282</v>
      </c>
      <c r="M662" s="25" t="s">
        <v>283</v>
      </c>
      <c r="N662" s="25" t="s">
        <v>283</v>
      </c>
      <c r="O662" s="25" t="s">
        <v>284</v>
      </c>
      <c r="P662" s="25" t="s">
        <v>284</v>
      </c>
      <c r="Q662" s="25" t="s">
        <v>283</v>
      </c>
      <c r="R662" s="25" t="s">
        <v>282</v>
      </c>
      <c r="S662" s="25" t="s">
        <v>282</v>
      </c>
      <c r="T662" s="25" t="s">
        <v>282</v>
      </c>
      <c r="U662" s="25" t="s">
        <v>281</v>
      </c>
      <c r="V662" s="25" t="s">
        <v>281</v>
      </c>
      <c r="W662" s="25" t="s">
        <v>282</v>
      </c>
      <c r="X662" s="25" t="s">
        <v>282</v>
      </c>
      <c r="Y662" s="152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  <c r="AW662" s="3"/>
      <c r="AX662" s="3"/>
      <c r="AY662" s="3"/>
      <c r="AZ662" s="3"/>
      <c r="BA662" s="3"/>
      <c r="BB662" s="3"/>
      <c r="BC662" s="3"/>
      <c r="BD662" s="3"/>
      <c r="BE662" s="3"/>
      <c r="BF662" s="3"/>
      <c r="BG662" s="3"/>
      <c r="BH662" s="3"/>
      <c r="BI662" s="3"/>
      <c r="BJ662" s="3"/>
      <c r="BK662" s="3"/>
      <c r="BL662" s="3"/>
      <c r="BM662" s="27">
        <v>3</v>
      </c>
    </row>
    <row r="663" spans="1:65">
      <c r="A663" s="29"/>
      <c r="B663" s="18">
        <v>1</v>
      </c>
      <c r="C663" s="14">
        <v>1</v>
      </c>
      <c r="D663" s="203">
        <v>7.1000000000000008E-2</v>
      </c>
      <c r="E663" s="203">
        <v>6.7000000000000004E-2</v>
      </c>
      <c r="F663" s="203">
        <v>6.7000000000000004E-2</v>
      </c>
      <c r="G663" s="203">
        <v>6.7000000000000004E-2</v>
      </c>
      <c r="H663" s="203">
        <v>6.7000000000000004E-2</v>
      </c>
      <c r="I663" s="203">
        <v>6.7000000000000004E-2</v>
      </c>
      <c r="J663" s="232">
        <v>1.7423049999999999E-2</v>
      </c>
      <c r="K663" s="203">
        <v>7.0000000000000007E-2</v>
      </c>
      <c r="L663" s="203">
        <v>6.3E-2</v>
      </c>
      <c r="M663" s="203">
        <v>6.6299999999999998E-2</v>
      </c>
      <c r="N663" s="203">
        <v>6.3E-2</v>
      </c>
      <c r="O663" s="203">
        <v>6.6500000000000004E-2</v>
      </c>
      <c r="P663" s="203">
        <v>6.5100000000000005E-2</v>
      </c>
      <c r="Q663" s="203">
        <v>6.8900000000000003E-2</v>
      </c>
      <c r="R663" s="203">
        <v>6.8000000000000005E-2</v>
      </c>
      <c r="S663" s="203">
        <v>6.8000000000000005E-2</v>
      </c>
      <c r="T663" s="232">
        <v>7.5631500000000004E-2</v>
      </c>
      <c r="U663" s="203">
        <v>6.4700000000000008E-2</v>
      </c>
      <c r="V663" s="232">
        <v>7.7499999999999999E-2</v>
      </c>
      <c r="W663" s="203">
        <v>6.3E-2</v>
      </c>
      <c r="X663" s="203">
        <v>6.4399999999999999E-2</v>
      </c>
      <c r="Y663" s="205"/>
      <c r="Z663" s="206"/>
      <c r="AA663" s="206"/>
      <c r="AB663" s="206"/>
      <c r="AC663" s="206"/>
      <c r="AD663" s="206"/>
      <c r="AE663" s="206"/>
      <c r="AF663" s="206"/>
      <c r="AG663" s="206"/>
      <c r="AH663" s="206"/>
      <c r="AI663" s="206"/>
      <c r="AJ663" s="206"/>
      <c r="AK663" s="206"/>
      <c r="AL663" s="206"/>
      <c r="AM663" s="206"/>
      <c r="AN663" s="206"/>
      <c r="AO663" s="206"/>
      <c r="AP663" s="206"/>
      <c r="AQ663" s="206"/>
      <c r="AR663" s="206"/>
      <c r="AS663" s="206"/>
      <c r="AT663" s="206"/>
      <c r="AU663" s="206"/>
      <c r="AV663" s="206"/>
      <c r="AW663" s="206"/>
      <c r="AX663" s="206"/>
      <c r="AY663" s="206"/>
      <c r="AZ663" s="206"/>
      <c r="BA663" s="206"/>
      <c r="BB663" s="206"/>
      <c r="BC663" s="206"/>
      <c r="BD663" s="206"/>
      <c r="BE663" s="206"/>
      <c r="BF663" s="206"/>
      <c r="BG663" s="206"/>
      <c r="BH663" s="206"/>
      <c r="BI663" s="206"/>
      <c r="BJ663" s="206"/>
      <c r="BK663" s="206"/>
      <c r="BL663" s="206"/>
      <c r="BM663" s="207">
        <v>1</v>
      </c>
    </row>
    <row r="664" spans="1:65">
      <c r="A664" s="29"/>
      <c r="B664" s="19">
        <v>1</v>
      </c>
      <c r="C664" s="9">
        <v>2</v>
      </c>
      <c r="D664" s="23">
        <v>6.8499999999999991E-2</v>
      </c>
      <c r="E664" s="23">
        <v>6.4000000000000001E-2</v>
      </c>
      <c r="F664" s="23">
        <v>6.6000000000000003E-2</v>
      </c>
      <c r="G664" s="23">
        <v>6.8000000000000005E-2</v>
      </c>
      <c r="H664" s="23">
        <v>6.6000000000000003E-2</v>
      </c>
      <c r="I664" s="23">
        <v>6.7000000000000004E-2</v>
      </c>
      <c r="J664" s="233">
        <v>1.6218E-2</v>
      </c>
      <c r="K664" s="23">
        <v>7.0000000000000007E-2</v>
      </c>
      <c r="L664" s="23">
        <v>6.4000000000000001E-2</v>
      </c>
      <c r="M664" s="23">
        <v>6.5100000000000005E-2</v>
      </c>
      <c r="N664" s="23">
        <v>6.2899999999999998E-2</v>
      </c>
      <c r="O664" s="23">
        <v>6.6500000000000004E-2</v>
      </c>
      <c r="P664" s="23">
        <v>6.4899999999999999E-2</v>
      </c>
      <c r="Q664" s="23">
        <v>7.0699999999999999E-2</v>
      </c>
      <c r="R664" s="23">
        <v>7.0000000000000007E-2</v>
      </c>
      <c r="S664" s="23">
        <v>6.7000000000000004E-2</v>
      </c>
      <c r="T664" s="233">
        <v>7.5795000000000001E-2</v>
      </c>
      <c r="U664" s="23">
        <v>6.5000000000000002E-2</v>
      </c>
      <c r="V664" s="233">
        <v>7.8799999999999995E-2</v>
      </c>
      <c r="W664" s="23">
        <v>6.4000000000000001E-2</v>
      </c>
      <c r="X664" s="23">
        <v>6.5300000000000011E-2</v>
      </c>
      <c r="Y664" s="205"/>
      <c r="Z664" s="206"/>
      <c r="AA664" s="206"/>
      <c r="AB664" s="206"/>
      <c r="AC664" s="206"/>
      <c r="AD664" s="206"/>
      <c r="AE664" s="206"/>
      <c r="AF664" s="206"/>
      <c r="AG664" s="206"/>
      <c r="AH664" s="206"/>
      <c r="AI664" s="206"/>
      <c r="AJ664" s="206"/>
      <c r="AK664" s="206"/>
      <c r="AL664" s="206"/>
      <c r="AM664" s="206"/>
      <c r="AN664" s="206"/>
      <c r="AO664" s="206"/>
      <c r="AP664" s="206"/>
      <c r="AQ664" s="206"/>
      <c r="AR664" s="206"/>
      <c r="AS664" s="206"/>
      <c r="AT664" s="206"/>
      <c r="AU664" s="206"/>
      <c r="AV664" s="206"/>
      <c r="AW664" s="206"/>
      <c r="AX664" s="206"/>
      <c r="AY664" s="206"/>
      <c r="AZ664" s="206"/>
      <c r="BA664" s="206"/>
      <c r="BB664" s="206"/>
      <c r="BC664" s="206"/>
      <c r="BD664" s="206"/>
      <c r="BE664" s="206"/>
      <c r="BF664" s="206"/>
      <c r="BG664" s="206"/>
      <c r="BH664" s="206"/>
      <c r="BI664" s="206"/>
      <c r="BJ664" s="206"/>
      <c r="BK664" s="206"/>
      <c r="BL664" s="206"/>
      <c r="BM664" s="207" t="e">
        <v>#N/A</v>
      </c>
    </row>
    <row r="665" spans="1:65">
      <c r="A665" s="29"/>
      <c r="B665" s="19">
        <v>1</v>
      </c>
      <c r="C665" s="9">
        <v>3</v>
      </c>
      <c r="D665" s="23">
        <v>6.8699999999999997E-2</v>
      </c>
      <c r="E665" s="23">
        <v>6.3E-2</v>
      </c>
      <c r="F665" s="23">
        <v>6.7000000000000004E-2</v>
      </c>
      <c r="G665" s="23">
        <v>6.8000000000000005E-2</v>
      </c>
      <c r="H665" s="23">
        <v>6.7000000000000004E-2</v>
      </c>
      <c r="I665" s="23">
        <v>6.7000000000000004E-2</v>
      </c>
      <c r="J665" s="233">
        <v>1.6197E-2</v>
      </c>
      <c r="K665" s="23">
        <v>7.0000000000000007E-2</v>
      </c>
      <c r="L665" s="23">
        <v>6.4000000000000001E-2</v>
      </c>
      <c r="M665" s="23">
        <v>6.5700000000000008E-2</v>
      </c>
      <c r="N665" s="23">
        <v>6.3399999999999998E-2</v>
      </c>
      <c r="O665" s="23">
        <v>6.6000000000000003E-2</v>
      </c>
      <c r="P665" s="23">
        <v>6.5200000000000008E-2</v>
      </c>
      <c r="Q665" s="23">
        <v>7.0599999999999996E-2</v>
      </c>
      <c r="R665" s="23">
        <v>7.0999999999999994E-2</v>
      </c>
      <c r="S665" s="23">
        <v>6.4000000000000001E-2</v>
      </c>
      <c r="T665" s="233">
        <v>7.5089100000000006E-2</v>
      </c>
      <c r="U665" s="23">
        <v>6.5100000000000005E-2</v>
      </c>
      <c r="V665" s="233">
        <v>7.9399999999999998E-2</v>
      </c>
      <c r="W665" s="23">
        <v>6.5000000000000002E-2</v>
      </c>
      <c r="X665" s="23">
        <v>6.3799999999999996E-2</v>
      </c>
      <c r="Y665" s="205"/>
      <c r="Z665" s="206"/>
      <c r="AA665" s="206"/>
      <c r="AB665" s="206"/>
      <c r="AC665" s="206"/>
      <c r="AD665" s="206"/>
      <c r="AE665" s="206"/>
      <c r="AF665" s="206"/>
      <c r="AG665" s="206"/>
      <c r="AH665" s="206"/>
      <c r="AI665" s="206"/>
      <c r="AJ665" s="206"/>
      <c r="AK665" s="206"/>
      <c r="AL665" s="206"/>
      <c r="AM665" s="206"/>
      <c r="AN665" s="206"/>
      <c r="AO665" s="206"/>
      <c r="AP665" s="206"/>
      <c r="AQ665" s="206"/>
      <c r="AR665" s="206"/>
      <c r="AS665" s="206"/>
      <c r="AT665" s="206"/>
      <c r="AU665" s="206"/>
      <c r="AV665" s="206"/>
      <c r="AW665" s="206"/>
      <c r="AX665" s="206"/>
      <c r="AY665" s="206"/>
      <c r="AZ665" s="206"/>
      <c r="BA665" s="206"/>
      <c r="BB665" s="206"/>
      <c r="BC665" s="206"/>
      <c r="BD665" s="206"/>
      <c r="BE665" s="206"/>
      <c r="BF665" s="206"/>
      <c r="BG665" s="206"/>
      <c r="BH665" s="206"/>
      <c r="BI665" s="206"/>
      <c r="BJ665" s="206"/>
      <c r="BK665" s="206"/>
      <c r="BL665" s="206"/>
      <c r="BM665" s="207">
        <v>16</v>
      </c>
    </row>
    <row r="666" spans="1:65">
      <c r="A666" s="29"/>
      <c r="B666" s="19">
        <v>1</v>
      </c>
      <c r="C666" s="9">
        <v>4</v>
      </c>
      <c r="D666" s="23">
        <v>7.2599999999999998E-2</v>
      </c>
      <c r="E666" s="23">
        <v>6.4000000000000001E-2</v>
      </c>
      <c r="F666" s="23">
        <v>6.7000000000000004E-2</v>
      </c>
      <c r="G666" s="23">
        <v>6.8000000000000005E-2</v>
      </c>
      <c r="H666" s="23">
        <v>6.6000000000000003E-2</v>
      </c>
      <c r="I666" s="23">
        <v>6.8000000000000005E-2</v>
      </c>
      <c r="J666" s="233">
        <v>1.651215E-2</v>
      </c>
      <c r="K666" s="23">
        <v>7.0000000000000007E-2</v>
      </c>
      <c r="L666" s="23">
        <v>6.6000000000000003E-2</v>
      </c>
      <c r="M666" s="23">
        <v>6.5600000000000006E-2</v>
      </c>
      <c r="N666" s="23">
        <v>6.2399999999999997E-2</v>
      </c>
      <c r="O666" s="23">
        <v>6.6500000000000004E-2</v>
      </c>
      <c r="P666" s="23">
        <v>6.5300000000000011E-2</v>
      </c>
      <c r="Q666" s="23">
        <v>6.8099999999999994E-2</v>
      </c>
      <c r="R666" s="23">
        <v>7.0000000000000007E-2</v>
      </c>
      <c r="S666" s="23">
        <v>6.5000000000000002E-2</v>
      </c>
      <c r="T666" s="233">
        <v>7.4659500000000004E-2</v>
      </c>
      <c r="U666" s="23">
        <v>6.4799999999999996E-2</v>
      </c>
      <c r="V666" s="233">
        <v>7.3499999999999996E-2</v>
      </c>
      <c r="W666" s="23">
        <v>6.4000000000000001E-2</v>
      </c>
      <c r="X666" s="23">
        <v>6.5799999999999997E-2</v>
      </c>
      <c r="Y666" s="205"/>
      <c r="Z666" s="206"/>
      <c r="AA666" s="206"/>
      <c r="AB666" s="206"/>
      <c r="AC666" s="206"/>
      <c r="AD666" s="206"/>
      <c r="AE666" s="206"/>
      <c r="AF666" s="206"/>
      <c r="AG666" s="206"/>
      <c r="AH666" s="206"/>
      <c r="AI666" s="206"/>
      <c r="AJ666" s="206"/>
      <c r="AK666" s="206"/>
      <c r="AL666" s="206"/>
      <c r="AM666" s="206"/>
      <c r="AN666" s="206"/>
      <c r="AO666" s="206"/>
      <c r="AP666" s="206"/>
      <c r="AQ666" s="206"/>
      <c r="AR666" s="206"/>
      <c r="AS666" s="206"/>
      <c r="AT666" s="206"/>
      <c r="AU666" s="206"/>
      <c r="AV666" s="206"/>
      <c r="AW666" s="206"/>
      <c r="AX666" s="206"/>
      <c r="AY666" s="206"/>
      <c r="AZ666" s="206"/>
      <c r="BA666" s="206"/>
      <c r="BB666" s="206"/>
      <c r="BC666" s="206"/>
      <c r="BD666" s="206"/>
      <c r="BE666" s="206"/>
      <c r="BF666" s="206"/>
      <c r="BG666" s="206"/>
      <c r="BH666" s="206"/>
      <c r="BI666" s="206"/>
      <c r="BJ666" s="206"/>
      <c r="BK666" s="206"/>
      <c r="BL666" s="206"/>
      <c r="BM666" s="207">
        <v>6.6553703703703698E-2</v>
      </c>
    </row>
    <row r="667" spans="1:65">
      <c r="A667" s="29"/>
      <c r="B667" s="19">
        <v>1</v>
      </c>
      <c r="C667" s="9">
        <v>5</v>
      </c>
      <c r="D667" s="23">
        <v>7.1000000000000008E-2</v>
      </c>
      <c r="E667" s="23">
        <v>6.4000000000000001E-2</v>
      </c>
      <c r="F667" s="23">
        <v>6.8000000000000005E-2</v>
      </c>
      <c r="G667" s="209">
        <v>6.4000000000000001E-2</v>
      </c>
      <c r="H667" s="23">
        <v>6.6000000000000003E-2</v>
      </c>
      <c r="I667" s="23">
        <v>6.8999999999999992E-2</v>
      </c>
      <c r="J667" s="233">
        <v>1.6273650000000001E-2</v>
      </c>
      <c r="K667" s="23">
        <v>7.0000000000000007E-2</v>
      </c>
      <c r="L667" s="23">
        <v>6.4000000000000001E-2</v>
      </c>
      <c r="M667" s="23">
        <v>6.5500000000000003E-2</v>
      </c>
      <c r="N667" s="23">
        <v>6.3399999999999998E-2</v>
      </c>
      <c r="O667" s="23">
        <v>6.5500000000000003E-2</v>
      </c>
      <c r="P667" s="23">
        <v>6.59E-2</v>
      </c>
      <c r="Q667" s="23">
        <v>6.9099999999999995E-2</v>
      </c>
      <c r="R667" s="23">
        <v>7.1999999999999995E-2</v>
      </c>
      <c r="S667" s="23">
        <v>6.6000000000000003E-2</v>
      </c>
      <c r="T667" s="233">
        <v>7.5630000000000003E-2</v>
      </c>
      <c r="U667" s="23">
        <v>6.5500000000000003E-2</v>
      </c>
      <c r="V667" s="233">
        <v>7.2499999999999995E-2</v>
      </c>
      <c r="W667" s="23">
        <v>6.5000000000000002E-2</v>
      </c>
      <c r="X667" s="23">
        <v>6.5100000000000005E-2</v>
      </c>
      <c r="Y667" s="205"/>
      <c r="Z667" s="206"/>
      <c r="AA667" s="206"/>
      <c r="AB667" s="206"/>
      <c r="AC667" s="206"/>
      <c r="AD667" s="206"/>
      <c r="AE667" s="206"/>
      <c r="AF667" s="206"/>
      <c r="AG667" s="206"/>
      <c r="AH667" s="206"/>
      <c r="AI667" s="206"/>
      <c r="AJ667" s="206"/>
      <c r="AK667" s="206"/>
      <c r="AL667" s="206"/>
      <c r="AM667" s="206"/>
      <c r="AN667" s="206"/>
      <c r="AO667" s="206"/>
      <c r="AP667" s="206"/>
      <c r="AQ667" s="206"/>
      <c r="AR667" s="206"/>
      <c r="AS667" s="206"/>
      <c r="AT667" s="206"/>
      <c r="AU667" s="206"/>
      <c r="AV667" s="206"/>
      <c r="AW667" s="206"/>
      <c r="AX667" s="206"/>
      <c r="AY667" s="206"/>
      <c r="AZ667" s="206"/>
      <c r="BA667" s="206"/>
      <c r="BB667" s="206"/>
      <c r="BC667" s="206"/>
      <c r="BD667" s="206"/>
      <c r="BE667" s="206"/>
      <c r="BF667" s="206"/>
      <c r="BG667" s="206"/>
      <c r="BH667" s="206"/>
      <c r="BI667" s="206"/>
      <c r="BJ667" s="206"/>
      <c r="BK667" s="206"/>
      <c r="BL667" s="206"/>
      <c r="BM667" s="207">
        <v>99</v>
      </c>
    </row>
    <row r="668" spans="1:65">
      <c r="A668" s="29"/>
      <c r="B668" s="19">
        <v>1</v>
      </c>
      <c r="C668" s="9">
        <v>6</v>
      </c>
      <c r="D668" s="23">
        <v>7.2999999999999995E-2</v>
      </c>
      <c r="E668" s="23">
        <v>6.6000000000000003E-2</v>
      </c>
      <c r="F668" s="23">
        <v>6.6000000000000003E-2</v>
      </c>
      <c r="G668" s="23">
        <v>6.8000000000000005E-2</v>
      </c>
      <c r="H668" s="23">
        <v>6.6000000000000003E-2</v>
      </c>
      <c r="I668" s="23">
        <v>6.8000000000000005E-2</v>
      </c>
      <c r="J668" s="233">
        <v>1.7372500000000003E-2</v>
      </c>
      <c r="K668" s="23">
        <v>7.0000000000000007E-2</v>
      </c>
      <c r="L668" s="23">
        <v>6.6000000000000003E-2</v>
      </c>
      <c r="M668" s="23">
        <v>6.5000000000000002E-2</v>
      </c>
      <c r="N668" s="23">
        <v>6.4299999999999996E-2</v>
      </c>
      <c r="O668" s="23">
        <v>6.6500000000000004E-2</v>
      </c>
      <c r="P668" s="23">
        <v>6.5700000000000008E-2</v>
      </c>
      <c r="Q668" s="23">
        <v>6.7299999999999999E-2</v>
      </c>
      <c r="R668" s="23">
        <v>6.8000000000000005E-2</v>
      </c>
      <c r="S668" s="23">
        <v>6.6000000000000003E-2</v>
      </c>
      <c r="T668" s="233">
        <v>7.4373000000000009E-2</v>
      </c>
      <c r="U668" s="23">
        <v>6.5200000000000008E-2</v>
      </c>
      <c r="V668" s="233">
        <v>7.4499999999999997E-2</v>
      </c>
      <c r="W668" s="23">
        <v>6.4000000000000001E-2</v>
      </c>
      <c r="X668" s="23">
        <v>6.4600000000000005E-2</v>
      </c>
      <c r="Y668" s="205"/>
      <c r="Z668" s="206"/>
      <c r="AA668" s="206"/>
      <c r="AB668" s="206"/>
      <c r="AC668" s="206"/>
      <c r="AD668" s="206"/>
      <c r="AE668" s="206"/>
      <c r="AF668" s="206"/>
      <c r="AG668" s="206"/>
      <c r="AH668" s="206"/>
      <c r="AI668" s="206"/>
      <c r="AJ668" s="206"/>
      <c r="AK668" s="206"/>
      <c r="AL668" s="206"/>
      <c r="AM668" s="206"/>
      <c r="AN668" s="206"/>
      <c r="AO668" s="206"/>
      <c r="AP668" s="206"/>
      <c r="AQ668" s="206"/>
      <c r="AR668" s="206"/>
      <c r="AS668" s="206"/>
      <c r="AT668" s="206"/>
      <c r="AU668" s="206"/>
      <c r="AV668" s="206"/>
      <c r="AW668" s="206"/>
      <c r="AX668" s="206"/>
      <c r="AY668" s="206"/>
      <c r="AZ668" s="206"/>
      <c r="BA668" s="206"/>
      <c r="BB668" s="206"/>
      <c r="BC668" s="206"/>
      <c r="BD668" s="206"/>
      <c r="BE668" s="206"/>
      <c r="BF668" s="206"/>
      <c r="BG668" s="206"/>
      <c r="BH668" s="206"/>
      <c r="BI668" s="206"/>
      <c r="BJ668" s="206"/>
      <c r="BK668" s="206"/>
      <c r="BL668" s="206"/>
      <c r="BM668" s="56"/>
    </row>
    <row r="669" spans="1:65">
      <c r="A669" s="29"/>
      <c r="B669" s="20" t="s">
        <v>254</v>
      </c>
      <c r="C669" s="12"/>
      <c r="D669" s="210">
        <v>7.0800000000000002E-2</v>
      </c>
      <c r="E669" s="210">
        <v>6.4666666666666664E-2</v>
      </c>
      <c r="F669" s="210">
        <v>6.6833333333333342E-2</v>
      </c>
      <c r="G669" s="210">
        <v>6.7166666666666666E-2</v>
      </c>
      <c r="H669" s="210">
        <v>6.6333333333333341E-2</v>
      </c>
      <c r="I669" s="210">
        <v>6.7666666666666667E-2</v>
      </c>
      <c r="J669" s="210">
        <v>1.6666058333333334E-2</v>
      </c>
      <c r="K669" s="210">
        <v>7.0000000000000007E-2</v>
      </c>
      <c r="L669" s="210">
        <v>6.4500000000000002E-2</v>
      </c>
      <c r="M669" s="210">
        <v>6.5533333333333346E-2</v>
      </c>
      <c r="N669" s="210">
        <v>6.323333333333335E-2</v>
      </c>
      <c r="O669" s="210">
        <v>6.6250000000000003E-2</v>
      </c>
      <c r="P669" s="210">
        <v>6.5350000000000005E-2</v>
      </c>
      <c r="Q669" s="210">
        <v>6.911666666666666E-2</v>
      </c>
      <c r="R669" s="210">
        <v>6.9833333333333344E-2</v>
      </c>
      <c r="S669" s="210">
        <v>6.6000000000000003E-2</v>
      </c>
      <c r="T669" s="210">
        <v>7.5196350000000009E-2</v>
      </c>
      <c r="U669" s="210">
        <v>6.5050000000000011E-2</v>
      </c>
      <c r="V669" s="210">
        <v>7.6033333333333328E-2</v>
      </c>
      <c r="W669" s="210">
        <v>6.4166666666666664E-2</v>
      </c>
      <c r="X669" s="210">
        <v>6.4833333333333326E-2</v>
      </c>
      <c r="Y669" s="205"/>
      <c r="Z669" s="206"/>
      <c r="AA669" s="206"/>
      <c r="AB669" s="206"/>
      <c r="AC669" s="206"/>
      <c r="AD669" s="206"/>
      <c r="AE669" s="206"/>
      <c r="AF669" s="206"/>
      <c r="AG669" s="206"/>
      <c r="AH669" s="206"/>
      <c r="AI669" s="206"/>
      <c r="AJ669" s="206"/>
      <c r="AK669" s="206"/>
      <c r="AL669" s="206"/>
      <c r="AM669" s="206"/>
      <c r="AN669" s="206"/>
      <c r="AO669" s="206"/>
      <c r="AP669" s="206"/>
      <c r="AQ669" s="206"/>
      <c r="AR669" s="206"/>
      <c r="AS669" s="206"/>
      <c r="AT669" s="206"/>
      <c r="AU669" s="206"/>
      <c r="AV669" s="206"/>
      <c r="AW669" s="206"/>
      <c r="AX669" s="206"/>
      <c r="AY669" s="206"/>
      <c r="AZ669" s="206"/>
      <c r="BA669" s="206"/>
      <c r="BB669" s="206"/>
      <c r="BC669" s="206"/>
      <c r="BD669" s="206"/>
      <c r="BE669" s="206"/>
      <c r="BF669" s="206"/>
      <c r="BG669" s="206"/>
      <c r="BH669" s="206"/>
      <c r="BI669" s="206"/>
      <c r="BJ669" s="206"/>
      <c r="BK669" s="206"/>
      <c r="BL669" s="206"/>
      <c r="BM669" s="56"/>
    </row>
    <row r="670" spans="1:65">
      <c r="A670" s="29"/>
      <c r="B670" s="3" t="s">
        <v>255</v>
      </c>
      <c r="C670" s="28"/>
      <c r="D670" s="23">
        <v>7.1000000000000008E-2</v>
      </c>
      <c r="E670" s="23">
        <v>6.4000000000000001E-2</v>
      </c>
      <c r="F670" s="23">
        <v>6.7000000000000004E-2</v>
      </c>
      <c r="G670" s="23">
        <v>6.8000000000000005E-2</v>
      </c>
      <c r="H670" s="23">
        <v>6.6000000000000003E-2</v>
      </c>
      <c r="I670" s="23">
        <v>6.7500000000000004E-2</v>
      </c>
      <c r="J670" s="23">
        <v>1.6392900000000002E-2</v>
      </c>
      <c r="K670" s="23">
        <v>7.0000000000000007E-2</v>
      </c>
      <c r="L670" s="23">
        <v>6.4000000000000001E-2</v>
      </c>
      <c r="M670" s="23">
        <v>6.5549999999999997E-2</v>
      </c>
      <c r="N670" s="23">
        <v>6.3200000000000006E-2</v>
      </c>
      <c r="O670" s="23">
        <v>6.6500000000000004E-2</v>
      </c>
      <c r="P670" s="23">
        <v>6.5250000000000002E-2</v>
      </c>
      <c r="Q670" s="23">
        <v>6.9000000000000006E-2</v>
      </c>
      <c r="R670" s="23">
        <v>7.0000000000000007E-2</v>
      </c>
      <c r="S670" s="23">
        <v>6.6000000000000003E-2</v>
      </c>
      <c r="T670" s="23">
        <v>7.5359549999999997E-2</v>
      </c>
      <c r="U670" s="23">
        <v>6.5049999999999997E-2</v>
      </c>
      <c r="V670" s="23">
        <v>7.5999999999999998E-2</v>
      </c>
      <c r="W670" s="23">
        <v>6.4000000000000001E-2</v>
      </c>
      <c r="X670" s="23">
        <v>6.4850000000000005E-2</v>
      </c>
      <c r="Y670" s="205"/>
      <c r="Z670" s="206"/>
      <c r="AA670" s="206"/>
      <c r="AB670" s="206"/>
      <c r="AC670" s="206"/>
      <c r="AD670" s="206"/>
      <c r="AE670" s="206"/>
      <c r="AF670" s="206"/>
      <c r="AG670" s="206"/>
      <c r="AH670" s="206"/>
      <c r="AI670" s="206"/>
      <c r="AJ670" s="206"/>
      <c r="AK670" s="206"/>
      <c r="AL670" s="206"/>
      <c r="AM670" s="206"/>
      <c r="AN670" s="206"/>
      <c r="AO670" s="206"/>
      <c r="AP670" s="206"/>
      <c r="AQ670" s="206"/>
      <c r="AR670" s="206"/>
      <c r="AS670" s="206"/>
      <c r="AT670" s="206"/>
      <c r="AU670" s="206"/>
      <c r="AV670" s="206"/>
      <c r="AW670" s="206"/>
      <c r="AX670" s="206"/>
      <c r="AY670" s="206"/>
      <c r="AZ670" s="206"/>
      <c r="BA670" s="206"/>
      <c r="BB670" s="206"/>
      <c r="BC670" s="206"/>
      <c r="BD670" s="206"/>
      <c r="BE670" s="206"/>
      <c r="BF670" s="206"/>
      <c r="BG670" s="206"/>
      <c r="BH670" s="206"/>
      <c r="BI670" s="206"/>
      <c r="BJ670" s="206"/>
      <c r="BK670" s="206"/>
      <c r="BL670" s="206"/>
      <c r="BM670" s="56"/>
    </row>
    <row r="671" spans="1:65">
      <c r="A671" s="29"/>
      <c r="B671" s="3" t="s">
        <v>256</v>
      </c>
      <c r="C671" s="28"/>
      <c r="D671" s="23">
        <v>1.8899735447883935E-3</v>
      </c>
      <c r="E671" s="23">
        <v>1.5055453054181633E-3</v>
      </c>
      <c r="F671" s="23">
        <v>7.5277265270908163E-4</v>
      </c>
      <c r="G671" s="23">
        <v>1.6020819787597234E-3</v>
      </c>
      <c r="H671" s="23">
        <v>5.1639777949432275E-4</v>
      </c>
      <c r="I671" s="23">
        <v>8.1649658092772226E-4</v>
      </c>
      <c r="J671" s="23">
        <v>5.7802080880939495E-4</v>
      </c>
      <c r="K671" s="23">
        <v>0</v>
      </c>
      <c r="L671" s="23">
        <v>1.22474487139159E-3</v>
      </c>
      <c r="M671" s="23">
        <v>4.6761807778000341E-4</v>
      </c>
      <c r="N671" s="23">
        <v>6.4083279150388829E-4</v>
      </c>
      <c r="O671" s="23">
        <v>4.1833001326703814E-4</v>
      </c>
      <c r="P671" s="23">
        <v>3.7815340802378094E-4</v>
      </c>
      <c r="Q671" s="23">
        <v>1.3482086880993859E-3</v>
      </c>
      <c r="R671" s="23">
        <v>1.6020819787597178E-3</v>
      </c>
      <c r="S671" s="23">
        <v>1.4142135623730963E-3</v>
      </c>
      <c r="T671" s="23">
        <v>5.8538967790694571E-4</v>
      </c>
      <c r="U671" s="23">
        <v>2.8809720581775923E-4</v>
      </c>
      <c r="V671" s="23">
        <v>2.9118150124392644E-3</v>
      </c>
      <c r="W671" s="23">
        <v>7.5277265270908163E-4</v>
      </c>
      <c r="X671" s="23">
        <v>7.1180521680208966E-4</v>
      </c>
      <c r="Y671" s="205"/>
      <c r="Z671" s="206"/>
      <c r="AA671" s="206"/>
      <c r="AB671" s="206"/>
      <c r="AC671" s="206"/>
      <c r="AD671" s="206"/>
      <c r="AE671" s="206"/>
      <c r="AF671" s="206"/>
      <c r="AG671" s="206"/>
      <c r="AH671" s="206"/>
      <c r="AI671" s="206"/>
      <c r="AJ671" s="206"/>
      <c r="AK671" s="206"/>
      <c r="AL671" s="206"/>
      <c r="AM671" s="206"/>
      <c r="AN671" s="206"/>
      <c r="AO671" s="206"/>
      <c r="AP671" s="206"/>
      <c r="AQ671" s="206"/>
      <c r="AR671" s="206"/>
      <c r="AS671" s="206"/>
      <c r="AT671" s="206"/>
      <c r="AU671" s="206"/>
      <c r="AV671" s="206"/>
      <c r="AW671" s="206"/>
      <c r="AX671" s="206"/>
      <c r="AY671" s="206"/>
      <c r="AZ671" s="206"/>
      <c r="BA671" s="206"/>
      <c r="BB671" s="206"/>
      <c r="BC671" s="206"/>
      <c r="BD671" s="206"/>
      <c r="BE671" s="206"/>
      <c r="BF671" s="206"/>
      <c r="BG671" s="206"/>
      <c r="BH671" s="206"/>
      <c r="BI671" s="206"/>
      <c r="BJ671" s="206"/>
      <c r="BK671" s="206"/>
      <c r="BL671" s="206"/>
      <c r="BM671" s="56"/>
    </row>
    <row r="672" spans="1:65">
      <c r="A672" s="29"/>
      <c r="B672" s="3" t="s">
        <v>86</v>
      </c>
      <c r="C672" s="28"/>
      <c r="D672" s="13">
        <v>2.6694541593056405E-2</v>
      </c>
      <c r="E672" s="13">
        <v>2.3281628434301496E-2</v>
      </c>
      <c r="F672" s="13">
        <v>1.1263431212604711E-2</v>
      </c>
      <c r="G672" s="13">
        <v>2.3852337152750223E-2</v>
      </c>
      <c r="H672" s="13">
        <v>7.7848911481556184E-3</v>
      </c>
      <c r="I672" s="13">
        <v>1.2066451934892447E-2</v>
      </c>
      <c r="J672" s="13">
        <v>3.4682514440340768E-2</v>
      </c>
      <c r="K672" s="13">
        <v>0</v>
      </c>
      <c r="L672" s="13">
        <v>1.8988292579714572E-2</v>
      </c>
      <c r="M672" s="13">
        <v>7.1355759579858086E-3</v>
      </c>
      <c r="N672" s="13">
        <v>1.0134414204067814E-2</v>
      </c>
      <c r="O672" s="13">
        <v>6.3144152945968021E-3</v>
      </c>
      <c r="P672" s="13">
        <v>5.7865861977625232E-3</v>
      </c>
      <c r="Q672" s="13">
        <v>1.9506274725334737E-2</v>
      </c>
      <c r="R672" s="13">
        <v>2.2941508049065168E-2</v>
      </c>
      <c r="S672" s="13">
        <v>2.1427478217774187E-2</v>
      </c>
      <c r="T672" s="13">
        <v>7.7848150595999097E-3</v>
      </c>
      <c r="U672" s="13">
        <v>4.4288578911261976E-3</v>
      </c>
      <c r="V672" s="13">
        <v>3.8296558690564635E-2</v>
      </c>
      <c r="W672" s="13">
        <v>1.1731521860401273E-2</v>
      </c>
      <c r="X672" s="13">
        <v>1.0979000773297014E-2</v>
      </c>
      <c r="Y672" s="152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  <c r="AS672" s="3"/>
      <c r="AT672" s="3"/>
      <c r="AU672" s="3"/>
      <c r="AV672" s="3"/>
      <c r="AW672" s="3"/>
      <c r="AX672" s="3"/>
      <c r="AY672" s="3"/>
      <c r="AZ672" s="3"/>
      <c r="BA672" s="3"/>
      <c r="BB672" s="3"/>
      <c r="BC672" s="3"/>
      <c r="BD672" s="3"/>
      <c r="BE672" s="3"/>
      <c r="BF672" s="3"/>
      <c r="BG672" s="3"/>
      <c r="BH672" s="3"/>
      <c r="BI672" s="3"/>
      <c r="BJ672" s="3"/>
      <c r="BK672" s="3"/>
      <c r="BL672" s="3"/>
      <c r="BM672" s="55"/>
    </row>
    <row r="673" spans="1:65">
      <c r="A673" s="29"/>
      <c r="B673" s="3" t="s">
        <v>257</v>
      </c>
      <c r="C673" s="28"/>
      <c r="D673" s="13">
        <v>6.3802554328167282E-2</v>
      </c>
      <c r="E673" s="13">
        <v>-2.8353599154122278E-2</v>
      </c>
      <c r="F673" s="13">
        <v>4.2015637608170397E-3</v>
      </c>
      <c r="G673" s="13">
        <v>9.2100503631153963E-3</v>
      </c>
      <c r="H673" s="13">
        <v>-3.311166142630384E-3</v>
      </c>
      <c r="I673" s="13">
        <v>1.672278026656282E-2</v>
      </c>
      <c r="J673" s="13">
        <v>-0.74958481037313218</v>
      </c>
      <c r="K673" s="13">
        <v>5.1782186482651316E-2</v>
      </c>
      <c r="L673" s="13">
        <v>-3.0857842455271345E-2</v>
      </c>
      <c r="M673" s="13">
        <v>-1.5331533988146351E-2</v>
      </c>
      <c r="N673" s="13">
        <v>-4.9890091544004811E-2</v>
      </c>
      <c r="O673" s="13">
        <v>-4.5632877932050286E-3</v>
      </c>
      <c r="P673" s="13">
        <v>-1.8086201619410547E-2</v>
      </c>
      <c r="Q673" s="13">
        <v>3.8509696986560593E-2</v>
      </c>
      <c r="R673" s="13">
        <v>4.9277943181502248E-2</v>
      </c>
      <c r="S673" s="13">
        <v>-8.3196527449287405E-3</v>
      </c>
      <c r="T673" s="13">
        <v>0.12985973455021038</v>
      </c>
      <c r="U673" s="13">
        <v>-2.2593839561478979E-2</v>
      </c>
      <c r="V673" s="13">
        <v>0.1424357939842511</v>
      </c>
      <c r="W673" s="13">
        <v>-3.5866329057569701E-2</v>
      </c>
      <c r="X673" s="13">
        <v>-2.5849355852973099E-2</v>
      </c>
      <c r="Y673" s="152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  <c r="AS673" s="3"/>
      <c r="AT673" s="3"/>
      <c r="AU673" s="3"/>
      <c r="AV673" s="3"/>
      <c r="AW673" s="3"/>
      <c r="AX673" s="3"/>
      <c r="AY673" s="3"/>
      <c r="AZ673" s="3"/>
      <c r="BA673" s="3"/>
      <c r="BB673" s="3"/>
      <c r="BC673" s="3"/>
      <c r="BD673" s="3"/>
      <c r="BE673" s="3"/>
      <c r="BF673" s="3"/>
      <c r="BG673" s="3"/>
      <c r="BH673" s="3"/>
      <c r="BI673" s="3"/>
      <c r="BJ673" s="3"/>
      <c r="BK673" s="3"/>
      <c r="BL673" s="3"/>
      <c r="BM673" s="55"/>
    </row>
    <row r="674" spans="1:65">
      <c r="A674" s="29"/>
      <c r="B674" s="45" t="s">
        <v>258</v>
      </c>
      <c r="C674" s="46"/>
      <c r="D674" s="44">
        <v>1.94</v>
      </c>
      <c r="E674" s="44">
        <v>0.67</v>
      </c>
      <c r="F674" s="44">
        <v>0.25</v>
      </c>
      <c r="G674" s="44">
        <v>0.39</v>
      </c>
      <c r="H674" s="44">
        <v>0.04</v>
      </c>
      <c r="I674" s="44">
        <v>0.6</v>
      </c>
      <c r="J674" s="44">
        <v>21.12</v>
      </c>
      <c r="K674" s="44">
        <v>1.6</v>
      </c>
      <c r="L674" s="44">
        <v>0.75</v>
      </c>
      <c r="M674" s="44">
        <v>0.31</v>
      </c>
      <c r="N674" s="44">
        <v>1.28</v>
      </c>
      <c r="O674" s="44">
        <v>0</v>
      </c>
      <c r="P674" s="44">
        <v>0.38</v>
      </c>
      <c r="Q674" s="44">
        <v>1.22</v>
      </c>
      <c r="R674" s="44">
        <v>1.53</v>
      </c>
      <c r="S674" s="44">
        <v>0.11</v>
      </c>
      <c r="T674" s="44">
        <v>3.81</v>
      </c>
      <c r="U674" s="44">
        <v>0.51</v>
      </c>
      <c r="V674" s="44">
        <v>4.17</v>
      </c>
      <c r="W674" s="44">
        <v>0.89</v>
      </c>
      <c r="X674" s="44">
        <v>0.6</v>
      </c>
      <c r="Y674" s="152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  <c r="AV674" s="3"/>
      <c r="AW674" s="3"/>
      <c r="AX674" s="3"/>
      <c r="AY674" s="3"/>
      <c r="AZ674" s="3"/>
      <c r="BA674" s="3"/>
      <c r="BB674" s="3"/>
      <c r="BC674" s="3"/>
      <c r="BD674" s="3"/>
      <c r="BE674" s="3"/>
      <c r="BF674" s="3"/>
      <c r="BG674" s="3"/>
      <c r="BH674" s="3"/>
      <c r="BI674" s="3"/>
      <c r="BJ674" s="3"/>
      <c r="BK674" s="3"/>
      <c r="BL674" s="3"/>
      <c r="BM674" s="55"/>
    </row>
    <row r="675" spans="1:65">
      <c r="B675" s="30"/>
      <c r="C675" s="20"/>
      <c r="D675" s="20"/>
      <c r="E675" s="20"/>
      <c r="F675" s="20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BM675" s="55"/>
    </row>
    <row r="676" spans="1:65" ht="15">
      <c r="B676" s="8" t="s">
        <v>512</v>
      </c>
      <c r="BM676" s="27" t="s">
        <v>66</v>
      </c>
    </row>
    <row r="677" spans="1:65" ht="15">
      <c r="A677" s="24" t="s">
        <v>37</v>
      </c>
      <c r="B677" s="18" t="s">
        <v>108</v>
      </c>
      <c r="C677" s="15" t="s">
        <v>109</v>
      </c>
      <c r="D677" s="16" t="s">
        <v>224</v>
      </c>
      <c r="E677" s="17" t="s">
        <v>224</v>
      </c>
      <c r="F677" s="17" t="s">
        <v>224</v>
      </c>
      <c r="G677" s="17" t="s">
        <v>224</v>
      </c>
      <c r="H677" s="17" t="s">
        <v>224</v>
      </c>
      <c r="I677" s="17" t="s">
        <v>224</v>
      </c>
      <c r="J677" s="17" t="s">
        <v>224</v>
      </c>
      <c r="K677" s="17" t="s">
        <v>224</v>
      </c>
      <c r="L677" s="17" t="s">
        <v>224</v>
      </c>
      <c r="M677" s="17" t="s">
        <v>224</v>
      </c>
      <c r="N677" s="17" t="s">
        <v>224</v>
      </c>
      <c r="O677" s="17" t="s">
        <v>224</v>
      </c>
      <c r="P677" s="17" t="s">
        <v>224</v>
      </c>
      <c r="Q677" s="17" t="s">
        <v>224</v>
      </c>
      <c r="R677" s="17" t="s">
        <v>224</v>
      </c>
      <c r="S677" s="17" t="s">
        <v>224</v>
      </c>
      <c r="T677" s="17" t="s">
        <v>224</v>
      </c>
      <c r="U677" s="17" t="s">
        <v>224</v>
      </c>
      <c r="V677" s="17" t="s">
        <v>224</v>
      </c>
      <c r="W677" s="17" t="s">
        <v>224</v>
      </c>
      <c r="X677" s="152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  <c r="AV677" s="3"/>
      <c r="AW677" s="3"/>
      <c r="AX677" s="3"/>
      <c r="AY677" s="3"/>
      <c r="AZ677" s="3"/>
      <c r="BA677" s="3"/>
      <c r="BB677" s="3"/>
      <c r="BC677" s="3"/>
      <c r="BD677" s="3"/>
      <c r="BE677" s="3"/>
      <c r="BF677" s="3"/>
      <c r="BG677" s="3"/>
      <c r="BH677" s="3"/>
      <c r="BI677" s="3"/>
      <c r="BJ677" s="3"/>
      <c r="BK677" s="3"/>
      <c r="BL677" s="3"/>
      <c r="BM677" s="27">
        <v>1</v>
      </c>
    </row>
    <row r="678" spans="1:65">
      <c r="A678" s="29"/>
      <c r="B678" s="19" t="s">
        <v>225</v>
      </c>
      <c r="C678" s="9" t="s">
        <v>225</v>
      </c>
      <c r="D678" s="150" t="s">
        <v>227</v>
      </c>
      <c r="E678" s="151" t="s">
        <v>228</v>
      </c>
      <c r="F678" s="151" t="s">
        <v>229</v>
      </c>
      <c r="G678" s="151" t="s">
        <v>230</v>
      </c>
      <c r="H678" s="151" t="s">
        <v>231</v>
      </c>
      <c r="I678" s="151" t="s">
        <v>232</v>
      </c>
      <c r="J678" s="151" t="s">
        <v>233</v>
      </c>
      <c r="K678" s="151" t="s">
        <v>234</v>
      </c>
      <c r="L678" s="151" t="s">
        <v>235</v>
      </c>
      <c r="M678" s="151" t="s">
        <v>236</v>
      </c>
      <c r="N678" s="151" t="s">
        <v>237</v>
      </c>
      <c r="O678" s="151" t="s">
        <v>239</v>
      </c>
      <c r="P678" s="151" t="s">
        <v>240</v>
      </c>
      <c r="Q678" s="151" t="s">
        <v>241</v>
      </c>
      <c r="R678" s="151" t="s">
        <v>242</v>
      </c>
      <c r="S678" s="151" t="s">
        <v>243</v>
      </c>
      <c r="T678" s="151" t="s">
        <v>244</v>
      </c>
      <c r="U678" s="151" t="s">
        <v>245</v>
      </c>
      <c r="V678" s="151" t="s">
        <v>246</v>
      </c>
      <c r="W678" s="151" t="s">
        <v>247</v>
      </c>
      <c r="X678" s="152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  <c r="AV678" s="3"/>
      <c r="AW678" s="3"/>
      <c r="AX678" s="3"/>
      <c r="AY678" s="3"/>
      <c r="AZ678" s="3"/>
      <c r="BA678" s="3"/>
      <c r="BB678" s="3"/>
      <c r="BC678" s="3"/>
      <c r="BD678" s="3"/>
      <c r="BE678" s="3"/>
      <c r="BF678" s="3"/>
      <c r="BG678" s="3"/>
      <c r="BH678" s="3"/>
      <c r="BI678" s="3"/>
      <c r="BJ678" s="3"/>
      <c r="BK678" s="3"/>
      <c r="BL678" s="3"/>
      <c r="BM678" s="27" t="s">
        <v>3</v>
      </c>
    </row>
    <row r="679" spans="1:65">
      <c r="A679" s="29"/>
      <c r="B679" s="19"/>
      <c r="C679" s="9"/>
      <c r="D679" s="10" t="s">
        <v>261</v>
      </c>
      <c r="E679" s="11" t="s">
        <v>261</v>
      </c>
      <c r="F679" s="11" t="s">
        <v>261</v>
      </c>
      <c r="G679" s="11" t="s">
        <v>261</v>
      </c>
      <c r="H679" s="11" t="s">
        <v>280</v>
      </c>
      <c r="I679" s="11" t="s">
        <v>279</v>
      </c>
      <c r="J679" s="11" t="s">
        <v>279</v>
      </c>
      <c r="K679" s="11" t="s">
        <v>280</v>
      </c>
      <c r="L679" s="11" t="s">
        <v>261</v>
      </c>
      <c r="M679" s="11" t="s">
        <v>261</v>
      </c>
      <c r="N679" s="11" t="s">
        <v>261</v>
      </c>
      <c r="O679" s="11" t="s">
        <v>261</v>
      </c>
      <c r="P679" s="11" t="s">
        <v>280</v>
      </c>
      <c r="Q679" s="11" t="s">
        <v>280</v>
      </c>
      <c r="R679" s="11" t="s">
        <v>261</v>
      </c>
      <c r="S679" s="11" t="s">
        <v>279</v>
      </c>
      <c r="T679" s="11" t="s">
        <v>279</v>
      </c>
      <c r="U679" s="11" t="s">
        <v>280</v>
      </c>
      <c r="V679" s="11" t="s">
        <v>261</v>
      </c>
      <c r="W679" s="11" t="s">
        <v>261</v>
      </c>
      <c r="X679" s="152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  <c r="AV679" s="3"/>
      <c r="AW679" s="3"/>
      <c r="AX679" s="3"/>
      <c r="AY679" s="3"/>
      <c r="AZ679" s="3"/>
      <c r="BA679" s="3"/>
      <c r="BB679" s="3"/>
      <c r="BC679" s="3"/>
      <c r="BD679" s="3"/>
      <c r="BE679" s="3"/>
      <c r="BF679" s="3"/>
      <c r="BG679" s="3"/>
      <c r="BH679" s="3"/>
      <c r="BI679" s="3"/>
      <c r="BJ679" s="3"/>
      <c r="BK679" s="3"/>
      <c r="BL679" s="3"/>
      <c r="BM679" s="27">
        <v>1</v>
      </c>
    </row>
    <row r="680" spans="1:65">
      <c r="A680" s="29"/>
      <c r="B680" s="19"/>
      <c r="C680" s="9"/>
      <c r="D680" s="25" t="s">
        <v>281</v>
      </c>
      <c r="E680" s="25" t="s">
        <v>253</v>
      </c>
      <c r="F680" s="25" t="s">
        <v>282</v>
      </c>
      <c r="G680" s="25" t="s">
        <v>282</v>
      </c>
      <c r="H680" s="25" t="s">
        <v>283</v>
      </c>
      <c r="I680" s="25" t="s">
        <v>282</v>
      </c>
      <c r="J680" s="25" t="s">
        <v>284</v>
      </c>
      <c r="K680" s="25" t="s">
        <v>284</v>
      </c>
      <c r="L680" s="25" t="s">
        <v>282</v>
      </c>
      <c r="M680" s="25" t="s">
        <v>283</v>
      </c>
      <c r="N680" s="25" t="s">
        <v>283</v>
      </c>
      <c r="O680" s="25" t="s">
        <v>284</v>
      </c>
      <c r="P680" s="25" t="s">
        <v>283</v>
      </c>
      <c r="Q680" s="25" t="s">
        <v>282</v>
      </c>
      <c r="R680" s="25" t="s">
        <v>114</v>
      </c>
      <c r="S680" s="25" t="s">
        <v>282</v>
      </c>
      <c r="T680" s="25" t="s">
        <v>281</v>
      </c>
      <c r="U680" s="25" t="s">
        <v>281</v>
      </c>
      <c r="V680" s="25" t="s">
        <v>282</v>
      </c>
      <c r="W680" s="25" t="s">
        <v>282</v>
      </c>
      <c r="X680" s="152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3"/>
      <c r="AX680" s="3"/>
      <c r="AY680" s="3"/>
      <c r="AZ680" s="3"/>
      <c r="BA680" s="3"/>
      <c r="BB680" s="3"/>
      <c r="BC680" s="3"/>
      <c r="BD680" s="3"/>
      <c r="BE680" s="3"/>
      <c r="BF680" s="3"/>
      <c r="BG680" s="3"/>
      <c r="BH680" s="3"/>
      <c r="BI680" s="3"/>
      <c r="BJ680" s="3"/>
      <c r="BK680" s="3"/>
      <c r="BL680" s="3"/>
      <c r="BM680" s="27">
        <v>2</v>
      </c>
    </row>
    <row r="681" spans="1:65">
      <c r="A681" s="29"/>
      <c r="B681" s="18">
        <v>1</v>
      </c>
      <c r="C681" s="14">
        <v>1</v>
      </c>
      <c r="D681" s="212">
        <v>27.5</v>
      </c>
      <c r="E681" s="212">
        <v>28.44</v>
      </c>
      <c r="F681" s="212">
        <v>26.5</v>
      </c>
      <c r="G681" s="212">
        <v>27</v>
      </c>
      <c r="H681" s="212">
        <v>26.8</v>
      </c>
      <c r="I681" s="212">
        <v>25</v>
      </c>
      <c r="J681" s="212">
        <v>31.554000000000002</v>
      </c>
      <c r="K681" s="212">
        <v>28.1</v>
      </c>
      <c r="L681" s="234">
        <v>26.1</v>
      </c>
      <c r="M681" s="212">
        <v>28.5</v>
      </c>
      <c r="N681" s="212">
        <v>30.1</v>
      </c>
      <c r="O681" s="212">
        <v>23.2</v>
      </c>
      <c r="P681" s="212">
        <v>27.5</v>
      </c>
      <c r="Q681" s="212">
        <v>26.9</v>
      </c>
      <c r="R681" s="212">
        <v>26.3</v>
      </c>
      <c r="S681" s="212">
        <v>25.856666666666666</v>
      </c>
      <c r="T681" s="212">
        <v>30.786000000000001</v>
      </c>
      <c r="U681" s="212">
        <v>27.2</v>
      </c>
      <c r="V681" s="212">
        <v>27.2</v>
      </c>
      <c r="W681" s="212">
        <v>29.72</v>
      </c>
      <c r="X681" s="213"/>
      <c r="Y681" s="214"/>
      <c r="Z681" s="214"/>
      <c r="AA681" s="214"/>
      <c r="AB681" s="214"/>
      <c r="AC681" s="214"/>
      <c r="AD681" s="214"/>
      <c r="AE681" s="214"/>
      <c r="AF681" s="214"/>
      <c r="AG681" s="214"/>
      <c r="AH681" s="214"/>
      <c r="AI681" s="214"/>
      <c r="AJ681" s="214"/>
      <c r="AK681" s="214"/>
      <c r="AL681" s="214"/>
      <c r="AM681" s="214"/>
      <c r="AN681" s="214"/>
      <c r="AO681" s="214"/>
      <c r="AP681" s="214"/>
      <c r="AQ681" s="214"/>
      <c r="AR681" s="214"/>
      <c r="AS681" s="214"/>
      <c r="AT681" s="214"/>
      <c r="AU681" s="214"/>
      <c r="AV681" s="214"/>
      <c r="AW681" s="214"/>
      <c r="AX681" s="214"/>
      <c r="AY681" s="214"/>
      <c r="AZ681" s="214"/>
      <c r="BA681" s="214"/>
      <c r="BB681" s="214"/>
      <c r="BC681" s="214"/>
      <c r="BD681" s="214"/>
      <c r="BE681" s="214"/>
      <c r="BF681" s="214"/>
      <c r="BG681" s="214"/>
      <c r="BH681" s="214"/>
      <c r="BI681" s="214"/>
      <c r="BJ681" s="214"/>
      <c r="BK681" s="214"/>
      <c r="BL681" s="214"/>
      <c r="BM681" s="215">
        <v>1</v>
      </c>
    </row>
    <row r="682" spans="1:65">
      <c r="A682" s="29"/>
      <c r="B682" s="19">
        <v>1</v>
      </c>
      <c r="C682" s="9">
        <v>2</v>
      </c>
      <c r="D682" s="217">
        <v>27.3</v>
      </c>
      <c r="E682" s="217">
        <v>28.83</v>
      </c>
      <c r="F682" s="217">
        <v>26.9</v>
      </c>
      <c r="G682" s="217">
        <v>26.1</v>
      </c>
      <c r="H682" s="217">
        <v>27.8</v>
      </c>
      <c r="I682" s="217">
        <v>26</v>
      </c>
      <c r="J682" s="217">
        <v>27.636000000000003</v>
      </c>
      <c r="K682" s="217">
        <v>28.5</v>
      </c>
      <c r="L682" s="217">
        <v>28.2</v>
      </c>
      <c r="M682" s="217">
        <v>28.4</v>
      </c>
      <c r="N682" s="217">
        <v>30.1</v>
      </c>
      <c r="O682" s="217">
        <v>25.3</v>
      </c>
      <c r="P682" s="217">
        <v>26.5</v>
      </c>
      <c r="Q682" s="217">
        <v>26.2</v>
      </c>
      <c r="R682" s="217">
        <v>26.2</v>
      </c>
      <c r="S682" s="217">
        <v>26.01</v>
      </c>
      <c r="T682" s="217">
        <v>29.071999999999999</v>
      </c>
      <c r="U682" s="217">
        <v>27.1</v>
      </c>
      <c r="V682" s="217">
        <v>26.8</v>
      </c>
      <c r="W682" s="217">
        <v>31.720000000000002</v>
      </c>
      <c r="X682" s="213"/>
      <c r="Y682" s="214"/>
      <c r="Z682" s="214"/>
      <c r="AA682" s="214"/>
      <c r="AB682" s="214"/>
      <c r="AC682" s="214"/>
      <c r="AD682" s="214"/>
      <c r="AE682" s="214"/>
      <c r="AF682" s="214"/>
      <c r="AG682" s="214"/>
      <c r="AH682" s="214"/>
      <c r="AI682" s="214"/>
      <c r="AJ682" s="214"/>
      <c r="AK682" s="214"/>
      <c r="AL682" s="214"/>
      <c r="AM682" s="214"/>
      <c r="AN682" s="214"/>
      <c r="AO682" s="214"/>
      <c r="AP682" s="214"/>
      <c r="AQ682" s="214"/>
      <c r="AR682" s="214"/>
      <c r="AS682" s="214"/>
      <c r="AT682" s="214"/>
      <c r="AU682" s="214"/>
      <c r="AV682" s="214"/>
      <c r="AW682" s="214"/>
      <c r="AX682" s="214"/>
      <c r="AY682" s="214"/>
      <c r="AZ682" s="214"/>
      <c r="BA682" s="214"/>
      <c r="BB682" s="214"/>
      <c r="BC682" s="214"/>
      <c r="BD682" s="214"/>
      <c r="BE682" s="214"/>
      <c r="BF682" s="214"/>
      <c r="BG682" s="214"/>
      <c r="BH682" s="214"/>
      <c r="BI682" s="214"/>
      <c r="BJ682" s="214"/>
      <c r="BK682" s="214"/>
      <c r="BL682" s="214"/>
      <c r="BM682" s="215">
        <v>28</v>
      </c>
    </row>
    <row r="683" spans="1:65">
      <c r="A683" s="29"/>
      <c r="B683" s="19">
        <v>1</v>
      </c>
      <c r="C683" s="9">
        <v>3</v>
      </c>
      <c r="D683" s="217">
        <v>27.3</v>
      </c>
      <c r="E683" s="217">
        <v>28.15</v>
      </c>
      <c r="F683" s="217">
        <v>26.5</v>
      </c>
      <c r="G683" s="217">
        <v>26.6</v>
      </c>
      <c r="H683" s="217">
        <v>27.7</v>
      </c>
      <c r="I683" s="217">
        <v>27</v>
      </c>
      <c r="J683" s="217">
        <v>27.627000000000002</v>
      </c>
      <c r="K683" s="217">
        <v>28</v>
      </c>
      <c r="L683" s="217">
        <v>28.1</v>
      </c>
      <c r="M683" s="217">
        <v>28.1</v>
      </c>
      <c r="N683" s="217">
        <v>31.100000000000005</v>
      </c>
      <c r="O683" s="217">
        <v>26.1</v>
      </c>
      <c r="P683" s="217">
        <v>27.5</v>
      </c>
      <c r="Q683" s="217">
        <v>26</v>
      </c>
      <c r="R683" s="217">
        <v>25.7</v>
      </c>
      <c r="S683" s="217">
        <v>25.846666666666668</v>
      </c>
      <c r="T683" s="217">
        <v>29.562000000000001</v>
      </c>
      <c r="U683" s="217">
        <v>27.4</v>
      </c>
      <c r="V683" s="217">
        <v>26.7</v>
      </c>
      <c r="W683" s="217">
        <v>30.42</v>
      </c>
      <c r="X683" s="213"/>
      <c r="Y683" s="214"/>
      <c r="Z683" s="214"/>
      <c r="AA683" s="214"/>
      <c r="AB683" s="214"/>
      <c r="AC683" s="214"/>
      <c r="AD683" s="214"/>
      <c r="AE683" s="214"/>
      <c r="AF683" s="214"/>
      <c r="AG683" s="214"/>
      <c r="AH683" s="214"/>
      <c r="AI683" s="214"/>
      <c r="AJ683" s="214"/>
      <c r="AK683" s="214"/>
      <c r="AL683" s="214"/>
      <c r="AM683" s="214"/>
      <c r="AN683" s="214"/>
      <c r="AO683" s="214"/>
      <c r="AP683" s="214"/>
      <c r="AQ683" s="214"/>
      <c r="AR683" s="214"/>
      <c r="AS683" s="214"/>
      <c r="AT683" s="214"/>
      <c r="AU683" s="214"/>
      <c r="AV683" s="214"/>
      <c r="AW683" s="214"/>
      <c r="AX683" s="214"/>
      <c r="AY683" s="214"/>
      <c r="AZ683" s="214"/>
      <c r="BA683" s="214"/>
      <c r="BB683" s="214"/>
      <c r="BC683" s="214"/>
      <c r="BD683" s="214"/>
      <c r="BE683" s="214"/>
      <c r="BF683" s="214"/>
      <c r="BG683" s="214"/>
      <c r="BH683" s="214"/>
      <c r="BI683" s="214"/>
      <c r="BJ683" s="214"/>
      <c r="BK683" s="214"/>
      <c r="BL683" s="214"/>
      <c r="BM683" s="215">
        <v>16</v>
      </c>
    </row>
    <row r="684" spans="1:65">
      <c r="A684" s="29"/>
      <c r="B684" s="19">
        <v>1</v>
      </c>
      <c r="C684" s="9">
        <v>4</v>
      </c>
      <c r="D684" s="217">
        <v>26.7</v>
      </c>
      <c r="E684" s="217">
        <v>28.28</v>
      </c>
      <c r="F684" s="217">
        <v>27.5</v>
      </c>
      <c r="G684" s="217">
        <v>26.3</v>
      </c>
      <c r="H684" s="217">
        <v>26.7</v>
      </c>
      <c r="I684" s="217">
        <v>30</v>
      </c>
      <c r="J684" s="217">
        <v>31.767999999999997</v>
      </c>
      <c r="K684" s="217">
        <v>27.9</v>
      </c>
      <c r="L684" s="217">
        <v>27.6</v>
      </c>
      <c r="M684" s="217">
        <v>28.1</v>
      </c>
      <c r="N684" s="217">
        <v>30.2</v>
      </c>
      <c r="O684" s="217">
        <v>24.7</v>
      </c>
      <c r="P684" s="217">
        <v>26.5</v>
      </c>
      <c r="Q684" s="217">
        <v>25.5</v>
      </c>
      <c r="R684" s="217">
        <v>26</v>
      </c>
      <c r="S684" s="217">
        <v>26.146666666666665</v>
      </c>
      <c r="T684" s="217">
        <v>29.440999999999999</v>
      </c>
      <c r="U684" s="217">
        <v>27.4</v>
      </c>
      <c r="V684" s="217">
        <v>27.6</v>
      </c>
      <c r="W684" s="218">
        <v>22.96</v>
      </c>
      <c r="X684" s="213"/>
      <c r="Y684" s="214"/>
      <c r="Z684" s="214"/>
      <c r="AA684" s="214"/>
      <c r="AB684" s="214"/>
      <c r="AC684" s="214"/>
      <c r="AD684" s="214"/>
      <c r="AE684" s="214"/>
      <c r="AF684" s="214"/>
      <c r="AG684" s="214"/>
      <c r="AH684" s="214"/>
      <c r="AI684" s="214"/>
      <c r="AJ684" s="214"/>
      <c r="AK684" s="214"/>
      <c r="AL684" s="214"/>
      <c r="AM684" s="214"/>
      <c r="AN684" s="214"/>
      <c r="AO684" s="214"/>
      <c r="AP684" s="214"/>
      <c r="AQ684" s="214"/>
      <c r="AR684" s="214"/>
      <c r="AS684" s="214"/>
      <c r="AT684" s="214"/>
      <c r="AU684" s="214"/>
      <c r="AV684" s="214"/>
      <c r="AW684" s="214"/>
      <c r="AX684" s="214"/>
      <c r="AY684" s="214"/>
      <c r="AZ684" s="214"/>
      <c r="BA684" s="214"/>
      <c r="BB684" s="214"/>
      <c r="BC684" s="214"/>
      <c r="BD684" s="214"/>
      <c r="BE684" s="214"/>
      <c r="BF684" s="214"/>
      <c r="BG684" s="214"/>
      <c r="BH684" s="214"/>
      <c r="BI684" s="214"/>
      <c r="BJ684" s="214"/>
      <c r="BK684" s="214"/>
      <c r="BL684" s="214"/>
      <c r="BM684" s="215">
        <v>27.609775000000003</v>
      </c>
    </row>
    <row r="685" spans="1:65">
      <c r="A685" s="29"/>
      <c r="B685" s="19">
        <v>1</v>
      </c>
      <c r="C685" s="9">
        <v>5</v>
      </c>
      <c r="D685" s="217">
        <v>27</v>
      </c>
      <c r="E685" s="218">
        <v>27.24</v>
      </c>
      <c r="F685" s="217">
        <v>26.3</v>
      </c>
      <c r="G685" s="217">
        <v>26.4</v>
      </c>
      <c r="H685" s="217">
        <v>26.9</v>
      </c>
      <c r="I685" s="217">
        <v>30</v>
      </c>
      <c r="J685" s="217">
        <v>28.336500000000001</v>
      </c>
      <c r="K685" s="217">
        <v>27.8</v>
      </c>
      <c r="L685" s="217">
        <v>27.7</v>
      </c>
      <c r="M685" s="217">
        <v>27.6</v>
      </c>
      <c r="N685" s="217">
        <v>30.9</v>
      </c>
      <c r="O685" s="217">
        <v>24.5</v>
      </c>
      <c r="P685" s="217">
        <v>26.2</v>
      </c>
      <c r="Q685" s="217">
        <v>25</v>
      </c>
      <c r="R685" s="217">
        <v>25.2</v>
      </c>
      <c r="S685" s="217">
        <v>25.850000000000005</v>
      </c>
      <c r="T685" s="217">
        <v>29.998000000000001</v>
      </c>
      <c r="U685" s="217">
        <v>27.2</v>
      </c>
      <c r="V685" s="217">
        <v>27.3</v>
      </c>
      <c r="W685" s="217">
        <v>31.36</v>
      </c>
      <c r="X685" s="213"/>
      <c r="Y685" s="214"/>
      <c r="Z685" s="214"/>
      <c r="AA685" s="214"/>
      <c r="AB685" s="214"/>
      <c r="AC685" s="214"/>
      <c r="AD685" s="214"/>
      <c r="AE685" s="214"/>
      <c r="AF685" s="214"/>
      <c r="AG685" s="214"/>
      <c r="AH685" s="214"/>
      <c r="AI685" s="214"/>
      <c r="AJ685" s="214"/>
      <c r="AK685" s="214"/>
      <c r="AL685" s="214"/>
      <c r="AM685" s="214"/>
      <c r="AN685" s="214"/>
      <c r="AO685" s="214"/>
      <c r="AP685" s="214"/>
      <c r="AQ685" s="214"/>
      <c r="AR685" s="214"/>
      <c r="AS685" s="214"/>
      <c r="AT685" s="214"/>
      <c r="AU685" s="214"/>
      <c r="AV685" s="214"/>
      <c r="AW685" s="214"/>
      <c r="AX685" s="214"/>
      <c r="AY685" s="214"/>
      <c r="AZ685" s="214"/>
      <c r="BA685" s="214"/>
      <c r="BB685" s="214"/>
      <c r="BC685" s="214"/>
      <c r="BD685" s="214"/>
      <c r="BE685" s="214"/>
      <c r="BF685" s="214"/>
      <c r="BG685" s="214"/>
      <c r="BH685" s="214"/>
      <c r="BI685" s="214"/>
      <c r="BJ685" s="214"/>
      <c r="BK685" s="214"/>
      <c r="BL685" s="214"/>
      <c r="BM685" s="215">
        <v>100</v>
      </c>
    </row>
    <row r="686" spans="1:65">
      <c r="A686" s="29"/>
      <c r="B686" s="19">
        <v>1</v>
      </c>
      <c r="C686" s="9">
        <v>6</v>
      </c>
      <c r="D686" s="217">
        <v>27.8</v>
      </c>
      <c r="E686" s="217">
        <v>28.26</v>
      </c>
      <c r="F686" s="217">
        <v>27.2</v>
      </c>
      <c r="G686" s="217">
        <v>26.1</v>
      </c>
      <c r="H686" s="217">
        <v>27.2</v>
      </c>
      <c r="I686" s="217">
        <v>29</v>
      </c>
      <c r="J686" s="217">
        <v>27.572499999999998</v>
      </c>
      <c r="K686" s="217">
        <v>28.4</v>
      </c>
      <c r="L686" s="217">
        <v>27.4</v>
      </c>
      <c r="M686" s="217">
        <v>29</v>
      </c>
      <c r="N686" s="217">
        <v>31.100000000000005</v>
      </c>
      <c r="O686" s="218">
        <v>22.1</v>
      </c>
      <c r="P686" s="217">
        <v>26.5</v>
      </c>
      <c r="Q686" s="217">
        <v>26.8</v>
      </c>
      <c r="R686" s="217">
        <v>27.3</v>
      </c>
      <c r="S686" s="217">
        <v>25.79</v>
      </c>
      <c r="T686" s="217">
        <v>29.672000000000001</v>
      </c>
      <c r="U686" s="217">
        <v>27.5</v>
      </c>
      <c r="V686" s="217">
        <v>27.1</v>
      </c>
      <c r="W686" s="217">
        <v>29.81</v>
      </c>
      <c r="X686" s="213"/>
      <c r="Y686" s="214"/>
      <c r="Z686" s="214"/>
      <c r="AA686" s="214"/>
      <c r="AB686" s="214"/>
      <c r="AC686" s="214"/>
      <c r="AD686" s="214"/>
      <c r="AE686" s="214"/>
      <c r="AF686" s="214"/>
      <c r="AG686" s="214"/>
      <c r="AH686" s="214"/>
      <c r="AI686" s="214"/>
      <c r="AJ686" s="214"/>
      <c r="AK686" s="214"/>
      <c r="AL686" s="214"/>
      <c r="AM686" s="214"/>
      <c r="AN686" s="214"/>
      <c r="AO686" s="214"/>
      <c r="AP686" s="214"/>
      <c r="AQ686" s="214"/>
      <c r="AR686" s="214"/>
      <c r="AS686" s="214"/>
      <c r="AT686" s="214"/>
      <c r="AU686" s="214"/>
      <c r="AV686" s="214"/>
      <c r="AW686" s="214"/>
      <c r="AX686" s="214"/>
      <c r="AY686" s="214"/>
      <c r="AZ686" s="214"/>
      <c r="BA686" s="214"/>
      <c r="BB686" s="214"/>
      <c r="BC686" s="214"/>
      <c r="BD686" s="214"/>
      <c r="BE686" s="214"/>
      <c r="BF686" s="214"/>
      <c r="BG686" s="214"/>
      <c r="BH686" s="214"/>
      <c r="BI686" s="214"/>
      <c r="BJ686" s="214"/>
      <c r="BK686" s="214"/>
      <c r="BL686" s="214"/>
      <c r="BM686" s="219"/>
    </row>
    <row r="687" spans="1:65">
      <c r="A687" s="29"/>
      <c r="B687" s="20" t="s">
        <v>254</v>
      </c>
      <c r="C687" s="12"/>
      <c r="D687" s="220">
        <v>27.266666666666669</v>
      </c>
      <c r="E687" s="220">
        <v>28.2</v>
      </c>
      <c r="F687" s="220">
        <v>26.816666666666666</v>
      </c>
      <c r="G687" s="220">
        <v>26.416666666666668</v>
      </c>
      <c r="H687" s="220">
        <v>27.183333333333334</v>
      </c>
      <c r="I687" s="220">
        <v>27.833333333333332</v>
      </c>
      <c r="J687" s="220">
        <v>29.082333333333334</v>
      </c>
      <c r="K687" s="220">
        <v>28.116666666666671</v>
      </c>
      <c r="L687" s="220">
        <v>27.516666666666666</v>
      </c>
      <c r="M687" s="220">
        <v>28.283333333333331</v>
      </c>
      <c r="N687" s="220">
        <v>30.583333333333332</v>
      </c>
      <c r="O687" s="220">
        <v>24.316666666666666</v>
      </c>
      <c r="P687" s="220">
        <v>26.783333333333331</v>
      </c>
      <c r="Q687" s="220">
        <v>26.066666666666666</v>
      </c>
      <c r="R687" s="220">
        <v>26.116666666666671</v>
      </c>
      <c r="S687" s="220">
        <v>25.916666666666668</v>
      </c>
      <c r="T687" s="220">
        <v>29.755166666666668</v>
      </c>
      <c r="U687" s="220">
        <v>27.299999999999997</v>
      </c>
      <c r="V687" s="220">
        <v>27.116666666666671</v>
      </c>
      <c r="W687" s="220">
        <v>29.331666666666667</v>
      </c>
      <c r="X687" s="213"/>
      <c r="Y687" s="214"/>
      <c r="Z687" s="214"/>
      <c r="AA687" s="214"/>
      <c r="AB687" s="214"/>
      <c r="AC687" s="214"/>
      <c r="AD687" s="214"/>
      <c r="AE687" s="214"/>
      <c r="AF687" s="214"/>
      <c r="AG687" s="214"/>
      <c r="AH687" s="214"/>
      <c r="AI687" s="214"/>
      <c r="AJ687" s="214"/>
      <c r="AK687" s="214"/>
      <c r="AL687" s="214"/>
      <c r="AM687" s="214"/>
      <c r="AN687" s="214"/>
      <c r="AO687" s="214"/>
      <c r="AP687" s="214"/>
      <c r="AQ687" s="214"/>
      <c r="AR687" s="214"/>
      <c r="AS687" s="214"/>
      <c r="AT687" s="214"/>
      <c r="AU687" s="214"/>
      <c r="AV687" s="214"/>
      <c r="AW687" s="214"/>
      <c r="AX687" s="214"/>
      <c r="AY687" s="214"/>
      <c r="AZ687" s="214"/>
      <c r="BA687" s="214"/>
      <c r="BB687" s="214"/>
      <c r="BC687" s="214"/>
      <c r="BD687" s="214"/>
      <c r="BE687" s="214"/>
      <c r="BF687" s="214"/>
      <c r="BG687" s="214"/>
      <c r="BH687" s="214"/>
      <c r="BI687" s="214"/>
      <c r="BJ687" s="214"/>
      <c r="BK687" s="214"/>
      <c r="BL687" s="214"/>
      <c r="BM687" s="219"/>
    </row>
    <row r="688" spans="1:65">
      <c r="A688" s="29"/>
      <c r="B688" s="3" t="s">
        <v>255</v>
      </c>
      <c r="C688" s="28"/>
      <c r="D688" s="217">
        <v>27.3</v>
      </c>
      <c r="E688" s="217">
        <v>28.270000000000003</v>
      </c>
      <c r="F688" s="217">
        <v>26.7</v>
      </c>
      <c r="G688" s="217">
        <v>26.35</v>
      </c>
      <c r="H688" s="217">
        <v>27.049999999999997</v>
      </c>
      <c r="I688" s="217">
        <v>28</v>
      </c>
      <c r="J688" s="217">
        <v>27.986250000000002</v>
      </c>
      <c r="K688" s="217">
        <v>28.05</v>
      </c>
      <c r="L688" s="217">
        <v>27.65</v>
      </c>
      <c r="M688" s="217">
        <v>28.25</v>
      </c>
      <c r="N688" s="217">
        <v>30.549999999999997</v>
      </c>
      <c r="O688" s="217">
        <v>24.6</v>
      </c>
      <c r="P688" s="217">
        <v>26.5</v>
      </c>
      <c r="Q688" s="217">
        <v>26.1</v>
      </c>
      <c r="R688" s="217">
        <v>26.1</v>
      </c>
      <c r="S688" s="217">
        <v>25.853333333333335</v>
      </c>
      <c r="T688" s="217">
        <v>29.617000000000001</v>
      </c>
      <c r="U688" s="217">
        <v>27.299999999999997</v>
      </c>
      <c r="V688" s="217">
        <v>27.15</v>
      </c>
      <c r="W688" s="217">
        <v>30.115000000000002</v>
      </c>
      <c r="X688" s="213"/>
      <c r="Y688" s="214"/>
      <c r="Z688" s="214"/>
      <c r="AA688" s="214"/>
      <c r="AB688" s="214"/>
      <c r="AC688" s="214"/>
      <c r="AD688" s="214"/>
      <c r="AE688" s="214"/>
      <c r="AF688" s="214"/>
      <c r="AG688" s="214"/>
      <c r="AH688" s="214"/>
      <c r="AI688" s="214"/>
      <c r="AJ688" s="214"/>
      <c r="AK688" s="214"/>
      <c r="AL688" s="214"/>
      <c r="AM688" s="214"/>
      <c r="AN688" s="214"/>
      <c r="AO688" s="214"/>
      <c r="AP688" s="214"/>
      <c r="AQ688" s="214"/>
      <c r="AR688" s="214"/>
      <c r="AS688" s="214"/>
      <c r="AT688" s="214"/>
      <c r="AU688" s="214"/>
      <c r="AV688" s="214"/>
      <c r="AW688" s="214"/>
      <c r="AX688" s="214"/>
      <c r="AY688" s="214"/>
      <c r="AZ688" s="214"/>
      <c r="BA688" s="214"/>
      <c r="BB688" s="214"/>
      <c r="BC688" s="214"/>
      <c r="BD688" s="214"/>
      <c r="BE688" s="214"/>
      <c r="BF688" s="214"/>
      <c r="BG688" s="214"/>
      <c r="BH688" s="214"/>
      <c r="BI688" s="214"/>
      <c r="BJ688" s="214"/>
      <c r="BK688" s="214"/>
      <c r="BL688" s="214"/>
      <c r="BM688" s="219"/>
    </row>
    <row r="689" spans="1:65">
      <c r="A689" s="29"/>
      <c r="B689" s="3" t="s">
        <v>256</v>
      </c>
      <c r="C689" s="28"/>
      <c r="D689" s="23">
        <v>0.38297084310253571</v>
      </c>
      <c r="E689" s="23">
        <v>0.52699146103139127</v>
      </c>
      <c r="F689" s="23">
        <v>0.46654760385909855</v>
      </c>
      <c r="G689" s="23">
        <v>0.34302575219167791</v>
      </c>
      <c r="H689" s="23">
        <v>0.47081489639418478</v>
      </c>
      <c r="I689" s="23">
        <v>2.1369760566432809</v>
      </c>
      <c r="J689" s="23">
        <v>2.0183003162727453</v>
      </c>
      <c r="K689" s="23">
        <v>0.27868739954771282</v>
      </c>
      <c r="L689" s="23">
        <v>0.7574078601827855</v>
      </c>
      <c r="M689" s="23">
        <v>0.47081489639418372</v>
      </c>
      <c r="N689" s="23">
        <v>0.49966655548142114</v>
      </c>
      <c r="O689" s="23">
        <v>1.4483323743763608</v>
      </c>
      <c r="P689" s="23">
        <v>0.56715665090578538</v>
      </c>
      <c r="Q689" s="23">
        <v>0.73665912514993415</v>
      </c>
      <c r="R689" s="23">
        <v>0.70261416628663809</v>
      </c>
      <c r="S689" s="23">
        <v>0.13461054936370995</v>
      </c>
      <c r="T689" s="23">
        <v>0.58842719742264427</v>
      </c>
      <c r="U689" s="23">
        <v>0.15491933384829615</v>
      </c>
      <c r="V689" s="23">
        <v>0.3311595788538616</v>
      </c>
      <c r="W689" s="23">
        <v>3.2242978563815514</v>
      </c>
      <c r="X689" s="152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  <c r="AV689" s="3"/>
      <c r="AW689" s="3"/>
      <c r="AX689" s="3"/>
      <c r="AY689" s="3"/>
      <c r="AZ689" s="3"/>
      <c r="BA689" s="3"/>
      <c r="BB689" s="3"/>
      <c r="BC689" s="3"/>
      <c r="BD689" s="3"/>
      <c r="BE689" s="3"/>
      <c r="BF689" s="3"/>
      <c r="BG689" s="3"/>
      <c r="BH689" s="3"/>
      <c r="BI689" s="3"/>
      <c r="BJ689" s="3"/>
      <c r="BK689" s="3"/>
      <c r="BL689" s="3"/>
      <c r="BM689" s="55"/>
    </row>
    <row r="690" spans="1:65">
      <c r="A690" s="29"/>
      <c r="B690" s="3" t="s">
        <v>86</v>
      </c>
      <c r="C690" s="28"/>
      <c r="D690" s="13">
        <v>1.4045385443858277E-2</v>
      </c>
      <c r="E690" s="13">
        <v>1.8687640462106074E-2</v>
      </c>
      <c r="F690" s="13">
        <v>1.73976732327818E-2</v>
      </c>
      <c r="G690" s="13">
        <v>1.2985201975710204E-2</v>
      </c>
      <c r="H690" s="13">
        <v>1.731998392621158E-2</v>
      </c>
      <c r="I690" s="13">
        <v>7.6777582873411299E-2</v>
      </c>
      <c r="J690" s="13">
        <v>6.9399531775513612E-2</v>
      </c>
      <c r="K690" s="13">
        <v>9.9118221534456232E-3</v>
      </c>
      <c r="L690" s="13">
        <v>2.7525421932748113E-2</v>
      </c>
      <c r="M690" s="13">
        <v>1.6646372294431954E-2</v>
      </c>
      <c r="N690" s="13">
        <v>1.6337871023915679E-2</v>
      </c>
      <c r="O690" s="13">
        <v>5.9561303949678991E-2</v>
      </c>
      <c r="P690" s="13">
        <v>2.1175730587646002E-2</v>
      </c>
      <c r="Q690" s="13">
        <v>2.8260580248718702E-2</v>
      </c>
      <c r="R690" s="13">
        <v>2.6902903622972738E-2</v>
      </c>
      <c r="S690" s="13">
        <v>5.193976181236396E-3</v>
      </c>
      <c r="T690" s="13">
        <v>1.9775631036267456E-2</v>
      </c>
      <c r="U690" s="13">
        <v>5.674700873563962E-3</v>
      </c>
      <c r="V690" s="13">
        <v>1.2212399957733064E-2</v>
      </c>
      <c r="W690" s="13">
        <v>0.10992549087044326</v>
      </c>
      <c r="X690" s="152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  <c r="AU690" s="3"/>
      <c r="AV690" s="3"/>
      <c r="AW690" s="3"/>
      <c r="AX690" s="3"/>
      <c r="AY690" s="3"/>
      <c r="AZ690" s="3"/>
      <c r="BA690" s="3"/>
      <c r="BB690" s="3"/>
      <c r="BC690" s="3"/>
      <c r="BD690" s="3"/>
      <c r="BE690" s="3"/>
      <c r="BF690" s="3"/>
      <c r="BG690" s="3"/>
      <c r="BH690" s="3"/>
      <c r="BI690" s="3"/>
      <c r="BJ690" s="3"/>
      <c r="BK690" s="3"/>
      <c r="BL690" s="3"/>
      <c r="BM690" s="55"/>
    </row>
    <row r="691" spans="1:65">
      <c r="A691" s="29"/>
      <c r="B691" s="3" t="s">
        <v>257</v>
      </c>
      <c r="C691" s="28"/>
      <c r="D691" s="13">
        <v>-1.2427060102204179E-2</v>
      </c>
      <c r="E691" s="13">
        <v>2.1377392608233681E-2</v>
      </c>
      <c r="F691" s="13">
        <v>-2.8725635516165471E-2</v>
      </c>
      <c r="G691" s="13">
        <v>-4.3213258106353125E-2</v>
      </c>
      <c r="H691" s="13">
        <v>-1.5445314808493316E-2</v>
      </c>
      <c r="I691" s="13">
        <v>8.0970719005617475E-3</v>
      </c>
      <c r="J691" s="13">
        <v>5.3334673438422797E-2</v>
      </c>
      <c r="K691" s="13">
        <v>1.8359137901944766E-2</v>
      </c>
      <c r="L691" s="13">
        <v>-3.3722959833369925E-3</v>
      </c>
      <c r="M691" s="13">
        <v>2.4395647314522817E-2</v>
      </c>
      <c r="N691" s="13">
        <v>0.10769947720810213</v>
      </c>
      <c r="O691" s="13">
        <v>-0.11927327670483867</v>
      </c>
      <c r="P691" s="13">
        <v>-2.9932937398681081E-2</v>
      </c>
      <c r="Q691" s="13">
        <v>-5.5889927872767364E-2</v>
      </c>
      <c r="R691" s="13">
        <v>-5.4078975048993727E-2</v>
      </c>
      <c r="S691" s="13">
        <v>-6.1322786344087721E-2</v>
      </c>
      <c r="T691" s="13">
        <v>7.7704061937001079E-2</v>
      </c>
      <c r="U691" s="13">
        <v>-1.121975821968868E-2</v>
      </c>
      <c r="V691" s="13">
        <v>-1.7859918573524536E-2</v>
      </c>
      <c r="W691" s="13">
        <v>6.2365291519639765E-2</v>
      </c>
      <c r="X691" s="152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  <c r="AU691" s="3"/>
      <c r="AV691" s="3"/>
      <c r="AW691" s="3"/>
      <c r="AX691" s="3"/>
      <c r="AY691" s="3"/>
      <c r="AZ691" s="3"/>
      <c r="BA691" s="3"/>
      <c r="BB691" s="3"/>
      <c r="BC691" s="3"/>
      <c r="BD691" s="3"/>
      <c r="BE691" s="3"/>
      <c r="BF691" s="3"/>
      <c r="BG691" s="3"/>
      <c r="BH691" s="3"/>
      <c r="BI691" s="3"/>
      <c r="BJ691" s="3"/>
      <c r="BK691" s="3"/>
      <c r="BL691" s="3"/>
      <c r="BM691" s="55"/>
    </row>
    <row r="692" spans="1:65">
      <c r="A692" s="29"/>
      <c r="B692" s="45" t="s">
        <v>258</v>
      </c>
      <c r="C692" s="46"/>
      <c r="D692" s="44">
        <v>0.01</v>
      </c>
      <c r="E692" s="44">
        <v>0.69</v>
      </c>
      <c r="F692" s="44">
        <v>0.35</v>
      </c>
      <c r="G692" s="44">
        <v>0.66</v>
      </c>
      <c r="H692" s="44">
        <v>0.08</v>
      </c>
      <c r="I692" s="44">
        <v>0.42</v>
      </c>
      <c r="J692" s="44">
        <v>1.36</v>
      </c>
      <c r="K692" s="44">
        <v>0.63</v>
      </c>
      <c r="L692" s="44">
        <v>0.18</v>
      </c>
      <c r="M692" s="44">
        <v>0.76</v>
      </c>
      <c r="N692" s="44">
        <v>2.5</v>
      </c>
      <c r="O692" s="44">
        <v>2.2400000000000002</v>
      </c>
      <c r="P692" s="44">
        <v>0.38</v>
      </c>
      <c r="Q692" s="44">
        <v>0.92</v>
      </c>
      <c r="R692" s="44">
        <v>0.88</v>
      </c>
      <c r="S692" s="44">
        <v>1.03</v>
      </c>
      <c r="T692" s="44">
        <v>1.87</v>
      </c>
      <c r="U692" s="44">
        <v>0.01</v>
      </c>
      <c r="V692" s="44">
        <v>0.13</v>
      </c>
      <c r="W692" s="44">
        <v>1.55</v>
      </c>
      <c r="X692" s="152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  <c r="AS692" s="3"/>
      <c r="AT692" s="3"/>
      <c r="AU692" s="3"/>
      <c r="AV692" s="3"/>
      <c r="AW692" s="3"/>
      <c r="AX692" s="3"/>
      <c r="AY692" s="3"/>
      <c r="AZ692" s="3"/>
      <c r="BA692" s="3"/>
      <c r="BB692" s="3"/>
      <c r="BC692" s="3"/>
      <c r="BD692" s="3"/>
      <c r="BE692" s="3"/>
      <c r="BF692" s="3"/>
      <c r="BG692" s="3"/>
      <c r="BH692" s="3"/>
      <c r="BI692" s="3"/>
      <c r="BJ692" s="3"/>
      <c r="BK692" s="3"/>
      <c r="BL692" s="3"/>
      <c r="BM692" s="55"/>
    </row>
    <row r="693" spans="1:65">
      <c r="B693" s="30"/>
      <c r="C693" s="20"/>
      <c r="D693" s="20"/>
      <c r="E693" s="20"/>
      <c r="F693" s="20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BM693" s="55"/>
    </row>
    <row r="694" spans="1:65" ht="15">
      <c r="B694" s="8" t="s">
        <v>513</v>
      </c>
      <c r="BM694" s="27" t="s">
        <v>278</v>
      </c>
    </row>
    <row r="695" spans="1:65" ht="15">
      <c r="A695" s="24" t="s">
        <v>121</v>
      </c>
      <c r="B695" s="18" t="s">
        <v>108</v>
      </c>
      <c r="C695" s="15" t="s">
        <v>109</v>
      </c>
      <c r="D695" s="16" t="s">
        <v>224</v>
      </c>
      <c r="E695" s="17" t="s">
        <v>224</v>
      </c>
      <c r="F695" s="17" t="s">
        <v>224</v>
      </c>
      <c r="G695" s="152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  <c r="AU695" s="3"/>
      <c r="AV695" s="3"/>
      <c r="AW695" s="3"/>
      <c r="AX695" s="3"/>
      <c r="AY695" s="3"/>
      <c r="AZ695" s="3"/>
      <c r="BA695" s="3"/>
      <c r="BB695" s="3"/>
      <c r="BC695" s="3"/>
      <c r="BD695" s="3"/>
      <c r="BE695" s="3"/>
      <c r="BF695" s="3"/>
      <c r="BG695" s="3"/>
      <c r="BH695" s="3"/>
      <c r="BI695" s="3"/>
      <c r="BJ695" s="3"/>
      <c r="BK695" s="3"/>
      <c r="BL695" s="3"/>
      <c r="BM695" s="27">
        <v>1</v>
      </c>
    </row>
    <row r="696" spans="1:65">
      <c r="A696" s="29"/>
      <c r="B696" s="19" t="s">
        <v>225</v>
      </c>
      <c r="C696" s="9" t="s">
        <v>225</v>
      </c>
      <c r="D696" s="150" t="s">
        <v>231</v>
      </c>
      <c r="E696" s="151" t="s">
        <v>236</v>
      </c>
      <c r="F696" s="151" t="s">
        <v>237</v>
      </c>
      <c r="G696" s="152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  <c r="AS696" s="3"/>
      <c r="AT696" s="3"/>
      <c r="AU696" s="3"/>
      <c r="AV696" s="3"/>
      <c r="AW696" s="3"/>
      <c r="AX696" s="3"/>
      <c r="AY696" s="3"/>
      <c r="AZ696" s="3"/>
      <c r="BA696" s="3"/>
      <c r="BB696" s="3"/>
      <c r="BC696" s="3"/>
      <c r="BD696" s="3"/>
      <c r="BE696" s="3"/>
      <c r="BF696" s="3"/>
      <c r="BG696" s="3"/>
      <c r="BH696" s="3"/>
      <c r="BI696" s="3"/>
      <c r="BJ696" s="3"/>
      <c r="BK696" s="3"/>
      <c r="BL696" s="3"/>
      <c r="BM696" s="27" t="s">
        <v>82</v>
      </c>
    </row>
    <row r="697" spans="1:65">
      <c r="A697" s="29"/>
      <c r="B697" s="19"/>
      <c r="C697" s="9"/>
      <c r="D697" s="10" t="s">
        <v>280</v>
      </c>
      <c r="E697" s="11" t="s">
        <v>261</v>
      </c>
      <c r="F697" s="11" t="s">
        <v>261</v>
      </c>
      <c r="G697" s="152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  <c r="AU697" s="3"/>
      <c r="AV697" s="3"/>
      <c r="AW697" s="3"/>
      <c r="AX697" s="3"/>
      <c r="AY697" s="3"/>
      <c r="AZ697" s="3"/>
      <c r="BA697" s="3"/>
      <c r="BB697" s="3"/>
      <c r="BC697" s="3"/>
      <c r="BD697" s="3"/>
      <c r="BE697" s="3"/>
      <c r="BF697" s="3"/>
      <c r="BG697" s="3"/>
      <c r="BH697" s="3"/>
      <c r="BI697" s="3"/>
      <c r="BJ697" s="3"/>
      <c r="BK697" s="3"/>
      <c r="BL697" s="3"/>
      <c r="BM697" s="27">
        <v>1</v>
      </c>
    </row>
    <row r="698" spans="1:65">
      <c r="A698" s="29"/>
      <c r="B698" s="19"/>
      <c r="C698" s="9"/>
      <c r="D698" s="25" t="s">
        <v>283</v>
      </c>
      <c r="E698" s="25" t="s">
        <v>283</v>
      </c>
      <c r="F698" s="25" t="s">
        <v>283</v>
      </c>
      <c r="G698" s="152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  <c r="AU698" s="3"/>
      <c r="AV698" s="3"/>
      <c r="AW698" s="3"/>
      <c r="AX698" s="3"/>
      <c r="AY698" s="3"/>
      <c r="AZ698" s="3"/>
      <c r="BA698" s="3"/>
      <c r="BB698" s="3"/>
      <c r="BC698" s="3"/>
      <c r="BD698" s="3"/>
      <c r="BE698" s="3"/>
      <c r="BF698" s="3"/>
      <c r="BG698" s="3"/>
      <c r="BH698" s="3"/>
      <c r="BI698" s="3"/>
      <c r="BJ698" s="3"/>
      <c r="BK698" s="3"/>
      <c r="BL698" s="3"/>
      <c r="BM698" s="27">
        <v>1</v>
      </c>
    </row>
    <row r="699" spans="1:65">
      <c r="A699" s="29"/>
      <c r="B699" s="18">
        <v>1</v>
      </c>
      <c r="C699" s="14">
        <v>1</v>
      </c>
      <c r="D699" s="212">
        <v>25</v>
      </c>
      <c r="E699" s="212">
        <v>26</v>
      </c>
      <c r="F699" s="212">
        <v>29</v>
      </c>
      <c r="G699" s="213"/>
      <c r="H699" s="214"/>
      <c r="I699" s="214"/>
      <c r="J699" s="214"/>
      <c r="K699" s="214"/>
      <c r="L699" s="214"/>
      <c r="M699" s="214"/>
      <c r="N699" s="214"/>
      <c r="O699" s="214"/>
      <c r="P699" s="214"/>
      <c r="Q699" s="214"/>
      <c r="R699" s="214"/>
      <c r="S699" s="214"/>
      <c r="T699" s="214"/>
      <c r="U699" s="214"/>
      <c r="V699" s="214"/>
      <c r="W699" s="214"/>
      <c r="X699" s="214"/>
      <c r="Y699" s="214"/>
      <c r="Z699" s="214"/>
      <c r="AA699" s="214"/>
      <c r="AB699" s="214"/>
      <c r="AC699" s="214"/>
      <c r="AD699" s="214"/>
      <c r="AE699" s="214"/>
      <c r="AF699" s="214"/>
      <c r="AG699" s="214"/>
      <c r="AH699" s="214"/>
      <c r="AI699" s="214"/>
      <c r="AJ699" s="214"/>
      <c r="AK699" s="214"/>
      <c r="AL699" s="214"/>
      <c r="AM699" s="214"/>
      <c r="AN699" s="214"/>
      <c r="AO699" s="214"/>
      <c r="AP699" s="214"/>
      <c r="AQ699" s="214"/>
      <c r="AR699" s="214"/>
      <c r="AS699" s="214"/>
      <c r="AT699" s="214"/>
      <c r="AU699" s="214"/>
      <c r="AV699" s="214"/>
      <c r="AW699" s="214"/>
      <c r="AX699" s="214"/>
      <c r="AY699" s="214"/>
      <c r="AZ699" s="214"/>
      <c r="BA699" s="214"/>
      <c r="BB699" s="214"/>
      <c r="BC699" s="214"/>
      <c r="BD699" s="214"/>
      <c r="BE699" s="214"/>
      <c r="BF699" s="214"/>
      <c r="BG699" s="214"/>
      <c r="BH699" s="214"/>
      <c r="BI699" s="214"/>
      <c r="BJ699" s="214"/>
      <c r="BK699" s="214"/>
      <c r="BL699" s="214"/>
      <c r="BM699" s="215">
        <v>1</v>
      </c>
    </row>
    <row r="700" spans="1:65">
      <c r="A700" s="29"/>
      <c r="B700" s="19">
        <v>1</v>
      </c>
      <c r="C700" s="9">
        <v>2</v>
      </c>
      <c r="D700" s="217">
        <v>26</v>
      </c>
      <c r="E700" s="217">
        <v>29</v>
      </c>
      <c r="F700" s="217">
        <v>27</v>
      </c>
      <c r="G700" s="213"/>
      <c r="H700" s="214"/>
      <c r="I700" s="214"/>
      <c r="J700" s="214"/>
      <c r="K700" s="214"/>
      <c r="L700" s="214"/>
      <c r="M700" s="214"/>
      <c r="N700" s="214"/>
      <c r="O700" s="214"/>
      <c r="P700" s="214"/>
      <c r="Q700" s="214"/>
      <c r="R700" s="214"/>
      <c r="S700" s="214"/>
      <c r="T700" s="214"/>
      <c r="U700" s="214"/>
      <c r="V700" s="214"/>
      <c r="W700" s="214"/>
      <c r="X700" s="214"/>
      <c r="Y700" s="214"/>
      <c r="Z700" s="214"/>
      <c r="AA700" s="214"/>
      <c r="AB700" s="214"/>
      <c r="AC700" s="214"/>
      <c r="AD700" s="214"/>
      <c r="AE700" s="214"/>
      <c r="AF700" s="214"/>
      <c r="AG700" s="214"/>
      <c r="AH700" s="214"/>
      <c r="AI700" s="214"/>
      <c r="AJ700" s="214"/>
      <c r="AK700" s="214"/>
      <c r="AL700" s="214"/>
      <c r="AM700" s="214"/>
      <c r="AN700" s="214"/>
      <c r="AO700" s="214"/>
      <c r="AP700" s="214"/>
      <c r="AQ700" s="214"/>
      <c r="AR700" s="214"/>
      <c r="AS700" s="214"/>
      <c r="AT700" s="214"/>
      <c r="AU700" s="214"/>
      <c r="AV700" s="214"/>
      <c r="AW700" s="214"/>
      <c r="AX700" s="214"/>
      <c r="AY700" s="214"/>
      <c r="AZ700" s="214"/>
      <c r="BA700" s="214"/>
      <c r="BB700" s="214"/>
      <c r="BC700" s="214"/>
      <c r="BD700" s="214"/>
      <c r="BE700" s="214"/>
      <c r="BF700" s="214"/>
      <c r="BG700" s="214"/>
      <c r="BH700" s="214"/>
      <c r="BI700" s="214"/>
      <c r="BJ700" s="214"/>
      <c r="BK700" s="214"/>
      <c r="BL700" s="214"/>
      <c r="BM700" s="215">
        <v>6</v>
      </c>
    </row>
    <row r="701" spans="1:65">
      <c r="A701" s="29"/>
      <c r="B701" s="19">
        <v>1</v>
      </c>
      <c r="C701" s="9">
        <v>3</v>
      </c>
      <c r="D701" s="217">
        <v>26</v>
      </c>
      <c r="E701" s="217">
        <v>29</v>
      </c>
      <c r="F701" s="217">
        <v>28</v>
      </c>
      <c r="G701" s="213"/>
      <c r="H701" s="214"/>
      <c r="I701" s="214"/>
      <c r="J701" s="214"/>
      <c r="K701" s="214"/>
      <c r="L701" s="214"/>
      <c r="M701" s="214"/>
      <c r="N701" s="214"/>
      <c r="O701" s="214"/>
      <c r="P701" s="214"/>
      <c r="Q701" s="214"/>
      <c r="R701" s="214"/>
      <c r="S701" s="214"/>
      <c r="T701" s="214"/>
      <c r="U701" s="214"/>
      <c r="V701" s="214"/>
      <c r="W701" s="214"/>
      <c r="X701" s="214"/>
      <c r="Y701" s="214"/>
      <c r="Z701" s="214"/>
      <c r="AA701" s="214"/>
      <c r="AB701" s="214"/>
      <c r="AC701" s="214"/>
      <c r="AD701" s="214"/>
      <c r="AE701" s="214"/>
      <c r="AF701" s="214"/>
      <c r="AG701" s="214"/>
      <c r="AH701" s="214"/>
      <c r="AI701" s="214"/>
      <c r="AJ701" s="214"/>
      <c r="AK701" s="214"/>
      <c r="AL701" s="214"/>
      <c r="AM701" s="214"/>
      <c r="AN701" s="214"/>
      <c r="AO701" s="214"/>
      <c r="AP701" s="214"/>
      <c r="AQ701" s="214"/>
      <c r="AR701" s="214"/>
      <c r="AS701" s="214"/>
      <c r="AT701" s="214"/>
      <c r="AU701" s="214"/>
      <c r="AV701" s="214"/>
      <c r="AW701" s="214"/>
      <c r="AX701" s="214"/>
      <c r="AY701" s="214"/>
      <c r="AZ701" s="214"/>
      <c r="BA701" s="214"/>
      <c r="BB701" s="214"/>
      <c r="BC701" s="214"/>
      <c r="BD701" s="214"/>
      <c r="BE701" s="214"/>
      <c r="BF701" s="214"/>
      <c r="BG701" s="214"/>
      <c r="BH701" s="214"/>
      <c r="BI701" s="214"/>
      <c r="BJ701" s="214"/>
      <c r="BK701" s="214"/>
      <c r="BL701" s="214"/>
      <c r="BM701" s="215">
        <v>16</v>
      </c>
    </row>
    <row r="702" spans="1:65">
      <c r="A702" s="29"/>
      <c r="B702" s="19">
        <v>1</v>
      </c>
      <c r="C702" s="9">
        <v>4</v>
      </c>
      <c r="D702" s="217">
        <v>27</v>
      </c>
      <c r="E702" s="217">
        <v>29</v>
      </c>
      <c r="F702" s="218">
        <v>23</v>
      </c>
      <c r="G702" s="213"/>
      <c r="H702" s="214"/>
      <c r="I702" s="214"/>
      <c r="J702" s="214"/>
      <c r="K702" s="214"/>
      <c r="L702" s="214"/>
      <c r="M702" s="214"/>
      <c r="N702" s="214"/>
      <c r="O702" s="214"/>
      <c r="P702" s="214"/>
      <c r="Q702" s="214"/>
      <c r="R702" s="214"/>
      <c r="S702" s="214"/>
      <c r="T702" s="214"/>
      <c r="U702" s="214"/>
      <c r="V702" s="214"/>
      <c r="W702" s="214"/>
      <c r="X702" s="214"/>
      <c r="Y702" s="214"/>
      <c r="Z702" s="214"/>
      <c r="AA702" s="214"/>
      <c r="AB702" s="214"/>
      <c r="AC702" s="214"/>
      <c r="AD702" s="214"/>
      <c r="AE702" s="214"/>
      <c r="AF702" s="214"/>
      <c r="AG702" s="214"/>
      <c r="AH702" s="214"/>
      <c r="AI702" s="214"/>
      <c r="AJ702" s="214"/>
      <c r="AK702" s="214"/>
      <c r="AL702" s="214"/>
      <c r="AM702" s="214"/>
      <c r="AN702" s="214"/>
      <c r="AO702" s="214"/>
      <c r="AP702" s="214"/>
      <c r="AQ702" s="214"/>
      <c r="AR702" s="214"/>
      <c r="AS702" s="214"/>
      <c r="AT702" s="214"/>
      <c r="AU702" s="214"/>
      <c r="AV702" s="214"/>
      <c r="AW702" s="214"/>
      <c r="AX702" s="214"/>
      <c r="AY702" s="214"/>
      <c r="AZ702" s="214"/>
      <c r="BA702" s="214"/>
      <c r="BB702" s="214"/>
      <c r="BC702" s="214"/>
      <c r="BD702" s="214"/>
      <c r="BE702" s="214"/>
      <c r="BF702" s="214"/>
      <c r="BG702" s="214"/>
      <c r="BH702" s="214"/>
      <c r="BI702" s="214"/>
      <c r="BJ702" s="214"/>
      <c r="BK702" s="214"/>
      <c r="BL702" s="214"/>
      <c r="BM702" s="215">
        <v>27.711111111111101</v>
      </c>
    </row>
    <row r="703" spans="1:65">
      <c r="A703" s="29"/>
      <c r="B703" s="19">
        <v>1</v>
      </c>
      <c r="C703" s="9">
        <v>5</v>
      </c>
      <c r="D703" s="217">
        <v>28</v>
      </c>
      <c r="E703" s="217">
        <v>32</v>
      </c>
      <c r="F703" s="217">
        <v>28</v>
      </c>
      <c r="G703" s="213"/>
      <c r="H703" s="214"/>
      <c r="I703" s="214"/>
      <c r="J703" s="214"/>
      <c r="K703" s="214"/>
      <c r="L703" s="214"/>
      <c r="M703" s="214"/>
      <c r="N703" s="214"/>
      <c r="O703" s="214"/>
      <c r="P703" s="214"/>
      <c r="Q703" s="214"/>
      <c r="R703" s="214"/>
      <c r="S703" s="214"/>
      <c r="T703" s="214"/>
      <c r="U703" s="214"/>
      <c r="V703" s="214"/>
      <c r="W703" s="214"/>
      <c r="X703" s="214"/>
      <c r="Y703" s="214"/>
      <c r="Z703" s="214"/>
      <c r="AA703" s="214"/>
      <c r="AB703" s="214"/>
      <c r="AC703" s="214"/>
      <c r="AD703" s="214"/>
      <c r="AE703" s="214"/>
      <c r="AF703" s="214"/>
      <c r="AG703" s="214"/>
      <c r="AH703" s="214"/>
      <c r="AI703" s="214"/>
      <c r="AJ703" s="214"/>
      <c r="AK703" s="214"/>
      <c r="AL703" s="214"/>
      <c r="AM703" s="214"/>
      <c r="AN703" s="214"/>
      <c r="AO703" s="214"/>
      <c r="AP703" s="214"/>
      <c r="AQ703" s="214"/>
      <c r="AR703" s="214"/>
      <c r="AS703" s="214"/>
      <c r="AT703" s="214"/>
      <c r="AU703" s="214"/>
      <c r="AV703" s="214"/>
      <c r="AW703" s="214"/>
      <c r="AX703" s="214"/>
      <c r="AY703" s="214"/>
      <c r="AZ703" s="214"/>
      <c r="BA703" s="214"/>
      <c r="BB703" s="214"/>
      <c r="BC703" s="214"/>
      <c r="BD703" s="214"/>
      <c r="BE703" s="214"/>
      <c r="BF703" s="214"/>
      <c r="BG703" s="214"/>
      <c r="BH703" s="214"/>
      <c r="BI703" s="214"/>
      <c r="BJ703" s="214"/>
      <c r="BK703" s="214"/>
      <c r="BL703" s="214"/>
      <c r="BM703" s="215">
        <v>12</v>
      </c>
    </row>
    <row r="704" spans="1:65">
      <c r="A704" s="29"/>
      <c r="B704" s="19">
        <v>1</v>
      </c>
      <c r="C704" s="9">
        <v>6</v>
      </c>
      <c r="D704" s="217">
        <v>25</v>
      </c>
      <c r="E704" s="217">
        <v>29.999999999999996</v>
      </c>
      <c r="F704" s="217">
        <v>27</v>
      </c>
      <c r="G704" s="213"/>
      <c r="H704" s="214"/>
      <c r="I704" s="214"/>
      <c r="J704" s="214"/>
      <c r="K704" s="214"/>
      <c r="L704" s="214"/>
      <c r="M704" s="214"/>
      <c r="N704" s="214"/>
      <c r="O704" s="214"/>
      <c r="P704" s="214"/>
      <c r="Q704" s="214"/>
      <c r="R704" s="214"/>
      <c r="S704" s="214"/>
      <c r="T704" s="214"/>
      <c r="U704" s="214"/>
      <c r="V704" s="214"/>
      <c r="W704" s="214"/>
      <c r="X704" s="214"/>
      <c r="Y704" s="214"/>
      <c r="Z704" s="214"/>
      <c r="AA704" s="214"/>
      <c r="AB704" s="214"/>
      <c r="AC704" s="214"/>
      <c r="AD704" s="214"/>
      <c r="AE704" s="214"/>
      <c r="AF704" s="214"/>
      <c r="AG704" s="214"/>
      <c r="AH704" s="214"/>
      <c r="AI704" s="214"/>
      <c r="AJ704" s="214"/>
      <c r="AK704" s="214"/>
      <c r="AL704" s="214"/>
      <c r="AM704" s="214"/>
      <c r="AN704" s="214"/>
      <c r="AO704" s="214"/>
      <c r="AP704" s="214"/>
      <c r="AQ704" s="214"/>
      <c r="AR704" s="214"/>
      <c r="AS704" s="214"/>
      <c r="AT704" s="214"/>
      <c r="AU704" s="214"/>
      <c r="AV704" s="214"/>
      <c r="AW704" s="214"/>
      <c r="AX704" s="214"/>
      <c r="AY704" s="214"/>
      <c r="AZ704" s="214"/>
      <c r="BA704" s="214"/>
      <c r="BB704" s="214"/>
      <c r="BC704" s="214"/>
      <c r="BD704" s="214"/>
      <c r="BE704" s="214"/>
      <c r="BF704" s="214"/>
      <c r="BG704" s="214"/>
      <c r="BH704" s="214"/>
      <c r="BI704" s="214"/>
      <c r="BJ704" s="214"/>
      <c r="BK704" s="214"/>
      <c r="BL704" s="214"/>
      <c r="BM704" s="219"/>
    </row>
    <row r="705" spans="1:65">
      <c r="A705" s="29"/>
      <c r="B705" s="20" t="s">
        <v>254</v>
      </c>
      <c r="C705" s="12"/>
      <c r="D705" s="220">
        <v>26.166666666666668</v>
      </c>
      <c r="E705" s="220">
        <v>29.166666666666668</v>
      </c>
      <c r="F705" s="220">
        <v>27</v>
      </c>
      <c r="G705" s="213"/>
      <c r="H705" s="214"/>
      <c r="I705" s="214"/>
      <c r="J705" s="214"/>
      <c r="K705" s="214"/>
      <c r="L705" s="214"/>
      <c r="M705" s="214"/>
      <c r="N705" s="214"/>
      <c r="O705" s="214"/>
      <c r="P705" s="214"/>
      <c r="Q705" s="214"/>
      <c r="R705" s="214"/>
      <c r="S705" s="214"/>
      <c r="T705" s="214"/>
      <c r="U705" s="214"/>
      <c r="V705" s="214"/>
      <c r="W705" s="214"/>
      <c r="X705" s="214"/>
      <c r="Y705" s="214"/>
      <c r="Z705" s="214"/>
      <c r="AA705" s="214"/>
      <c r="AB705" s="214"/>
      <c r="AC705" s="214"/>
      <c r="AD705" s="214"/>
      <c r="AE705" s="214"/>
      <c r="AF705" s="214"/>
      <c r="AG705" s="214"/>
      <c r="AH705" s="214"/>
      <c r="AI705" s="214"/>
      <c r="AJ705" s="214"/>
      <c r="AK705" s="214"/>
      <c r="AL705" s="214"/>
      <c r="AM705" s="214"/>
      <c r="AN705" s="214"/>
      <c r="AO705" s="214"/>
      <c r="AP705" s="214"/>
      <c r="AQ705" s="214"/>
      <c r="AR705" s="214"/>
      <c r="AS705" s="214"/>
      <c r="AT705" s="214"/>
      <c r="AU705" s="214"/>
      <c r="AV705" s="214"/>
      <c r="AW705" s="214"/>
      <c r="AX705" s="214"/>
      <c r="AY705" s="214"/>
      <c r="AZ705" s="214"/>
      <c r="BA705" s="214"/>
      <c r="BB705" s="214"/>
      <c r="BC705" s="214"/>
      <c r="BD705" s="214"/>
      <c r="BE705" s="214"/>
      <c r="BF705" s="214"/>
      <c r="BG705" s="214"/>
      <c r="BH705" s="214"/>
      <c r="BI705" s="214"/>
      <c r="BJ705" s="214"/>
      <c r="BK705" s="214"/>
      <c r="BL705" s="214"/>
      <c r="BM705" s="219"/>
    </row>
    <row r="706" spans="1:65">
      <c r="A706" s="29"/>
      <c r="B706" s="3" t="s">
        <v>255</v>
      </c>
      <c r="C706" s="28"/>
      <c r="D706" s="217">
        <v>26</v>
      </c>
      <c r="E706" s="217">
        <v>29</v>
      </c>
      <c r="F706" s="217">
        <v>27.5</v>
      </c>
      <c r="G706" s="213"/>
      <c r="H706" s="214"/>
      <c r="I706" s="214"/>
      <c r="J706" s="214"/>
      <c r="K706" s="214"/>
      <c r="L706" s="214"/>
      <c r="M706" s="214"/>
      <c r="N706" s="214"/>
      <c r="O706" s="214"/>
      <c r="P706" s="214"/>
      <c r="Q706" s="214"/>
      <c r="R706" s="214"/>
      <c r="S706" s="214"/>
      <c r="T706" s="214"/>
      <c r="U706" s="214"/>
      <c r="V706" s="214"/>
      <c r="W706" s="214"/>
      <c r="X706" s="214"/>
      <c r="Y706" s="214"/>
      <c r="Z706" s="214"/>
      <c r="AA706" s="214"/>
      <c r="AB706" s="214"/>
      <c r="AC706" s="214"/>
      <c r="AD706" s="214"/>
      <c r="AE706" s="214"/>
      <c r="AF706" s="214"/>
      <c r="AG706" s="214"/>
      <c r="AH706" s="214"/>
      <c r="AI706" s="214"/>
      <c r="AJ706" s="214"/>
      <c r="AK706" s="214"/>
      <c r="AL706" s="214"/>
      <c r="AM706" s="214"/>
      <c r="AN706" s="214"/>
      <c r="AO706" s="214"/>
      <c r="AP706" s="214"/>
      <c r="AQ706" s="214"/>
      <c r="AR706" s="214"/>
      <c r="AS706" s="214"/>
      <c r="AT706" s="214"/>
      <c r="AU706" s="214"/>
      <c r="AV706" s="214"/>
      <c r="AW706" s="214"/>
      <c r="AX706" s="214"/>
      <c r="AY706" s="214"/>
      <c r="AZ706" s="214"/>
      <c r="BA706" s="214"/>
      <c r="BB706" s="214"/>
      <c r="BC706" s="214"/>
      <c r="BD706" s="214"/>
      <c r="BE706" s="214"/>
      <c r="BF706" s="214"/>
      <c r="BG706" s="214"/>
      <c r="BH706" s="214"/>
      <c r="BI706" s="214"/>
      <c r="BJ706" s="214"/>
      <c r="BK706" s="214"/>
      <c r="BL706" s="214"/>
      <c r="BM706" s="219"/>
    </row>
    <row r="707" spans="1:65">
      <c r="A707" s="29"/>
      <c r="B707" s="3" t="s">
        <v>256</v>
      </c>
      <c r="C707" s="28"/>
      <c r="D707" s="217">
        <v>1.1690451944500122</v>
      </c>
      <c r="E707" s="217">
        <v>1.9407902170679514</v>
      </c>
      <c r="F707" s="217">
        <v>2.0976176963403033</v>
      </c>
      <c r="G707" s="213"/>
      <c r="H707" s="214"/>
      <c r="I707" s="214"/>
      <c r="J707" s="214"/>
      <c r="K707" s="214"/>
      <c r="L707" s="214"/>
      <c r="M707" s="214"/>
      <c r="N707" s="214"/>
      <c r="O707" s="214"/>
      <c r="P707" s="214"/>
      <c r="Q707" s="214"/>
      <c r="R707" s="214"/>
      <c r="S707" s="214"/>
      <c r="T707" s="214"/>
      <c r="U707" s="214"/>
      <c r="V707" s="214"/>
      <c r="W707" s="214"/>
      <c r="X707" s="214"/>
      <c r="Y707" s="214"/>
      <c r="Z707" s="214"/>
      <c r="AA707" s="214"/>
      <c r="AB707" s="214"/>
      <c r="AC707" s="214"/>
      <c r="AD707" s="214"/>
      <c r="AE707" s="214"/>
      <c r="AF707" s="214"/>
      <c r="AG707" s="214"/>
      <c r="AH707" s="214"/>
      <c r="AI707" s="214"/>
      <c r="AJ707" s="214"/>
      <c r="AK707" s="214"/>
      <c r="AL707" s="214"/>
      <c r="AM707" s="214"/>
      <c r="AN707" s="214"/>
      <c r="AO707" s="214"/>
      <c r="AP707" s="214"/>
      <c r="AQ707" s="214"/>
      <c r="AR707" s="214"/>
      <c r="AS707" s="214"/>
      <c r="AT707" s="214"/>
      <c r="AU707" s="214"/>
      <c r="AV707" s="214"/>
      <c r="AW707" s="214"/>
      <c r="AX707" s="214"/>
      <c r="AY707" s="214"/>
      <c r="AZ707" s="214"/>
      <c r="BA707" s="214"/>
      <c r="BB707" s="214"/>
      <c r="BC707" s="214"/>
      <c r="BD707" s="214"/>
      <c r="BE707" s="214"/>
      <c r="BF707" s="214"/>
      <c r="BG707" s="214"/>
      <c r="BH707" s="214"/>
      <c r="BI707" s="214"/>
      <c r="BJ707" s="214"/>
      <c r="BK707" s="214"/>
      <c r="BL707" s="214"/>
      <c r="BM707" s="219"/>
    </row>
    <row r="708" spans="1:65">
      <c r="A708" s="29"/>
      <c r="B708" s="3" t="s">
        <v>86</v>
      </c>
      <c r="C708" s="28"/>
      <c r="D708" s="13">
        <v>4.4676886412102372E-2</v>
      </c>
      <c r="E708" s="13">
        <v>6.6541378870901183E-2</v>
      </c>
      <c r="F708" s="13">
        <v>7.7689544308900127E-2</v>
      </c>
      <c r="G708" s="152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  <c r="AS708" s="3"/>
      <c r="AT708" s="3"/>
      <c r="AU708" s="3"/>
      <c r="AV708" s="3"/>
      <c r="AW708" s="3"/>
      <c r="AX708" s="3"/>
      <c r="AY708" s="3"/>
      <c r="AZ708" s="3"/>
      <c r="BA708" s="3"/>
      <c r="BB708" s="3"/>
      <c r="BC708" s="3"/>
      <c r="BD708" s="3"/>
      <c r="BE708" s="3"/>
      <c r="BF708" s="3"/>
      <c r="BG708" s="3"/>
      <c r="BH708" s="3"/>
      <c r="BI708" s="3"/>
      <c r="BJ708" s="3"/>
      <c r="BK708" s="3"/>
      <c r="BL708" s="3"/>
      <c r="BM708" s="55"/>
    </row>
    <row r="709" spans="1:65">
      <c r="A709" s="29"/>
      <c r="B709" s="3" t="s">
        <v>257</v>
      </c>
      <c r="C709" s="28"/>
      <c r="D709" s="13">
        <v>-5.5733761026463102E-2</v>
      </c>
      <c r="E709" s="13">
        <v>5.2526062550120711E-2</v>
      </c>
      <c r="F709" s="13">
        <v>-2.5661587810745456E-2</v>
      </c>
      <c r="G709" s="152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  <c r="AS709" s="3"/>
      <c r="AT709" s="3"/>
      <c r="AU709" s="3"/>
      <c r="AV709" s="3"/>
      <c r="AW709" s="3"/>
      <c r="AX709" s="3"/>
      <c r="AY709" s="3"/>
      <c r="AZ709" s="3"/>
      <c r="BA709" s="3"/>
      <c r="BB709" s="3"/>
      <c r="BC709" s="3"/>
      <c r="BD709" s="3"/>
      <c r="BE709" s="3"/>
      <c r="BF709" s="3"/>
      <c r="BG709" s="3"/>
      <c r="BH709" s="3"/>
      <c r="BI709" s="3"/>
      <c r="BJ709" s="3"/>
      <c r="BK709" s="3"/>
      <c r="BL709" s="3"/>
      <c r="BM709" s="55"/>
    </row>
    <row r="710" spans="1:65">
      <c r="A710" s="29"/>
      <c r="B710" s="45" t="s">
        <v>258</v>
      </c>
      <c r="C710" s="46"/>
      <c r="D710" s="44">
        <v>0.67</v>
      </c>
      <c r="E710" s="44">
        <v>1.75</v>
      </c>
      <c r="F710" s="44">
        <v>0</v>
      </c>
      <c r="G710" s="152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  <c r="AU710" s="3"/>
      <c r="AV710" s="3"/>
      <c r="AW710" s="3"/>
      <c r="AX710" s="3"/>
      <c r="AY710" s="3"/>
      <c r="AZ710" s="3"/>
      <c r="BA710" s="3"/>
      <c r="BB710" s="3"/>
      <c r="BC710" s="3"/>
      <c r="BD710" s="3"/>
      <c r="BE710" s="3"/>
      <c r="BF710" s="3"/>
      <c r="BG710" s="3"/>
      <c r="BH710" s="3"/>
      <c r="BI710" s="3"/>
      <c r="BJ710" s="3"/>
      <c r="BK710" s="3"/>
      <c r="BL710" s="3"/>
      <c r="BM710" s="55"/>
    </row>
    <row r="711" spans="1:65">
      <c r="B711" s="30"/>
      <c r="C711" s="20"/>
      <c r="D711" s="20"/>
      <c r="E711" s="20"/>
      <c r="F711" s="20"/>
      <c r="BM711" s="55"/>
    </row>
    <row r="712" spans="1:65" ht="15">
      <c r="B712" s="8" t="s">
        <v>514</v>
      </c>
      <c r="BM712" s="27" t="s">
        <v>278</v>
      </c>
    </row>
    <row r="713" spans="1:65" ht="15">
      <c r="A713" s="24" t="s">
        <v>40</v>
      </c>
      <c r="B713" s="18" t="s">
        <v>108</v>
      </c>
      <c r="C713" s="15" t="s">
        <v>109</v>
      </c>
      <c r="D713" s="16" t="s">
        <v>224</v>
      </c>
      <c r="E713" s="17" t="s">
        <v>224</v>
      </c>
      <c r="F713" s="152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  <c r="AV713" s="3"/>
      <c r="AW713" s="3"/>
      <c r="AX713" s="3"/>
      <c r="AY713" s="3"/>
      <c r="AZ713" s="3"/>
      <c r="BA713" s="3"/>
      <c r="BB713" s="3"/>
      <c r="BC713" s="3"/>
      <c r="BD713" s="3"/>
      <c r="BE713" s="3"/>
      <c r="BF713" s="3"/>
      <c r="BG713" s="3"/>
      <c r="BH713" s="3"/>
      <c r="BI713" s="3"/>
      <c r="BJ713" s="3"/>
      <c r="BK713" s="3"/>
      <c r="BL713" s="3"/>
      <c r="BM713" s="27">
        <v>1</v>
      </c>
    </row>
    <row r="714" spans="1:65">
      <c r="A714" s="29"/>
      <c r="B714" s="19" t="s">
        <v>225</v>
      </c>
      <c r="C714" s="9" t="s">
        <v>225</v>
      </c>
      <c r="D714" s="150" t="s">
        <v>236</v>
      </c>
      <c r="E714" s="151" t="s">
        <v>241</v>
      </c>
      <c r="F714" s="152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  <c r="AS714" s="3"/>
      <c r="AT714" s="3"/>
      <c r="AU714" s="3"/>
      <c r="AV714" s="3"/>
      <c r="AW714" s="3"/>
      <c r="AX714" s="3"/>
      <c r="AY714" s="3"/>
      <c r="AZ714" s="3"/>
      <c r="BA714" s="3"/>
      <c r="BB714" s="3"/>
      <c r="BC714" s="3"/>
      <c r="BD714" s="3"/>
      <c r="BE714" s="3"/>
      <c r="BF714" s="3"/>
      <c r="BG714" s="3"/>
      <c r="BH714" s="3"/>
      <c r="BI714" s="3"/>
      <c r="BJ714" s="3"/>
      <c r="BK714" s="3"/>
      <c r="BL714" s="3"/>
      <c r="BM714" s="27" t="s">
        <v>3</v>
      </c>
    </row>
    <row r="715" spans="1:65">
      <c r="A715" s="29"/>
      <c r="B715" s="19"/>
      <c r="C715" s="9"/>
      <c r="D715" s="10" t="s">
        <v>261</v>
      </c>
      <c r="E715" s="11" t="s">
        <v>280</v>
      </c>
      <c r="F715" s="152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  <c r="AS715" s="3"/>
      <c r="AT715" s="3"/>
      <c r="AU715" s="3"/>
      <c r="AV715" s="3"/>
      <c r="AW715" s="3"/>
      <c r="AX715" s="3"/>
      <c r="AY715" s="3"/>
      <c r="AZ715" s="3"/>
      <c r="BA715" s="3"/>
      <c r="BB715" s="3"/>
      <c r="BC715" s="3"/>
      <c r="BD715" s="3"/>
      <c r="BE715" s="3"/>
      <c r="BF715" s="3"/>
      <c r="BG715" s="3"/>
      <c r="BH715" s="3"/>
      <c r="BI715" s="3"/>
      <c r="BJ715" s="3"/>
      <c r="BK715" s="3"/>
      <c r="BL715" s="3"/>
      <c r="BM715" s="27">
        <v>2</v>
      </c>
    </row>
    <row r="716" spans="1:65">
      <c r="A716" s="29"/>
      <c r="B716" s="19"/>
      <c r="C716" s="9"/>
      <c r="D716" s="25" t="s">
        <v>283</v>
      </c>
      <c r="E716" s="25" t="s">
        <v>282</v>
      </c>
      <c r="F716" s="152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  <c r="AS716" s="3"/>
      <c r="AT716" s="3"/>
      <c r="AU716" s="3"/>
      <c r="AV716" s="3"/>
      <c r="AW716" s="3"/>
      <c r="AX716" s="3"/>
      <c r="AY716" s="3"/>
      <c r="AZ716" s="3"/>
      <c r="BA716" s="3"/>
      <c r="BB716" s="3"/>
      <c r="BC716" s="3"/>
      <c r="BD716" s="3"/>
      <c r="BE716" s="3"/>
      <c r="BF716" s="3"/>
      <c r="BG716" s="3"/>
      <c r="BH716" s="3"/>
      <c r="BI716" s="3"/>
      <c r="BJ716" s="3"/>
      <c r="BK716" s="3"/>
      <c r="BL716" s="3"/>
      <c r="BM716" s="27">
        <v>2</v>
      </c>
    </row>
    <row r="717" spans="1:65">
      <c r="A717" s="29"/>
      <c r="B717" s="18">
        <v>1</v>
      </c>
      <c r="C717" s="14">
        <v>1</v>
      </c>
      <c r="D717" s="21">
        <v>3.387</v>
      </c>
      <c r="E717" s="21">
        <v>3.3</v>
      </c>
      <c r="F717" s="152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  <c r="AS717" s="3"/>
      <c r="AT717" s="3"/>
      <c r="AU717" s="3"/>
      <c r="AV717" s="3"/>
      <c r="AW717" s="3"/>
      <c r="AX717" s="3"/>
      <c r="AY717" s="3"/>
      <c r="AZ717" s="3"/>
      <c r="BA717" s="3"/>
      <c r="BB717" s="3"/>
      <c r="BC717" s="3"/>
      <c r="BD717" s="3"/>
      <c r="BE717" s="3"/>
      <c r="BF717" s="3"/>
      <c r="BG717" s="3"/>
      <c r="BH717" s="3"/>
      <c r="BI717" s="3"/>
      <c r="BJ717" s="3"/>
      <c r="BK717" s="3"/>
      <c r="BL717" s="3"/>
      <c r="BM717" s="27">
        <v>1</v>
      </c>
    </row>
    <row r="718" spans="1:65">
      <c r="A718" s="29"/>
      <c r="B718" s="19">
        <v>1</v>
      </c>
      <c r="C718" s="9">
        <v>2</v>
      </c>
      <c r="D718" s="11">
        <v>3.3559999999999999</v>
      </c>
      <c r="E718" s="11">
        <v>2.6</v>
      </c>
      <c r="F718" s="152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  <c r="AS718" s="3"/>
      <c r="AT718" s="3"/>
      <c r="AU718" s="3"/>
      <c r="AV718" s="3"/>
      <c r="AW718" s="3"/>
      <c r="AX718" s="3"/>
      <c r="AY718" s="3"/>
      <c r="AZ718" s="3"/>
      <c r="BA718" s="3"/>
      <c r="BB718" s="3"/>
      <c r="BC718" s="3"/>
      <c r="BD718" s="3"/>
      <c r="BE718" s="3"/>
      <c r="BF718" s="3"/>
      <c r="BG718" s="3"/>
      <c r="BH718" s="3"/>
      <c r="BI718" s="3"/>
      <c r="BJ718" s="3"/>
      <c r="BK718" s="3"/>
      <c r="BL718" s="3"/>
      <c r="BM718" s="27">
        <v>7</v>
      </c>
    </row>
    <row r="719" spans="1:65">
      <c r="A719" s="29"/>
      <c r="B719" s="19">
        <v>1</v>
      </c>
      <c r="C719" s="9">
        <v>3</v>
      </c>
      <c r="D719" s="11">
        <v>3.306</v>
      </c>
      <c r="E719" s="11">
        <v>2.4</v>
      </c>
      <c r="F719" s="152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  <c r="AU719" s="3"/>
      <c r="AV719" s="3"/>
      <c r="AW719" s="3"/>
      <c r="AX719" s="3"/>
      <c r="AY719" s="3"/>
      <c r="AZ719" s="3"/>
      <c r="BA719" s="3"/>
      <c r="BB719" s="3"/>
      <c r="BC719" s="3"/>
      <c r="BD719" s="3"/>
      <c r="BE719" s="3"/>
      <c r="BF719" s="3"/>
      <c r="BG719" s="3"/>
      <c r="BH719" s="3"/>
      <c r="BI719" s="3"/>
      <c r="BJ719" s="3"/>
      <c r="BK719" s="3"/>
      <c r="BL719" s="3"/>
      <c r="BM719" s="27">
        <v>16</v>
      </c>
    </row>
    <row r="720" spans="1:65">
      <c r="A720" s="29"/>
      <c r="B720" s="19">
        <v>1</v>
      </c>
      <c r="C720" s="9">
        <v>4</v>
      </c>
      <c r="D720" s="11">
        <v>3.331</v>
      </c>
      <c r="E720" s="11">
        <v>2.7</v>
      </c>
      <c r="F720" s="152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  <c r="AR720" s="3"/>
      <c r="AS720" s="3"/>
      <c r="AT720" s="3"/>
      <c r="AU720" s="3"/>
      <c r="AV720" s="3"/>
      <c r="AW720" s="3"/>
      <c r="AX720" s="3"/>
      <c r="AY720" s="3"/>
      <c r="AZ720" s="3"/>
      <c r="BA720" s="3"/>
      <c r="BB720" s="3"/>
      <c r="BC720" s="3"/>
      <c r="BD720" s="3"/>
      <c r="BE720" s="3"/>
      <c r="BF720" s="3"/>
      <c r="BG720" s="3"/>
      <c r="BH720" s="3"/>
      <c r="BI720" s="3"/>
      <c r="BJ720" s="3"/>
      <c r="BK720" s="3"/>
      <c r="BL720" s="3"/>
      <c r="BM720" s="27">
        <v>3.1169166666666701</v>
      </c>
    </row>
    <row r="721" spans="1:65">
      <c r="A721" s="29"/>
      <c r="B721" s="19">
        <v>1</v>
      </c>
      <c r="C721" s="9">
        <v>5</v>
      </c>
      <c r="D721" s="11">
        <v>3.4830000000000001</v>
      </c>
      <c r="E721" s="11">
        <v>2.9</v>
      </c>
      <c r="F721" s="152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3"/>
      <c r="AS721" s="3"/>
      <c r="AT721" s="3"/>
      <c r="AU721" s="3"/>
      <c r="AV721" s="3"/>
      <c r="AW721" s="3"/>
      <c r="AX721" s="3"/>
      <c r="AY721" s="3"/>
      <c r="AZ721" s="3"/>
      <c r="BA721" s="3"/>
      <c r="BB721" s="3"/>
      <c r="BC721" s="3"/>
      <c r="BD721" s="3"/>
      <c r="BE721" s="3"/>
      <c r="BF721" s="3"/>
      <c r="BG721" s="3"/>
      <c r="BH721" s="3"/>
      <c r="BI721" s="3"/>
      <c r="BJ721" s="3"/>
      <c r="BK721" s="3"/>
      <c r="BL721" s="3"/>
      <c r="BM721" s="27">
        <v>13</v>
      </c>
    </row>
    <row r="722" spans="1:65">
      <c r="A722" s="29"/>
      <c r="B722" s="19">
        <v>1</v>
      </c>
      <c r="C722" s="9">
        <v>6</v>
      </c>
      <c r="D722" s="11">
        <v>3.44</v>
      </c>
      <c r="E722" s="11">
        <v>3.2</v>
      </c>
      <c r="F722" s="152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  <c r="AS722" s="3"/>
      <c r="AT722" s="3"/>
      <c r="AU722" s="3"/>
      <c r="AV722" s="3"/>
      <c r="AW722" s="3"/>
      <c r="AX722" s="3"/>
      <c r="AY722" s="3"/>
      <c r="AZ722" s="3"/>
      <c r="BA722" s="3"/>
      <c r="BB722" s="3"/>
      <c r="BC722" s="3"/>
      <c r="BD722" s="3"/>
      <c r="BE722" s="3"/>
      <c r="BF722" s="3"/>
      <c r="BG722" s="3"/>
      <c r="BH722" s="3"/>
      <c r="BI722" s="3"/>
      <c r="BJ722" s="3"/>
      <c r="BK722" s="3"/>
      <c r="BL722" s="3"/>
      <c r="BM722" s="55"/>
    </row>
    <row r="723" spans="1:65">
      <c r="A723" s="29"/>
      <c r="B723" s="20" t="s">
        <v>254</v>
      </c>
      <c r="C723" s="12"/>
      <c r="D723" s="22">
        <v>3.3838333333333335</v>
      </c>
      <c r="E723" s="22">
        <v>2.85</v>
      </c>
      <c r="F723" s="152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  <c r="AS723" s="3"/>
      <c r="AT723" s="3"/>
      <c r="AU723" s="3"/>
      <c r="AV723" s="3"/>
      <c r="AW723" s="3"/>
      <c r="AX723" s="3"/>
      <c r="AY723" s="3"/>
      <c r="AZ723" s="3"/>
      <c r="BA723" s="3"/>
      <c r="BB723" s="3"/>
      <c r="BC723" s="3"/>
      <c r="BD723" s="3"/>
      <c r="BE723" s="3"/>
      <c r="BF723" s="3"/>
      <c r="BG723" s="3"/>
      <c r="BH723" s="3"/>
      <c r="BI723" s="3"/>
      <c r="BJ723" s="3"/>
      <c r="BK723" s="3"/>
      <c r="BL723" s="3"/>
      <c r="BM723" s="55"/>
    </row>
    <row r="724" spans="1:65">
      <c r="A724" s="29"/>
      <c r="B724" s="3" t="s">
        <v>255</v>
      </c>
      <c r="C724" s="28"/>
      <c r="D724" s="11">
        <v>3.3715000000000002</v>
      </c>
      <c r="E724" s="11">
        <v>2.8</v>
      </c>
      <c r="F724" s="152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  <c r="AS724" s="3"/>
      <c r="AT724" s="3"/>
      <c r="AU724" s="3"/>
      <c r="AV724" s="3"/>
      <c r="AW724" s="3"/>
      <c r="AX724" s="3"/>
      <c r="AY724" s="3"/>
      <c r="AZ724" s="3"/>
      <c r="BA724" s="3"/>
      <c r="BB724" s="3"/>
      <c r="BC724" s="3"/>
      <c r="BD724" s="3"/>
      <c r="BE724" s="3"/>
      <c r="BF724" s="3"/>
      <c r="BG724" s="3"/>
      <c r="BH724" s="3"/>
      <c r="BI724" s="3"/>
      <c r="BJ724" s="3"/>
      <c r="BK724" s="3"/>
      <c r="BL724" s="3"/>
      <c r="BM724" s="55"/>
    </row>
    <row r="725" spans="1:65">
      <c r="A725" s="29"/>
      <c r="B725" s="3" t="s">
        <v>256</v>
      </c>
      <c r="C725" s="28"/>
      <c r="D725" s="23">
        <v>6.7264899216951696E-2</v>
      </c>
      <c r="E725" s="23">
        <v>0.35071355833500217</v>
      </c>
      <c r="F725" s="152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  <c r="AS725" s="3"/>
      <c r="AT725" s="3"/>
      <c r="AU725" s="3"/>
      <c r="AV725" s="3"/>
      <c r="AW725" s="3"/>
      <c r="AX725" s="3"/>
      <c r="AY725" s="3"/>
      <c r="AZ725" s="3"/>
      <c r="BA725" s="3"/>
      <c r="BB725" s="3"/>
      <c r="BC725" s="3"/>
      <c r="BD725" s="3"/>
      <c r="BE725" s="3"/>
      <c r="BF725" s="3"/>
      <c r="BG725" s="3"/>
      <c r="BH725" s="3"/>
      <c r="BI725" s="3"/>
      <c r="BJ725" s="3"/>
      <c r="BK725" s="3"/>
      <c r="BL725" s="3"/>
      <c r="BM725" s="55"/>
    </row>
    <row r="726" spans="1:65">
      <c r="A726" s="29"/>
      <c r="B726" s="3" t="s">
        <v>86</v>
      </c>
      <c r="C726" s="28"/>
      <c r="D726" s="13">
        <v>1.9878313318313065E-2</v>
      </c>
      <c r="E726" s="13">
        <v>0.12305738888947444</v>
      </c>
      <c r="F726" s="152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  <c r="AS726" s="3"/>
      <c r="AT726" s="3"/>
      <c r="AU726" s="3"/>
      <c r="AV726" s="3"/>
      <c r="AW726" s="3"/>
      <c r="AX726" s="3"/>
      <c r="AY726" s="3"/>
      <c r="AZ726" s="3"/>
      <c r="BA726" s="3"/>
      <c r="BB726" s="3"/>
      <c r="BC726" s="3"/>
      <c r="BD726" s="3"/>
      <c r="BE726" s="3"/>
      <c r="BF726" s="3"/>
      <c r="BG726" s="3"/>
      <c r="BH726" s="3"/>
      <c r="BI726" s="3"/>
      <c r="BJ726" s="3"/>
      <c r="BK726" s="3"/>
      <c r="BL726" s="3"/>
      <c r="BM726" s="55"/>
    </row>
    <row r="727" spans="1:65">
      <c r="A727" s="29"/>
      <c r="B727" s="3" t="s">
        <v>257</v>
      </c>
      <c r="C727" s="28"/>
      <c r="D727" s="13">
        <v>8.5634842124961974E-2</v>
      </c>
      <c r="E727" s="13">
        <v>-8.5634842124964194E-2</v>
      </c>
      <c r="F727" s="152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  <c r="AS727" s="3"/>
      <c r="AT727" s="3"/>
      <c r="AU727" s="3"/>
      <c r="AV727" s="3"/>
      <c r="AW727" s="3"/>
      <c r="AX727" s="3"/>
      <c r="AY727" s="3"/>
      <c r="AZ727" s="3"/>
      <c r="BA727" s="3"/>
      <c r="BB727" s="3"/>
      <c r="BC727" s="3"/>
      <c r="BD727" s="3"/>
      <c r="BE727" s="3"/>
      <c r="BF727" s="3"/>
      <c r="BG727" s="3"/>
      <c r="BH727" s="3"/>
      <c r="BI727" s="3"/>
      <c r="BJ727" s="3"/>
      <c r="BK727" s="3"/>
      <c r="BL727" s="3"/>
      <c r="BM727" s="55"/>
    </row>
    <row r="728" spans="1:65">
      <c r="A728" s="29"/>
      <c r="B728" s="45" t="s">
        <v>258</v>
      </c>
      <c r="C728" s="46"/>
      <c r="D728" s="44">
        <v>0.67</v>
      </c>
      <c r="E728" s="44">
        <v>0.67</v>
      </c>
      <c r="F728" s="152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  <c r="AS728" s="3"/>
      <c r="AT728" s="3"/>
      <c r="AU728" s="3"/>
      <c r="AV728" s="3"/>
      <c r="AW728" s="3"/>
      <c r="AX728" s="3"/>
      <c r="AY728" s="3"/>
      <c r="AZ728" s="3"/>
      <c r="BA728" s="3"/>
      <c r="BB728" s="3"/>
      <c r="BC728" s="3"/>
      <c r="BD728" s="3"/>
      <c r="BE728" s="3"/>
      <c r="BF728" s="3"/>
      <c r="BG728" s="3"/>
      <c r="BH728" s="3"/>
      <c r="BI728" s="3"/>
      <c r="BJ728" s="3"/>
      <c r="BK728" s="3"/>
      <c r="BL728" s="3"/>
      <c r="BM728" s="55"/>
    </row>
    <row r="729" spans="1:65">
      <c r="B729" s="30"/>
      <c r="C729" s="20"/>
      <c r="D729" s="20"/>
      <c r="E729" s="20"/>
      <c r="BM729" s="55"/>
    </row>
    <row r="730" spans="1:65" ht="15">
      <c r="B730" s="8" t="s">
        <v>515</v>
      </c>
      <c r="BM730" s="27" t="s">
        <v>278</v>
      </c>
    </row>
    <row r="731" spans="1:65" ht="15">
      <c r="A731" s="24" t="s">
        <v>122</v>
      </c>
      <c r="B731" s="18" t="s">
        <v>108</v>
      </c>
      <c r="C731" s="15" t="s">
        <v>109</v>
      </c>
      <c r="D731" s="16" t="s">
        <v>224</v>
      </c>
      <c r="E731" s="17" t="s">
        <v>224</v>
      </c>
      <c r="F731" s="17" t="s">
        <v>224</v>
      </c>
      <c r="G731" s="152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  <c r="AS731" s="3"/>
      <c r="AT731" s="3"/>
      <c r="AU731" s="3"/>
      <c r="AV731" s="3"/>
      <c r="AW731" s="3"/>
      <c r="AX731" s="3"/>
      <c r="AY731" s="3"/>
      <c r="AZ731" s="3"/>
      <c r="BA731" s="3"/>
      <c r="BB731" s="3"/>
      <c r="BC731" s="3"/>
      <c r="BD731" s="3"/>
      <c r="BE731" s="3"/>
      <c r="BF731" s="3"/>
      <c r="BG731" s="3"/>
      <c r="BH731" s="3"/>
      <c r="BI731" s="3"/>
      <c r="BJ731" s="3"/>
      <c r="BK731" s="3"/>
      <c r="BL731" s="3"/>
      <c r="BM731" s="27">
        <v>1</v>
      </c>
    </row>
    <row r="732" spans="1:65">
      <c r="A732" s="29"/>
      <c r="B732" s="19" t="s">
        <v>225</v>
      </c>
      <c r="C732" s="9" t="s">
        <v>225</v>
      </c>
      <c r="D732" s="150" t="s">
        <v>231</v>
      </c>
      <c r="E732" s="151" t="s">
        <v>236</v>
      </c>
      <c r="F732" s="151" t="s">
        <v>237</v>
      </c>
      <c r="G732" s="152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  <c r="AS732" s="3"/>
      <c r="AT732" s="3"/>
      <c r="AU732" s="3"/>
      <c r="AV732" s="3"/>
      <c r="AW732" s="3"/>
      <c r="AX732" s="3"/>
      <c r="AY732" s="3"/>
      <c r="AZ732" s="3"/>
      <c r="BA732" s="3"/>
      <c r="BB732" s="3"/>
      <c r="BC732" s="3"/>
      <c r="BD732" s="3"/>
      <c r="BE732" s="3"/>
      <c r="BF732" s="3"/>
      <c r="BG732" s="3"/>
      <c r="BH732" s="3"/>
      <c r="BI732" s="3"/>
      <c r="BJ732" s="3"/>
      <c r="BK732" s="3"/>
      <c r="BL732" s="3"/>
      <c r="BM732" s="27" t="s">
        <v>82</v>
      </c>
    </row>
    <row r="733" spans="1:65">
      <c r="A733" s="29"/>
      <c r="B733" s="19"/>
      <c r="C733" s="9"/>
      <c r="D733" s="10" t="s">
        <v>280</v>
      </c>
      <c r="E733" s="11" t="s">
        <v>261</v>
      </c>
      <c r="F733" s="11" t="s">
        <v>261</v>
      </c>
      <c r="G733" s="152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  <c r="AS733" s="3"/>
      <c r="AT733" s="3"/>
      <c r="AU733" s="3"/>
      <c r="AV733" s="3"/>
      <c r="AW733" s="3"/>
      <c r="AX733" s="3"/>
      <c r="AY733" s="3"/>
      <c r="AZ733" s="3"/>
      <c r="BA733" s="3"/>
      <c r="BB733" s="3"/>
      <c r="BC733" s="3"/>
      <c r="BD733" s="3"/>
      <c r="BE733" s="3"/>
      <c r="BF733" s="3"/>
      <c r="BG733" s="3"/>
      <c r="BH733" s="3"/>
      <c r="BI733" s="3"/>
      <c r="BJ733" s="3"/>
      <c r="BK733" s="3"/>
      <c r="BL733" s="3"/>
      <c r="BM733" s="27">
        <v>2</v>
      </c>
    </row>
    <row r="734" spans="1:65">
      <c r="A734" s="29"/>
      <c r="B734" s="19"/>
      <c r="C734" s="9"/>
      <c r="D734" s="25" t="s">
        <v>283</v>
      </c>
      <c r="E734" s="25" t="s">
        <v>283</v>
      </c>
      <c r="F734" s="25" t="s">
        <v>283</v>
      </c>
      <c r="G734" s="152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  <c r="AS734" s="3"/>
      <c r="AT734" s="3"/>
      <c r="AU734" s="3"/>
      <c r="AV734" s="3"/>
      <c r="AW734" s="3"/>
      <c r="AX734" s="3"/>
      <c r="AY734" s="3"/>
      <c r="AZ734" s="3"/>
      <c r="BA734" s="3"/>
      <c r="BB734" s="3"/>
      <c r="BC734" s="3"/>
      <c r="BD734" s="3"/>
      <c r="BE734" s="3"/>
      <c r="BF734" s="3"/>
      <c r="BG734" s="3"/>
      <c r="BH734" s="3"/>
      <c r="BI734" s="3"/>
      <c r="BJ734" s="3"/>
      <c r="BK734" s="3"/>
      <c r="BL734" s="3"/>
      <c r="BM734" s="27">
        <v>2</v>
      </c>
    </row>
    <row r="735" spans="1:65">
      <c r="A735" s="29"/>
      <c r="B735" s="18">
        <v>1</v>
      </c>
      <c r="C735" s="14">
        <v>1</v>
      </c>
      <c r="D735" s="153" t="s">
        <v>102</v>
      </c>
      <c r="E735" s="153" t="s">
        <v>102</v>
      </c>
      <c r="F735" s="153" t="s">
        <v>102</v>
      </c>
      <c r="G735" s="152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  <c r="AS735" s="3"/>
      <c r="AT735" s="3"/>
      <c r="AU735" s="3"/>
      <c r="AV735" s="3"/>
      <c r="AW735" s="3"/>
      <c r="AX735" s="3"/>
      <c r="AY735" s="3"/>
      <c r="AZ735" s="3"/>
      <c r="BA735" s="3"/>
      <c r="BB735" s="3"/>
      <c r="BC735" s="3"/>
      <c r="BD735" s="3"/>
      <c r="BE735" s="3"/>
      <c r="BF735" s="3"/>
      <c r="BG735" s="3"/>
      <c r="BH735" s="3"/>
      <c r="BI735" s="3"/>
      <c r="BJ735" s="3"/>
      <c r="BK735" s="3"/>
      <c r="BL735" s="3"/>
      <c r="BM735" s="27">
        <v>1</v>
      </c>
    </row>
    <row r="736" spans="1:65">
      <c r="A736" s="29"/>
      <c r="B736" s="19">
        <v>1</v>
      </c>
      <c r="C736" s="9">
        <v>2</v>
      </c>
      <c r="D736" s="154" t="s">
        <v>102</v>
      </c>
      <c r="E736" s="154" t="s">
        <v>102</v>
      </c>
      <c r="F736" s="154" t="s">
        <v>102</v>
      </c>
      <c r="G736" s="152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  <c r="AS736" s="3"/>
      <c r="AT736" s="3"/>
      <c r="AU736" s="3"/>
      <c r="AV736" s="3"/>
      <c r="AW736" s="3"/>
      <c r="AX736" s="3"/>
      <c r="AY736" s="3"/>
      <c r="AZ736" s="3"/>
      <c r="BA736" s="3"/>
      <c r="BB736" s="3"/>
      <c r="BC736" s="3"/>
      <c r="BD736" s="3"/>
      <c r="BE736" s="3"/>
      <c r="BF736" s="3"/>
      <c r="BG736" s="3"/>
      <c r="BH736" s="3"/>
      <c r="BI736" s="3"/>
      <c r="BJ736" s="3"/>
      <c r="BK736" s="3"/>
      <c r="BL736" s="3"/>
      <c r="BM736" s="27">
        <v>3</v>
      </c>
    </row>
    <row r="737" spans="1:65">
      <c r="A737" s="29"/>
      <c r="B737" s="19">
        <v>1</v>
      </c>
      <c r="C737" s="9">
        <v>3</v>
      </c>
      <c r="D737" s="154" t="s">
        <v>102</v>
      </c>
      <c r="E737" s="154" t="s">
        <v>102</v>
      </c>
      <c r="F737" s="154" t="s">
        <v>102</v>
      </c>
      <c r="G737" s="152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3"/>
      <c r="AU737" s="3"/>
      <c r="AV737" s="3"/>
      <c r="AW737" s="3"/>
      <c r="AX737" s="3"/>
      <c r="AY737" s="3"/>
      <c r="AZ737" s="3"/>
      <c r="BA737" s="3"/>
      <c r="BB737" s="3"/>
      <c r="BC737" s="3"/>
      <c r="BD737" s="3"/>
      <c r="BE737" s="3"/>
      <c r="BF737" s="3"/>
      <c r="BG737" s="3"/>
      <c r="BH737" s="3"/>
      <c r="BI737" s="3"/>
      <c r="BJ737" s="3"/>
      <c r="BK737" s="3"/>
      <c r="BL737" s="3"/>
      <c r="BM737" s="27">
        <v>16</v>
      </c>
    </row>
    <row r="738" spans="1:65">
      <c r="A738" s="29"/>
      <c r="B738" s="19">
        <v>1</v>
      </c>
      <c r="C738" s="9">
        <v>4</v>
      </c>
      <c r="D738" s="154" t="s">
        <v>102</v>
      </c>
      <c r="E738" s="154" t="s">
        <v>102</v>
      </c>
      <c r="F738" s="154" t="s">
        <v>102</v>
      </c>
      <c r="G738" s="152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  <c r="AS738" s="3"/>
      <c r="AT738" s="3"/>
      <c r="AU738" s="3"/>
      <c r="AV738" s="3"/>
      <c r="AW738" s="3"/>
      <c r="AX738" s="3"/>
      <c r="AY738" s="3"/>
      <c r="AZ738" s="3"/>
      <c r="BA738" s="3"/>
      <c r="BB738" s="3"/>
      <c r="BC738" s="3"/>
      <c r="BD738" s="3"/>
      <c r="BE738" s="3"/>
      <c r="BF738" s="3"/>
      <c r="BG738" s="3"/>
      <c r="BH738" s="3"/>
      <c r="BI738" s="3"/>
      <c r="BJ738" s="3"/>
      <c r="BK738" s="3"/>
      <c r="BL738" s="3"/>
      <c r="BM738" s="27" t="s">
        <v>102</v>
      </c>
    </row>
    <row r="739" spans="1:65">
      <c r="A739" s="29"/>
      <c r="B739" s="19">
        <v>1</v>
      </c>
      <c r="C739" s="9">
        <v>5</v>
      </c>
      <c r="D739" s="154" t="s">
        <v>102</v>
      </c>
      <c r="E739" s="154" t="s">
        <v>102</v>
      </c>
      <c r="F739" s="154" t="s">
        <v>102</v>
      </c>
      <c r="G739" s="152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  <c r="AS739" s="3"/>
      <c r="AT739" s="3"/>
      <c r="AU739" s="3"/>
      <c r="AV739" s="3"/>
      <c r="AW739" s="3"/>
      <c r="AX739" s="3"/>
      <c r="AY739" s="3"/>
      <c r="AZ739" s="3"/>
      <c r="BA739" s="3"/>
      <c r="BB739" s="3"/>
      <c r="BC739" s="3"/>
      <c r="BD739" s="3"/>
      <c r="BE739" s="3"/>
      <c r="BF739" s="3"/>
      <c r="BG739" s="3"/>
      <c r="BH739" s="3"/>
      <c r="BI739" s="3"/>
      <c r="BJ739" s="3"/>
      <c r="BK739" s="3"/>
      <c r="BL739" s="3"/>
      <c r="BM739" s="27">
        <v>9</v>
      </c>
    </row>
    <row r="740" spans="1:65">
      <c r="A740" s="29"/>
      <c r="B740" s="19">
        <v>1</v>
      </c>
      <c r="C740" s="9">
        <v>6</v>
      </c>
      <c r="D740" s="154" t="s">
        <v>102</v>
      </c>
      <c r="E740" s="154" t="s">
        <v>102</v>
      </c>
      <c r="F740" s="154" t="s">
        <v>102</v>
      </c>
      <c r="G740" s="152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  <c r="AS740" s="3"/>
      <c r="AT740" s="3"/>
      <c r="AU740" s="3"/>
      <c r="AV740" s="3"/>
      <c r="AW740" s="3"/>
      <c r="AX740" s="3"/>
      <c r="AY740" s="3"/>
      <c r="AZ740" s="3"/>
      <c r="BA740" s="3"/>
      <c r="BB740" s="3"/>
      <c r="BC740" s="3"/>
      <c r="BD740" s="3"/>
      <c r="BE740" s="3"/>
      <c r="BF740" s="3"/>
      <c r="BG740" s="3"/>
      <c r="BH740" s="3"/>
      <c r="BI740" s="3"/>
      <c r="BJ740" s="3"/>
      <c r="BK740" s="3"/>
      <c r="BL740" s="3"/>
      <c r="BM740" s="55"/>
    </row>
    <row r="741" spans="1:65">
      <c r="A741" s="29"/>
      <c r="B741" s="20" t="s">
        <v>254</v>
      </c>
      <c r="C741" s="12"/>
      <c r="D741" s="22" t="s">
        <v>603</v>
      </c>
      <c r="E741" s="22" t="s">
        <v>603</v>
      </c>
      <c r="F741" s="22" t="s">
        <v>603</v>
      </c>
      <c r="G741" s="152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  <c r="AS741" s="3"/>
      <c r="AT741" s="3"/>
      <c r="AU741" s="3"/>
      <c r="AV741" s="3"/>
      <c r="AW741" s="3"/>
      <c r="AX741" s="3"/>
      <c r="AY741" s="3"/>
      <c r="AZ741" s="3"/>
      <c r="BA741" s="3"/>
      <c r="BB741" s="3"/>
      <c r="BC741" s="3"/>
      <c r="BD741" s="3"/>
      <c r="BE741" s="3"/>
      <c r="BF741" s="3"/>
      <c r="BG741" s="3"/>
      <c r="BH741" s="3"/>
      <c r="BI741" s="3"/>
      <c r="BJ741" s="3"/>
      <c r="BK741" s="3"/>
      <c r="BL741" s="3"/>
      <c r="BM741" s="55"/>
    </row>
    <row r="742" spans="1:65">
      <c r="A742" s="29"/>
      <c r="B742" s="3" t="s">
        <v>255</v>
      </c>
      <c r="C742" s="28"/>
      <c r="D742" s="11" t="s">
        <v>603</v>
      </c>
      <c r="E742" s="11" t="s">
        <v>603</v>
      </c>
      <c r="F742" s="11" t="s">
        <v>603</v>
      </c>
      <c r="G742" s="152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  <c r="AS742" s="3"/>
      <c r="AT742" s="3"/>
      <c r="AU742" s="3"/>
      <c r="AV742" s="3"/>
      <c r="AW742" s="3"/>
      <c r="AX742" s="3"/>
      <c r="AY742" s="3"/>
      <c r="AZ742" s="3"/>
      <c r="BA742" s="3"/>
      <c r="BB742" s="3"/>
      <c r="BC742" s="3"/>
      <c r="BD742" s="3"/>
      <c r="BE742" s="3"/>
      <c r="BF742" s="3"/>
      <c r="BG742" s="3"/>
      <c r="BH742" s="3"/>
      <c r="BI742" s="3"/>
      <c r="BJ742" s="3"/>
      <c r="BK742" s="3"/>
      <c r="BL742" s="3"/>
      <c r="BM742" s="55"/>
    </row>
    <row r="743" spans="1:65">
      <c r="A743" s="29"/>
      <c r="B743" s="3" t="s">
        <v>256</v>
      </c>
      <c r="C743" s="28"/>
      <c r="D743" s="23" t="s">
        <v>603</v>
      </c>
      <c r="E743" s="23" t="s">
        <v>603</v>
      </c>
      <c r="F743" s="23" t="s">
        <v>603</v>
      </c>
      <c r="G743" s="152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  <c r="AS743" s="3"/>
      <c r="AT743" s="3"/>
      <c r="AU743" s="3"/>
      <c r="AV743" s="3"/>
      <c r="AW743" s="3"/>
      <c r="AX743" s="3"/>
      <c r="AY743" s="3"/>
      <c r="AZ743" s="3"/>
      <c r="BA743" s="3"/>
      <c r="BB743" s="3"/>
      <c r="BC743" s="3"/>
      <c r="BD743" s="3"/>
      <c r="BE743" s="3"/>
      <c r="BF743" s="3"/>
      <c r="BG743" s="3"/>
      <c r="BH743" s="3"/>
      <c r="BI743" s="3"/>
      <c r="BJ743" s="3"/>
      <c r="BK743" s="3"/>
      <c r="BL743" s="3"/>
      <c r="BM743" s="55"/>
    </row>
    <row r="744" spans="1:65">
      <c r="A744" s="29"/>
      <c r="B744" s="3" t="s">
        <v>86</v>
      </c>
      <c r="C744" s="28"/>
      <c r="D744" s="13" t="s">
        <v>603</v>
      </c>
      <c r="E744" s="13" t="s">
        <v>603</v>
      </c>
      <c r="F744" s="13" t="s">
        <v>603</v>
      </c>
      <c r="G744" s="152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3"/>
      <c r="AS744" s="3"/>
      <c r="AT744" s="3"/>
      <c r="AU744" s="3"/>
      <c r="AV744" s="3"/>
      <c r="AW744" s="3"/>
      <c r="AX744" s="3"/>
      <c r="AY744" s="3"/>
      <c r="AZ744" s="3"/>
      <c r="BA744" s="3"/>
      <c r="BB744" s="3"/>
      <c r="BC744" s="3"/>
      <c r="BD744" s="3"/>
      <c r="BE744" s="3"/>
      <c r="BF744" s="3"/>
      <c r="BG744" s="3"/>
      <c r="BH744" s="3"/>
      <c r="BI744" s="3"/>
      <c r="BJ744" s="3"/>
      <c r="BK744" s="3"/>
      <c r="BL744" s="3"/>
      <c r="BM744" s="55"/>
    </row>
    <row r="745" spans="1:65">
      <c r="A745" s="29"/>
      <c r="B745" s="3" t="s">
        <v>257</v>
      </c>
      <c r="C745" s="28"/>
      <c r="D745" s="13" t="s">
        <v>603</v>
      </c>
      <c r="E745" s="13" t="s">
        <v>603</v>
      </c>
      <c r="F745" s="13" t="s">
        <v>603</v>
      </c>
      <c r="G745" s="152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  <c r="AS745" s="3"/>
      <c r="AT745" s="3"/>
      <c r="AU745" s="3"/>
      <c r="AV745" s="3"/>
      <c r="AW745" s="3"/>
      <c r="AX745" s="3"/>
      <c r="AY745" s="3"/>
      <c r="AZ745" s="3"/>
      <c r="BA745" s="3"/>
      <c r="BB745" s="3"/>
      <c r="BC745" s="3"/>
      <c r="BD745" s="3"/>
      <c r="BE745" s="3"/>
      <c r="BF745" s="3"/>
      <c r="BG745" s="3"/>
      <c r="BH745" s="3"/>
      <c r="BI745" s="3"/>
      <c r="BJ745" s="3"/>
      <c r="BK745" s="3"/>
      <c r="BL745" s="3"/>
      <c r="BM745" s="55"/>
    </row>
    <row r="746" spans="1:65">
      <c r="A746" s="29"/>
      <c r="B746" s="45" t="s">
        <v>258</v>
      </c>
      <c r="C746" s="46"/>
      <c r="D746" s="44" t="s">
        <v>259</v>
      </c>
      <c r="E746" s="44" t="s">
        <v>259</v>
      </c>
      <c r="F746" s="44" t="s">
        <v>259</v>
      </c>
      <c r="G746" s="152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3"/>
      <c r="AS746" s="3"/>
      <c r="AT746" s="3"/>
      <c r="AU746" s="3"/>
      <c r="AV746" s="3"/>
      <c r="AW746" s="3"/>
      <c r="AX746" s="3"/>
      <c r="AY746" s="3"/>
      <c r="AZ746" s="3"/>
      <c r="BA746" s="3"/>
      <c r="BB746" s="3"/>
      <c r="BC746" s="3"/>
      <c r="BD746" s="3"/>
      <c r="BE746" s="3"/>
      <c r="BF746" s="3"/>
      <c r="BG746" s="3"/>
      <c r="BH746" s="3"/>
      <c r="BI746" s="3"/>
      <c r="BJ746" s="3"/>
      <c r="BK746" s="3"/>
      <c r="BL746" s="3"/>
      <c r="BM746" s="55"/>
    </row>
    <row r="747" spans="1:65">
      <c r="B747" s="30"/>
      <c r="C747" s="20"/>
      <c r="D747" s="20"/>
      <c r="E747" s="20"/>
      <c r="F747" s="20"/>
      <c r="BM747" s="55"/>
    </row>
    <row r="748" spans="1:65" ht="15">
      <c r="B748" s="8" t="s">
        <v>516</v>
      </c>
      <c r="BM748" s="27" t="s">
        <v>66</v>
      </c>
    </row>
    <row r="749" spans="1:65" ht="15">
      <c r="A749" s="24" t="s">
        <v>43</v>
      </c>
      <c r="B749" s="18" t="s">
        <v>108</v>
      </c>
      <c r="C749" s="15" t="s">
        <v>109</v>
      </c>
      <c r="D749" s="16" t="s">
        <v>224</v>
      </c>
      <c r="E749" s="17" t="s">
        <v>224</v>
      </c>
      <c r="F749" s="17" t="s">
        <v>224</v>
      </c>
      <c r="G749" s="17" t="s">
        <v>224</v>
      </c>
      <c r="H749" s="17" t="s">
        <v>224</v>
      </c>
      <c r="I749" s="17" t="s">
        <v>224</v>
      </c>
      <c r="J749" s="17" t="s">
        <v>224</v>
      </c>
      <c r="K749" s="17" t="s">
        <v>224</v>
      </c>
      <c r="L749" s="17" t="s">
        <v>224</v>
      </c>
      <c r="M749" s="17" t="s">
        <v>224</v>
      </c>
      <c r="N749" s="17" t="s">
        <v>224</v>
      </c>
      <c r="O749" s="17" t="s">
        <v>224</v>
      </c>
      <c r="P749" s="17" t="s">
        <v>224</v>
      </c>
      <c r="Q749" s="17" t="s">
        <v>224</v>
      </c>
      <c r="R749" s="17" t="s">
        <v>224</v>
      </c>
      <c r="S749" s="17" t="s">
        <v>224</v>
      </c>
      <c r="T749" s="152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  <c r="AS749" s="3"/>
      <c r="AT749" s="3"/>
      <c r="AU749" s="3"/>
      <c r="AV749" s="3"/>
      <c r="AW749" s="3"/>
      <c r="AX749" s="3"/>
      <c r="AY749" s="3"/>
      <c r="AZ749" s="3"/>
      <c r="BA749" s="3"/>
      <c r="BB749" s="3"/>
      <c r="BC749" s="3"/>
      <c r="BD749" s="3"/>
      <c r="BE749" s="3"/>
      <c r="BF749" s="3"/>
      <c r="BG749" s="3"/>
      <c r="BH749" s="3"/>
      <c r="BI749" s="3"/>
      <c r="BJ749" s="3"/>
      <c r="BK749" s="3"/>
      <c r="BL749" s="3"/>
      <c r="BM749" s="27">
        <v>1</v>
      </c>
    </row>
    <row r="750" spans="1:65">
      <c r="A750" s="29"/>
      <c r="B750" s="19" t="s">
        <v>225</v>
      </c>
      <c r="C750" s="9" t="s">
        <v>225</v>
      </c>
      <c r="D750" s="150" t="s">
        <v>227</v>
      </c>
      <c r="E750" s="151" t="s">
        <v>229</v>
      </c>
      <c r="F750" s="151" t="s">
        <v>230</v>
      </c>
      <c r="G750" s="151" t="s">
        <v>231</v>
      </c>
      <c r="H750" s="151" t="s">
        <v>234</v>
      </c>
      <c r="I750" s="151" t="s">
        <v>235</v>
      </c>
      <c r="J750" s="151" t="s">
        <v>236</v>
      </c>
      <c r="K750" s="151" t="s">
        <v>237</v>
      </c>
      <c r="L750" s="151" t="s">
        <v>238</v>
      </c>
      <c r="M750" s="151" t="s">
        <v>239</v>
      </c>
      <c r="N750" s="151" t="s">
        <v>240</v>
      </c>
      <c r="O750" s="151" t="s">
        <v>241</v>
      </c>
      <c r="P750" s="151" t="s">
        <v>242</v>
      </c>
      <c r="Q750" s="151" t="s">
        <v>244</v>
      </c>
      <c r="R750" s="151" t="s">
        <v>245</v>
      </c>
      <c r="S750" s="151" t="s">
        <v>246</v>
      </c>
      <c r="T750" s="152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  <c r="AS750" s="3"/>
      <c r="AT750" s="3"/>
      <c r="AU750" s="3"/>
      <c r="AV750" s="3"/>
      <c r="AW750" s="3"/>
      <c r="AX750" s="3"/>
      <c r="AY750" s="3"/>
      <c r="AZ750" s="3"/>
      <c r="BA750" s="3"/>
      <c r="BB750" s="3"/>
      <c r="BC750" s="3"/>
      <c r="BD750" s="3"/>
      <c r="BE750" s="3"/>
      <c r="BF750" s="3"/>
      <c r="BG750" s="3"/>
      <c r="BH750" s="3"/>
      <c r="BI750" s="3"/>
      <c r="BJ750" s="3"/>
      <c r="BK750" s="3"/>
      <c r="BL750" s="3"/>
      <c r="BM750" s="27" t="s">
        <v>3</v>
      </c>
    </row>
    <row r="751" spans="1:65">
      <c r="A751" s="29"/>
      <c r="B751" s="19"/>
      <c r="C751" s="9"/>
      <c r="D751" s="10" t="s">
        <v>261</v>
      </c>
      <c r="E751" s="11" t="s">
        <v>261</v>
      </c>
      <c r="F751" s="11" t="s">
        <v>261</v>
      </c>
      <c r="G751" s="11" t="s">
        <v>280</v>
      </c>
      <c r="H751" s="11" t="s">
        <v>280</v>
      </c>
      <c r="I751" s="11" t="s">
        <v>261</v>
      </c>
      <c r="J751" s="11" t="s">
        <v>261</v>
      </c>
      <c r="K751" s="11" t="s">
        <v>261</v>
      </c>
      <c r="L751" s="11" t="s">
        <v>261</v>
      </c>
      <c r="M751" s="11" t="s">
        <v>261</v>
      </c>
      <c r="N751" s="11" t="s">
        <v>280</v>
      </c>
      <c r="O751" s="11" t="s">
        <v>280</v>
      </c>
      <c r="P751" s="11" t="s">
        <v>261</v>
      </c>
      <c r="Q751" s="11" t="s">
        <v>279</v>
      </c>
      <c r="R751" s="11" t="s">
        <v>280</v>
      </c>
      <c r="S751" s="11" t="s">
        <v>261</v>
      </c>
      <c r="T751" s="152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  <c r="AS751" s="3"/>
      <c r="AT751" s="3"/>
      <c r="AU751" s="3"/>
      <c r="AV751" s="3"/>
      <c r="AW751" s="3"/>
      <c r="AX751" s="3"/>
      <c r="AY751" s="3"/>
      <c r="AZ751" s="3"/>
      <c r="BA751" s="3"/>
      <c r="BB751" s="3"/>
      <c r="BC751" s="3"/>
      <c r="BD751" s="3"/>
      <c r="BE751" s="3"/>
      <c r="BF751" s="3"/>
      <c r="BG751" s="3"/>
      <c r="BH751" s="3"/>
      <c r="BI751" s="3"/>
      <c r="BJ751" s="3"/>
      <c r="BK751" s="3"/>
      <c r="BL751" s="3"/>
      <c r="BM751" s="27">
        <v>0</v>
      </c>
    </row>
    <row r="752" spans="1:65">
      <c r="A752" s="29"/>
      <c r="B752" s="19"/>
      <c r="C752" s="9"/>
      <c r="D752" s="25" t="s">
        <v>281</v>
      </c>
      <c r="E752" s="25" t="s">
        <v>282</v>
      </c>
      <c r="F752" s="25" t="s">
        <v>282</v>
      </c>
      <c r="G752" s="25" t="s">
        <v>283</v>
      </c>
      <c r="H752" s="25" t="s">
        <v>284</v>
      </c>
      <c r="I752" s="25" t="s">
        <v>282</v>
      </c>
      <c r="J752" s="25" t="s">
        <v>283</v>
      </c>
      <c r="K752" s="25" t="s">
        <v>283</v>
      </c>
      <c r="L752" s="25" t="s">
        <v>284</v>
      </c>
      <c r="M752" s="25" t="s">
        <v>284</v>
      </c>
      <c r="N752" s="25" t="s">
        <v>283</v>
      </c>
      <c r="O752" s="25" t="s">
        <v>282</v>
      </c>
      <c r="P752" s="25" t="s">
        <v>282</v>
      </c>
      <c r="Q752" s="25" t="s">
        <v>281</v>
      </c>
      <c r="R752" s="25" t="s">
        <v>281</v>
      </c>
      <c r="S752" s="25" t="s">
        <v>282</v>
      </c>
      <c r="T752" s="152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  <c r="AS752" s="3"/>
      <c r="AT752" s="3"/>
      <c r="AU752" s="3"/>
      <c r="AV752" s="3"/>
      <c r="AW752" s="3"/>
      <c r="AX752" s="3"/>
      <c r="AY752" s="3"/>
      <c r="AZ752" s="3"/>
      <c r="BA752" s="3"/>
      <c r="BB752" s="3"/>
      <c r="BC752" s="3"/>
      <c r="BD752" s="3"/>
      <c r="BE752" s="3"/>
      <c r="BF752" s="3"/>
      <c r="BG752" s="3"/>
      <c r="BH752" s="3"/>
      <c r="BI752" s="3"/>
      <c r="BJ752" s="3"/>
      <c r="BK752" s="3"/>
      <c r="BL752" s="3"/>
      <c r="BM752" s="27">
        <v>1</v>
      </c>
    </row>
    <row r="753" spans="1:65">
      <c r="A753" s="29"/>
      <c r="B753" s="18">
        <v>1</v>
      </c>
      <c r="C753" s="14">
        <v>1</v>
      </c>
      <c r="D753" s="221">
        <v>81.099999999999994</v>
      </c>
      <c r="E753" s="221">
        <v>81.7</v>
      </c>
      <c r="F753" s="221">
        <v>83.6</v>
      </c>
      <c r="G753" s="221">
        <v>73.98</v>
      </c>
      <c r="H753" s="221">
        <v>74.2</v>
      </c>
      <c r="I753" s="221">
        <v>76.2</v>
      </c>
      <c r="J753" s="221">
        <v>82.63</v>
      </c>
      <c r="K753" s="221">
        <v>73.25</v>
      </c>
      <c r="L753" s="221">
        <v>83.5</v>
      </c>
      <c r="M753" s="221">
        <v>85.5</v>
      </c>
      <c r="N753" s="221">
        <v>82.3</v>
      </c>
      <c r="O753" s="221">
        <v>71.2</v>
      </c>
      <c r="P753" s="221">
        <v>82.6</v>
      </c>
      <c r="Q753" s="221">
        <v>91.367999999999995</v>
      </c>
      <c r="R753" s="221">
        <v>85.5</v>
      </c>
      <c r="S753" s="221">
        <v>77.7</v>
      </c>
      <c r="T753" s="223"/>
      <c r="U753" s="224"/>
      <c r="V753" s="224"/>
      <c r="W753" s="224"/>
      <c r="X753" s="224"/>
      <c r="Y753" s="224"/>
      <c r="Z753" s="224"/>
      <c r="AA753" s="224"/>
      <c r="AB753" s="224"/>
      <c r="AC753" s="224"/>
      <c r="AD753" s="224"/>
      <c r="AE753" s="224"/>
      <c r="AF753" s="224"/>
      <c r="AG753" s="224"/>
      <c r="AH753" s="224"/>
      <c r="AI753" s="224"/>
      <c r="AJ753" s="224"/>
      <c r="AK753" s="224"/>
      <c r="AL753" s="224"/>
      <c r="AM753" s="224"/>
      <c r="AN753" s="224"/>
      <c r="AO753" s="224"/>
      <c r="AP753" s="224"/>
      <c r="AQ753" s="224"/>
      <c r="AR753" s="224"/>
      <c r="AS753" s="224"/>
      <c r="AT753" s="224"/>
      <c r="AU753" s="224"/>
      <c r="AV753" s="224"/>
      <c r="AW753" s="224"/>
      <c r="AX753" s="224"/>
      <c r="AY753" s="224"/>
      <c r="AZ753" s="224"/>
      <c r="BA753" s="224"/>
      <c r="BB753" s="224"/>
      <c r="BC753" s="224"/>
      <c r="BD753" s="224"/>
      <c r="BE753" s="224"/>
      <c r="BF753" s="224"/>
      <c r="BG753" s="224"/>
      <c r="BH753" s="224"/>
      <c r="BI753" s="224"/>
      <c r="BJ753" s="224"/>
      <c r="BK753" s="224"/>
      <c r="BL753" s="224"/>
      <c r="BM753" s="225">
        <v>1</v>
      </c>
    </row>
    <row r="754" spans="1:65">
      <c r="A754" s="29"/>
      <c r="B754" s="19">
        <v>1</v>
      </c>
      <c r="C754" s="9">
        <v>2</v>
      </c>
      <c r="D754" s="226">
        <v>81.7</v>
      </c>
      <c r="E754" s="226">
        <v>84.8</v>
      </c>
      <c r="F754" s="226">
        <v>83.2</v>
      </c>
      <c r="G754" s="226">
        <v>74.64</v>
      </c>
      <c r="H754" s="226">
        <v>74.2</v>
      </c>
      <c r="I754" s="226">
        <v>80.7</v>
      </c>
      <c r="J754" s="226">
        <v>80.12</v>
      </c>
      <c r="K754" s="226">
        <v>72.3</v>
      </c>
      <c r="L754" s="226">
        <v>83.4</v>
      </c>
      <c r="M754" s="226">
        <v>85.8</v>
      </c>
      <c r="N754" s="226">
        <v>82.2</v>
      </c>
      <c r="O754" s="226">
        <v>76</v>
      </c>
      <c r="P754" s="226">
        <v>85.7</v>
      </c>
      <c r="Q754" s="226">
        <v>88.27</v>
      </c>
      <c r="R754" s="226">
        <v>84.2</v>
      </c>
      <c r="S754" s="226">
        <v>82.6</v>
      </c>
      <c r="T754" s="223"/>
      <c r="U754" s="224"/>
      <c r="V754" s="224"/>
      <c r="W754" s="224"/>
      <c r="X754" s="224"/>
      <c r="Y754" s="224"/>
      <c r="Z754" s="224"/>
      <c r="AA754" s="224"/>
      <c r="AB754" s="224"/>
      <c r="AC754" s="224"/>
      <c r="AD754" s="224"/>
      <c r="AE754" s="224"/>
      <c r="AF754" s="224"/>
      <c r="AG754" s="224"/>
      <c r="AH754" s="224"/>
      <c r="AI754" s="224"/>
      <c r="AJ754" s="224"/>
      <c r="AK754" s="224"/>
      <c r="AL754" s="224"/>
      <c r="AM754" s="224"/>
      <c r="AN754" s="224"/>
      <c r="AO754" s="224"/>
      <c r="AP754" s="224"/>
      <c r="AQ754" s="224"/>
      <c r="AR754" s="224"/>
      <c r="AS754" s="224"/>
      <c r="AT754" s="224"/>
      <c r="AU754" s="224"/>
      <c r="AV754" s="224"/>
      <c r="AW754" s="224"/>
      <c r="AX754" s="224"/>
      <c r="AY754" s="224"/>
      <c r="AZ754" s="224"/>
      <c r="BA754" s="224"/>
      <c r="BB754" s="224"/>
      <c r="BC754" s="224"/>
      <c r="BD754" s="224"/>
      <c r="BE754" s="224"/>
      <c r="BF754" s="224"/>
      <c r="BG754" s="224"/>
      <c r="BH754" s="224"/>
      <c r="BI754" s="224"/>
      <c r="BJ754" s="224"/>
      <c r="BK754" s="224"/>
      <c r="BL754" s="224"/>
      <c r="BM754" s="225">
        <v>30</v>
      </c>
    </row>
    <row r="755" spans="1:65">
      <c r="A755" s="29"/>
      <c r="B755" s="19">
        <v>1</v>
      </c>
      <c r="C755" s="9">
        <v>3</v>
      </c>
      <c r="D755" s="226">
        <v>79.7</v>
      </c>
      <c r="E755" s="226">
        <v>84.9</v>
      </c>
      <c r="F755" s="226">
        <v>84.1</v>
      </c>
      <c r="G755" s="226">
        <v>74.78</v>
      </c>
      <c r="H755" s="226">
        <v>73.3</v>
      </c>
      <c r="I755" s="226">
        <v>77.3</v>
      </c>
      <c r="J755" s="226">
        <v>80.03</v>
      </c>
      <c r="K755" s="226">
        <v>74.56</v>
      </c>
      <c r="L755" s="226">
        <v>83.9</v>
      </c>
      <c r="M755" s="226">
        <v>86</v>
      </c>
      <c r="N755" s="226">
        <v>85.7</v>
      </c>
      <c r="O755" s="226">
        <v>72.400000000000006</v>
      </c>
      <c r="P755" s="226">
        <v>78</v>
      </c>
      <c r="Q755" s="226">
        <v>90.322000000000003</v>
      </c>
      <c r="R755" s="226">
        <v>85.4</v>
      </c>
      <c r="S755" s="226">
        <v>80.900000000000006</v>
      </c>
      <c r="T755" s="223"/>
      <c r="U755" s="224"/>
      <c r="V755" s="224"/>
      <c r="W755" s="224"/>
      <c r="X755" s="224"/>
      <c r="Y755" s="224"/>
      <c r="Z755" s="224"/>
      <c r="AA755" s="224"/>
      <c r="AB755" s="224"/>
      <c r="AC755" s="224"/>
      <c r="AD755" s="224"/>
      <c r="AE755" s="224"/>
      <c r="AF755" s="224"/>
      <c r="AG755" s="224"/>
      <c r="AH755" s="224"/>
      <c r="AI755" s="224"/>
      <c r="AJ755" s="224"/>
      <c r="AK755" s="224"/>
      <c r="AL755" s="224"/>
      <c r="AM755" s="224"/>
      <c r="AN755" s="224"/>
      <c r="AO755" s="224"/>
      <c r="AP755" s="224"/>
      <c r="AQ755" s="224"/>
      <c r="AR755" s="224"/>
      <c r="AS755" s="224"/>
      <c r="AT755" s="224"/>
      <c r="AU755" s="224"/>
      <c r="AV755" s="224"/>
      <c r="AW755" s="224"/>
      <c r="AX755" s="224"/>
      <c r="AY755" s="224"/>
      <c r="AZ755" s="224"/>
      <c r="BA755" s="224"/>
      <c r="BB755" s="224"/>
      <c r="BC755" s="224"/>
      <c r="BD755" s="224"/>
      <c r="BE755" s="224"/>
      <c r="BF755" s="224"/>
      <c r="BG755" s="224"/>
      <c r="BH755" s="224"/>
      <c r="BI755" s="224"/>
      <c r="BJ755" s="224"/>
      <c r="BK755" s="224"/>
      <c r="BL755" s="224"/>
      <c r="BM755" s="225">
        <v>16</v>
      </c>
    </row>
    <row r="756" spans="1:65">
      <c r="A756" s="29"/>
      <c r="B756" s="19">
        <v>1</v>
      </c>
      <c r="C756" s="9">
        <v>4</v>
      </c>
      <c r="D756" s="226">
        <v>78.7</v>
      </c>
      <c r="E756" s="226">
        <v>83.8</v>
      </c>
      <c r="F756" s="226">
        <v>86.7</v>
      </c>
      <c r="G756" s="226">
        <v>73.66</v>
      </c>
      <c r="H756" s="226">
        <v>72.2</v>
      </c>
      <c r="I756" s="226">
        <v>81.7</v>
      </c>
      <c r="J756" s="226">
        <v>80.67</v>
      </c>
      <c r="K756" s="226">
        <v>73.900000000000006</v>
      </c>
      <c r="L756" s="226">
        <v>83.7</v>
      </c>
      <c r="M756" s="226">
        <v>88.1</v>
      </c>
      <c r="N756" s="226">
        <v>85.6</v>
      </c>
      <c r="O756" s="226">
        <v>73.900000000000006</v>
      </c>
      <c r="P756" s="226">
        <v>78.5</v>
      </c>
      <c r="Q756" s="226">
        <v>91.271000000000001</v>
      </c>
      <c r="R756" s="226">
        <v>83.5</v>
      </c>
      <c r="S756" s="226">
        <v>81.599999999999994</v>
      </c>
      <c r="T756" s="223"/>
      <c r="U756" s="224"/>
      <c r="V756" s="224"/>
      <c r="W756" s="224"/>
      <c r="X756" s="224"/>
      <c r="Y756" s="224"/>
      <c r="Z756" s="224"/>
      <c r="AA756" s="224"/>
      <c r="AB756" s="224"/>
      <c r="AC756" s="224"/>
      <c r="AD756" s="224"/>
      <c r="AE756" s="224"/>
      <c r="AF756" s="224"/>
      <c r="AG756" s="224"/>
      <c r="AH756" s="224"/>
      <c r="AI756" s="224"/>
      <c r="AJ756" s="224"/>
      <c r="AK756" s="224"/>
      <c r="AL756" s="224"/>
      <c r="AM756" s="224"/>
      <c r="AN756" s="224"/>
      <c r="AO756" s="224"/>
      <c r="AP756" s="224"/>
      <c r="AQ756" s="224"/>
      <c r="AR756" s="224"/>
      <c r="AS756" s="224"/>
      <c r="AT756" s="224"/>
      <c r="AU756" s="224"/>
      <c r="AV756" s="224"/>
      <c r="AW756" s="224"/>
      <c r="AX756" s="224"/>
      <c r="AY756" s="224"/>
      <c r="AZ756" s="224"/>
      <c r="BA756" s="224"/>
      <c r="BB756" s="224"/>
      <c r="BC756" s="224"/>
      <c r="BD756" s="224"/>
      <c r="BE756" s="224"/>
      <c r="BF756" s="224"/>
      <c r="BG756" s="224"/>
      <c r="BH756" s="224"/>
      <c r="BI756" s="224"/>
      <c r="BJ756" s="224"/>
      <c r="BK756" s="224"/>
      <c r="BL756" s="224"/>
      <c r="BM756" s="225">
        <v>81.049406250000004</v>
      </c>
    </row>
    <row r="757" spans="1:65">
      <c r="A757" s="29"/>
      <c r="B757" s="19">
        <v>1</v>
      </c>
      <c r="C757" s="9">
        <v>5</v>
      </c>
      <c r="D757" s="226">
        <v>78.900000000000006</v>
      </c>
      <c r="E757" s="226">
        <v>86</v>
      </c>
      <c r="F757" s="226">
        <v>84.4</v>
      </c>
      <c r="G757" s="226">
        <v>74.069999999999993</v>
      </c>
      <c r="H757" s="226">
        <v>71.8</v>
      </c>
      <c r="I757" s="226">
        <v>81.3</v>
      </c>
      <c r="J757" s="226">
        <v>82.72</v>
      </c>
      <c r="K757" s="226">
        <v>76.14</v>
      </c>
      <c r="L757" s="226">
        <v>82.8</v>
      </c>
      <c r="M757" s="226">
        <v>88</v>
      </c>
      <c r="N757" s="226">
        <v>81.599999999999994</v>
      </c>
      <c r="O757" s="226">
        <v>71.5</v>
      </c>
      <c r="P757" s="226">
        <v>84.3</v>
      </c>
      <c r="Q757" s="226">
        <v>89.784000000000006</v>
      </c>
      <c r="R757" s="226">
        <v>85.8</v>
      </c>
      <c r="S757" s="226">
        <v>79.8</v>
      </c>
      <c r="T757" s="223"/>
      <c r="U757" s="224"/>
      <c r="V757" s="224"/>
      <c r="W757" s="224"/>
      <c r="X757" s="224"/>
      <c r="Y757" s="224"/>
      <c r="Z757" s="224"/>
      <c r="AA757" s="224"/>
      <c r="AB757" s="224"/>
      <c r="AC757" s="224"/>
      <c r="AD757" s="224"/>
      <c r="AE757" s="224"/>
      <c r="AF757" s="224"/>
      <c r="AG757" s="224"/>
      <c r="AH757" s="224"/>
      <c r="AI757" s="224"/>
      <c r="AJ757" s="224"/>
      <c r="AK757" s="224"/>
      <c r="AL757" s="224"/>
      <c r="AM757" s="224"/>
      <c r="AN757" s="224"/>
      <c r="AO757" s="224"/>
      <c r="AP757" s="224"/>
      <c r="AQ757" s="224"/>
      <c r="AR757" s="224"/>
      <c r="AS757" s="224"/>
      <c r="AT757" s="224"/>
      <c r="AU757" s="224"/>
      <c r="AV757" s="224"/>
      <c r="AW757" s="224"/>
      <c r="AX757" s="224"/>
      <c r="AY757" s="224"/>
      <c r="AZ757" s="224"/>
      <c r="BA757" s="224"/>
      <c r="BB757" s="224"/>
      <c r="BC757" s="224"/>
      <c r="BD757" s="224"/>
      <c r="BE757" s="224"/>
      <c r="BF757" s="224"/>
      <c r="BG757" s="224"/>
      <c r="BH757" s="224"/>
      <c r="BI757" s="224"/>
      <c r="BJ757" s="224"/>
      <c r="BK757" s="224"/>
      <c r="BL757" s="224"/>
      <c r="BM757" s="225">
        <v>101</v>
      </c>
    </row>
    <row r="758" spans="1:65">
      <c r="A758" s="29"/>
      <c r="B758" s="19">
        <v>1</v>
      </c>
      <c r="C758" s="9">
        <v>6</v>
      </c>
      <c r="D758" s="226">
        <v>80.2</v>
      </c>
      <c r="E758" s="226">
        <v>85.9</v>
      </c>
      <c r="F758" s="226">
        <v>84.6</v>
      </c>
      <c r="G758" s="226">
        <v>74.42</v>
      </c>
      <c r="H758" s="226">
        <v>74.900000000000006</v>
      </c>
      <c r="I758" s="226">
        <v>78.599999999999994</v>
      </c>
      <c r="J758" s="226">
        <v>80.33</v>
      </c>
      <c r="K758" s="226">
        <v>77.48</v>
      </c>
      <c r="L758" s="228">
        <v>89.1</v>
      </c>
      <c r="M758" s="226">
        <v>87.7</v>
      </c>
      <c r="N758" s="226">
        <v>87.8</v>
      </c>
      <c r="O758" s="226">
        <v>71.5</v>
      </c>
      <c r="P758" s="226">
        <v>84.4</v>
      </c>
      <c r="Q758" s="226">
        <v>89.988</v>
      </c>
      <c r="R758" s="226">
        <v>84.5</v>
      </c>
      <c r="S758" s="226">
        <v>81.099999999999994</v>
      </c>
      <c r="T758" s="223"/>
      <c r="U758" s="224"/>
      <c r="V758" s="224"/>
      <c r="W758" s="224"/>
      <c r="X758" s="224"/>
      <c r="Y758" s="224"/>
      <c r="Z758" s="224"/>
      <c r="AA758" s="224"/>
      <c r="AB758" s="224"/>
      <c r="AC758" s="224"/>
      <c r="AD758" s="224"/>
      <c r="AE758" s="224"/>
      <c r="AF758" s="224"/>
      <c r="AG758" s="224"/>
      <c r="AH758" s="224"/>
      <c r="AI758" s="224"/>
      <c r="AJ758" s="224"/>
      <c r="AK758" s="224"/>
      <c r="AL758" s="224"/>
      <c r="AM758" s="224"/>
      <c r="AN758" s="224"/>
      <c r="AO758" s="224"/>
      <c r="AP758" s="224"/>
      <c r="AQ758" s="224"/>
      <c r="AR758" s="224"/>
      <c r="AS758" s="224"/>
      <c r="AT758" s="224"/>
      <c r="AU758" s="224"/>
      <c r="AV758" s="224"/>
      <c r="AW758" s="224"/>
      <c r="AX758" s="224"/>
      <c r="AY758" s="224"/>
      <c r="AZ758" s="224"/>
      <c r="BA758" s="224"/>
      <c r="BB758" s="224"/>
      <c r="BC758" s="224"/>
      <c r="BD758" s="224"/>
      <c r="BE758" s="224"/>
      <c r="BF758" s="224"/>
      <c r="BG758" s="224"/>
      <c r="BH758" s="224"/>
      <c r="BI758" s="224"/>
      <c r="BJ758" s="224"/>
      <c r="BK758" s="224"/>
      <c r="BL758" s="224"/>
      <c r="BM758" s="229"/>
    </row>
    <row r="759" spans="1:65">
      <c r="A759" s="29"/>
      <c r="B759" s="20" t="s">
        <v>254</v>
      </c>
      <c r="C759" s="12"/>
      <c r="D759" s="230">
        <v>80.05</v>
      </c>
      <c r="E759" s="230">
        <v>84.516666666666666</v>
      </c>
      <c r="F759" s="230">
        <v>84.433333333333337</v>
      </c>
      <c r="G759" s="230">
        <v>74.25833333333334</v>
      </c>
      <c r="H759" s="230">
        <v>73.433333333333337</v>
      </c>
      <c r="I759" s="230">
        <v>79.3</v>
      </c>
      <c r="J759" s="230">
        <v>81.083333333333329</v>
      </c>
      <c r="K759" s="230">
        <v>74.605000000000004</v>
      </c>
      <c r="L759" s="230">
        <v>84.399999999999991</v>
      </c>
      <c r="M759" s="230">
        <v>86.850000000000009</v>
      </c>
      <c r="N759" s="230">
        <v>84.2</v>
      </c>
      <c r="O759" s="230">
        <v>72.75</v>
      </c>
      <c r="P759" s="230">
        <v>82.25</v>
      </c>
      <c r="Q759" s="230">
        <v>90.16716666666666</v>
      </c>
      <c r="R759" s="230">
        <v>84.816666666666677</v>
      </c>
      <c r="S759" s="230">
        <v>80.616666666666674</v>
      </c>
      <c r="T759" s="223"/>
      <c r="U759" s="224"/>
      <c r="V759" s="224"/>
      <c r="W759" s="224"/>
      <c r="X759" s="224"/>
      <c r="Y759" s="224"/>
      <c r="Z759" s="224"/>
      <c r="AA759" s="224"/>
      <c r="AB759" s="224"/>
      <c r="AC759" s="224"/>
      <c r="AD759" s="224"/>
      <c r="AE759" s="224"/>
      <c r="AF759" s="224"/>
      <c r="AG759" s="224"/>
      <c r="AH759" s="224"/>
      <c r="AI759" s="224"/>
      <c r="AJ759" s="224"/>
      <c r="AK759" s="224"/>
      <c r="AL759" s="224"/>
      <c r="AM759" s="224"/>
      <c r="AN759" s="224"/>
      <c r="AO759" s="224"/>
      <c r="AP759" s="224"/>
      <c r="AQ759" s="224"/>
      <c r="AR759" s="224"/>
      <c r="AS759" s="224"/>
      <c r="AT759" s="224"/>
      <c r="AU759" s="224"/>
      <c r="AV759" s="224"/>
      <c r="AW759" s="224"/>
      <c r="AX759" s="224"/>
      <c r="AY759" s="224"/>
      <c r="AZ759" s="224"/>
      <c r="BA759" s="224"/>
      <c r="BB759" s="224"/>
      <c r="BC759" s="224"/>
      <c r="BD759" s="224"/>
      <c r="BE759" s="224"/>
      <c r="BF759" s="224"/>
      <c r="BG759" s="224"/>
      <c r="BH759" s="224"/>
      <c r="BI759" s="224"/>
      <c r="BJ759" s="224"/>
      <c r="BK759" s="224"/>
      <c r="BL759" s="224"/>
      <c r="BM759" s="229"/>
    </row>
    <row r="760" spans="1:65">
      <c r="A760" s="29"/>
      <c r="B760" s="3" t="s">
        <v>255</v>
      </c>
      <c r="C760" s="28"/>
      <c r="D760" s="226">
        <v>79.95</v>
      </c>
      <c r="E760" s="226">
        <v>84.85</v>
      </c>
      <c r="F760" s="226">
        <v>84.25</v>
      </c>
      <c r="G760" s="226">
        <v>74.245000000000005</v>
      </c>
      <c r="H760" s="226">
        <v>73.75</v>
      </c>
      <c r="I760" s="226">
        <v>79.650000000000006</v>
      </c>
      <c r="J760" s="226">
        <v>80.5</v>
      </c>
      <c r="K760" s="226">
        <v>74.23</v>
      </c>
      <c r="L760" s="226">
        <v>83.6</v>
      </c>
      <c r="M760" s="226">
        <v>86.85</v>
      </c>
      <c r="N760" s="226">
        <v>83.949999999999989</v>
      </c>
      <c r="O760" s="226">
        <v>71.95</v>
      </c>
      <c r="P760" s="226">
        <v>83.449999999999989</v>
      </c>
      <c r="Q760" s="226">
        <v>90.155000000000001</v>
      </c>
      <c r="R760" s="226">
        <v>84.95</v>
      </c>
      <c r="S760" s="226">
        <v>81</v>
      </c>
      <c r="T760" s="223"/>
      <c r="U760" s="224"/>
      <c r="V760" s="224"/>
      <c r="W760" s="224"/>
      <c r="X760" s="224"/>
      <c r="Y760" s="224"/>
      <c r="Z760" s="224"/>
      <c r="AA760" s="224"/>
      <c r="AB760" s="224"/>
      <c r="AC760" s="224"/>
      <c r="AD760" s="224"/>
      <c r="AE760" s="224"/>
      <c r="AF760" s="224"/>
      <c r="AG760" s="224"/>
      <c r="AH760" s="224"/>
      <c r="AI760" s="224"/>
      <c r="AJ760" s="224"/>
      <c r="AK760" s="224"/>
      <c r="AL760" s="224"/>
      <c r="AM760" s="224"/>
      <c r="AN760" s="224"/>
      <c r="AO760" s="224"/>
      <c r="AP760" s="224"/>
      <c r="AQ760" s="224"/>
      <c r="AR760" s="224"/>
      <c r="AS760" s="224"/>
      <c r="AT760" s="224"/>
      <c r="AU760" s="224"/>
      <c r="AV760" s="224"/>
      <c r="AW760" s="224"/>
      <c r="AX760" s="224"/>
      <c r="AY760" s="224"/>
      <c r="AZ760" s="224"/>
      <c r="BA760" s="224"/>
      <c r="BB760" s="224"/>
      <c r="BC760" s="224"/>
      <c r="BD760" s="224"/>
      <c r="BE760" s="224"/>
      <c r="BF760" s="224"/>
      <c r="BG760" s="224"/>
      <c r="BH760" s="224"/>
      <c r="BI760" s="224"/>
      <c r="BJ760" s="224"/>
      <c r="BK760" s="224"/>
      <c r="BL760" s="224"/>
      <c r="BM760" s="229"/>
    </row>
    <row r="761" spans="1:65">
      <c r="A761" s="29"/>
      <c r="B761" s="3" t="s">
        <v>256</v>
      </c>
      <c r="C761" s="28"/>
      <c r="D761" s="217">
        <v>1.19289563667573</v>
      </c>
      <c r="E761" s="217">
        <v>1.5992706671063119</v>
      </c>
      <c r="F761" s="217">
        <v>1.2242004193213913</v>
      </c>
      <c r="G761" s="217">
        <v>0.42775771958746456</v>
      </c>
      <c r="H761" s="217">
        <v>1.227463509301467</v>
      </c>
      <c r="I761" s="217">
        <v>2.2724436186625185</v>
      </c>
      <c r="J761" s="217">
        <v>1.2527356731037322</v>
      </c>
      <c r="K761" s="217">
        <v>1.9115412629603385</v>
      </c>
      <c r="L761" s="217">
        <v>2.3323807579381173</v>
      </c>
      <c r="M761" s="217">
        <v>1.2045746137122428</v>
      </c>
      <c r="N761" s="217">
        <v>2.5115732121520966</v>
      </c>
      <c r="O761" s="217">
        <v>1.8726985876002578</v>
      </c>
      <c r="P761" s="217">
        <v>3.2549961597519594</v>
      </c>
      <c r="Q761" s="217">
        <v>1.1368888101598447</v>
      </c>
      <c r="R761" s="217">
        <v>0.89312186551817563</v>
      </c>
      <c r="S761" s="217">
        <v>1.6963686706216479</v>
      </c>
      <c r="T761" s="213"/>
      <c r="U761" s="214"/>
      <c r="V761" s="214"/>
      <c r="W761" s="214"/>
      <c r="X761" s="214"/>
      <c r="Y761" s="214"/>
      <c r="Z761" s="214"/>
      <c r="AA761" s="214"/>
      <c r="AB761" s="214"/>
      <c r="AC761" s="214"/>
      <c r="AD761" s="214"/>
      <c r="AE761" s="214"/>
      <c r="AF761" s="214"/>
      <c r="AG761" s="214"/>
      <c r="AH761" s="214"/>
      <c r="AI761" s="214"/>
      <c r="AJ761" s="214"/>
      <c r="AK761" s="214"/>
      <c r="AL761" s="214"/>
      <c r="AM761" s="214"/>
      <c r="AN761" s="214"/>
      <c r="AO761" s="214"/>
      <c r="AP761" s="214"/>
      <c r="AQ761" s="214"/>
      <c r="AR761" s="214"/>
      <c r="AS761" s="214"/>
      <c r="AT761" s="214"/>
      <c r="AU761" s="214"/>
      <c r="AV761" s="214"/>
      <c r="AW761" s="214"/>
      <c r="AX761" s="214"/>
      <c r="AY761" s="214"/>
      <c r="AZ761" s="214"/>
      <c r="BA761" s="214"/>
      <c r="BB761" s="214"/>
      <c r="BC761" s="214"/>
      <c r="BD761" s="214"/>
      <c r="BE761" s="214"/>
      <c r="BF761" s="214"/>
      <c r="BG761" s="214"/>
      <c r="BH761" s="214"/>
      <c r="BI761" s="214"/>
      <c r="BJ761" s="214"/>
      <c r="BK761" s="214"/>
      <c r="BL761" s="214"/>
      <c r="BM761" s="219"/>
    </row>
    <row r="762" spans="1:65">
      <c r="A762" s="29"/>
      <c r="B762" s="3" t="s">
        <v>86</v>
      </c>
      <c r="C762" s="28"/>
      <c r="D762" s="13">
        <v>1.4901881782332666E-2</v>
      </c>
      <c r="E762" s="13">
        <v>1.8922547826144491E-2</v>
      </c>
      <c r="F762" s="13">
        <v>1.4499017994331519E-2</v>
      </c>
      <c r="G762" s="13">
        <v>5.7604002188862916E-3</v>
      </c>
      <c r="H762" s="13">
        <v>1.6715345110778032E-2</v>
      </c>
      <c r="I762" s="13">
        <v>2.865628775110364E-2</v>
      </c>
      <c r="J762" s="13">
        <v>1.5449977468905229E-2</v>
      </c>
      <c r="K762" s="13">
        <v>2.5622160216612004E-2</v>
      </c>
      <c r="L762" s="13">
        <v>2.7634843103532199E-2</v>
      </c>
      <c r="M762" s="13">
        <v>1.3869598315627434E-2</v>
      </c>
      <c r="N762" s="13">
        <v>2.9828660476865755E-2</v>
      </c>
      <c r="O762" s="13">
        <v>2.5741561341584299E-2</v>
      </c>
      <c r="P762" s="13">
        <v>3.9574421395160604E-2</v>
      </c>
      <c r="Q762" s="13">
        <v>1.2608678437936701E-2</v>
      </c>
      <c r="R762" s="13">
        <v>1.0530027889780021E-2</v>
      </c>
      <c r="S762" s="13">
        <v>2.1042406499338199E-2</v>
      </c>
      <c r="T762" s="152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  <c r="AR762" s="3"/>
      <c r="AS762" s="3"/>
      <c r="AT762" s="3"/>
      <c r="AU762" s="3"/>
      <c r="AV762" s="3"/>
      <c r="AW762" s="3"/>
      <c r="AX762" s="3"/>
      <c r="AY762" s="3"/>
      <c r="AZ762" s="3"/>
      <c r="BA762" s="3"/>
      <c r="BB762" s="3"/>
      <c r="BC762" s="3"/>
      <c r="BD762" s="3"/>
      <c r="BE762" s="3"/>
      <c r="BF762" s="3"/>
      <c r="BG762" s="3"/>
      <c r="BH762" s="3"/>
      <c r="BI762" s="3"/>
      <c r="BJ762" s="3"/>
      <c r="BK762" s="3"/>
      <c r="BL762" s="3"/>
      <c r="BM762" s="55"/>
    </row>
    <row r="763" spans="1:65">
      <c r="A763" s="29"/>
      <c r="B763" s="3" t="s">
        <v>257</v>
      </c>
      <c r="C763" s="28"/>
      <c r="D763" s="13">
        <v>-1.2330827531509603E-2</v>
      </c>
      <c r="E763" s="13">
        <v>4.2779590586657257E-2</v>
      </c>
      <c r="F763" s="13">
        <v>4.1751411144154149E-2</v>
      </c>
      <c r="G763" s="13">
        <v>-8.3789298785475808E-2</v>
      </c>
      <c r="H763" s="13">
        <v>-9.3968275266256729E-2</v>
      </c>
      <c r="I763" s="13">
        <v>-2.1584442514037572E-2</v>
      </c>
      <c r="J763" s="13">
        <v>4.1859755552886568E-4</v>
      </c>
      <c r="K763" s="13">
        <v>-7.9512072304662951E-2</v>
      </c>
      <c r="L763" s="13">
        <v>4.1340139367152862E-2</v>
      </c>
      <c r="M763" s="13">
        <v>7.1568614976744493E-2</v>
      </c>
      <c r="N763" s="13">
        <v>3.8872508705145581E-2</v>
      </c>
      <c r="O763" s="13">
        <v>-0.10239934669478223</v>
      </c>
      <c r="P763" s="13">
        <v>1.4813109750572595E-2</v>
      </c>
      <c r="Q763" s="13">
        <v>0.11249632586502334</v>
      </c>
      <c r="R763" s="13">
        <v>4.6481036579668622E-2</v>
      </c>
      <c r="S763" s="13">
        <v>-5.3392073224882708E-3</v>
      </c>
      <c r="T763" s="152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  <c r="AS763" s="3"/>
      <c r="AT763" s="3"/>
      <c r="AU763" s="3"/>
      <c r="AV763" s="3"/>
      <c r="AW763" s="3"/>
      <c r="AX763" s="3"/>
      <c r="AY763" s="3"/>
      <c r="AZ763" s="3"/>
      <c r="BA763" s="3"/>
      <c r="BB763" s="3"/>
      <c r="BC763" s="3"/>
      <c r="BD763" s="3"/>
      <c r="BE763" s="3"/>
      <c r="BF763" s="3"/>
      <c r="BG763" s="3"/>
      <c r="BH763" s="3"/>
      <c r="BI763" s="3"/>
      <c r="BJ763" s="3"/>
      <c r="BK763" s="3"/>
      <c r="BL763" s="3"/>
      <c r="BM763" s="55"/>
    </row>
    <row r="764" spans="1:65">
      <c r="A764" s="29"/>
      <c r="B764" s="45" t="s">
        <v>258</v>
      </c>
      <c r="C764" s="46"/>
      <c r="D764" s="44">
        <v>0.39</v>
      </c>
      <c r="E764" s="44">
        <v>0.68</v>
      </c>
      <c r="F764" s="44">
        <v>0.66</v>
      </c>
      <c r="G764" s="44">
        <v>1.78</v>
      </c>
      <c r="H764" s="44">
        <v>1.98</v>
      </c>
      <c r="I764" s="44">
        <v>0.56999999999999995</v>
      </c>
      <c r="J764" s="44">
        <v>0.14000000000000001</v>
      </c>
      <c r="K764" s="44">
        <v>1.7</v>
      </c>
      <c r="L764" s="44">
        <v>0.66</v>
      </c>
      <c r="M764" s="44">
        <v>1.24</v>
      </c>
      <c r="N764" s="44">
        <v>0.61</v>
      </c>
      <c r="O764" s="44">
        <v>2.14</v>
      </c>
      <c r="P764" s="44">
        <v>0.14000000000000001</v>
      </c>
      <c r="Q764" s="44">
        <v>2.04</v>
      </c>
      <c r="R764" s="44">
        <v>0.76</v>
      </c>
      <c r="S764" s="44">
        <v>0.25</v>
      </c>
      <c r="T764" s="152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  <c r="AR764" s="3"/>
      <c r="AS764" s="3"/>
      <c r="AT764" s="3"/>
      <c r="AU764" s="3"/>
      <c r="AV764" s="3"/>
      <c r="AW764" s="3"/>
      <c r="AX764" s="3"/>
      <c r="AY764" s="3"/>
      <c r="AZ764" s="3"/>
      <c r="BA764" s="3"/>
      <c r="BB764" s="3"/>
      <c r="BC764" s="3"/>
      <c r="BD764" s="3"/>
      <c r="BE764" s="3"/>
      <c r="BF764" s="3"/>
      <c r="BG764" s="3"/>
      <c r="BH764" s="3"/>
      <c r="BI764" s="3"/>
      <c r="BJ764" s="3"/>
      <c r="BK764" s="3"/>
      <c r="BL764" s="3"/>
      <c r="BM764" s="55"/>
    </row>
    <row r="765" spans="1:65">
      <c r="B765" s="30"/>
      <c r="C765" s="20"/>
      <c r="D765" s="20"/>
      <c r="E765" s="20"/>
      <c r="F765" s="20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BM765" s="55"/>
    </row>
    <row r="766" spans="1:65" ht="15">
      <c r="B766" s="8" t="s">
        <v>517</v>
      </c>
      <c r="BM766" s="27" t="s">
        <v>66</v>
      </c>
    </row>
    <row r="767" spans="1:65" ht="15">
      <c r="A767" s="24" t="s">
        <v>59</v>
      </c>
      <c r="B767" s="18" t="s">
        <v>108</v>
      </c>
      <c r="C767" s="15" t="s">
        <v>109</v>
      </c>
      <c r="D767" s="16" t="s">
        <v>224</v>
      </c>
      <c r="E767" s="17" t="s">
        <v>224</v>
      </c>
      <c r="F767" s="17" t="s">
        <v>224</v>
      </c>
      <c r="G767" s="17" t="s">
        <v>224</v>
      </c>
      <c r="H767" s="17" t="s">
        <v>224</v>
      </c>
      <c r="I767" s="17" t="s">
        <v>224</v>
      </c>
      <c r="J767" s="17" t="s">
        <v>224</v>
      </c>
      <c r="K767" s="17" t="s">
        <v>224</v>
      </c>
      <c r="L767" s="17" t="s">
        <v>224</v>
      </c>
      <c r="M767" s="17" t="s">
        <v>224</v>
      </c>
      <c r="N767" s="17" t="s">
        <v>224</v>
      </c>
      <c r="O767" s="17" t="s">
        <v>224</v>
      </c>
      <c r="P767" s="17" t="s">
        <v>224</v>
      </c>
      <c r="Q767" s="152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  <c r="AS767" s="3"/>
      <c r="AT767" s="3"/>
      <c r="AU767" s="3"/>
      <c r="AV767" s="3"/>
      <c r="AW767" s="3"/>
      <c r="AX767" s="3"/>
      <c r="AY767" s="3"/>
      <c r="AZ767" s="3"/>
      <c r="BA767" s="3"/>
      <c r="BB767" s="3"/>
      <c r="BC767" s="3"/>
      <c r="BD767" s="3"/>
      <c r="BE767" s="3"/>
      <c r="BF767" s="3"/>
      <c r="BG767" s="3"/>
      <c r="BH767" s="3"/>
      <c r="BI767" s="3"/>
      <c r="BJ767" s="3"/>
      <c r="BK767" s="3"/>
      <c r="BL767" s="3"/>
      <c r="BM767" s="27">
        <v>1</v>
      </c>
    </row>
    <row r="768" spans="1:65">
      <c r="A768" s="29"/>
      <c r="B768" s="19" t="s">
        <v>225</v>
      </c>
      <c r="C768" s="9" t="s">
        <v>225</v>
      </c>
      <c r="D768" s="150" t="s">
        <v>229</v>
      </c>
      <c r="E768" s="151" t="s">
        <v>230</v>
      </c>
      <c r="F768" s="151" t="s">
        <v>231</v>
      </c>
      <c r="G768" s="151" t="s">
        <v>234</v>
      </c>
      <c r="H768" s="151" t="s">
        <v>235</v>
      </c>
      <c r="I768" s="151" t="s">
        <v>236</v>
      </c>
      <c r="J768" s="151" t="s">
        <v>237</v>
      </c>
      <c r="K768" s="151" t="s">
        <v>238</v>
      </c>
      <c r="L768" s="151" t="s">
        <v>239</v>
      </c>
      <c r="M768" s="151" t="s">
        <v>240</v>
      </c>
      <c r="N768" s="151" t="s">
        <v>241</v>
      </c>
      <c r="O768" s="151" t="s">
        <v>242</v>
      </c>
      <c r="P768" s="151" t="s">
        <v>246</v>
      </c>
      <c r="Q768" s="152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  <c r="AS768" s="3"/>
      <c r="AT768" s="3"/>
      <c r="AU768" s="3"/>
      <c r="AV768" s="3"/>
      <c r="AW768" s="3"/>
      <c r="AX768" s="3"/>
      <c r="AY768" s="3"/>
      <c r="AZ768" s="3"/>
      <c r="BA768" s="3"/>
      <c r="BB768" s="3"/>
      <c r="BC768" s="3"/>
      <c r="BD768" s="3"/>
      <c r="BE768" s="3"/>
      <c r="BF768" s="3"/>
      <c r="BG768" s="3"/>
      <c r="BH768" s="3"/>
      <c r="BI768" s="3"/>
      <c r="BJ768" s="3"/>
      <c r="BK768" s="3"/>
      <c r="BL768" s="3"/>
      <c r="BM768" s="27" t="s">
        <v>3</v>
      </c>
    </row>
    <row r="769" spans="1:65">
      <c r="A769" s="29"/>
      <c r="B769" s="19"/>
      <c r="C769" s="9"/>
      <c r="D769" s="10" t="s">
        <v>261</v>
      </c>
      <c r="E769" s="11" t="s">
        <v>261</v>
      </c>
      <c r="F769" s="11" t="s">
        <v>280</v>
      </c>
      <c r="G769" s="11" t="s">
        <v>280</v>
      </c>
      <c r="H769" s="11" t="s">
        <v>261</v>
      </c>
      <c r="I769" s="11" t="s">
        <v>261</v>
      </c>
      <c r="J769" s="11" t="s">
        <v>261</v>
      </c>
      <c r="K769" s="11" t="s">
        <v>261</v>
      </c>
      <c r="L769" s="11" t="s">
        <v>261</v>
      </c>
      <c r="M769" s="11" t="s">
        <v>280</v>
      </c>
      <c r="N769" s="11" t="s">
        <v>280</v>
      </c>
      <c r="O769" s="11" t="s">
        <v>261</v>
      </c>
      <c r="P769" s="11" t="s">
        <v>261</v>
      </c>
      <c r="Q769" s="152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  <c r="AS769" s="3"/>
      <c r="AT769" s="3"/>
      <c r="AU769" s="3"/>
      <c r="AV769" s="3"/>
      <c r="AW769" s="3"/>
      <c r="AX769" s="3"/>
      <c r="AY769" s="3"/>
      <c r="AZ769" s="3"/>
      <c r="BA769" s="3"/>
      <c r="BB769" s="3"/>
      <c r="BC769" s="3"/>
      <c r="BD769" s="3"/>
      <c r="BE769" s="3"/>
      <c r="BF769" s="3"/>
      <c r="BG769" s="3"/>
      <c r="BH769" s="3"/>
      <c r="BI769" s="3"/>
      <c r="BJ769" s="3"/>
      <c r="BK769" s="3"/>
      <c r="BL769" s="3"/>
      <c r="BM769" s="27">
        <v>3</v>
      </c>
    </row>
    <row r="770" spans="1:65">
      <c r="A770" s="29"/>
      <c r="B770" s="19"/>
      <c r="C770" s="9"/>
      <c r="D770" s="25" t="s">
        <v>282</v>
      </c>
      <c r="E770" s="25" t="s">
        <v>282</v>
      </c>
      <c r="F770" s="25" t="s">
        <v>283</v>
      </c>
      <c r="G770" s="25" t="s">
        <v>284</v>
      </c>
      <c r="H770" s="25" t="s">
        <v>282</v>
      </c>
      <c r="I770" s="25" t="s">
        <v>283</v>
      </c>
      <c r="J770" s="25" t="s">
        <v>283</v>
      </c>
      <c r="K770" s="25" t="s">
        <v>284</v>
      </c>
      <c r="L770" s="25" t="s">
        <v>284</v>
      </c>
      <c r="M770" s="25" t="s">
        <v>283</v>
      </c>
      <c r="N770" s="25" t="s">
        <v>282</v>
      </c>
      <c r="O770" s="25" t="s">
        <v>114</v>
      </c>
      <c r="P770" s="25" t="s">
        <v>282</v>
      </c>
      <c r="Q770" s="152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  <c r="AR770" s="3"/>
      <c r="AS770" s="3"/>
      <c r="AT770" s="3"/>
      <c r="AU770" s="3"/>
      <c r="AV770" s="3"/>
      <c r="AW770" s="3"/>
      <c r="AX770" s="3"/>
      <c r="AY770" s="3"/>
      <c r="AZ770" s="3"/>
      <c r="BA770" s="3"/>
      <c r="BB770" s="3"/>
      <c r="BC770" s="3"/>
      <c r="BD770" s="3"/>
      <c r="BE770" s="3"/>
      <c r="BF770" s="3"/>
      <c r="BG770" s="3"/>
      <c r="BH770" s="3"/>
      <c r="BI770" s="3"/>
      <c r="BJ770" s="3"/>
      <c r="BK770" s="3"/>
      <c r="BL770" s="3"/>
      <c r="BM770" s="27">
        <v>3</v>
      </c>
    </row>
    <row r="771" spans="1:65">
      <c r="A771" s="29"/>
      <c r="B771" s="18">
        <v>1</v>
      </c>
      <c r="C771" s="14">
        <v>1</v>
      </c>
      <c r="D771" s="203">
        <v>2.3E-2</v>
      </c>
      <c r="E771" s="203">
        <v>2.5000000000000001E-2</v>
      </c>
      <c r="F771" s="232" t="s">
        <v>272</v>
      </c>
      <c r="G771" s="203">
        <v>2.4E-2</v>
      </c>
      <c r="H771" s="203">
        <v>2.1000000000000001E-2</v>
      </c>
      <c r="I771" s="203">
        <v>2.7E-2</v>
      </c>
      <c r="J771" s="203">
        <v>2.7E-2</v>
      </c>
      <c r="K771" s="232" t="s">
        <v>103</v>
      </c>
      <c r="L771" s="232">
        <v>3.2000000000000001E-2</v>
      </c>
      <c r="M771" s="232" t="s">
        <v>272</v>
      </c>
      <c r="N771" s="203">
        <v>2.3E-2</v>
      </c>
      <c r="O771" s="203">
        <v>2.4E-2</v>
      </c>
      <c r="P771" s="203">
        <v>2.1000000000000001E-2</v>
      </c>
      <c r="Q771" s="205"/>
      <c r="R771" s="206"/>
      <c r="S771" s="206"/>
      <c r="T771" s="206"/>
      <c r="U771" s="206"/>
      <c r="V771" s="206"/>
      <c r="W771" s="206"/>
      <c r="X771" s="206"/>
      <c r="Y771" s="206"/>
      <c r="Z771" s="206"/>
      <c r="AA771" s="206"/>
      <c r="AB771" s="206"/>
      <c r="AC771" s="206"/>
      <c r="AD771" s="206"/>
      <c r="AE771" s="206"/>
      <c r="AF771" s="206"/>
      <c r="AG771" s="206"/>
      <c r="AH771" s="206"/>
      <c r="AI771" s="206"/>
      <c r="AJ771" s="206"/>
      <c r="AK771" s="206"/>
      <c r="AL771" s="206"/>
      <c r="AM771" s="206"/>
      <c r="AN771" s="206"/>
      <c r="AO771" s="206"/>
      <c r="AP771" s="206"/>
      <c r="AQ771" s="206"/>
      <c r="AR771" s="206"/>
      <c r="AS771" s="206"/>
      <c r="AT771" s="206"/>
      <c r="AU771" s="206"/>
      <c r="AV771" s="206"/>
      <c r="AW771" s="206"/>
      <c r="AX771" s="206"/>
      <c r="AY771" s="206"/>
      <c r="AZ771" s="206"/>
      <c r="BA771" s="206"/>
      <c r="BB771" s="206"/>
      <c r="BC771" s="206"/>
      <c r="BD771" s="206"/>
      <c r="BE771" s="206"/>
      <c r="BF771" s="206"/>
      <c r="BG771" s="206"/>
      <c r="BH771" s="206"/>
      <c r="BI771" s="206"/>
      <c r="BJ771" s="206"/>
      <c r="BK771" s="206"/>
      <c r="BL771" s="206"/>
      <c r="BM771" s="207">
        <v>1</v>
      </c>
    </row>
    <row r="772" spans="1:65">
      <c r="A772" s="29"/>
      <c r="B772" s="19">
        <v>1</v>
      </c>
      <c r="C772" s="9">
        <v>2</v>
      </c>
      <c r="D772" s="23">
        <v>2.5999999999999999E-2</v>
      </c>
      <c r="E772" s="23">
        <v>2.4E-2</v>
      </c>
      <c r="F772" s="233" t="s">
        <v>272</v>
      </c>
      <c r="G772" s="23">
        <v>2.5000000000000001E-2</v>
      </c>
      <c r="H772" s="23">
        <v>2.3E-2</v>
      </c>
      <c r="I772" s="209">
        <v>2.3E-2</v>
      </c>
      <c r="J772" s="23">
        <v>2.8000000000000001E-2</v>
      </c>
      <c r="K772" s="233" t="s">
        <v>103</v>
      </c>
      <c r="L772" s="233">
        <v>3.0580166317525304E-2</v>
      </c>
      <c r="M772" s="233" t="s">
        <v>272</v>
      </c>
      <c r="N772" s="23">
        <v>2.1999999999999999E-2</v>
      </c>
      <c r="O772" s="23">
        <v>2.4E-2</v>
      </c>
      <c r="P772" s="23">
        <v>2.3E-2</v>
      </c>
      <c r="Q772" s="205"/>
      <c r="R772" s="206"/>
      <c r="S772" s="206"/>
      <c r="T772" s="206"/>
      <c r="U772" s="206"/>
      <c r="V772" s="206"/>
      <c r="W772" s="206"/>
      <c r="X772" s="206"/>
      <c r="Y772" s="206"/>
      <c r="Z772" s="206"/>
      <c r="AA772" s="206"/>
      <c r="AB772" s="206"/>
      <c r="AC772" s="206"/>
      <c r="AD772" s="206"/>
      <c r="AE772" s="206"/>
      <c r="AF772" s="206"/>
      <c r="AG772" s="206"/>
      <c r="AH772" s="206"/>
      <c r="AI772" s="206"/>
      <c r="AJ772" s="206"/>
      <c r="AK772" s="206"/>
      <c r="AL772" s="206"/>
      <c r="AM772" s="206"/>
      <c r="AN772" s="206"/>
      <c r="AO772" s="206"/>
      <c r="AP772" s="206"/>
      <c r="AQ772" s="206"/>
      <c r="AR772" s="206"/>
      <c r="AS772" s="206"/>
      <c r="AT772" s="206"/>
      <c r="AU772" s="206"/>
      <c r="AV772" s="206"/>
      <c r="AW772" s="206"/>
      <c r="AX772" s="206"/>
      <c r="AY772" s="206"/>
      <c r="AZ772" s="206"/>
      <c r="BA772" s="206"/>
      <c r="BB772" s="206"/>
      <c r="BC772" s="206"/>
      <c r="BD772" s="206"/>
      <c r="BE772" s="206"/>
      <c r="BF772" s="206"/>
      <c r="BG772" s="206"/>
      <c r="BH772" s="206"/>
      <c r="BI772" s="206"/>
      <c r="BJ772" s="206"/>
      <c r="BK772" s="206"/>
      <c r="BL772" s="206"/>
      <c r="BM772" s="207">
        <v>31</v>
      </c>
    </row>
    <row r="773" spans="1:65">
      <c r="A773" s="29"/>
      <c r="B773" s="19">
        <v>1</v>
      </c>
      <c r="C773" s="9">
        <v>3</v>
      </c>
      <c r="D773" s="23">
        <v>2.5000000000000001E-2</v>
      </c>
      <c r="E773" s="23">
        <v>2.5000000000000001E-2</v>
      </c>
      <c r="F773" s="233" t="s">
        <v>272</v>
      </c>
      <c r="G773" s="23">
        <v>2.4E-2</v>
      </c>
      <c r="H773" s="23">
        <v>2.1999999999999999E-2</v>
      </c>
      <c r="I773" s="23">
        <v>2.8000000000000001E-2</v>
      </c>
      <c r="J773" s="209">
        <v>3.1E-2</v>
      </c>
      <c r="K773" s="233" t="s">
        <v>103</v>
      </c>
      <c r="L773" s="233">
        <v>3.0794192855798402E-2</v>
      </c>
      <c r="M773" s="233" t="s">
        <v>272</v>
      </c>
      <c r="N773" s="23">
        <v>2.1000000000000001E-2</v>
      </c>
      <c r="O773" s="23">
        <v>2.3E-2</v>
      </c>
      <c r="P773" s="23">
        <v>2.3E-2</v>
      </c>
      <c r="Q773" s="205"/>
      <c r="R773" s="206"/>
      <c r="S773" s="206"/>
      <c r="T773" s="206"/>
      <c r="U773" s="206"/>
      <c r="V773" s="206"/>
      <c r="W773" s="206"/>
      <c r="X773" s="206"/>
      <c r="Y773" s="206"/>
      <c r="Z773" s="206"/>
      <c r="AA773" s="206"/>
      <c r="AB773" s="206"/>
      <c r="AC773" s="206"/>
      <c r="AD773" s="206"/>
      <c r="AE773" s="206"/>
      <c r="AF773" s="206"/>
      <c r="AG773" s="206"/>
      <c r="AH773" s="206"/>
      <c r="AI773" s="206"/>
      <c r="AJ773" s="206"/>
      <c r="AK773" s="206"/>
      <c r="AL773" s="206"/>
      <c r="AM773" s="206"/>
      <c r="AN773" s="206"/>
      <c r="AO773" s="206"/>
      <c r="AP773" s="206"/>
      <c r="AQ773" s="206"/>
      <c r="AR773" s="206"/>
      <c r="AS773" s="206"/>
      <c r="AT773" s="206"/>
      <c r="AU773" s="206"/>
      <c r="AV773" s="206"/>
      <c r="AW773" s="206"/>
      <c r="AX773" s="206"/>
      <c r="AY773" s="206"/>
      <c r="AZ773" s="206"/>
      <c r="BA773" s="206"/>
      <c r="BB773" s="206"/>
      <c r="BC773" s="206"/>
      <c r="BD773" s="206"/>
      <c r="BE773" s="206"/>
      <c r="BF773" s="206"/>
      <c r="BG773" s="206"/>
      <c r="BH773" s="206"/>
      <c r="BI773" s="206"/>
      <c r="BJ773" s="206"/>
      <c r="BK773" s="206"/>
      <c r="BL773" s="206"/>
      <c r="BM773" s="207">
        <v>16</v>
      </c>
    </row>
    <row r="774" spans="1:65">
      <c r="A774" s="29"/>
      <c r="B774" s="19">
        <v>1</v>
      </c>
      <c r="C774" s="9">
        <v>4</v>
      </c>
      <c r="D774" s="23">
        <v>2.5999999999999999E-2</v>
      </c>
      <c r="E774" s="23">
        <v>2.3E-2</v>
      </c>
      <c r="F774" s="233" t="s">
        <v>272</v>
      </c>
      <c r="G774" s="23">
        <v>2.4E-2</v>
      </c>
      <c r="H774" s="23">
        <v>2.5000000000000001E-2</v>
      </c>
      <c r="I774" s="23">
        <v>2.7E-2</v>
      </c>
      <c r="J774" s="23">
        <v>2.5999999999999999E-2</v>
      </c>
      <c r="K774" s="233" t="s">
        <v>103</v>
      </c>
      <c r="L774" s="233">
        <v>3.0649695529448299E-2</v>
      </c>
      <c r="M774" s="233" t="s">
        <v>272</v>
      </c>
      <c r="N774" s="23">
        <v>2.1000000000000001E-2</v>
      </c>
      <c r="O774" s="23">
        <v>2.5000000000000001E-2</v>
      </c>
      <c r="P774" s="23">
        <v>2.5000000000000001E-2</v>
      </c>
      <c r="Q774" s="205"/>
      <c r="R774" s="206"/>
      <c r="S774" s="206"/>
      <c r="T774" s="206"/>
      <c r="U774" s="206"/>
      <c r="V774" s="206"/>
      <c r="W774" s="206"/>
      <c r="X774" s="206"/>
      <c r="Y774" s="206"/>
      <c r="Z774" s="206"/>
      <c r="AA774" s="206"/>
      <c r="AB774" s="206"/>
      <c r="AC774" s="206"/>
      <c r="AD774" s="206"/>
      <c r="AE774" s="206"/>
      <c r="AF774" s="206"/>
      <c r="AG774" s="206"/>
      <c r="AH774" s="206"/>
      <c r="AI774" s="206"/>
      <c r="AJ774" s="206"/>
      <c r="AK774" s="206"/>
      <c r="AL774" s="206"/>
      <c r="AM774" s="206"/>
      <c r="AN774" s="206"/>
      <c r="AO774" s="206"/>
      <c r="AP774" s="206"/>
      <c r="AQ774" s="206"/>
      <c r="AR774" s="206"/>
      <c r="AS774" s="206"/>
      <c r="AT774" s="206"/>
      <c r="AU774" s="206"/>
      <c r="AV774" s="206"/>
      <c r="AW774" s="206"/>
      <c r="AX774" s="206"/>
      <c r="AY774" s="206"/>
      <c r="AZ774" s="206"/>
      <c r="BA774" s="206"/>
      <c r="BB774" s="206"/>
      <c r="BC774" s="206"/>
      <c r="BD774" s="206"/>
      <c r="BE774" s="206"/>
      <c r="BF774" s="206"/>
      <c r="BG774" s="206"/>
      <c r="BH774" s="206"/>
      <c r="BI774" s="206"/>
      <c r="BJ774" s="206"/>
      <c r="BK774" s="206"/>
      <c r="BL774" s="206"/>
      <c r="BM774" s="207">
        <v>2.4181481481481484E-2</v>
      </c>
    </row>
    <row r="775" spans="1:65">
      <c r="A775" s="29"/>
      <c r="B775" s="19">
        <v>1</v>
      </c>
      <c r="C775" s="9">
        <v>5</v>
      </c>
      <c r="D775" s="23">
        <v>2.1000000000000001E-2</v>
      </c>
      <c r="E775" s="23">
        <v>2.1999999999999999E-2</v>
      </c>
      <c r="F775" s="233" t="s">
        <v>272</v>
      </c>
      <c r="G775" s="23">
        <v>2.4E-2</v>
      </c>
      <c r="H775" s="23">
        <v>2.4E-2</v>
      </c>
      <c r="I775" s="23">
        <v>2.7E-2</v>
      </c>
      <c r="J775" s="23">
        <v>2.7E-2</v>
      </c>
      <c r="K775" s="233" t="s">
        <v>103</v>
      </c>
      <c r="L775" s="233">
        <v>3.21313633320588E-2</v>
      </c>
      <c r="M775" s="233" t="s">
        <v>272</v>
      </c>
      <c r="N775" s="23">
        <v>0.02</v>
      </c>
      <c r="O775" s="23">
        <v>2.3E-2</v>
      </c>
      <c r="P775" s="23">
        <v>2.4E-2</v>
      </c>
      <c r="Q775" s="205"/>
      <c r="R775" s="206"/>
      <c r="S775" s="206"/>
      <c r="T775" s="206"/>
      <c r="U775" s="206"/>
      <c r="V775" s="206"/>
      <c r="W775" s="206"/>
      <c r="X775" s="206"/>
      <c r="Y775" s="206"/>
      <c r="Z775" s="206"/>
      <c r="AA775" s="206"/>
      <c r="AB775" s="206"/>
      <c r="AC775" s="206"/>
      <c r="AD775" s="206"/>
      <c r="AE775" s="206"/>
      <c r="AF775" s="206"/>
      <c r="AG775" s="206"/>
      <c r="AH775" s="206"/>
      <c r="AI775" s="206"/>
      <c r="AJ775" s="206"/>
      <c r="AK775" s="206"/>
      <c r="AL775" s="206"/>
      <c r="AM775" s="206"/>
      <c r="AN775" s="206"/>
      <c r="AO775" s="206"/>
      <c r="AP775" s="206"/>
      <c r="AQ775" s="206"/>
      <c r="AR775" s="206"/>
      <c r="AS775" s="206"/>
      <c r="AT775" s="206"/>
      <c r="AU775" s="206"/>
      <c r="AV775" s="206"/>
      <c r="AW775" s="206"/>
      <c r="AX775" s="206"/>
      <c r="AY775" s="206"/>
      <c r="AZ775" s="206"/>
      <c r="BA775" s="206"/>
      <c r="BB775" s="206"/>
      <c r="BC775" s="206"/>
      <c r="BD775" s="206"/>
      <c r="BE775" s="206"/>
      <c r="BF775" s="206"/>
      <c r="BG775" s="206"/>
      <c r="BH775" s="206"/>
      <c r="BI775" s="206"/>
      <c r="BJ775" s="206"/>
      <c r="BK775" s="206"/>
      <c r="BL775" s="206"/>
      <c r="BM775" s="207">
        <v>102</v>
      </c>
    </row>
    <row r="776" spans="1:65">
      <c r="A776" s="29"/>
      <c r="B776" s="19">
        <v>1</v>
      </c>
      <c r="C776" s="9">
        <v>6</v>
      </c>
      <c r="D776" s="23">
        <v>2.3E-2</v>
      </c>
      <c r="E776" s="23">
        <v>2.4E-2</v>
      </c>
      <c r="F776" s="233" t="s">
        <v>272</v>
      </c>
      <c r="G776" s="23">
        <v>2.4E-2</v>
      </c>
      <c r="H776" s="23">
        <v>2.4E-2</v>
      </c>
      <c r="I776" s="23">
        <v>2.7E-2</v>
      </c>
      <c r="J776" s="23">
        <v>2.5000000000000001E-2</v>
      </c>
      <c r="K776" s="233" t="s">
        <v>103</v>
      </c>
      <c r="L776" s="233">
        <v>3.1830625163834399E-2</v>
      </c>
      <c r="M776" s="233" t="s">
        <v>272</v>
      </c>
      <c r="N776" s="23">
        <v>2.3E-2</v>
      </c>
      <c r="O776" s="23">
        <v>2.5000000000000001E-2</v>
      </c>
      <c r="P776" s="23">
        <v>2.1999999999999999E-2</v>
      </c>
      <c r="Q776" s="205"/>
      <c r="R776" s="206"/>
      <c r="S776" s="206"/>
      <c r="T776" s="206"/>
      <c r="U776" s="206"/>
      <c r="V776" s="206"/>
      <c r="W776" s="206"/>
      <c r="X776" s="206"/>
      <c r="Y776" s="206"/>
      <c r="Z776" s="206"/>
      <c r="AA776" s="206"/>
      <c r="AB776" s="206"/>
      <c r="AC776" s="206"/>
      <c r="AD776" s="206"/>
      <c r="AE776" s="206"/>
      <c r="AF776" s="206"/>
      <c r="AG776" s="206"/>
      <c r="AH776" s="206"/>
      <c r="AI776" s="206"/>
      <c r="AJ776" s="206"/>
      <c r="AK776" s="206"/>
      <c r="AL776" s="206"/>
      <c r="AM776" s="206"/>
      <c r="AN776" s="206"/>
      <c r="AO776" s="206"/>
      <c r="AP776" s="206"/>
      <c r="AQ776" s="206"/>
      <c r="AR776" s="206"/>
      <c r="AS776" s="206"/>
      <c r="AT776" s="206"/>
      <c r="AU776" s="206"/>
      <c r="AV776" s="206"/>
      <c r="AW776" s="206"/>
      <c r="AX776" s="206"/>
      <c r="AY776" s="206"/>
      <c r="AZ776" s="206"/>
      <c r="BA776" s="206"/>
      <c r="BB776" s="206"/>
      <c r="BC776" s="206"/>
      <c r="BD776" s="206"/>
      <c r="BE776" s="206"/>
      <c r="BF776" s="206"/>
      <c r="BG776" s="206"/>
      <c r="BH776" s="206"/>
      <c r="BI776" s="206"/>
      <c r="BJ776" s="206"/>
      <c r="BK776" s="206"/>
      <c r="BL776" s="206"/>
      <c r="BM776" s="56"/>
    </row>
    <row r="777" spans="1:65">
      <c r="A777" s="29"/>
      <c r="B777" s="20" t="s">
        <v>254</v>
      </c>
      <c r="C777" s="12"/>
      <c r="D777" s="210">
        <v>2.4000000000000004E-2</v>
      </c>
      <c r="E777" s="210">
        <v>2.3833333333333331E-2</v>
      </c>
      <c r="F777" s="210" t="s">
        <v>603</v>
      </c>
      <c r="G777" s="210">
        <v>2.4166666666666666E-2</v>
      </c>
      <c r="H777" s="210">
        <v>2.3166666666666665E-2</v>
      </c>
      <c r="I777" s="210">
        <v>2.6499999999999999E-2</v>
      </c>
      <c r="J777" s="210">
        <v>2.7333333333333331E-2</v>
      </c>
      <c r="K777" s="210" t="s">
        <v>603</v>
      </c>
      <c r="L777" s="210">
        <v>3.1331007199777529E-2</v>
      </c>
      <c r="M777" s="210" t="s">
        <v>603</v>
      </c>
      <c r="N777" s="210">
        <v>2.1666666666666667E-2</v>
      </c>
      <c r="O777" s="210">
        <v>2.3999999999999997E-2</v>
      </c>
      <c r="P777" s="210">
        <v>2.2999999999999996E-2</v>
      </c>
      <c r="Q777" s="205"/>
      <c r="R777" s="206"/>
      <c r="S777" s="206"/>
      <c r="T777" s="206"/>
      <c r="U777" s="206"/>
      <c r="V777" s="206"/>
      <c r="W777" s="206"/>
      <c r="X777" s="206"/>
      <c r="Y777" s="206"/>
      <c r="Z777" s="206"/>
      <c r="AA777" s="206"/>
      <c r="AB777" s="206"/>
      <c r="AC777" s="206"/>
      <c r="AD777" s="206"/>
      <c r="AE777" s="206"/>
      <c r="AF777" s="206"/>
      <c r="AG777" s="206"/>
      <c r="AH777" s="206"/>
      <c r="AI777" s="206"/>
      <c r="AJ777" s="206"/>
      <c r="AK777" s="206"/>
      <c r="AL777" s="206"/>
      <c r="AM777" s="206"/>
      <c r="AN777" s="206"/>
      <c r="AO777" s="206"/>
      <c r="AP777" s="206"/>
      <c r="AQ777" s="206"/>
      <c r="AR777" s="206"/>
      <c r="AS777" s="206"/>
      <c r="AT777" s="206"/>
      <c r="AU777" s="206"/>
      <c r="AV777" s="206"/>
      <c r="AW777" s="206"/>
      <c r="AX777" s="206"/>
      <c r="AY777" s="206"/>
      <c r="AZ777" s="206"/>
      <c r="BA777" s="206"/>
      <c r="BB777" s="206"/>
      <c r="BC777" s="206"/>
      <c r="BD777" s="206"/>
      <c r="BE777" s="206"/>
      <c r="BF777" s="206"/>
      <c r="BG777" s="206"/>
      <c r="BH777" s="206"/>
      <c r="BI777" s="206"/>
      <c r="BJ777" s="206"/>
      <c r="BK777" s="206"/>
      <c r="BL777" s="206"/>
      <c r="BM777" s="56"/>
    </row>
    <row r="778" spans="1:65">
      <c r="A778" s="29"/>
      <c r="B778" s="3" t="s">
        <v>255</v>
      </c>
      <c r="C778" s="28"/>
      <c r="D778" s="23">
        <v>2.4E-2</v>
      </c>
      <c r="E778" s="23">
        <v>2.4E-2</v>
      </c>
      <c r="F778" s="23" t="s">
        <v>603</v>
      </c>
      <c r="G778" s="23">
        <v>2.4E-2</v>
      </c>
      <c r="H778" s="23">
        <v>2.35E-2</v>
      </c>
      <c r="I778" s="23">
        <v>2.7E-2</v>
      </c>
      <c r="J778" s="23">
        <v>2.7E-2</v>
      </c>
      <c r="K778" s="23" t="s">
        <v>603</v>
      </c>
      <c r="L778" s="23">
        <v>3.1312409009816397E-2</v>
      </c>
      <c r="M778" s="23" t="s">
        <v>603</v>
      </c>
      <c r="N778" s="23">
        <v>2.1499999999999998E-2</v>
      </c>
      <c r="O778" s="23">
        <v>2.4E-2</v>
      </c>
      <c r="P778" s="23">
        <v>2.3E-2</v>
      </c>
      <c r="Q778" s="205"/>
      <c r="R778" s="206"/>
      <c r="S778" s="206"/>
      <c r="T778" s="206"/>
      <c r="U778" s="206"/>
      <c r="V778" s="206"/>
      <c r="W778" s="206"/>
      <c r="X778" s="206"/>
      <c r="Y778" s="206"/>
      <c r="Z778" s="206"/>
      <c r="AA778" s="206"/>
      <c r="AB778" s="206"/>
      <c r="AC778" s="206"/>
      <c r="AD778" s="206"/>
      <c r="AE778" s="206"/>
      <c r="AF778" s="206"/>
      <c r="AG778" s="206"/>
      <c r="AH778" s="206"/>
      <c r="AI778" s="206"/>
      <c r="AJ778" s="206"/>
      <c r="AK778" s="206"/>
      <c r="AL778" s="206"/>
      <c r="AM778" s="206"/>
      <c r="AN778" s="206"/>
      <c r="AO778" s="206"/>
      <c r="AP778" s="206"/>
      <c r="AQ778" s="206"/>
      <c r="AR778" s="206"/>
      <c r="AS778" s="206"/>
      <c r="AT778" s="206"/>
      <c r="AU778" s="206"/>
      <c r="AV778" s="206"/>
      <c r="AW778" s="206"/>
      <c r="AX778" s="206"/>
      <c r="AY778" s="206"/>
      <c r="AZ778" s="206"/>
      <c r="BA778" s="206"/>
      <c r="BB778" s="206"/>
      <c r="BC778" s="206"/>
      <c r="BD778" s="206"/>
      <c r="BE778" s="206"/>
      <c r="BF778" s="206"/>
      <c r="BG778" s="206"/>
      <c r="BH778" s="206"/>
      <c r="BI778" s="206"/>
      <c r="BJ778" s="206"/>
      <c r="BK778" s="206"/>
      <c r="BL778" s="206"/>
      <c r="BM778" s="56"/>
    </row>
    <row r="779" spans="1:65">
      <c r="A779" s="29"/>
      <c r="B779" s="3" t="s">
        <v>256</v>
      </c>
      <c r="C779" s="28"/>
      <c r="D779" s="23">
        <v>1.9999999999999992E-3</v>
      </c>
      <c r="E779" s="23">
        <v>1.1690451944500132E-3</v>
      </c>
      <c r="F779" s="23" t="s">
        <v>603</v>
      </c>
      <c r="G779" s="23">
        <v>4.0824829046386341E-4</v>
      </c>
      <c r="H779" s="23">
        <v>1.4719601443879747E-3</v>
      </c>
      <c r="I779" s="23">
        <v>1.7606816861659011E-3</v>
      </c>
      <c r="J779" s="23">
        <v>2.0655911179772888E-3</v>
      </c>
      <c r="K779" s="23" t="s">
        <v>603</v>
      </c>
      <c r="L779" s="23">
        <v>7.2854055175095326E-4</v>
      </c>
      <c r="M779" s="23" t="s">
        <v>603</v>
      </c>
      <c r="N779" s="23">
        <v>1.211060141638996E-3</v>
      </c>
      <c r="O779" s="23">
        <v>8.9442719099991667E-4</v>
      </c>
      <c r="P779" s="23">
        <v>1.4142135623730955E-3</v>
      </c>
      <c r="Q779" s="205"/>
      <c r="R779" s="206"/>
      <c r="S779" s="206"/>
      <c r="T779" s="206"/>
      <c r="U779" s="206"/>
      <c r="V779" s="206"/>
      <c r="W779" s="206"/>
      <c r="X779" s="206"/>
      <c r="Y779" s="206"/>
      <c r="Z779" s="206"/>
      <c r="AA779" s="206"/>
      <c r="AB779" s="206"/>
      <c r="AC779" s="206"/>
      <c r="AD779" s="206"/>
      <c r="AE779" s="206"/>
      <c r="AF779" s="206"/>
      <c r="AG779" s="206"/>
      <c r="AH779" s="206"/>
      <c r="AI779" s="206"/>
      <c r="AJ779" s="206"/>
      <c r="AK779" s="206"/>
      <c r="AL779" s="206"/>
      <c r="AM779" s="206"/>
      <c r="AN779" s="206"/>
      <c r="AO779" s="206"/>
      <c r="AP779" s="206"/>
      <c r="AQ779" s="206"/>
      <c r="AR779" s="206"/>
      <c r="AS779" s="206"/>
      <c r="AT779" s="206"/>
      <c r="AU779" s="206"/>
      <c r="AV779" s="206"/>
      <c r="AW779" s="206"/>
      <c r="AX779" s="206"/>
      <c r="AY779" s="206"/>
      <c r="AZ779" s="206"/>
      <c r="BA779" s="206"/>
      <c r="BB779" s="206"/>
      <c r="BC779" s="206"/>
      <c r="BD779" s="206"/>
      <c r="BE779" s="206"/>
      <c r="BF779" s="206"/>
      <c r="BG779" s="206"/>
      <c r="BH779" s="206"/>
      <c r="BI779" s="206"/>
      <c r="BJ779" s="206"/>
      <c r="BK779" s="206"/>
      <c r="BL779" s="206"/>
      <c r="BM779" s="56"/>
    </row>
    <row r="780" spans="1:65">
      <c r="A780" s="29"/>
      <c r="B780" s="3" t="s">
        <v>86</v>
      </c>
      <c r="C780" s="28"/>
      <c r="D780" s="13">
        <v>8.3333333333333287E-2</v>
      </c>
      <c r="E780" s="13">
        <v>4.9050847319580981E-2</v>
      </c>
      <c r="F780" s="13" t="s">
        <v>603</v>
      </c>
      <c r="G780" s="13">
        <v>1.689303270884952E-2</v>
      </c>
      <c r="H780" s="13">
        <v>6.353784795919315E-2</v>
      </c>
      <c r="I780" s="13">
        <v>6.6440818345883057E-2</v>
      </c>
      <c r="J780" s="13">
        <v>7.5570406755266675E-2</v>
      </c>
      <c r="K780" s="13" t="s">
        <v>603</v>
      </c>
      <c r="L780" s="13">
        <v>2.3253020469642813E-2</v>
      </c>
      <c r="M780" s="13" t="s">
        <v>603</v>
      </c>
      <c r="N780" s="13">
        <v>5.5895083460261355E-2</v>
      </c>
      <c r="O780" s="13">
        <v>3.7267799624996531E-2</v>
      </c>
      <c r="P780" s="13">
        <v>6.1487546190134593E-2</v>
      </c>
      <c r="Q780" s="152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  <c r="AS780" s="3"/>
      <c r="AT780" s="3"/>
      <c r="AU780" s="3"/>
      <c r="AV780" s="3"/>
      <c r="AW780" s="3"/>
      <c r="AX780" s="3"/>
      <c r="AY780" s="3"/>
      <c r="AZ780" s="3"/>
      <c r="BA780" s="3"/>
      <c r="BB780" s="3"/>
      <c r="BC780" s="3"/>
      <c r="BD780" s="3"/>
      <c r="BE780" s="3"/>
      <c r="BF780" s="3"/>
      <c r="BG780" s="3"/>
      <c r="BH780" s="3"/>
      <c r="BI780" s="3"/>
      <c r="BJ780" s="3"/>
      <c r="BK780" s="3"/>
      <c r="BL780" s="3"/>
      <c r="BM780" s="55"/>
    </row>
    <row r="781" spans="1:65">
      <c r="A781" s="29"/>
      <c r="B781" s="3" t="s">
        <v>257</v>
      </c>
      <c r="C781" s="28"/>
      <c r="D781" s="13">
        <v>-7.5049777913922533E-3</v>
      </c>
      <c r="E781" s="13">
        <v>-1.439730433450781E-2</v>
      </c>
      <c r="F781" s="13" t="s">
        <v>603</v>
      </c>
      <c r="G781" s="13">
        <v>-6.1265124827702966E-4</v>
      </c>
      <c r="H781" s="13">
        <v>-4.1966610506969038E-2</v>
      </c>
      <c r="I781" s="13">
        <v>9.5879920355337545E-2</v>
      </c>
      <c r="J781" s="13">
        <v>0.13034155307091422</v>
      </c>
      <c r="K781" s="13" t="s">
        <v>603</v>
      </c>
      <c r="L781" s="13">
        <v>0.29566119527338519</v>
      </c>
      <c r="M781" s="13" t="s">
        <v>603</v>
      </c>
      <c r="N781" s="13">
        <v>-0.10399754939500694</v>
      </c>
      <c r="O781" s="13">
        <v>-7.5049777913924753E-3</v>
      </c>
      <c r="P781" s="13">
        <v>-4.8858937050084483E-2</v>
      </c>
      <c r="Q781" s="152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3"/>
      <c r="AS781" s="3"/>
      <c r="AT781" s="3"/>
      <c r="AU781" s="3"/>
      <c r="AV781" s="3"/>
      <c r="AW781" s="3"/>
      <c r="AX781" s="3"/>
      <c r="AY781" s="3"/>
      <c r="AZ781" s="3"/>
      <c r="BA781" s="3"/>
      <c r="BB781" s="3"/>
      <c r="BC781" s="3"/>
      <c r="BD781" s="3"/>
      <c r="BE781" s="3"/>
      <c r="BF781" s="3"/>
      <c r="BG781" s="3"/>
      <c r="BH781" s="3"/>
      <c r="BI781" s="3"/>
      <c r="BJ781" s="3"/>
      <c r="BK781" s="3"/>
      <c r="BL781" s="3"/>
      <c r="BM781" s="55"/>
    </row>
    <row r="782" spans="1:65">
      <c r="A782" s="29"/>
      <c r="B782" s="45" t="s">
        <v>258</v>
      </c>
      <c r="C782" s="46"/>
      <c r="D782" s="44">
        <v>0.11</v>
      </c>
      <c r="E782" s="44">
        <v>0.22</v>
      </c>
      <c r="F782" s="44">
        <v>0.56000000000000005</v>
      </c>
      <c r="G782" s="44">
        <v>0</v>
      </c>
      <c r="H782" s="44">
        <v>0.67</v>
      </c>
      <c r="I782" s="44">
        <v>1.57</v>
      </c>
      <c r="J782" s="44">
        <v>2.14</v>
      </c>
      <c r="K782" s="44">
        <v>17.420000000000002</v>
      </c>
      <c r="L782" s="44">
        <v>4.83</v>
      </c>
      <c r="M782" s="44">
        <v>0.56000000000000005</v>
      </c>
      <c r="N782" s="44">
        <v>1.69</v>
      </c>
      <c r="O782" s="44">
        <v>0.11</v>
      </c>
      <c r="P782" s="44">
        <v>0.79</v>
      </c>
      <c r="Q782" s="152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  <c r="AS782" s="3"/>
      <c r="AT782" s="3"/>
      <c r="AU782" s="3"/>
      <c r="AV782" s="3"/>
      <c r="AW782" s="3"/>
      <c r="AX782" s="3"/>
      <c r="AY782" s="3"/>
      <c r="AZ782" s="3"/>
      <c r="BA782" s="3"/>
      <c r="BB782" s="3"/>
      <c r="BC782" s="3"/>
      <c r="BD782" s="3"/>
      <c r="BE782" s="3"/>
      <c r="BF782" s="3"/>
      <c r="BG782" s="3"/>
      <c r="BH782" s="3"/>
      <c r="BI782" s="3"/>
      <c r="BJ782" s="3"/>
      <c r="BK782" s="3"/>
      <c r="BL782" s="3"/>
      <c r="BM782" s="55"/>
    </row>
    <row r="783" spans="1:65">
      <c r="B783" s="30"/>
      <c r="C783" s="20"/>
      <c r="D783" s="20"/>
      <c r="E783" s="20"/>
      <c r="F783" s="20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BM783" s="55"/>
    </row>
    <row r="784" spans="1:65" ht="15">
      <c r="B784" s="8" t="s">
        <v>518</v>
      </c>
      <c r="BM784" s="27" t="s">
        <v>66</v>
      </c>
    </row>
    <row r="785" spans="1:65" ht="15">
      <c r="A785" s="24" t="s">
        <v>60</v>
      </c>
      <c r="B785" s="18" t="s">
        <v>108</v>
      </c>
      <c r="C785" s="15" t="s">
        <v>109</v>
      </c>
      <c r="D785" s="16" t="s">
        <v>224</v>
      </c>
      <c r="E785" s="17" t="s">
        <v>224</v>
      </c>
      <c r="F785" s="17" t="s">
        <v>224</v>
      </c>
      <c r="G785" s="17" t="s">
        <v>224</v>
      </c>
      <c r="H785" s="17" t="s">
        <v>224</v>
      </c>
      <c r="I785" s="17" t="s">
        <v>224</v>
      </c>
      <c r="J785" s="17" t="s">
        <v>224</v>
      </c>
      <c r="K785" s="17" t="s">
        <v>224</v>
      </c>
      <c r="L785" s="17" t="s">
        <v>224</v>
      </c>
      <c r="M785" s="17" t="s">
        <v>224</v>
      </c>
      <c r="N785" s="17" t="s">
        <v>224</v>
      </c>
      <c r="O785" s="17" t="s">
        <v>224</v>
      </c>
      <c r="P785" s="17" t="s">
        <v>224</v>
      </c>
      <c r="Q785" s="17" t="s">
        <v>224</v>
      </c>
      <c r="R785" s="17" t="s">
        <v>224</v>
      </c>
      <c r="S785" s="17" t="s">
        <v>224</v>
      </c>
      <c r="T785" s="17" t="s">
        <v>224</v>
      </c>
      <c r="U785" s="17" t="s">
        <v>224</v>
      </c>
      <c r="V785" s="17" t="s">
        <v>224</v>
      </c>
      <c r="W785" s="17" t="s">
        <v>224</v>
      </c>
      <c r="X785" s="17" t="s">
        <v>224</v>
      </c>
      <c r="Y785" s="152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  <c r="AS785" s="3"/>
      <c r="AT785" s="3"/>
      <c r="AU785" s="3"/>
      <c r="AV785" s="3"/>
      <c r="AW785" s="3"/>
      <c r="AX785" s="3"/>
      <c r="AY785" s="3"/>
      <c r="AZ785" s="3"/>
      <c r="BA785" s="3"/>
      <c r="BB785" s="3"/>
      <c r="BC785" s="3"/>
      <c r="BD785" s="3"/>
      <c r="BE785" s="3"/>
      <c r="BF785" s="3"/>
      <c r="BG785" s="3"/>
      <c r="BH785" s="3"/>
      <c r="BI785" s="3"/>
      <c r="BJ785" s="3"/>
      <c r="BK785" s="3"/>
      <c r="BL785" s="3"/>
      <c r="BM785" s="27">
        <v>1</v>
      </c>
    </row>
    <row r="786" spans="1:65">
      <c r="A786" s="29"/>
      <c r="B786" s="19" t="s">
        <v>225</v>
      </c>
      <c r="C786" s="9" t="s">
        <v>225</v>
      </c>
      <c r="D786" s="150" t="s">
        <v>227</v>
      </c>
      <c r="E786" s="151" t="s">
        <v>228</v>
      </c>
      <c r="F786" s="151" t="s">
        <v>229</v>
      </c>
      <c r="G786" s="151" t="s">
        <v>230</v>
      </c>
      <c r="H786" s="151" t="s">
        <v>231</v>
      </c>
      <c r="I786" s="151" t="s">
        <v>232</v>
      </c>
      <c r="J786" s="151" t="s">
        <v>233</v>
      </c>
      <c r="K786" s="151" t="s">
        <v>234</v>
      </c>
      <c r="L786" s="151" t="s">
        <v>235</v>
      </c>
      <c r="M786" s="151" t="s">
        <v>236</v>
      </c>
      <c r="N786" s="151" t="s">
        <v>237</v>
      </c>
      <c r="O786" s="151" t="s">
        <v>238</v>
      </c>
      <c r="P786" s="151" t="s">
        <v>239</v>
      </c>
      <c r="Q786" s="151" t="s">
        <v>240</v>
      </c>
      <c r="R786" s="151" t="s">
        <v>241</v>
      </c>
      <c r="S786" s="151" t="s">
        <v>242</v>
      </c>
      <c r="T786" s="151" t="s">
        <v>243</v>
      </c>
      <c r="U786" s="151" t="s">
        <v>244</v>
      </c>
      <c r="V786" s="151" t="s">
        <v>245</v>
      </c>
      <c r="W786" s="151" t="s">
        <v>246</v>
      </c>
      <c r="X786" s="151" t="s">
        <v>247</v>
      </c>
      <c r="Y786" s="152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  <c r="AU786" s="3"/>
      <c r="AV786" s="3"/>
      <c r="AW786" s="3"/>
      <c r="AX786" s="3"/>
      <c r="AY786" s="3"/>
      <c r="AZ786" s="3"/>
      <c r="BA786" s="3"/>
      <c r="BB786" s="3"/>
      <c r="BC786" s="3"/>
      <c r="BD786" s="3"/>
      <c r="BE786" s="3"/>
      <c r="BF786" s="3"/>
      <c r="BG786" s="3"/>
      <c r="BH786" s="3"/>
      <c r="BI786" s="3"/>
      <c r="BJ786" s="3"/>
      <c r="BK786" s="3"/>
      <c r="BL786" s="3"/>
      <c r="BM786" s="27" t="s">
        <v>1</v>
      </c>
    </row>
    <row r="787" spans="1:65">
      <c r="A787" s="29"/>
      <c r="B787" s="19"/>
      <c r="C787" s="9"/>
      <c r="D787" s="10" t="s">
        <v>279</v>
      </c>
      <c r="E787" s="11" t="s">
        <v>261</v>
      </c>
      <c r="F787" s="11" t="s">
        <v>261</v>
      </c>
      <c r="G787" s="11" t="s">
        <v>261</v>
      </c>
      <c r="H787" s="11" t="s">
        <v>280</v>
      </c>
      <c r="I787" s="11" t="s">
        <v>279</v>
      </c>
      <c r="J787" s="11" t="s">
        <v>279</v>
      </c>
      <c r="K787" s="11" t="s">
        <v>280</v>
      </c>
      <c r="L787" s="11" t="s">
        <v>261</v>
      </c>
      <c r="M787" s="11" t="s">
        <v>279</v>
      </c>
      <c r="N787" s="11" t="s">
        <v>279</v>
      </c>
      <c r="O787" s="11" t="s">
        <v>279</v>
      </c>
      <c r="P787" s="11" t="s">
        <v>280</v>
      </c>
      <c r="Q787" s="11" t="s">
        <v>280</v>
      </c>
      <c r="R787" s="11" t="s">
        <v>280</v>
      </c>
      <c r="S787" s="11" t="s">
        <v>261</v>
      </c>
      <c r="T787" s="11" t="s">
        <v>279</v>
      </c>
      <c r="U787" s="11" t="s">
        <v>279</v>
      </c>
      <c r="V787" s="11" t="s">
        <v>280</v>
      </c>
      <c r="W787" s="11" t="s">
        <v>261</v>
      </c>
      <c r="X787" s="11" t="s">
        <v>261</v>
      </c>
      <c r="Y787" s="152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AT787" s="3"/>
      <c r="AU787" s="3"/>
      <c r="AV787" s="3"/>
      <c r="AW787" s="3"/>
      <c r="AX787" s="3"/>
      <c r="AY787" s="3"/>
      <c r="AZ787" s="3"/>
      <c r="BA787" s="3"/>
      <c r="BB787" s="3"/>
      <c r="BC787" s="3"/>
      <c r="BD787" s="3"/>
      <c r="BE787" s="3"/>
      <c r="BF787" s="3"/>
      <c r="BG787" s="3"/>
      <c r="BH787" s="3"/>
      <c r="BI787" s="3"/>
      <c r="BJ787" s="3"/>
      <c r="BK787" s="3"/>
      <c r="BL787" s="3"/>
      <c r="BM787" s="27">
        <v>3</v>
      </c>
    </row>
    <row r="788" spans="1:65">
      <c r="A788" s="29"/>
      <c r="B788" s="19"/>
      <c r="C788" s="9"/>
      <c r="D788" s="25" t="s">
        <v>281</v>
      </c>
      <c r="E788" s="25" t="s">
        <v>253</v>
      </c>
      <c r="F788" s="25" t="s">
        <v>282</v>
      </c>
      <c r="G788" s="25" t="s">
        <v>282</v>
      </c>
      <c r="H788" s="25" t="s">
        <v>283</v>
      </c>
      <c r="I788" s="25" t="s">
        <v>282</v>
      </c>
      <c r="J788" s="25" t="s">
        <v>284</v>
      </c>
      <c r="K788" s="25" t="s">
        <v>284</v>
      </c>
      <c r="L788" s="25" t="s">
        <v>282</v>
      </c>
      <c r="M788" s="25" t="s">
        <v>283</v>
      </c>
      <c r="N788" s="25" t="s">
        <v>283</v>
      </c>
      <c r="O788" s="25" t="s">
        <v>284</v>
      </c>
      <c r="P788" s="25" t="s">
        <v>284</v>
      </c>
      <c r="Q788" s="25" t="s">
        <v>283</v>
      </c>
      <c r="R788" s="25" t="s">
        <v>282</v>
      </c>
      <c r="S788" s="25" t="s">
        <v>282</v>
      </c>
      <c r="T788" s="25" t="s">
        <v>282</v>
      </c>
      <c r="U788" s="25" t="s">
        <v>281</v>
      </c>
      <c r="V788" s="25" t="s">
        <v>281</v>
      </c>
      <c r="W788" s="25" t="s">
        <v>282</v>
      </c>
      <c r="X788" s="25" t="s">
        <v>282</v>
      </c>
      <c r="Y788" s="152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  <c r="AS788" s="3"/>
      <c r="AT788" s="3"/>
      <c r="AU788" s="3"/>
      <c r="AV788" s="3"/>
      <c r="AW788" s="3"/>
      <c r="AX788" s="3"/>
      <c r="AY788" s="3"/>
      <c r="AZ788" s="3"/>
      <c r="BA788" s="3"/>
      <c r="BB788" s="3"/>
      <c r="BC788" s="3"/>
      <c r="BD788" s="3"/>
      <c r="BE788" s="3"/>
      <c r="BF788" s="3"/>
      <c r="BG788" s="3"/>
      <c r="BH788" s="3"/>
      <c r="BI788" s="3"/>
      <c r="BJ788" s="3"/>
      <c r="BK788" s="3"/>
      <c r="BL788" s="3"/>
      <c r="BM788" s="27">
        <v>3</v>
      </c>
    </row>
    <row r="789" spans="1:65">
      <c r="A789" s="29"/>
      <c r="B789" s="18">
        <v>1</v>
      </c>
      <c r="C789" s="14">
        <v>1</v>
      </c>
      <c r="D789" s="203">
        <v>0.81999999999999984</v>
      </c>
      <c r="E789" s="203">
        <v>0.79</v>
      </c>
      <c r="F789" s="203">
        <v>0.86999999999999988</v>
      </c>
      <c r="G789" s="203">
        <v>0.83</v>
      </c>
      <c r="H789" s="203">
        <v>0.77</v>
      </c>
      <c r="I789" s="203">
        <v>0.84</v>
      </c>
      <c r="J789" s="203">
        <v>0.83947494999999994</v>
      </c>
      <c r="K789" s="203">
        <v>0.81000000000000016</v>
      </c>
      <c r="L789" s="203">
        <v>0.84</v>
      </c>
      <c r="M789" s="203">
        <v>0.81810000000000005</v>
      </c>
      <c r="N789" s="203">
        <v>0.78120000000000001</v>
      </c>
      <c r="O789" s="203">
        <v>0.81999999999999984</v>
      </c>
      <c r="P789" s="203">
        <v>0.79</v>
      </c>
      <c r="Q789" s="203">
        <v>0.77999999999999992</v>
      </c>
      <c r="R789" s="203">
        <v>0.82199999999999995</v>
      </c>
      <c r="S789" s="203">
        <v>0.85000000000000009</v>
      </c>
      <c r="T789" s="203">
        <v>0.8846666666666666</v>
      </c>
      <c r="U789" s="203">
        <v>0.77200000000000002</v>
      </c>
      <c r="V789" s="203">
        <v>0.81999999999999984</v>
      </c>
      <c r="W789" s="203">
        <v>0.8</v>
      </c>
      <c r="X789" s="203">
        <v>0.83</v>
      </c>
      <c r="Y789" s="205"/>
      <c r="Z789" s="206"/>
      <c r="AA789" s="206"/>
      <c r="AB789" s="206"/>
      <c r="AC789" s="206"/>
      <c r="AD789" s="206"/>
      <c r="AE789" s="206"/>
      <c r="AF789" s="206"/>
      <c r="AG789" s="206"/>
      <c r="AH789" s="206"/>
      <c r="AI789" s="206"/>
      <c r="AJ789" s="206"/>
      <c r="AK789" s="206"/>
      <c r="AL789" s="206"/>
      <c r="AM789" s="206"/>
      <c r="AN789" s="206"/>
      <c r="AO789" s="206"/>
      <c r="AP789" s="206"/>
      <c r="AQ789" s="206"/>
      <c r="AR789" s="206"/>
      <c r="AS789" s="206"/>
      <c r="AT789" s="206"/>
      <c r="AU789" s="206"/>
      <c r="AV789" s="206"/>
      <c r="AW789" s="206"/>
      <c r="AX789" s="206"/>
      <c r="AY789" s="206"/>
      <c r="AZ789" s="206"/>
      <c r="BA789" s="206"/>
      <c r="BB789" s="206"/>
      <c r="BC789" s="206"/>
      <c r="BD789" s="206"/>
      <c r="BE789" s="206"/>
      <c r="BF789" s="206"/>
      <c r="BG789" s="206"/>
      <c r="BH789" s="206"/>
      <c r="BI789" s="206"/>
      <c r="BJ789" s="206"/>
      <c r="BK789" s="206"/>
      <c r="BL789" s="206"/>
      <c r="BM789" s="207">
        <v>1</v>
      </c>
    </row>
    <row r="790" spans="1:65">
      <c r="A790" s="29"/>
      <c r="B790" s="19">
        <v>1</v>
      </c>
      <c r="C790" s="9">
        <v>2</v>
      </c>
      <c r="D790" s="23">
        <v>0.81000000000000016</v>
      </c>
      <c r="E790" s="23">
        <v>0.8</v>
      </c>
      <c r="F790" s="23">
        <v>0.86</v>
      </c>
      <c r="G790" s="23">
        <v>0.83</v>
      </c>
      <c r="H790" s="23">
        <v>0.78</v>
      </c>
      <c r="I790" s="23">
        <v>0.84</v>
      </c>
      <c r="J790" s="23">
        <v>0.86630980000000013</v>
      </c>
      <c r="K790" s="23">
        <v>0.8</v>
      </c>
      <c r="L790" s="23">
        <v>0.84</v>
      </c>
      <c r="M790" s="23">
        <v>0.80430000000000001</v>
      </c>
      <c r="N790" s="23">
        <v>0.78059999999999996</v>
      </c>
      <c r="O790" s="23">
        <v>0.8</v>
      </c>
      <c r="P790" s="23">
        <v>0.76</v>
      </c>
      <c r="Q790" s="23">
        <v>0.77999999999999992</v>
      </c>
      <c r="R790" s="23">
        <v>0.77300000000000002</v>
      </c>
      <c r="S790" s="23">
        <v>0.84</v>
      </c>
      <c r="T790" s="23">
        <v>0.88233333333333341</v>
      </c>
      <c r="U790" s="23">
        <v>0.78600000000000003</v>
      </c>
      <c r="V790" s="23">
        <v>0.81999999999999984</v>
      </c>
      <c r="W790" s="23">
        <v>0.81999999999999984</v>
      </c>
      <c r="X790" s="23">
        <v>0.81000000000000016</v>
      </c>
      <c r="Y790" s="205"/>
      <c r="Z790" s="206"/>
      <c r="AA790" s="206"/>
      <c r="AB790" s="206"/>
      <c r="AC790" s="206"/>
      <c r="AD790" s="206"/>
      <c r="AE790" s="206"/>
      <c r="AF790" s="206"/>
      <c r="AG790" s="206"/>
      <c r="AH790" s="206"/>
      <c r="AI790" s="206"/>
      <c r="AJ790" s="206"/>
      <c r="AK790" s="206"/>
      <c r="AL790" s="206"/>
      <c r="AM790" s="206"/>
      <c r="AN790" s="206"/>
      <c r="AO790" s="206"/>
      <c r="AP790" s="206"/>
      <c r="AQ790" s="206"/>
      <c r="AR790" s="206"/>
      <c r="AS790" s="206"/>
      <c r="AT790" s="206"/>
      <c r="AU790" s="206"/>
      <c r="AV790" s="206"/>
      <c r="AW790" s="206"/>
      <c r="AX790" s="206"/>
      <c r="AY790" s="206"/>
      <c r="AZ790" s="206"/>
      <c r="BA790" s="206"/>
      <c r="BB790" s="206"/>
      <c r="BC790" s="206"/>
      <c r="BD790" s="206"/>
      <c r="BE790" s="206"/>
      <c r="BF790" s="206"/>
      <c r="BG790" s="206"/>
      <c r="BH790" s="206"/>
      <c r="BI790" s="206"/>
      <c r="BJ790" s="206"/>
      <c r="BK790" s="206"/>
      <c r="BL790" s="206"/>
      <c r="BM790" s="207">
        <v>16</v>
      </c>
    </row>
    <row r="791" spans="1:65">
      <c r="A791" s="29"/>
      <c r="B791" s="19">
        <v>1</v>
      </c>
      <c r="C791" s="9">
        <v>3</v>
      </c>
      <c r="D791" s="23">
        <v>0.8</v>
      </c>
      <c r="E791" s="23">
        <v>0.8</v>
      </c>
      <c r="F791" s="23">
        <v>0.86999999999999988</v>
      </c>
      <c r="G791" s="23">
        <v>0.84</v>
      </c>
      <c r="H791" s="23">
        <v>0.79</v>
      </c>
      <c r="I791" s="23">
        <v>0.83</v>
      </c>
      <c r="J791" s="23">
        <v>0.86521334999999988</v>
      </c>
      <c r="K791" s="23">
        <v>0.81000000000000016</v>
      </c>
      <c r="L791" s="23">
        <v>0.85000000000000009</v>
      </c>
      <c r="M791" s="23">
        <v>0.81320000000000003</v>
      </c>
      <c r="N791" s="23">
        <v>0.78639999999999999</v>
      </c>
      <c r="O791" s="23">
        <v>0.81999999999999984</v>
      </c>
      <c r="P791" s="23">
        <v>0.8</v>
      </c>
      <c r="Q791" s="23">
        <v>0.8</v>
      </c>
      <c r="R791" s="23">
        <v>0.78100000000000003</v>
      </c>
      <c r="S791" s="23">
        <v>0.81000000000000016</v>
      </c>
      <c r="T791" s="23">
        <v>0.8829999999999999</v>
      </c>
      <c r="U791" s="23">
        <v>0.81399999999999995</v>
      </c>
      <c r="V791" s="23">
        <v>0.81999999999999984</v>
      </c>
      <c r="W791" s="23">
        <v>0.83</v>
      </c>
      <c r="X791" s="23">
        <v>0.79</v>
      </c>
      <c r="Y791" s="205"/>
      <c r="Z791" s="206"/>
      <c r="AA791" s="206"/>
      <c r="AB791" s="206"/>
      <c r="AC791" s="206"/>
      <c r="AD791" s="206"/>
      <c r="AE791" s="206"/>
      <c r="AF791" s="206"/>
      <c r="AG791" s="206"/>
      <c r="AH791" s="206"/>
      <c r="AI791" s="206"/>
      <c r="AJ791" s="206"/>
      <c r="AK791" s="206"/>
      <c r="AL791" s="206"/>
      <c r="AM791" s="206"/>
      <c r="AN791" s="206"/>
      <c r="AO791" s="206"/>
      <c r="AP791" s="206"/>
      <c r="AQ791" s="206"/>
      <c r="AR791" s="206"/>
      <c r="AS791" s="206"/>
      <c r="AT791" s="206"/>
      <c r="AU791" s="206"/>
      <c r="AV791" s="206"/>
      <c r="AW791" s="206"/>
      <c r="AX791" s="206"/>
      <c r="AY791" s="206"/>
      <c r="AZ791" s="206"/>
      <c r="BA791" s="206"/>
      <c r="BB791" s="206"/>
      <c r="BC791" s="206"/>
      <c r="BD791" s="206"/>
      <c r="BE791" s="206"/>
      <c r="BF791" s="206"/>
      <c r="BG791" s="206"/>
      <c r="BH791" s="206"/>
      <c r="BI791" s="206"/>
      <c r="BJ791" s="206"/>
      <c r="BK791" s="206"/>
      <c r="BL791" s="206"/>
      <c r="BM791" s="207">
        <v>16</v>
      </c>
    </row>
    <row r="792" spans="1:65">
      <c r="A792" s="29"/>
      <c r="B792" s="19">
        <v>1</v>
      </c>
      <c r="C792" s="9">
        <v>4</v>
      </c>
      <c r="D792" s="23">
        <v>0.81999999999999984</v>
      </c>
      <c r="E792" s="23">
        <v>0.79</v>
      </c>
      <c r="F792" s="23">
        <v>0.86999999999999988</v>
      </c>
      <c r="G792" s="23">
        <v>0.81999999999999984</v>
      </c>
      <c r="H792" s="23">
        <v>0.75</v>
      </c>
      <c r="I792" s="23">
        <v>0.86</v>
      </c>
      <c r="J792" s="23">
        <v>0.85629750000000004</v>
      </c>
      <c r="K792" s="23">
        <v>0.81000000000000016</v>
      </c>
      <c r="L792" s="23">
        <v>0.86</v>
      </c>
      <c r="M792" s="23">
        <v>0.81569999999999998</v>
      </c>
      <c r="N792" s="23">
        <v>0.77210000000000001</v>
      </c>
      <c r="O792" s="23">
        <v>0.81000000000000016</v>
      </c>
      <c r="P792" s="23">
        <v>0.78</v>
      </c>
      <c r="Q792" s="23">
        <v>0.77</v>
      </c>
      <c r="R792" s="23">
        <v>0.76100000000000001</v>
      </c>
      <c r="S792" s="23">
        <v>0.81000000000000016</v>
      </c>
      <c r="T792" s="23">
        <v>0.88566666666666705</v>
      </c>
      <c r="U792" s="23">
        <v>0.80200000000000016</v>
      </c>
      <c r="V792" s="23">
        <v>0.83</v>
      </c>
      <c r="W792" s="23">
        <v>0.83</v>
      </c>
      <c r="X792" s="23">
        <v>0.84</v>
      </c>
      <c r="Y792" s="205"/>
      <c r="Z792" s="206"/>
      <c r="AA792" s="206"/>
      <c r="AB792" s="206"/>
      <c r="AC792" s="206"/>
      <c r="AD792" s="206"/>
      <c r="AE792" s="206"/>
      <c r="AF792" s="206"/>
      <c r="AG792" s="206"/>
      <c r="AH792" s="206"/>
      <c r="AI792" s="206"/>
      <c r="AJ792" s="206"/>
      <c r="AK792" s="206"/>
      <c r="AL792" s="206"/>
      <c r="AM792" s="206"/>
      <c r="AN792" s="206"/>
      <c r="AO792" s="206"/>
      <c r="AP792" s="206"/>
      <c r="AQ792" s="206"/>
      <c r="AR792" s="206"/>
      <c r="AS792" s="206"/>
      <c r="AT792" s="206"/>
      <c r="AU792" s="206"/>
      <c r="AV792" s="206"/>
      <c r="AW792" s="206"/>
      <c r="AX792" s="206"/>
      <c r="AY792" s="206"/>
      <c r="AZ792" s="206"/>
      <c r="BA792" s="206"/>
      <c r="BB792" s="206"/>
      <c r="BC792" s="206"/>
      <c r="BD792" s="206"/>
      <c r="BE792" s="206"/>
      <c r="BF792" s="206"/>
      <c r="BG792" s="206"/>
      <c r="BH792" s="206"/>
      <c r="BI792" s="206"/>
      <c r="BJ792" s="206"/>
      <c r="BK792" s="206"/>
      <c r="BL792" s="206"/>
      <c r="BM792" s="207">
        <v>0.81793808306878313</v>
      </c>
    </row>
    <row r="793" spans="1:65">
      <c r="A793" s="29"/>
      <c r="B793" s="19">
        <v>1</v>
      </c>
      <c r="C793" s="9">
        <v>5</v>
      </c>
      <c r="D793" s="23">
        <v>0.81999999999999984</v>
      </c>
      <c r="E793" s="23">
        <v>0.8</v>
      </c>
      <c r="F793" s="23">
        <v>0.88</v>
      </c>
      <c r="G793" s="209">
        <v>0.8</v>
      </c>
      <c r="H793" s="23">
        <v>0.76</v>
      </c>
      <c r="I793" s="23">
        <v>0.86999999999999988</v>
      </c>
      <c r="J793" s="23">
        <v>0.8479433999999999</v>
      </c>
      <c r="K793" s="23">
        <v>0.79</v>
      </c>
      <c r="L793" s="23">
        <v>0.83</v>
      </c>
      <c r="M793" s="23">
        <v>0.81300000000000006</v>
      </c>
      <c r="N793" s="23">
        <v>0.78709999999999991</v>
      </c>
      <c r="O793" s="23">
        <v>0.8</v>
      </c>
      <c r="P793" s="23">
        <v>0.78</v>
      </c>
      <c r="Q793" s="23">
        <v>0.76</v>
      </c>
      <c r="R793" s="23">
        <v>0.76700000000000002</v>
      </c>
      <c r="S793" s="23">
        <v>0.81999999999999984</v>
      </c>
      <c r="T793" s="23">
        <v>0.88933333333333342</v>
      </c>
      <c r="U793" s="23">
        <v>0.82100000000000006</v>
      </c>
      <c r="V793" s="23">
        <v>0.81999999999999984</v>
      </c>
      <c r="W793" s="23">
        <v>0.83</v>
      </c>
      <c r="X793" s="23">
        <v>0.83</v>
      </c>
      <c r="Y793" s="205"/>
      <c r="Z793" s="206"/>
      <c r="AA793" s="206"/>
      <c r="AB793" s="206"/>
      <c r="AC793" s="206"/>
      <c r="AD793" s="206"/>
      <c r="AE793" s="206"/>
      <c r="AF793" s="206"/>
      <c r="AG793" s="206"/>
      <c r="AH793" s="206"/>
      <c r="AI793" s="206"/>
      <c r="AJ793" s="206"/>
      <c r="AK793" s="206"/>
      <c r="AL793" s="206"/>
      <c r="AM793" s="206"/>
      <c r="AN793" s="206"/>
      <c r="AO793" s="206"/>
      <c r="AP793" s="206"/>
      <c r="AQ793" s="206"/>
      <c r="AR793" s="206"/>
      <c r="AS793" s="206"/>
      <c r="AT793" s="206"/>
      <c r="AU793" s="206"/>
      <c r="AV793" s="206"/>
      <c r="AW793" s="206"/>
      <c r="AX793" s="206"/>
      <c r="AY793" s="206"/>
      <c r="AZ793" s="206"/>
      <c r="BA793" s="206"/>
      <c r="BB793" s="206"/>
      <c r="BC793" s="206"/>
      <c r="BD793" s="206"/>
      <c r="BE793" s="206"/>
      <c r="BF793" s="206"/>
      <c r="BG793" s="206"/>
      <c r="BH793" s="206"/>
      <c r="BI793" s="206"/>
      <c r="BJ793" s="206"/>
      <c r="BK793" s="206"/>
      <c r="BL793" s="206"/>
      <c r="BM793" s="207">
        <v>103</v>
      </c>
    </row>
    <row r="794" spans="1:65">
      <c r="A794" s="29"/>
      <c r="B794" s="19">
        <v>1</v>
      </c>
      <c r="C794" s="9">
        <v>6</v>
      </c>
      <c r="D794" s="23">
        <v>0.85000000000000009</v>
      </c>
      <c r="E794" s="23">
        <v>0.79</v>
      </c>
      <c r="F794" s="23">
        <v>0.86999999999999988</v>
      </c>
      <c r="G794" s="23">
        <v>0.83</v>
      </c>
      <c r="H794" s="23">
        <v>0.79</v>
      </c>
      <c r="I794" s="23">
        <v>0.86999999999999988</v>
      </c>
      <c r="J794" s="23">
        <v>0.8505028</v>
      </c>
      <c r="K794" s="23">
        <v>0.81000000000000016</v>
      </c>
      <c r="L794" s="23">
        <v>0.86999999999999988</v>
      </c>
      <c r="M794" s="23">
        <v>0.8125</v>
      </c>
      <c r="N794" s="23">
        <v>0.79749999999999999</v>
      </c>
      <c r="O794" s="23">
        <v>0.81999999999999984</v>
      </c>
      <c r="P794" s="23">
        <v>0.78</v>
      </c>
      <c r="Q794" s="23">
        <v>0.77</v>
      </c>
      <c r="R794" s="23">
        <v>0.82500000000000007</v>
      </c>
      <c r="S794" s="23">
        <v>0.83</v>
      </c>
      <c r="T794" s="23">
        <v>0.88275666666666597</v>
      </c>
      <c r="U794" s="23">
        <v>0.82100000000000006</v>
      </c>
      <c r="V794" s="23">
        <v>0.81999999999999984</v>
      </c>
      <c r="W794" s="23">
        <v>0.81999999999999984</v>
      </c>
      <c r="X794" s="23">
        <v>0.8</v>
      </c>
      <c r="Y794" s="205"/>
      <c r="Z794" s="206"/>
      <c r="AA794" s="206"/>
      <c r="AB794" s="206"/>
      <c r="AC794" s="206"/>
      <c r="AD794" s="206"/>
      <c r="AE794" s="206"/>
      <c r="AF794" s="206"/>
      <c r="AG794" s="206"/>
      <c r="AH794" s="206"/>
      <c r="AI794" s="206"/>
      <c r="AJ794" s="206"/>
      <c r="AK794" s="206"/>
      <c r="AL794" s="206"/>
      <c r="AM794" s="206"/>
      <c r="AN794" s="206"/>
      <c r="AO794" s="206"/>
      <c r="AP794" s="206"/>
      <c r="AQ794" s="206"/>
      <c r="AR794" s="206"/>
      <c r="AS794" s="206"/>
      <c r="AT794" s="206"/>
      <c r="AU794" s="206"/>
      <c r="AV794" s="206"/>
      <c r="AW794" s="206"/>
      <c r="AX794" s="206"/>
      <c r="AY794" s="206"/>
      <c r="AZ794" s="206"/>
      <c r="BA794" s="206"/>
      <c r="BB794" s="206"/>
      <c r="BC794" s="206"/>
      <c r="BD794" s="206"/>
      <c r="BE794" s="206"/>
      <c r="BF794" s="206"/>
      <c r="BG794" s="206"/>
      <c r="BH794" s="206"/>
      <c r="BI794" s="206"/>
      <c r="BJ794" s="206"/>
      <c r="BK794" s="206"/>
      <c r="BL794" s="206"/>
      <c r="BM794" s="56"/>
    </row>
    <row r="795" spans="1:65">
      <c r="A795" s="29"/>
      <c r="B795" s="20" t="s">
        <v>254</v>
      </c>
      <c r="C795" s="12"/>
      <c r="D795" s="210">
        <v>0.82</v>
      </c>
      <c r="E795" s="210">
        <v>0.79500000000000004</v>
      </c>
      <c r="F795" s="210">
        <v>0.87</v>
      </c>
      <c r="G795" s="210">
        <v>0.82500000000000007</v>
      </c>
      <c r="H795" s="210">
        <v>0.77333333333333332</v>
      </c>
      <c r="I795" s="210">
        <v>0.85166666666666657</v>
      </c>
      <c r="J795" s="210">
        <v>0.85429030000000006</v>
      </c>
      <c r="K795" s="210">
        <v>0.80500000000000016</v>
      </c>
      <c r="L795" s="210">
        <v>0.84833333333333327</v>
      </c>
      <c r="M795" s="210">
        <v>0.81280000000000008</v>
      </c>
      <c r="N795" s="210">
        <v>0.78415000000000001</v>
      </c>
      <c r="O795" s="210">
        <v>0.81166666666666654</v>
      </c>
      <c r="P795" s="210">
        <v>0.78166666666666673</v>
      </c>
      <c r="Q795" s="210">
        <v>0.77666666666666673</v>
      </c>
      <c r="R795" s="210">
        <v>0.78816666666666668</v>
      </c>
      <c r="S795" s="210">
        <v>0.82666666666666666</v>
      </c>
      <c r="T795" s="210">
        <v>0.884626111111111</v>
      </c>
      <c r="U795" s="210">
        <v>0.80266666666666664</v>
      </c>
      <c r="V795" s="210">
        <v>0.82166666666666666</v>
      </c>
      <c r="W795" s="210">
        <v>0.82166666666666666</v>
      </c>
      <c r="X795" s="210">
        <v>0.81666666666666654</v>
      </c>
      <c r="Y795" s="205"/>
      <c r="Z795" s="206"/>
      <c r="AA795" s="206"/>
      <c r="AB795" s="206"/>
      <c r="AC795" s="206"/>
      <c r="AD795" s="206"/>
      <c r="AE795" s="206"/>
      <c r="AF795" s="206"/>
      <c r="AG795" s="206"/>
      <c r="AH795" s="206"/>
      <c r="AI795" s="206"/>
      <c r="AJ795" s="206"/>
      <c r="AK795" s="206"/>
      <c r="AL795" s="206"/>
      <c r="AM795" s="206"/>
      <c r="AN795" s="206"/>
      <c r="AO795" s="206"/>
      <c r="AP795" s="206"/>
      <c r="AQ795" s="206"/>
      <c r="AR795" s="206"/>
      <c r="AS795" s="206"/>
      <c r="AT795" s="206"/>
      <c r="AU795" s="206"/>
      <c r="AV795" s="206"/>
      <c r="AW795" s="206"/>
      <c r="AX795" s="206"/>
      <c r="AY795" s="206"/>
      <c r="AZ795" s="206"/>
      <c r="BA795" s="206"/>
      <c r="BB795" s="206"/>
      <c r="BC795" s="206"/>
      <c r="BD795" s="206"/>
      <c r="BE795" s="206"/>
      <c r="BF795" s="206"/>
      <c r="BG795" s="206"/>
      <c r="BH795" s="206"/>
      <c r="BI795" s="206"/>
      <c r="BJ795" s="206"/>
      <c r="BK795" s="206"/>
      <c r="BL795" s="206"/>
      <c r="BM795" s="56"/>
    </row>
    <row r="796" spans="1:65">
      <c r="A796" s="29"/>
      <c r="B796" s="3" t="s">
        <v>255</v>
      </c>
      <c r="C796" s="28"/>
      <c r="D796" s="23">
        <v>0.81999999999999984</v>
      </c>
      <c r="E796" s="23">
        <v>0.79500000000000004</v>
      </c>
      <c r="F796" s="23">
        <v>0.86999999999999988</v>
      </c>
      <c r="G796" s="23">
        <v>0.83</v>
      </c>
      <c r="H796" s="23">
        <v>0.77500000000000002</v>
      </c>
      <c r="I796" s="23">
        <v>0.85</v>
      </c>
      <c r="J796" s="23">
        <v>0.85340015000000002</v>
      </c>
      <c r="K796" s="23">
        <v>0.81000000000000016</v>
      </c>
      <c r="L796" s="23">
        <v>0.84499999999999997</v>
      </c>
      <c r="M796" s="23">
        <v>0.81310000000000004</v>
      </c>
      <c r="N796" s="23">
        <v>0.78380000000000005</v>
      </c>
      <c r="O796" s="23">
        <v>0.81499999999999995</v>
      </c>
      <c r="P796" s="23">
        <v>0.78</v>
      </c>
      <c r="Q796" s="23">
        <v>0.77499999999999991</v>
      </c>
      <c r="R796" s="23">
        <v>0.77700000000000002</v>
      </c>
      <c r="S796" s="23">
        <v>0.82499999999999996</v>
      </c>
      <c r="T796" s="23">
        <v>0.88383333333333325</v>
      </c>
      <c r="U796" s="23">
        <v>0.80800000000000005</v>
      </c>
      <c r="V796" s="23">
        <v>0.81999999999999984</v>
      </c>
      <c r="W796" s="23">
        <v>0.82499999999999996</v>
      </c>
      <c r="X796" s="23">
        <v>0.82000000000000006</v>
      </c>
      <c r="Y796" s="205"/>
      <c r="Z796" s="206"/>
      <c r="AA796" s="206"/>
      <c r="AB796" s="206"/>
      <c r="AC796" s="206"/>
      <c r="AD796" s="206"/>
      <c r="AE796" s="206"/>
      <c r="AF796" s="206"/>
      <c r="AG796" s="206"/>
      <c r="AH796" s="206"/>
      <c r="AI796" s="206"/>
      <c r="AJ796" s="206"/>
      <c r="AK796" s="206"/>
      <c r="AL796" s="206"/>
      <c r="AM796" s="206"/>
      <c r="AN796" s="206"/>
      <c r="AO796" s="206"/>
      <c r="AP796" s="206"/>
      <c r="AQ796" s="206"/>
      <c r="AR796" s="206"/>
      <c r="AS796" s="206"/>
      <c r="AT796" s="206"/>
      <c r="AU796" s="206"/>
      <c r="AV796" s="206"/>
      <c r="AW796" s="206"/>
      <c r="AX796" s="206"/>
      <c r="AY796" s="206"/>
      <c r="AZ796" s="206"/>
      <c r="BA796" s="206"/>
      <c r="BB796" s="206"/>
      <c r="BC796" s="206"/>
      <c r="BD796" s="206"/>
      <c r="BE796" s="206"/>
      <c r="BF796" s="206"/>
      <c r="BG796" s="206"/>
      <c r="BH796" s="206"/>
      <c r="BI796" s="206"/>
      <c r="BJ796" s="206"/>
      <c r="BK796" s="206"/>
      <c r="BL796" s="206"/>
      <c r="BM796" s="56"/>
    </row>
    <row r="797" spans="1:65">
      <c r="A797" s="29"/>
      <c r="B797" s="3" t="s">
        <v>256</v>
      </c>
      <c r="C797" s="28"/>
      <c r="D797" s="23">
        <v>1.6733200530681513E-2</v>
      </c>
      <c r="E797" s="23">
        <v>5.4772255750516656E-3</v>
      </c>
      <c r="F797" s="23">
        <v>6.324555320336764E-3</v>
      </c>
      <c r="G797" s="23">
        <v>1.3784048752090203E-2</v>
      </c>
      <c r="H797" s="23">
        <v>1.6329931618554533E-2</v>
      </c>
      <c r="I797" s="23">
        <v>1.7224014243685054E-2</v>
      </c>
      <c r="J797" s="23">
        <v>1.0410889922336165E-2</v>
      </c>
      <c r="K797" s="23">
        <v>8.3666002653408171E-3</v>
      </c>
      <c r="L797" s="23">
        <v>1.4719601443879727E-2</v>
      </c>
      <c r="M797" s="23">
        <v>4.6699036392628106E-3</v>
      </c>
      <c r="N797" s="23">
        <v>8.467526203089059E-3</v>
      </c>
      <c r="O797" s="23">
        <v>9.8319208025016425E-3</v>
      </c>
      <c r="P797" s="23">
        <v>1.3291601358251269E-2</v>
      </c>
      <c r="Q797" s="23">
        <v>1.3662601021279466E-2</v>
      </c>
      <c r="R797" s="23">
        <v>2.8173864957912086E-2</v>
      </c>
      <c r="S797" s="23">
        <v>1.6329931618554484E-2</v>
      </c>
      <c r="T797" s="23">
        <v>2.6320422292009549E-3</v>
      </c>
      <c r="U797" s="23">
        <v>2.009643417789999E-2</v>
      </c>
      <c r="V797" s="23">
        <v>4.0824829046386792E-3</v>
      </c>
      <c r="W797" s="23">
        <v>1.1690451944500095E-2</v>
      </c>
      <c r="X797" s="23">
        <v>1.9663841605003455E-2</v>
      </c>
      <c r="Y797" s="205"/>
      <c r="Z797" s="206"/>
      <c r="AA797" s="206"/>
      <c r="AB797" s="206"/>
      <c r="AC797" s="206"/>
      <c r="AD797" s="206"/>
      <c r="AE797" s="206"/>
      <c r="AF797" s="206"/>
      <c r="AG797" s="206"/>
      <c r="AH797" s="206"/>
      <c r="AI797" s="206"/>
      <c r="AJ797" s="206"/>
      <c r="AK797" s="206"/>
      <c r="AL797" s="206"/>
      <c r="AM797" s="206"/>
      <c r="AN797" s="206"/>
      <c r="AO797" s="206"/>
      <c r="AP797" s="206"/>
      <c r="AQ797" s="206"/>
      <c r="AR797" s="206"/>
      <c r="AS797" s="206"/>
      <c r="AT797" s="206"/>
      <c r="AU797" s="206"/>
      <c r="AV797" s="206"/>
      <c r="AW797" s="206"/>
      <c r="AX797" s="206"/>
      <c r="AY797" s="206"/>
      <c r="AZ797" s="206"/>
      <c r="BA797" s="206"/>
      <c r="BB797" s="206"/>
      <c r="BC797" s="206"/>
      <c r="BD797" s="206"/>
      <c r="BE797" s="206"/>
      <c r="BF797" s="206"/>
      <c r="BG797" s="206"/>
      <c r="BH797" s="206"/>
      <c r="BI797" s="206"/>
      <c r="BJ797" s="206"/>
      <c r="BK797" s="206"/>
      <c r="BL797" s="206"/>
      <c r="BM797" s="56"/>
    </row>
    <row r="798" spans="1:65">
      <c r="A798" s="29"/>
      <c r="B798" s="3" t="s">
        <v>86</v>
      </c>
      <c r="C798" s="28"/>
      <c r="D798" s="13">
        <v>2.040634211058721E-2</v>
      </c>
      <c r="E798" s="13">
        <v>6.8895919183039819E-3</v>
      </c>
      <c r="F798" s="13">
        <v>7.2696038164790392E-3</v>
      </c>
      <c r="G798" s="13">
        <v>1.6707937881321456E-2</v>
      </c>
      <c r="H798" s="13">
        <v>2.1116290886061897E-2</v>
      </c>
      <c r="I798" s="13">
        <v>2.0223891479865037E-2</v>
      </c>
      <c r="J798" s="13">
        <v>1.2186595027868355E-2</v>
      </c>
      <c r="K798" s="13">
        <v>1.0393292255081758E-2</v>
      </c>
      <c r="L798" s="13">
        <v>1.7351200130310093E-2</v>
      </c>
      <c r="M798" s="13">
        <v>5.7454523120851501E-3</v>
      </c>
      <c r="N798" s="13">
        <v>1.0798350064514517E-2</v>
      </c>
      <c r="O798" s="13">
        <v>1.2113249448667323E-2</v>
      </c>
      <c r="P798" s="13">
        <v>1.7004180842112495E-2</v>
      </c>
      <c r="Q798" s="13">
        <v>1.7591331787055103E-2</v>
      </c>
      <c r="R798" s="13">
        <v>3.5746075226786321E-2</v>
      </c>
      <c r="S798" s="13">
        <v>1.9753949538573973E-2</v>
      </c>
      <c r="T798" s="13">
        <v>2.9753160076804071E-3</v>
      </c>
      <c r="U798" s="13">
        <v>2.5037085769808957E-2</v>
      </c>
      <c r="V798" s="13">
        <v>4.9685390320146194E-3</v>
      </c>
      <c r="W798" s="13">
        <v>1.4227730561257724E-2</v>
      </c>
      <c r="X798" s="13">
        <v>2.4078173393881786E-2</v>
      </c>
      <c r="Y798" s="152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  <c r="AR798" s="3"/>
      <c r="AS798" s="3"/>
      <c r="AT798" s="3"/>
      <c r="AU798" s="3"/>
      <c r="AV798" s="3"/>
      <c r="AW798" s="3"/>
      <c r="AX798" s="3"/>
      <c r="AY798" s="3"/>
      <c r="AZ798" s="3"/>
      <c r="BA798" s="3"/>
      <c r="BB798" s="3"/>
      <c r="BC798" s="3"/>
      <c r="BD798" s="3"/>
      <c r="BE798" s="3"/>
      <c r="BF798" s="3"/>
      <c r="BG798" s="3"/>
      <c r="BH798" s="3"/>
      <c r="BI798" s="3"/>
      <c r="BJ798" s="3"/>
      <c r="BK798" s="3"/>
      <c r="BL798" s="3"/>
      <c r="BM798" s="55"/>
    </row>
    <row r="799" spans="1:65">
      <c r="A799" s="29"/>
      <c r="B799" s="3" t="s">
        <v>257</v>
      </c>
      <c r="C799" s="28"/>
      <c r="D799" s="13">
        <v>2.5208716575231271E-3</v>
      </c>
      <c r="E799" s="13">
        <v>-2.804378906374283E-2</v>
      </c>
      <c r="F799" s="13">
        <v>6.3650193100055041E-2</v>
      </c>
      <c r="G799" s="13">
        <v>8.633803801776363E-3</v>
      </c>
      <c r="H799" s="13">
        <v>-5.4533161688840037E-2</v>
      </c>
      <c r="I799" s="13">
        <v>4.1236108571126584E-2</v>
      </c>
      <c r="J799" s="13">
        <v>4.4443727078740114E-2</v>
      </c>
      <c r="K799" s="13">
        <v>-1.5817924775236247E-2</v>
      </c>
      <c r="L799" s="13">
        <v>3.7160820474957834E-2</v>
      </c>
      <c r="M799" s="13">
        <v>-6.2817506302014214E-3</v>
      </c>
      <c r="N799" s="13">
        <v>-4.1308851816772241E-2</v>
      </c>
      <c r="O799" s="13">
        <v>-7.6673485828990806E-3</v>
      </c>
      <c r="P799" s="13">
        <v>-4.434494144841794E-2</v>
      </c>
      <c r="Q799" s="13">
        <v>-5.0457873592671176E-2</v>
      </c>
      <c r="R799" s="13">
        <v>-3.6398129660888845E-2</v>
      </c>
      <c r="S799" s="13">
        <v>1.0671447849860627E-2</v>
      </c>
      <c r="T799" s="13">
        <v>8.1531878051360751E-2</v>
      </c>
      <c r="U799" s="13">
        <v>-1.8670626442554683E-2</v>
      </c>
      <c r="V799" s="13">
        <v>4.5585157056073911E-3</v>
      </c>
      <c r="W799" s="13">
        <v>4.5585157056073911E-3</v>
      </c>
      <c r="X799" s="13">
        <v>-1.5544164386458448E-3</v>
      </c>
      <c r="Y799" s="152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  <c r="AR799" s="3"/>
      <c r="AS799" s="3"/>
      <c r="AT799" s="3"/>
      <c r="AU799" s="3"/>
      <c r="AV799" s="3"/>
      <c r="AW799" s="3"/>
      <c r="AX799" s="3"/>
      <c r="AY799" s="3"/>
      <c r="AZ799" s="3"/>
      <c r="BA799" s="3"/>
      <c r="BB799" s="3"/>
      <c r="BC799" s="3"/>
      <c r="BD799" s="3"/>
      <c r="BE799" s="3"/>
      <c r="BF799" s="3"/>
      <c r="BG799" s="3"/>
      <c r="BH799" s="3"/>
      <c r="BI799" s="3"/>
      <c r="BJ799" s="3"/>
      <c r="BK799" s="3"/>
      <c r="BL799" s="3"/>
      <c r="BM799" s="55"/>
    </row>
    <row r="800" spans="1:65">
      <c r="A800" s="29"/>
      <c r="B800" s="45" t="s">
        <v>258</v>
      </c>
      <c r="C800" s="46"/>
      <c r="D800" s="44">
        <v>0.1</v>
      </c>
      <c r="E800" s="44">
        <v>0.67</v>
      </c>
      <c r="F800" s="44">
        <v>1.66</v>
      </c>
      <c r="G800" s="44">
        <v>0.26</v>
      </c>
      <c r="H800" s="44">
        <v>1.35</v>
      </c>
      <c r="I800" s="44">
        <v>1.0900000000000001</v>
      </c>
      <c r="J800" s="44">
        <v>1.17</v>
      </c>
      <c r="K800" s="44">
        <v>0.36</v>
      </c>
      <c r="L800" s="44">
        <v>0.99</v>
      </c>
      <c r="M800" s="44">
        <v>0.12</v>
      </c>
      <c r="N800" s="44">
        <v>1.01</v>
      </c>
      <c r="O800" s="44">
        <v>0.16</v>
      </c>
      <c r="P800" s="44">
        <v>1.0900000000000001</v>
      </c>
      <c r="Q800" s="44">
        <v>1.24</v>
      </c>
      <c r="R800" s="44">
        <v>0.89</v>
      </c>
      <c r="S800" s="44">
        <v>0.31</v>
      </c>
      <c r="T800" s="44">
        <v>2.12</v>
      </c>
      <c r="U800" s="44">
        <v>0.44</v>
      </c>
      <c r="V800" s="44">
        <v>0.16</v>
      </c>
      <c r="W800" s="44">
        <v>0.16</v>
      </c>
      <c r="X800" s="44">
        <v>0</v>
      </c>
      <c r="Y800" s="152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  <c r="AR800" s="3"/>
      <c r="AS800" s="3"/>
      <c r="AT800" s="3"/>
      <c r="AU800" s="3"/>
      <c r="AV800" s="3"/>
      <c r="AW800" s="3"/>
      <c r="AX800" s="3"/>
      <c r="AY800" s="3"/>
      <c r="AZ800" s="3"/>
      <c r="BA800" s="3"/>
      <c r="BB800" s="3"/>
      <c r="BC800" s="3"/>
      <c r="BD800" s="3"/>
      <c r="BE800" s="3"/>
      <c r="BF800" s="3"/>
      <c r="BG800" s="3"/>
      <c r="BH800" s="3"/>
      <c r="BI800" s="3"/>
      <c r="BJ800" s="3"/>
      <c r="BK800" s="3"/>
      <c r="BL800" s="3"/>
      <c r="BM800" s="55"/>
    </row>
    <row r="801" spans="1:65">
      <c r="B801" s="30"/>
      <c r="C801" s="20"/>
      <c r="D801" s="20"/>
      <c r="E801" s="20"/>
      <c r="F801" s="20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BM801" s="55"/>
    </row>
    <row r="802" spans="1:65" ht="15">
      <c r="B802" s="8" t="s">
        <v>519</v>
      </c>
      <c r="BM802" s="27" t="s">
        <v>66</v>
      </c>
    </row>
    <row r="803" spans="1:65" ht="15">
      <c r="A803" s="24" t="s">
        <v>6</v>
      </c>
      <c r="B803" s="18" t="s">
        <v>108</v>
      </c>
      <c r="C803" s="15" t="s">
        <v>109</v>
      </c>
      <c r="D803" s="16" t="s">
        <v>224</v>
      </c>
      <c r="E803" s="17" t="s">
        <v>224</v>
      </c>
      <c r="F803" s="17" t="s">
        <v>224</v>
      </c>
      <c r="G803" s="17" t="s">
        <v>224</v>
      </c>
      <c r="H803" s="17" t="s">
        <v>224</v>
      </c>
      <c r="I803" s="17" t="s">
        <v>224</v>
      </c>
      <c r="J803" s="17" t="s">
        <v>224</v>
      </c>
      <c r="K803" s="17" t="s">
        <v>224</v>
      </c>
      <c r="L803" s="17" t="s">
        <v>224</v>
      </c>
      <c r="M803" s="17" t="s">
        <v>224</v>
      </c>
      <c r="N803" s="17" t="s">
        <v>224</v>
      </c>
      <c r="O803" s="17" t="s">
        <v>224</v>
      </c>
      <c r="P803" s="17" t="s">
        <v>224</v>
      </c>
      <c r="Q803" s="17" t="s">
        <v>224</v>
      </c>
      <c r="R803" s="17" t="s">
        <v>224</v>
      </c>
      <c r="S803" s="17" t="s">
        <v>224</v>
      </c>
      <c r="T803" s="17" t="s">
        <v>224</v>
      </c>
      <c r="U803" s="17" t="s">
        <v>224</v>
      </c>
      <c r="V803" s="17" t="s">
        <v>224</v>
      </c>
      <c r="W803" s="17" t="s">
        <v>224</v>
      </c>
      <c r="X803" s="17" t="s">
        <v>224</v>
      </c>
      <c r="Y803" s="152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  <c r="AS803" s="3"/>
      <c r="AT803" s="3"/>
      <c r="AU803" s="3"/>
      <c r="AV803" s="3"/>
      <c r="AW803" s="3"/>
      <c r="AX803" s="3"/>
      <c r="AY803" s="3"/>
      <c r="AZ803" s="3"/>
      <c r="BA803" s="3"/>
      <c r="BB803" s="3"/>
      <c r="BC803" s="3"/>
      <c r="BD803" s="3"/>
      <c r="BE803" s="3"/>
      <c r="BF803" s="3"/>
      <c r="BG803" s="3"/>
      <c r="BH803" s="3"/>
      <c r="BI803" s="3"/>
      <c r="BJ803" s="3"/>
      <c r="BK803" s="3"/>
      <c r="BL803" s="3"/>
      <c r="BM803" s="27">
        <v>1</v>
      </c>
    </row>
    <row r="804" spans="1:65">
      <c r="A804" s="29"/>
      <c r="B804" s="19" t="s">
        <v>225</v>
      </c>
      <c r="C804" s="9" t="s">
        <v>225</v>
      </c>
      <c r="D804" s="150" t="s">
        <v>227</v>
      </c>
      <c r="E804" s="151" t="s">
        <v>228</v>
      </c>
      <c r="F804" s="151" t="s">
        <v>229</v>
      </c>
      <c r="G804" s="151" t="s">
        <v>230</v>
      </c>
      <c r="H804" s="151" t="s">
        <v>231</v>
      </c>
      <c r="I804" s="151" t="s">
        <v>232</v>
      </c>
      <c r="J804" s="151" t="s">
        <v>233</v>
      </c>
      <c r="K804" s="151" t="s">
        <v>234</v>
      </c>
      <c r="L804" s="151" t="s">
        <v>235</v>
      </c>
      <c r="M804" s="151" t="s">
        <v>236</v>
      </c>
      <c r="N804" s="151" t="s">
        <v>237</v>
      </c>
      <c r="O804" s="151" t="s">
        <v>238</v>
      </c>
      <c r="P804" s="151" t="s">
        <v>239</v>
      </c>
      <c r="Q804" s="151" t="s">
        <v>240</v>
      </c>
      <c r="R804" s="151" t="s">
        <v>241</v>
      </c>
      <c r="S804" s="151" t="s">
        <v>242</v>
      </c>
      <c r="T804" s="151" t="s">
        <v>243</v>
      </c>
      <c r="U804" s="151" t="s">
        <v>244</v>
      </c>
      <c r="V804" s="151" t="s">
        <v>245</v>
      </c>
      <c r="W804" s="151" t="s">
        <v>246</v>
      </c>
      <c r="X804" s="151" t="s">
        <v>247</v>
      </c>
      <c r="Y804" s="152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  <c r="AS804" s="3"/>
      <c r="AT804" s="3"/>
      <c r="AU804" s="3"/>
      <c r="AV804" s="3"/>
      <c r="AW804" s="3"/>
      <c r="AX804" s="3"/>
      <c r="AY804" s="3"/>
      <c r="AZ804" s="3"/>
      <c r="BA804" s="3"/>
      <c r="BB804" s="3"/>
      <c r="BC804" s="3"/>
      <c r="BD804" s="3"/>
      <c r="BE804" s="3"/>
      <c r="BF804" s="3"/>
      <c r="BG804" s="3"/>
      <c r="BH804" s="3"/>
      <c r="BI804" s="3"/>
      <c r="BJ804" s="3"/>
      <c r="BK804" s="3"/>
      <c r="BL804" s="3"/>
      <c r="BM804" s="27" t="s">
        <v>3</v>
      </c>
    </row>
    <row r="805" spans="1:65">
      <c r="A805" s="29"/>
      <c r="B805" s="19"/>
      <c r="C805" s="9"/>
      <c r="D805" s="10" t="s">
        <v>261</v>
      </c>
      <c r="E805" s="11" t="s">
        <v>261</v>
      </c>
      <c r="F805" s="11" t="s">
        <v>261</v>
      </c>
      <c r="G805" s="11" t="s">
        <v>261</v>
      </c>
      <c r="H805" s="11" t="s">
        <v>280</v>
      </c>
      <c r="I805" s="11" t="s">
        <v>279</v>
      </c>
      <c r="J805" s="11" t="s">
        <v>279</v>
      </c>
      <c r="K805" s="11" t="s">
        <v>280</v>
      </c>
      <c r="L805" s="11" t="s">
        <v>261</v>
      </c>
      <c r="M805" s="11" t="s">
        <v>261</v>
      </c>
      <c r="N805" s="11" t="s">
        <v>261</v>
      </c>
      <c r="O805" s="11" t="s">
        <v>279</v>
      </c>
      <c r="P805" s="11" t="s">
        <v>280</v>
      </c>
      <c r="Q805" s="11" t="s">
        <v>280</v>
      </c>
      <c r="R805" s="11" t="s">
        <v>280</v>
      </c>
      <c r="S805" s="11" t="s">
        <v>261</v>
      </c>
      <c r="T805" s="11" t="s">
        <v>279</v>
      </c>
      <c r="U805" s="11" t="s">
        <v>279</v>
      </c>
      <c r="V805" s="11" t="s">
        <v>280</v>
      </c>
      <c r="W805" s="11" t="s">
        <v>261</v>
      </c>
      <c r="X805" s="11" t="s">
        <v>261</v>
      </c>
      <c r="Y805" s="152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  <c r="AS805" s="3"/>
      <c r="AT805" s="3"/>
      <c r="AU805" s="3"/>
      <c r="AV805" s="3"/>
      <c r="AW805" s="3"/>
      <c r="AX805" s="3"/>
      <c r="AY805" s="3"/>
      <c r="AZ805" s="3"/>
      <c r="BA805" s="3"/>
      <c r="BB805" s="3"/>
      <c r="BC805" s="3"/>
      <c r="BD805" s="3"/>
      <c r="BE805" s="3"/>
      <c r="BF805" s="3"/>
      <c r="BG805" s="3"/>
      <c r="BH805" s="3"/>
      <c r="BI805" s="3"/>
      <c r="BJ805" s="3"/>
      <c r="BK805" s="3"/>
      <c r="BL805" s="3"/>
      <c r="BM805" s="27">
        <v>0</v>
      </c>
    </row>
    <row r="806" spans="1:65">
      <c r="A806" s="29"/>
      <c r="B806" s="19"/>
      <c r="C806" s="9"/>
      <c r="D806" s="25" t="s">
        <v>281</v>
      </c>
      <c r="E806" s="25" t="s">
        <v>253</v>
      </c>
      <c r="F806" s="25" t="s">
        <v>282</v>
      </c>
      <c r="G806" s="25" t="s">
        <v>282</v>
      </c>
      <c r="H806" s="25" t="s">
        <v>283</v>
      </c>
      <c r="I806" s="25" t="s">
        <v>282</v>
      </c>
      <c r="J806" s="25" t="s">
        <v>284</v>
      </c>
      <c r="K806" s="25" t="s">
        <v>284</v>
      </c>
      <c r="L806" s="25" t="s">
        <v>282</v>
      </c>
      <c r="M806" s="25" t="s">
        <v>283</v>
      </c>
      <c r="N806" s="25" t="s">
        <v>283</v>
      </c>
      <c r="O806" s="25" t="s">
        <v>284</v>
      </c>
      <c r="P806" s="25" t="s">
        <v>284</v>
      </c>
      <c r="Q806" s="25" t="s">
        <v>283</v>
      </c>
      <c r="R806" s="25" t="s">
        <v>282</v>
      </c>
      <c r="S806" s="25" t="s">
        <v>114</v>
      </c>
      <c r="T806" s="25" t="s">
        <v>282</v>
      </c>
      <c r="U806" s="25" t="s">
        <v>281</v>
      </c>
      <c r="V806" s="25" t="s">
        <v>281</v>
      </c>
      <c r="W806" s="25" t="s">
        <v>282</v>
      </c>
      <c r="X806" s="25" t="s">
        <v>282</v>
      </c>
      <c r="Y806" s="152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  <c r="AS806" s="3"/>
      <c r="AT806" s="3"/>
      <c r="AU806" s="3"/>
      <c r="AV806" s="3"/>
      <c r="AW806" s="3"/>
      <c r="AX806" s="3"/>
      <c r="AY806" s="3"/>
      <c r="AZ806" s="3"/>
      <c r="BA806" s="3"/>
      <c r="BB806" s="3"/>
      <c r="BC806" s="3"/>
      <c r="BD806" s="3"/>
      <c r="BE806" s="3"/>
      <c r="BF806" s="3"/>
      <c r="BG806" s="3"/>
      <c r="BH806" s="3"/>
      <c r="BI806" s="3"/>
      <c r="BJ806" s="3"/>
      <c r="BK806" s="3"/>
      <c r="BL806" s="3"/>
      <c r="BM806" s="27">
        <v>0</v>
      </c>
    </row>
    <row r="807" spans="1:65">
      <c r="A807" s="29"/>
      <c r="B807" s="18">
        <v>1</v>
      </c>
      <c r="C807" s="14">
        <v>1</v>
      </c>
      <c r="D807" s="221">
        <v>123.00000000000001</v>
      </c>
      <c r="E807" s="221">
        <v>148.58000000000001</v>
      </c>
      <c r="F807" s="221">
        <v>159.5</v>
      </c>
      <c r="G807" s="221">
        <v>164</v>
      </c>
      <c r="H807" s="221">
        <v>149.21</v>
      </c>
      <c r="I807" s="221">
        <v>153</v>
      </c>
      <c r="J807" s="221">
        <v>144.541</v>
      </c>
      <c r="K807" s="221">
        <v>137</v>
      </c>
      <c r="L807" s="231">
        <v>145</v>
      </c>
      <c r="M807" s="221">
        <v>180.96</v>
      </c>
      <c r="N807" s="222">
        <v>89.37</v>
      </c>
      <c r="O807" s="221">
        <v>170</v>
      </c>
      <c r="P807" s="222">
        <v>91</v>
      </c>
      <c r="Q807" s="221">
        <v>133</v>
      </c>
      <c r="R807" s="221">
        <v>162</v>
      </c>
      <c r="S807" s="221">
        <v>149.5</v>
      </c>
      <c r="T807" s="221">
        <v>156.63999999999999</v>
      </c>
      <c r="U807" s="221">
        <v>116.89</v>
      </c>
      <c r="V807" s="221">
        <v>157</v>
      </c>
      <c r="W807" s="221">
        <v>151</v>
      </c>
      <c r="X807" s="221">
        <v>168.54</v>
      </c>
      <c r="Y807" s="223"/>
      <c r="Z807" s="224"/>
      <c r="AA807" s="224"/>
      <c r="AB807" s="224"/>
      <c r="AC807" s="224"/>
      <c r="AD807" s="224"/>
      <c r="AE807" s="224"/>
      <c r="AF807" s="224"/>
      <c r="AG807" s="224"/>
      <c r="AH807" s="224"/>
      <c r="AI807" s="224"/>
      <c r="AJ807" s="224"/>
      <c r="AK807" s="224"/>
      <c r="AL807" s="224"/>
      <c r="AM807" s="224"/>
      <c r="AN807" s="224"/>
      <c r="AO807" s="224"/>
      <c r="AP807" s="224"/>
      <c r="AQ807" s="224"/>
      <c r="AR807" s="224"/>
      <c r="AS807" s="224"/>
      <c r="AT807" s="224"/>
      <c r="AU807" s="224"/>
      <c r="AV807" s="224"/>
      <c r="AW807" s="224"/>
      <c r="AX807" s="224"/>
      <c r="AY807" s="224"/>
      <c r="AZ807" s="224"/>
      <c r="BA807" s="224"/>
      <c r="BB807" s="224"/>
      <c r="BC807" s="224"/>
      <c r="BD807" s="224"/>
      <c r="BE807" s="224"/>
      <c r="BF807" s="224"/>
      <c r="BG807" s="224"/>
      <c r="BH807" s="224"/>
      <c r="BI807" s="224"/>
      <c r="BJ807" s="224"/>
      <c r="BK807" s="224"/>
      <c r="BL807" s="224"/>
      <c r="BM807" s="225">
        <v>1</v>
      </c>
    </row>
    <row r="808" spans="1:65">
      <c r="A808" s="29"/>
      <c r="B808" s="19">
        <v>1</v>
      </c>
      <c r="C808" s="9">
        <v>2</v>
      </c>
      <c r="D808" s="226">
        <v>131</v>
      </c>
      <c r="E808" s="226">
        <v>158.79</v>
      </c>
      <c r="F808" s="226">
        <v>155.5</v>
      </c>
      <c r="G808" s="226">
        <v>162.5</v>
      </c>
      <c r="H808" s="226">
        <v>150.88</v>
      </c>
      <c r="I808" s="226">
        <v>153</v>
      </c>
      <c r="J808" s="226">
        <v>143.41750000000002</v>
      </c>
      <c r="K808" s="226">
        <v>139</v>
      </c>
      <c r="L808" s="226">
        <v>152</v>
      </c>
      <c r="M808" s="226">
        <v>178.25</v>
      </c>
      <c r="N808" s="227">
        <v>88.86</v>
      </c>
      <c r="O808" s="226">
        <v>170</v>
      </c>
      <c r="P808" s="227">
        <v>89</v>
      </c>
      <c r="Q808" s="226">
        <v>139</v>
      </c>
      <c r="R808" s="226">
        <v>154</v>
      </c>
      <c r="S808" s="226">
        <v>146</v>
      </c>
      <c r="T808" s="226">
        <v>156.76080000000002</v>
      </c>
      <c r="U808" s="226">
        <v>111.39</v>
      </c>
      <c r="V808" s="226">
        <v>154</v>
      </c>
      <c r="W808" s="226">
        <v>155</v>
      </c>
      <c r="X808" s="226">
        <v>171.25</v>
      </c>
      <c r="Y808" s="223"/>
      <c r="Z808" s="224"/>
      <c r="AA808" s="224"/>
      <c r="AB808" s="224"/>
      <c r="AC808" s="224"/>
      <c r="AD808" s="224"/>
      <c r="AE808" s="224"/>
      <c r="AF808" s="224"/>
      <c r="AG808" s="224"/>
      <c r="AH808" s="224"/>
      <c r="AI808" s="224"/>
      <c r="AJ808" s="224"/>
      <c r="AK808" s="224"/>
      <c r="AL808" s="224"/>
      <c r="AM808" s="224"/>
      <c r="AN808" s="224"/>
      <c r="AO808" s="224"/>
      <c r="AP808" s="224"/>
      <c r="AQ808" s="224"/>
      <c r="AR808" s="224"/>
      <c r="AS808" s="224"/>
      <c r="AT808" s="224"/>
      <c r="AU808" s="224"/>
      <c r="AV808" s="224"/>
      <c r="AW808" s="224"/>
      <c r="AX808" s="224"/>
      <c r="AY808" s="224"/>
      <c r="AZ808" s="224"/>
      <c r="BA808" s="224"/>
      <c r="BB808" s="224"/>
      <c r="BC808" s="224"/>
      <c r="BD808" s="224"/>
      <c r="BE808" s="224"/>
      <c r="BF808" s="224"/>
      <c r="BG808" s="224"/>
      <c r="BH808" s="224"/>
      <c r="BI808" s="224"/>
      <c r="BJ808" s="224"/>
      <c r="BK808" s="224"/>
      <c r="BL808" s="224"/>
      <c r="BM808" s="225">
        <v>32</v>
      </c>
    </row>
    <row r="809" spans="1:65">
      <c r="A809" s="29"/>
      <c r="B809" s="19">
        <v>1</v>
      </c>
      <c r="C809" s="9">
        <v>3</v>
      </c>
      <c r="D809" s="226">
        <v>124</v>
      </c>
      <c r="E809" s="226">
        <v>153.53</v>
      </c>
      <c r="F809" s="226">
        <v>162.5</v>
      </c>
      <c r="G809" s="226">
        <v>165</v>
      </c>
      <c r="H809" s="226">
        <v>149.07</v>
      </c>
      <c r="I809" s="226">
        <v>150</v>
      </c>
      <c r="J809" s="226">
        <v>140.32600000000002</v>
      </c>
      <c r="K809" s="226">
        <v>138</v>
      </c>
      <c r="L809" s="226">
        <v>151</v>
      </c>
      <c r="M809" s="226">
        <v>179.78</v>
      </c>
      <c r="N809" s="227">
        <v>89.6</v>
      </c>
      <c r="O809" s="226">
        <v>170</v>
      </c>
      <c r="P809" s="227">
        <v>85</v>
      </c>
      <c r="Q809" s="226">
        <v>136</v>
      </c>
      <c r="R809" s="226">
        <v>153</v>
      </c>
      <c r="S809" s="226">
        <v>142</v>
      </c>
      <c r="T809" s="226">
        <v>159.34626666666665</v>
      </c>
      <c r="U809" s="226">
        <v>115.64</v>
      </c>
      <c r="V809" s="226">
        <v>150</v>
      </c>
      <c r="W809" s="226">
        <v>153</v>
      </c>
      <c r="X809" s="226">
        <v>171.48</v>
      </c>
      <c r="Y809" s="223"/>
      <c r="Z809" s="224"/>
      <c r="AA809" s="224"/>
      <c r="AB809" s="224"/>
      <c r="AC809" s="224"/>
      <c r="AD809" s="224"/>
      <c r="AE809" s="224"/>
      <c r="AF809" s="224"/>
      <c r="AG809" s="224"/>
      <c r="AH809" s="224"/>
      <c r="AI809" s="224"/>
      <c r="AJ809" s="224"/>
      <c r="AK809" s="224"/>
      <c r="AL809" s="224"/>
      <c r="AM809" s="224"/>
      <c r="AN809" s="224"/>
      <c r="AO809" s="224"/>
      <c r="AP809" s="224"/>
      <c r="AQ809" s="224"/>
      <c r="AR809" s="224"/>
      <c r="AS809" s="224"/>
      <c r="AT809" s="224"/>
      <c r="AU809" s="224"/>
      <c r="AV809" s="224"/>
      <c r="AW809" s="224"/>
      <c r="AX809" s="224"/>
      <c r="AY809" s="224"/>
      <c r="AZ809" s="224"/>
      <c r="BA809" s="224"/>
      <c r="BB809" s="224"/>
      <c r="BC809" s="224"/>
      <c r="BD809" s="224"/>
      <c r="BE809" s="224"/>
      <c r="BF809" s="224"/>
      <c r="BG809" s="224"/>
      <c r="BH809" s="224"/>
      <c r="BI809" s="224"/>
      <c r="BJ809" s="224"/>
      <c r="BK809" s="224"/>
      <c r="BL809" s="224"/>
      <c r="BM809" s="225">
        <v>16</v>
      </c>
    </row>
    <row r="810" spans="1:65">
      <c r="A810" s="29"/>
      <c r="B810" s="19">
        <v>1</v>
      </c>
      <c r="C810" s="9">
        <v>4</v>
      </c>
      <c r="D810" s="226">
        <v>118</v>
      </c>
      <c r="E810" s="226">
        <v>154.97999999999999</v>
      </c>
      <c r="F810" s="226">
        <v>162</v>
      </c>
      <c r="G810" s="226">
        <v>161</v>
      </c>
      <c r="H810" s="226">
        <v>155.19999999999999</v>
      </c>
      <c r="I810" s="226">
        <v>148</v>
      </c>
      <c r="J810" s="226">
        <v>146.40699999999998</v>
      </c>
      <c r="K810" s="226">
        <v>135</v>
      </c>
      <c r="L810" s="226">
        <v>153</v>
      </c>
      <c r="M810" s="226">
        <v>179.25</v>
      </c>
      <c r="N810" s="227">
        <v>91.17</v>
      </c>
      <c r="O810" s="226">
        <v>170</v>
      </c>
      <c r="P810" s="227">
        <v>91</v>
      </c>
      <c r="Q810" s="226">
        <v>134</v>
      </c>
      <c r="R810" s="226">
        <v>154</v>
      </c>
      <c r="S810" s="226">
        <v>149</v>
      </c>
      <c r="T810" s="226">
        <v>157.25173333333333</v>
      </c>
      <c r="U810" s="226">
        <v>114.67</v>
      </c>
      <c r="V810" s="226">
        <v>152</v>
      </c>
      <c r="W810" s="226">
        <v>155.5</v>
      </c>
      <c r="X810" s="226">
        <v>175.57</v>
      </c>
      <c r="Y810" s="223"/>
      <c r="Z810" s="224"/>
      <c r="AA810" s="224"/>
      <c r="AB810" s="224"/>
      <c r="AC810" s="224"/>
      <c r="AD810" s="224"/>
      <c r="AE810" s="224"/>
      <c r="AF810" s="224"/>
      <c r="AG810" s="224"/>
      <c r="AH810" s="224"/>
      <c r="AI810" s="224"/>
      <c r="AJ810" s="224"/>
      <c r="AK810" s="224"/>
      <c r="AL810" s="224"/>
      <c r="AM810" s="224"/>
      <c r="AN810" s="224"/>
      <c r="AO810" s="224"/>
      <c r="AP810" s="224"/>
      <c r="AQ810" s="224"/>
      <c r="AR810" s="224"/>
      <c r="AS810" s="224"/>
      <c r="AT810" s="224"/>
      <c r="AU810" s="224"/>
      <c r="AV810" s="224"/>
      <c r="AW810" s="224"/>
      <c r="AX810" s="224"/>
      <c r="AY810" s="224"/>
      <c r="AZ810" s="224"/>
      <c r="BA810" s="224"/>
      <c r="BB810" s="224"/>
      <c r="BC810" s="224"/>
      <c r="BD810" s="224"/>
      <c r="BE810" s="224"/>
      <c r="BF810" s="224"/>
      <c r="BG810" s="224"/>
      <c r="BH810" s="224"/>
      <c r="BI810" s="224"/>
      <c r="BJ810" s="224"/>
      <c r="BK810" s="224"/>
      <c r="BL810" s="224"/>
      <c r="BM810" s="225">
        <v>151.58527368421051</v>
      </c>
    </row>
    <row r="811" spans="1:65">
      <c r="A811" s="29"/>
      <c r="B811" s="19">
        <v>1</v>
      </c>
      <c r="C811" s="9">
        <v>5</v>
      </c>
      <c r="D811" s="226">
        <v>119</v>
      </c>
      <c r="E811" s="228">
        <v>139.69999999999999</v>
      </c>
      <c r="F811" s="226">
        <v>164</v>
      </c>
      <c r="G811" s="228">
        <v>150</v>
      </c>
      <c r="H811" s="226">
        <v>154.11000000000001</v>
      </c>
      <c r="I811" s="226">
        <v>152</v>
      </c>
      <c r="J811" s="226">
        <v>142.04349999999999</v>
      </c>
      <c r="K811" s="226">
        <v>136</v>
      </c>
      <c r="L811" s="226">
        <v>152</v>
      </c>
      <c r="M811" s="226">
        <v>179.2</v>
      </c>
      <c r="N811" s="227">
        <v>90.42</v>
      </c>
      <c r="O811" s="226">
        <v>170</v>
      </c>
      <c r="P811" s="227">
        <v>88</v>
      </c>
      <c r="Q811" s="226">
        <v>142</v>
      </c>
      <c r="R811" s="226">
        <v>156</v>
      </c>
      <c r="S811" s="226">
        <v>147.5</v>
      </c>
      <c r="T811" s="226">
        <v>158.18573333333333</v>
      </c>
      <c r="U811" s="226">
        <v>118.21</v>
      </c>
      <c r="V811" s="226">
        <v>153</v>
      </c>
      <c r="W811" s="226">
        <v>154.5</v>
      </c>
      <c r="X811" s="226">
        <v>174.52</v>
      </c>
      <c r="Y811" s="223"/>
      <c r="Z811" s="224"/>
      <c r="AA811" s="224"/>
      <c r="AB811" s="224"/>
      <c r="AC811" s="224"/>
      <c r="AD811" s="224"/>
      <c r="AE811" s="224"/>
      <c r="AF811" s="224"/>
      <c r="AG811" s="224"/>
      <c r="AH811" s="224"/>
      <c r="AI811" s="224"/>
      <c r="AJ811" s="224"/>
      <c r="AK811" s="224"/>
      <c r="AL811" s="224"/>
      <c r="AM811" s="224"/>
      <c r="AN811" s="224"/>
      <c r="AO811" s="224"/>
      <c r="AP811" s="224"/>
      <c r="AQ811" s="224"/>
      <c r="AR811" s="224"/>
      <c r="AS811" s="224"/>
      <c r="AT811" s="224"/>
      <c r="AU811" s="224"/>
      <c r="AV811" s="224"/>
      <c r="AW811" s="224"/>
      <c r="AX811" s="224"/>
      <c r="AY811" s="224"/>
      <c r="AZ811" s="224"/>
      <c r="BA811" s="224"/>
      <c r="BB811" s="224"/>
      <c r="BC811" s="224"/>
      <c r="BD811" s="224"/>
      <c r="BE811" s="224"/>
      <c r="BF811" s="224"/>
      <c r="BG811" s="224"/>
      <c r="BH811" s="224"/>
      <c r="BI811" s="224"/>
      <c r="BJ811" s="224"/>
      <c r="BK811" s="224"/>
      <c r="BL811" s="224"/>
      <c r="BM811" s="225">
        <v>104</v>
      </c>
    </row>
    <row r="812" spans="1:65">
      <c r="A812" s="29"/>
      <c r="B812" s="19">
        <v>1</v>
      </c>
      <c r="C812" s="9">
        <v>6</v>
      </c>
      <c r="D812" s="226">
        <v>119</v>
      </c>
      <c r="E812" s="226">
        <v>156.15</v>
      </c>
      <c r="F812" s="226">
        <v>161</v>
      </c>
      <c r="G812" s="226">
        <v>162</v>
      </c>
      <c r="H812" s="226">
        <v>155.88</v>
      </c>
      <c r="I812" s="226">
        <v>151</v>
      </c>
      <c r="J812" s="226">
        <v>138.001</v>
      </c>
      <c r="K812" s="226">
        <v>142</v>
      </c>
      <c r="L812" s="226">
        <v>154.5</v>
      </c>
      <c r="M812" s="226">
        <v>180.76</v>
      </c>
      <c r="N812" s="227">
        <v>91.26</v>
      </c>
      <c r="O812" s="226">
        <v>170</v>
      </c>
      <c r="P812" s="227">
        <v>88</v>
      </c>
      <c r="Q812" s="226">
        <v>139</v>
      </c>
      <c r="R812" s="226">
        <v>157</v>
      </c>
      <c r="S812" s="226">
        <v>153</v>
      </c>
      <c r="T812" s="226">
        <v>158.90466666666669</v>
      </c>
      <c r="U812" s="226">
        <v>118.43</v>
      </c>
      <c r="V812" s="226">
        <v>151</v>
      </c>
      <c r="W812" s="226">
        <v>153</v>
      </c>
      <c r="X812" s="226">
        <v>173.42</v>
      </c>
      <c r="Y812" s="223"/>
      <c r="Z812" s="224"/>
      <c r="AA812" s="224"/>
      <c r="AB812" s="224"/>
      <c r="AC812" s="224"/>
      <c r="AD812" s="224"/>
      <c r="AE812" s="224"/>
      <c r="AF812" s="224"/>
      <c r="AG812" s="224"/>
      <c r="AH812" s="224"/>
      <c r="AI812" s="224"/>
      <c r="AJ812" s="224"/>
      <c r="AK812" s="224"/>
      <c r="AL812" s="224"/>
      <c r="AM812" s="224"/>
      <c r="AN812" s="224"/>
      <c r="AO812" s="224"/>
      <c r="AP812" s="224"/>
      <c r="AQ812" s="224"/>
      <c r="AR812" s="224"/>
      <c r="AS812" s="224"/>
      <c r="AT812" s="224"/>
      <c r="AU812" s="224"/>
      <c r="AV812" s="224"/>
      <c r="AW812" s="224"/>
      <c r="AX812" s="224"/>
      <c r="AY812" s="224"/>
      <c r="AZ812" s="224"/>
      <c r="BA812" s="224"/>
      <c r="BB812" s="224"/>
      <c r="BC812" s="224"/>
      <c r="BD812" s="224"/>
      <c r="BE812" s="224"/>
      <c r="BF812" s="224"/>
      <c r="BG812" s="224"/>
      <c r="BH812" s="224"/>
      <c r="BI812" s="224"/>
      <c r="BJ812" s="224"/>
      <c r="BK812" s="224"/>
      <c r="BL812" s="224"/>
      <c r="BM812" s="229"/>
    </row>
    <row r="813" spans="1:65">
      <c r="A813" s="29"/>
      <c r="B813" s="20" t="s">
        <v>254</v>
      </c>
      <c r="C813" s="12"/>
      <c r="D813" s="230">
        <v>122.33333333333333</v>
      </c>
      <c r="E813" s="230">
        <v>151.95499999999998</v>
      </c>
      <c r="F813" s="230">
        <v>160.75</v>
      </c>
      <c r="G813" s="230">
        <v>160.75</v>
      </c>
      <c r="H813" s="230">
        <v>152.39166666666668</v>
      </c>
      <c r="I813" s="230">
        <v>151.16666666666666</v>
      </c>
      <c r="J813" s="230">
        <v>142.45599999999999</v>
      </c>
      <c r="K813" s="230">
        <v>137.83333333333334</v>
      </c>
      <c r="L813" s="230">
        <v>151.25</v>
      </c>
      <c r="M813" s="230">
        <v>179.70000000000002</v>
      </c>
      <c r="N813" s="230">
        <v>90.113333333333344</v>
      </c>
      <c r="O813" s="230">
        <v>170</v>
      </c>
      <c r="P813" s="230">
        <v>88.666666666666671</v>
      </c>
      <c r="Q813" s="230">
        <v>137.16666666666666</v>
      </c>
      <c r="R813" s="230">
        <v>156</v>
      </c>
      <c r="S813" s="230">
        <v>147.83333333333334</v>
      </c>
      <c r="T813" s="230">
        <v>157.84820000000002</v>
      </c>
      <c r="U813" s="230">
        <v>115.87166666666667</v>
      </c>
      <c r="V813" s="230">
        <v>152.83333333333334</v>
      </c>
      <c r="W813" s="230">
        <v>153.66666666666666</v>
      </c>
      <c r="X813" s="230">
        <v>172.46333333333334</v>
      </c>
      <c r="Y813" s="223"/>
      <c r="Z813" s="224"/>
      <c r="AA813" s="224"/>
      <c r="AB813" s="224"/>
      <c r="AC813" s="224"/>
      <c r="AD813" s="224"/>
      <c r="AE813" s="224"/>
      <c r="AF813" s="224"/>
      <c r="AG813" s="224"/>
      <c r="AH813" s="224"/>
      <c r="AI813" s="224"/>
      <c r="AJ813" s="224"/>
      <c r="AK813" s="224"/>
      <c r="AL813" s="224"/>
      <c r="AM813" s="224"/>
      <c r="AN813" s="224"/>
      <c r="AO813" s="224"/>
      <c r="AP813" s="224"/>
      <c r="AQ813" s="224"/>
      <c r="AR813" s="224"/>
      <c r="AS813" s="224"/>
      <c r="AT813" s="224"/>
      <c r="AU813" s="224"/>
      <c r="AV813" s="224"/>
      <c r="AW813" s="224"/>
      <c r="AX813" s="224"/>
      <c r="AY813" s="224"/>
      <c r="AZ813" s="224"/>
      <c r="BA813" s="224"/>
      <c r="BB813" s="224"/>
      <c r="BC813" s="224"/>
      <c r="BD813" s="224"/>
      <c r="BE813" s="224"/>
      <c r="BF813" s="224"/>
      <c r="BG813" s="224"/>
      <c r="BH813" s="224"/>
      <c r="BI813" s="224"/>
      <c r="BJ813" s="224"/>
      <c r="BK813" s="224"/>
      <c r="BL813" s="224"/>
      <c r="BM813" s="229"/>
    </row>
    <row r="814" spans="1:65">
      <c r="A814" s="29"/>
      <c r="B814" s="3" t="s">
        <v>255</v>
      </c>
      <c r="C814" s="28"/>
      <c r="D814" s="226">
        <v>121</v>
      </c>
      <c r="E814" s="226">
        <v>154.255</v>
      </c>
      <c r="F814" s="226">
        <v>161.5</v>
      </c>
      <c r="G814" s="226">
        <v>162.25</v>
      </c>
      <c r="H814" s="226">
        <v>152.495</v>
      </c>
      <c r="I814" s="226">
        <v>151.5</v>
      </c>
      <c r="J814" s="226">
        <v>142.73050000000001</v>
      </c>
      <c r="K814" s="226">
        <v>137.5</v>
      </c>
      <c r="L814" s="226">
        <v>152</v>
      </c>
      <c r="M814" s="226">
        <v>179.51499999999999</v>
      </c>
      <c r="N814" s="226">
        <v>90.009999999999991</v>
      </c>
      <c r="O814" s="226">
        <v>170</v>
      </c>
      <c r="P814" s="226">
        <v>88.5</v>
      </c>
      <c r="Q814" s="226">
        <v>137.5</v>
      </c>
      <c r="R814" s="226">
        <v>155</v>
      </c>
      <c r="S814" s="226">
        <v>148.25</v>
      </c>
      <c r="T814" s="226">
        <v>157.71873333333332</v>
      </c>
      <c r="U814" s="226">
        <v>116.265</v>
      </c>
      <c r="V814" s="226">
        <v>152.5</v>
      </c>
      <c r="W814" s="226">
        <v>153.75</v>
      </c>
      <c r="X814" s="226">
        <v>172.45</v>
      </c>
      <c r="Y814" s="223"/>
      <c r="Z814" s="224"/>
      <c r="AA814" s="224"/>
      <c r="AB814" s="224"/>
      <c r="AC814" s="224"/>
      <c r="AD814" s="224"/>
      <c r="AE814" s="224"/>
      <c r="AF814" s="224"/>
      <c r="AG814" s="224"/>
      <c r="AH814" s="224"/>
      <c r="AI814" s="224"/>
      <c r="AJ814" s="224"/>
      <c r="AK814" s="224"/>
      <c r="AL814" s="224"/>
      <c r="AM814" s="224"/>
      <c r="AN814" s="224"/>
      <c r="AO814" s="224"/>
      <c r="AP814" s="224"/>
      <c r="AQ814" s="224"/>
      <c r="AR814" s="224"/>
      <c r="AS814" s="224"/>
      <c r="AT814" s="224"/>
      <c r="AU814" s="224"/>
      <c r="AV814" s="224"/>
      <c r="AW814" s="224"/>
      <c r="AX814" s="224"/>
      <c r="AY814" s="224"/>
      <c r="AZ814" s="224"/>
      <c r="BA814" s="224"/>
      <c r="BB814" s="224"/>
      <c r="BC814" s="224"/>
      <c r="BD814" s="224"/>
      <c r="BE814" s="224"/>
      <c r="BF814" s="224"/>
      <c r="BG814" s="224"/>
      <c r="BH814" s="224"/>
      <c r="BI814" s="224"/>
      <c r="BJ814" s="224"/>
      <c r="BK814" s="224"/>
      <c r="BL814" s="224"/>
      <c r="BM814" s="229"/>
    </row>
    <row r="815" spans="1:65">
      <c r="A815" s="29"/>
      <c r="B815" s="3" t="s">
        <v>256</v>
      </c>
      <c r="C815" s="28"/>
      <c r="D815" s="226">
        <v>4.8853522561496705</v>
      </c>
      <c r="E815" s="226">
        <v>6.8923457545308926</v>
      </c>
      <c r="F815" s="226">
        <v>2.9790938219532461</v>
      </c>
      <c r="G815" s="226">
        <v>5.4566473223033203</v>
      </c>
      <c r="H815" s="226">
        <v>3.0479331794950264</v>
      </c>
      <c r="I815" s="226">
        <v>1.9407902170679516</v>
      </c>
      <c r="J815" s="226">
        <v>3.0145045861633633</v>
      </c>
      <c r="K815" s="226">
        <v>2.4832774042918899</v>
      </c>
      <c r="L815" s="226">
        <v>3.2825295124339706</v>
      </c>
      <c r="M815" s="226">
        <v>1.0268982422810948</v>
      </c>
      <c r="N815" s="226">
        <v>0.99119456549492346</v>
      </c>
      <c r="O815" s="226">
        <v>0</v>
      </c>
      <c r="P815" s="226">
        <v>2.2509257354845507</v>
      </c>
      <c r="Q815" s="226">
        <v>3.4302575219167823</v>
      </c>
      <c r="R815" s="226">
        <v>3.2863353450309969</v>
      </c>
      <c r="S815" s="226">
        <v>3.6968455021364721</v>
      </c>
      <c r="T815" s="226">
        <v>1.13773571545514</v>
      </c>
      <c r="U815" s="226">
        <v>2.6318390274989589</v>
      </c>
      <c r="V815" s="226">
        <v>2.4832774042918899</v>
      </c>
      <c r="W815" s="226">
        <v>1.6633299933166199</v>
      </c>
      <c r="X815" s="226">
        <v>2.5545306157231078</v>
      </c>
      <c r="Y815" s="223"/>
      <c r="Z815" s="224"/>
      <c r="AA815" s="224"/>
      <c r="AB815" s="224"/>
      <c r="AC815" s="224"/>
      <c r="AD815" s="224"/>
      <c r="AE815" s="224"/>
      <c r="AF815" s="224"/>
      <c r="AG815" s="224"/>
      <c r="AH815" s="224"/>
      <c r="AI815" s="224"/>
      <c r="AJ815" s="224"/>
      <c r="AK815" s="224"/>
      <c r="AL815" s="224"/>
      <c r="AM815" s="224"/>
      <c r="AN815" s="224"/>
      <c r="AO815" s="224"/>
      <c r="AP815" s="224"/>
      <c r="AQ815" s="224"/>
      <c r="AR815" s="224"/>
      <c r="AS815" s="224"/>
      <c r="AT815" s="224"/>
      <c r="AU815" s="224"/>
      <c r="AV815" s="224"/>
      <c r="AW815" s="224"/>
      <c r="AX815" s="224"/>
      <c r="AY815" s="224"/>
      <c r="AZ815" s="224"/>
      <c r="BA815" s="224"/>
      <c r="BB815" s="224"/>
      <c r="BC815" s="224"/>
      <c r="BD815" s="224"/>
      <c r="BE815" s="224"/>
      <c r="BF815" s="224"/>
      <c r="BG815" s="224"/>
      <c r="BH815" s="224"/>
      <c r="BI815" s="224"/>
      <c r="BJ815" s="224"/>
      <c r="BK815" s="224"/>
      <c r="BL815" s="224"/>
      <c r="BM815" s="229"/>
    </row>
    <row r="816" spans="1:65">
      <c r="A816" s="29"/>
      <c r="B816" s="3" t="s">
        <v>86</v>
      </c>
      <c r="C816" s="28"/>
      <c r="D816" s="13">
        <v>3.993475958705453E-2</v>
      </c>
      <c r="E816" s="13">
        <v>4.5357808262517806E-2</v>
      </c>
      <c r="F816" s="13">
        <v>1.8532465455385668E-2</v>
      </c>
      <c r="G816" s="13">
        <v>3.394492891012952E-2</v>
      </c>
      <c r="H816" s="13">
        <v>2.0000655194367754E-2</v>
      </c>
      <c r="I816" s="13">
        <v>1.2838744545102216E-2</v>
      </c>
      <c r="J816" s="13">
        <v>2.1160952056518249E-2</v>
      </c>
      <c r="K816" s="13">
        <v>1.8016522884826285E-2</v>
      </c>
      <c r="L816" s="13">
        <v>2.170267446237336E-2</v>
      </c>
      <c r="M816" s="13">
        <v>5.7145144256043109E-3</v>
      </c>
      <c r="N816" s="13">
        <v>1.09994218261625E-2</v>
      </c>
      <c r="O816" s="13">
        <v>0</v>
      </c>
      <c r="P816" s="13">
        <v>2.5386380475389669E-2</v>
      </c>
      <c r="Q816" s="13">
        <v>2.5007952772175816E-2</v>
      </c>
      <c r="R816" s="13">
        <v>2.106625221173716E-2</v>
      </c>
      <c r="S816" s="13">
        <v>2.5006846688634534E-2</v>
      </c>
      <c r="T816" s="13">
        <v>7.2077839053922678E-3</v>
      </c>
      <c r="U816" s="13">
        <v>2.2713395804257228E-2</v>
      </c>
      <c r="V816" s="13">
        <v>1.6248270911397317E-2</v>
      </c>
      <c r="W816" s="13">
        <v>1.0824273275379307E-2</v>
      </c>
      <c r="X816" s="13">
        <v>1.4812021583658987E-2</v>
      </c>
      <c r="Y816" s="152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3"/>
      <c r="AS816" s="3"/>
      <c r="AT816" s="3"/>
      <c r="AU816" s="3"/>
      <c r="AV816" s="3"/>
      <c r="AW816" s="3"/>
      <c r="AX816" s="3"/>
      <c r="AY816" s="3"/>
      <c r="AZ816" s="3"/>
      <c r="BA816" s="3"/>
      <c r="BB816" s="3"/>
      <c r="BC816" s="3"/>
      <c r="BD816" s="3"/>
      <c r="BE816" s="3"/>
      <c r="BF816" s="3"/>
      <c r="BG816" s="3"/>
      <c r="BH816" s="3"/>
      <c r="BI816" s="3"/>
      <c r="BJ816" s="3"/>
      <c r="BK816" s="3"/>
      <c r="BL816" s="3"/>
      <c r="BM816" s="55"/>
    </row>
    <row r="817" spans="1:65">
      <c r="A817" s="29"/>
      <c r="B817" s="3" t="s">
        <v>257</v>
      </c>
      <c r="C817" s="28"/>
      <c r="D817" s="13">
        <v>-0.19297349696261512</v>
      </c>
      <c r="E817" s="13">
        <v>2.4390648695842287E-3</v>
      </c>
      <c r="F817" s="13">
        <v>6.0459212778688931E-2</v>
      </c>
      <c r="G817" s="13">
        <v>6.0459212778688931E-2</v>
      </c>
      <c r="H817" s="13">
        <v>5.3197316787914062E-3</v>
      </c>
      <c r="I817" s="13">
        <v>-2.7615282630679694E-3</v>
      </c>
      <c r="J817" s="13">
        <v>-6.0225333651005242E-2</v>
      </c>
      <c r="K817" s="13">
        <v>-9.072082014725158E-2</v>
      </c>
      <c r="L817" s="13">
        <v>-2.2117826887918524E-3</v>
      </c>
      <c r="M817" s="13">
        <v>0.18547135636908507</v>
      </c>
      <c r="N817" s="13">
        <v>-0.40552712580074479</v>
      </c>
      <c r="O817" s="13">
        <v>0.12148097152334136</v>
      </c>
      <c r="P817" s="13">
        <v>-0.41507070897017873</v>
      </c>
      <c r="Q817" s="13">
        <v>-9.5118784741460849E-2</v>
      </c>
      <c r="R817" s="13">
        <v>2.9123715044948595E-2</v>
      </c>
      <c r="S817" s="13">
        <v>-2.4751351234113761E-2</v>
      </c>
      <c r="T817" s="13">
        <v>4.1316192289474918E-2</v>
      </c>
      <c r="U817" s="13">
        <v>-0.23560076879198755</v>
      </c>
      <c r="V817" s="13">
        <v>8.2333832224550374E-3</v>
      </c>
      <c r="W817" s="13">
        <v>1.373083896521643E-2</v>
      </c>
      <c r="X817" s="13">
        <v>0.13773145069894444</v>
      </c>
      <c r="Y817" s="152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  <c r="AR817" s="3"/>
      <c r="AS817" s="3"/>
      <c r="AT817" s="3"/>
      <c r="AU817" s="3"/>
      <c r="AV817" s="3"/>
      <c r="AW817" s="3"/>
      <c r="AX817" s="3"/>
      <c r="AY817" s="3"/>
      <c r="AZ817" s="3"/>
      <c r="BA817" s="3"/>
      <c r="BB817" s="3"/>
      <c r="BC817" s="3"/>
      <c r="BD817" s="3"/>
      <c r="BE817" s="3"/>
      <c r="BF817" s="3"/>
      <c r="BG817" s="3"/>
      <c r="BH817" s="3"/>
      <c r="BI817" s="3"/>
      <c r="BJ817" s="3"/>
      <c r="BK817" s="3"/>
      <c r="BL817" s="3"/>
      <c r="BM817" s="55"/>
    </row>
    <row r="818" spans="1:65">
      <c r="A818" s="29"/>
      <c r="B818" s="45" t="s">
        <v>258</v>
      </c>
      <c r="C818" s="46"/>
      <c r="D818" s="44">
        <v>2.27</v>
      </c>
      <c r="E818" s="44">
        <v>0</v>
      </c>
      <c r="F818" s="44">
        <v>0.67</v>
      </c>
      <c r="G818" s="44">
        <v>0.67</v>
      </c>
      <c r="H818" s="44">
        <v>0.03</v>
      </c>
      <c r="I818" s="44">
        <v>0.06</v>
      </c>
      <c r="J818" s="44">
        <v>0.73</v>
      </c>
      <c r="K818" s="44">
        <v>1.08</v>
      </c>
      <c r="L818" s="44">
        <v>0.05</v>
      </c>
      <c r="M818" s="44">
        <v>2.13</v>
      </c>
      <c r="N818" s="44">
        <v>4.74</v>
      </c>
      <c r="O818" s="44">
        <v>1.38</v>
      </c>
      <c r="P818" s="44">
        <v>4.8499999999999996</v>
      </c>
      <c r="Q818" s="44">
        <v>1.1299999999999999</v>
      </c>
      <c r="R818" s="44">
        <v>0.31</v>
      </c>
      <c r="S818" s="44">
        <v>0.32</v>
      </c>
      <c r="T818" s="44">
        <v>0.45</v>
      </c>
      <c r="U818" s="44">
        <v>2.77</v>
      </c>
      <c r="V818" s="44">
        <v>7.0000000000000007E-2</v>
      </c>
      <c r="W818" s="44">
        <v>0.13</v>
      </c>
      <c r="X818" s="44">
        <v>1.57</v>
      </c>
      <c r="Y818" s="152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  <c r="AR818" s="3"/>
      <c r="AS818" s="3"/>
      <c r="AT818" s="3"/>
      <c r="AU818" s="3"/>
      <c r="AV818" s="3"/>
      <c r="AW818" s="3"/>
      <c r="AX818" s="3"/>
      <c r="AY818" s="3"/>
      <c r="AZ818" s="3"/>
      <c r="BA818" s="3"/>
      <c r="BB818" s="3"/>
      <c r="BC818" s="3"/>
      <c r="BD818" s="3"/>
      <c r="BE818" s="3"/>
      <c r="BF818" s="3"/>
      <c r="BG818" s="3"/>
      <c r="BH818" s="3"/>
      <c r="BI818" s="3"/>
      <c r="BJ818" s="3"/>
      <c r="BK818" s="3"/>
      <c r="BL818" s="3"/>
      <c r="BM818" s="55"/>
    </row>
    <row r="819" spans="1:65">
      <c r="B819" s="30"/>
      <c r="C819" s="20"/>
      <c r="D819" s="20"/>
      <c r="E819" s="20"/>
      <c r="F819" s="20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BM819" s="55"/>
    </row>
    <row r="820" spans="1:65" ht="15">
      <c r="B820" s="8" t="s">
        <v>520</v>
      </c>
      <c r="BM820" s="27" t="s">
        <v>66</v>
      </c>
    </row>
    <row r="821" spans="1:65" ht="15">
      <c r="A821" s="24" t="s">
        <v>9</v>
      </c>
      <c r="B821" s="18" t="s">
        <v>108</v>
      </c>
      <c r="C821" s="15" t="s">
        <v>109</v>
      </c>
      <c r="D821" s="16" t="s">
        <v>224</v>
      </c>
      <c r="E821" s="17" t="s">
        <v>224</v>
      </c>
      <c r="F821" s="17" t="s">
        <v>224</v>
      </c>
      <c r="G821" s="17" t="s">
        <v>224</v>
      </c>
      <c r="H821" s="17" t="s">
        <v>224</v>
      </c>
      <c r="I821" s="17" t="s">
        <v>224</v>
      </c>
      <c r="J821" s="17" t="s">
        <v>224</v>
      </c>
      <c r="K821" s="17" t="s">
        <v>224</v>
      </c>
      <c r="L821" s="17" t="s">
        <v>224</v>
      </c>
      <c r="M821" s="17" t="s">
        <v>224</v>
      </c>
      <c r="N821" s="17" t="s">
        <v>224</v>
      </c>
      <c r="O821" s="17" t="s">
        <v>224</v>
      </c>
      <c r="P821" s="17" t="s">
        <v>224</v>
      </c>
      <c r="Q821" s="17" t="s">
        <v>224</v>
      </c>
      <c r="R821" s="17" t="s">
        <v>224</v>
      </c>
      <c r="S821" s="17" t="s">
        <v>224</v>
      </c>
      <c r="T821" s="17" t="s">
        <v>224</v>
      </c>
      <c r="U821" s="17" t="s">
        <v>224</v>
      </c>
      <c r="V821" s="17" t="s">
        <v>224</v>
      </c>
      <c r="W821" s="17" t="s">
        <v>224</v>
      </c>
      <c r="X821" s="152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  <c r="AS821" s="3"/>
      <c r="AT821" s="3"/>
      <c r="AU821" s="3"/>
      <c r="AV821" s="3"/>
      <c r="AW821" s="3"/>
      <c r="AX821" s="3"/>
      <c r="AY821" s="3"/>
      <c r="AZ821" s="3"/>
      <c r="BA821" s="3"/>
      <c r="BB821" s="3"/>
      <c r="BC821" s="3"/>
      <c r="BD821" s="3"/>
      <c r="BE821" s="3"/>
      <c r="BF821" s="3"/>
      <c r="BG821" s="3"/>
      <c r="BH821" s="3"/>
      <c r="BI821" s="3"/>
      <c r="BJ821" s="3"/>
      <c r="BK821" s="3"/>
      <c r="BL821" s="3"/>
      <c r="BM821" s="27">
        <v>1</v>
      </c>
    </row>
    <row r="822" spans="1:65">
      <c r="A822" s="29"/>
      <c r="B822" s="19" t="s">
        <v>225</v>
      </c>
      <c r="C822" s="9" t="s">
        <v>225</v>
      </c>
      <c r="D822" s="150" t="s">
        <v>227</v>
      </c>
      <c r="E822" s="151" t="s">
        <v>228</v>
      </c>
      <c r="F822" s="151" t="s">
        <v>229</v>
      </c>
      <c r="G822" s="151" t="s">
        <v>230</v>
      </c>
      <c r="H822" s="151" t="s">
        <v>231</v>
      </c>
      <c r="I822" s="151" t="s">
        <v>232</v>
      </c>
      <c r="J822" s="151" t="s">
        <v>233</v>
      </c>
      <c r="K822" s="151" t="s">
        <v>234</v>
      </c>
      <c r="L822" s="151" t="s">
        <v>235</v>
      </c>
      <c r="M822" s="151" t="s">
        <v>236</v>
      </c>
      <c r="N822" s="151" t="s">
        <v>237</v>
      </c>
      <c r="O822" s="151" t="s">
        <v>238</v>
      </c>
      <c r="P822" s="151" t="s">
        <v>239</v>
      </c>
      <c r="Q822" s="151" t="s">
        <v>240</v>
      </c>
      <c r="R822" s="151" t="s">
        <v>241</v>
      </c>
      <c r="S822" s="151" t="s">
        <v>242</v>
      </c>
      <c r="T822" s="151" t="s">
        <v>243</v>
      </c>
      <c r="U822" s="151" t="s">
        <v>245</v>
      </c>
      <c r="V822" s="151" t="s">
        <v>246</v>
      </c>
      <c r="W822" s="151" t="s">
        <v>247</v>
      </c>
      <c r="X822" s="152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  <c r="AS822" s="3"/>
      <c r="AT822" s="3"/>
      <c r="AU822" s="3"/>
      <c r="AV822" s="3"/>
      <c r="AW822" s="3"/>
      <c r="AX822" s="3"/>
      <c r="AY822" s="3"/>
      <c r="AZ822" s="3"/>
      <c r="BA822" s="3"/>
      <c r="BB822" s="3"/>
      <c r="BC822" s="3"/>
      <c r="BD822" s="3"/>
      <c r="BE822" s="3"/>
      <c r="BF822" s="3"/>
      <c r="BG822" s="3"/>
      <c r="BH822" s="3"/>
      <c r="BI822" s="3"/>
      <c r="BJ822" s="3"/>
      <c r="BK822" s="3"/>
      <c r="BL822" s="3"/>
      <c r="BM822" s="27" t="s">
        <v>3</v>
      </c>
    </row>
    <row r="823" spans="1:65">
      <c r="A823" s="29"/>
      <c r="B823" s="19"/>
      <c r="C823" s="9"/>
      <c r="D823" s="10" t="s">
        <v>261</v>
      </c>
      <c r="E823" s="11" t="s">
        <v>261</v>
      </c>
      <c r="F823" s="11" t="s">
        <v>261</v>
      </c>
      <c r="G823" s="11" t="s">
        <v>261</v>
      </c>
      <c r="H823" s="11" t="s">
        <v>280</v>
      </c>
      <c r="I823" s="11" t="s">
        <v>279</v>
      </c>
      <c r="J823" s="11" t="s">
        <v>279</v>
      </c>
      <c r="K823" s="11" t="s">
        <v>280</v>
      </c>
      <c r="L823" s="11" t="s">
        <v>261</v>
      </c>
      <c r="M823" s="11" t="s">
        <v>279</v>
      </c>
      <c r="N823" s="11" t="s">
        <v>261</v>
      </c>
      <c r="O823" s="11" t="s">
        <v>261</v>
      </c>
      <c r="P823" s="11" t="s">
        <v>261</v>
      </c>
      <c r="Q823" s="11" t="s">
        <v>280</v>
      </c>
      <c r="R823" s="11" t="s">
        <v>280</v>
      </c>
      <c r="S823" s="11" t="s">
        <v>261</v>
      </c>
      <c r="T823" s="11" t="s">
        <v>279</v>
      </c>
      <c r="U823" s="11" t="s">
        <v>280</v>
      </c>
      <c r="V823" s="11" t="s">
        <v>261</v>
      </c>
      <c r="W823" s="11" t="s">
        <v>261</v>
      </c>
      <c r="X823" s="152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  <c r="AS823" s="3"/>
      <c r="AT823" s="3"/>
      <c r="AU823" s="3"/>
      <c r="AV823" s="3"/>
      <c r="AW823" s="3"/>
      <c r="AX823" s="3"/>
      <c r="AY823" s="3"/>
      <c r="AZ823" s="3"/>
      <c r="BA823" s="3"/>
      <c r="BB823" s="3"/>
      <c r="BC823" s="3"/>
      <c r="BD823" s="3"/>
      <c r="BE823" s="3"/>
      <c r="BF823" s="3"/>
      <c r="BG823" s="3"/>
      <c r="BH823" s="3"/>
      <c r="BI823" s="3"/>
      <c r="BJ823" s="3"/>
      <c r="BK823" s="3"/>
      <c r="BL823" s="3"/>
      <c r="BM823" s="27">
        <v>2</v>
      </c>
    </row>
    <row r="824" spans="1:65">
      <c r="A824" s="29"/>
      <c r="B824" s="19"/>
      <c r="C824" s="9"/>
      <c r="D824" s="25" t="s">
        <v>281</v>
      </c>
      <c r="E824" s="25" t="s">
        <v>253</v>
      </c>
      <c r="F824" s="25" t="s">
        <v>282</v>
      </c>
      <c r="G824" s="25" t="s">
        <v>282</v>
      </c>
      <c r="H824" s="25" t="s">
        <v>283</v>
      </c>
      <c r="I824" s="25" t="s">
        <v>282</v>
      </c>
      <c r="J824" s="25" t="s">
        <v>284</v>
      </c>
      <c r="K824" s="25" t="s">
        <v>284</v>
      </c>
      <c r="L824" s="25" t="s">
        <v>282</v>
      </c>
      <c r="M824" s="25" t="s">
        <v>283</v>
      </c>
      <c r="N824" s="25" t="s">
        <v>283</v>
      </c>
      <c r="O824" s="25" t="s">
        <v>284</v>
      </c>
      <c r="P824" s="25" t="s">
        <v>284</v>
      </c>
      <c r="Q824" s="25" t="s">
        <v>283</v>
      </c>
      <c r="R824" s="25" t="s">
        <v>282</v>
      </c>
      <c r="S824" s="25" t="s">
        <v>282</v>
      </c>
      <c r="T824" s="25" t="s">
        <v>282</v>
      </c>
      <c r="U824" s="25" t="s">
        <v>281</v>
      </c>
      <c r="V824" s="25" t="s">
        <v>282</v>
      </c>
      <c r="W824" s="25" t="s">
        <v>282</v>
      </c>
      <c r="X824" s="152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3"/>
      <c r="AS824" s="3"/>
      <c r="AT824" s="3"/>
      <c r="AU824" s="3"/>
      <c r="AV824" s="3"/>
      <c r="AW824" s="3"/>
      <c r="AX824" s="3"/>
      <c r="AY824" s="3"/>
      <c r="AZ824" s="3"/>
      <c r="BA824" s="3"/>
      <c r="BB824" s="3"/>
      <c r="BC824" s="3"/>
      <c r="BD824" s="3"/>
      <c r="BE824" s="3"/>
      <c r="BF824" s="3"/>
      <c r="BG824" s="3"/>
      <c r="BH824" s="3"/>
      <c r="BI824" s="3"/>
      <c r="BJ824" s="3"/>
      <c r="BK824" s="3"/>
      <c r="BL824" s="3"/>
      <c r="BM824" s="27">
        <v>3</v>
      </c>
    </row>
    <row r="825" spans="1:65">
      <c r="A825" s="29"/>
      <c r="B825" s="18">
        <v>1</v>
      </c>
      <c r="C825" s="14">
        <v>1</v>
      </c>
      <c r="D825" s="21">
        <v>7.1</v>
      </c>
      <c r="E825" s="21">
        <v>6.8</v>
      </c>
      <c r="F825" s="21">
        <v>7.1</v>
      </c>
      <c r="G825" s="21">
        <v>6.5</v>
      </c>
      <c r="H825" s="21">
        <v>6</v>
      </c>
      <c r="I825" s="21">
        <v>7</v>
      </c>
      <c r="J825" s="21">
        <v>6.5120000000000005</v>
      </c>
      <c r="K825" s="21">
        <v>5.7</v>
      </c>
      <c r="L825" s="21">
        <v>7.2</v>
      </c>
      <c r="M825" s="21">
        <v>6.7</v>
      </c>
      <c r="N825" s="21">
        <v>5.9</v>
      </c>
      <c r="O825" s="21">
        <v>7</v>
      </c>
      <c r="P825" s="21">
        <v>6.4</v>
      </c>
      <c r="Q825" s="21">
        <v>7</v>
      </c>
      <c r="R825" s="21">
        <v>5.6</v>
      </c>
      <c r="S825" s="21">
        <v>6.5</v>
      </c>
      <c r="T825" s="21">
        <v>6.5490666666666675</v>
      </c>
      <c r="U825" s="153">
        <v>5</v>
      </c>
      <c r="V825" s="21">
        <v>6.5</v>
      </c>
      <c r="W825" s="21">
        <v>6.3</v>
      </c>
      <c r="X825" s="152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  <c r="AS825" s="3"/>
      <c r="AT825" s="3"/>
      <c r="AU825" s="3"/>
      <c r="AV825" s="3"/>
      <c r="AW825" s="3"/>
      <c r="AX825" s="3"/>
      <c r="AY825" s="3"/>
      <c r="AZ825" s="3"/>
      <c r="BA825" s="3"/>
      <c r="BB825" s="3"/>
      <c r="BC825" s="3"/>
      <c r="BD825" s="3"/>
      <c r="BE825" s="3"/>
      <c r="BF825" s="3"/>
      <c r="BG825" s="3"/>
      <c r="BH825" s="3"/>
      <c r="BI825" s="3"/>
      <c r="BJ825" s="3"/>
      <c r="BK825" s="3"/>
      <c r="BL825" s="3"/>
      <c r="BM825" s="27">
        <v>1</v>
      </c>
    </row>
    <row r="826" spans="1:65">
      <c r="A826" s="29"/>
      <c r="B826" s="19">
        <v>1</v>
      </c>
      <c r="C826" s="9">
        <v>2</v>
      </c>
      <c r="D826" s="11">
        <v>7.2</v>
      </c>
      <c r="E826" s="11">
        <v>6.6</v>
      </c>
      <c r="F826" s="11">
        <v>7</v>
      </c>
      <c r="G826" s="11">
        <v>6.5</v>
      </c>
      <c r="H826" s="11">
        <v>7</v>
      </c>
      <c r="I826" s="11">
        <v>6</v>
      </c>
      <c r="J826" s="11">
        <v>6.5355000000000008</v>
      </c>
      <c r="K826" s="11">
        <v>6.2</v>
      </c>
      <c r="L826" s="11">
        <v>7.4</v>
      </c>
      <c r="M826" s="11">
        <v>6.6</v>
      </c>
      <c r="N826" s="11">
        <v>5.7</v>
      </c>
      <c r="O826" s="11">
        <v>7</v>
      </c>
      <c r="P826" s="11">
        <v>6.5</v>
      </c>
      <c r="Q826" s="11">
        <v>7</v>
      </c>
      <c r="R826" s="11">
        <v>6.1</v>
      </c>
      <c r="S826" s="11">
        <v>6.6</v>
      </c>
      <c r="T826" s="11">
        <v>6.49</v>
      </c>
      <c r="U826" s="154">
        <v>5</v>
      </c>
      <c r="V826" s="11">
        <v>7.1</v>
      </c>
      <c r="W826" s="11">
        <v>6.4</v>
      </c>
      <c r="X826" s="152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  <c r="AS826" s="3"/>
      <c r="AT826" s="3"/>
      <c r="AU826" s="3"/>
      <c r="AV826" s="3"/>
      <c r="AW826" s="3"/>
      <c r="AX826" s="3"/>
      <c r="AY826" s="3"/>
      <c r="AZ826" s="3"/>
      <c r="BA826" s="3"/>
      <c r="BB826" s="3"/>
      <c r="BC826" s="3"/>
      <c r="BD826" s="3"/>
      <c r="BE826" s="3"/>
      <c r="BF826" s="3"/>
      <c r="BG826" s="3"/>
      <c r="BH826" s="3"/>
      <c r="BI826" s="3"/>
      <c r="BJ826" s="3"/>
      <c r="BK826" s="3"/>
      <c r="BL826" s="3"/>
      <c r="BM826" s="27">
        <v>33</v>
      </c>
    </row>
    <row r="827" spans="1:65">
      <c r="A827" s="29"/>
      <c r="B827" s="19">
        <v>1</v>
      </c>
      <c r="C827" s="9">
        <v>3</v>
      </c>
      <c r="D827" s="11">
        <v>7.2</v>
      </c>
      <c r="E827" s="11">
        <v>6.6</v>
      </c>
      <c r="F827" s="11">
        <v>7.3</v>
      </c>
      <c r="G827" s="11">
        <v>6.5</v>
      </c>
      <c r="H827" s="11">
        <v>7</v>
      </c>
      <c r="I827" s="11">
        <v>6</v>
      </c>
      <c r="J827" s="11">
        <v>6.5594999999999999</v>
      </c>
      <c r="K827" s="11">
        <v>6.3</v>
      </c>
      <c r="L827" s="11">
        <v>7.4</v>
      </c>
      <c r="M827" s="11">
        <v>6.7</v>
      </c>
      <c r="N827" s="11">
        <v>6</v>
      </c>
      <c r="O827" s="11">
        <v>7</v>
      </c>
      <c r="P827" s="11">
        <v>6.4</v>
      </c>
      <c r="Q827" s="11">
        <v>7</v>
      </c>
      <c r="R827" s="11">
        <v>6.8</v>
      </c>
      <c r="S827" s="11">
        <v>6</v>
      </c>
      <c r="T827" s="11">
        <v>6.5828666666666669</v>
      </c>
      <c r="U827" s="154">
        <v>5</v>
      </c>
      <c r="V827" s="11">
        <v>6.9</v>
      </c>
      <c r="W827" s="11">
        <v>6.3</v>
      </c>
      <c r="X827" s="152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  <c r="AS827" s="3"/>
      <c r="AT827" s="3"/>
      <c r="AU827" s="3"/>
      <c r="AV827" s="3"/>
      <c r="AW827" s="3"/>
      <c r="AX827" s="3"/>
      <c r="AY827" s="3"/>
      <c r="AZ827" s="3"/>
      <c r="BA827" s="3"/>
      <c r="BB827" s="3"/>
      <c r="BC827" s="3"/>
      <c r="BD827" s="3"/>
      <c r="BE827" s="3"/>
      <c r="BF827" s="3"/>
      <c r="BG827" s="3"/>
      <c r="BH827" s="3"/>
      <c r="BI827" s="3"/>
      <c r="BJ827" s="3"/>
      <c r="BK827" s="3"/>
      <c r="BL827" s="3"/>
      <c r="BM827" s="27">
        <v>16</v>
      </c>
    </row>
    <row r="828" spans="1:65">
      <c r="A828" s="29"/>
      <c r="B828" s="19">
        <v>1</v>
      </c>
      <c r="C828" s="9">
        <v>4</v>
      </c>
      <c r="D828" s="11">
        <v>7</v>
      </c>
      <c r="E828" s="11">
        <v>6.5</v>
      </c>
      <c r="F828" s="11">
        <v>7.2</v>
      </c>
      <c r="G828" s="11">
        <v>6.8</v>
      </c>
      <c r="H828" s="11">
        <v>7</v>
      </c>
      <c r="I828" s="11">
        <v>7</v>
      </c>
      <c r="J828" s="11">
        <v>6.5470000000000006</v>
      </c>
      <c r="K828" s="11">
        <v>5.9</v>
      </c>
      <c r="L828" s="11">
        <v>7.5</v>
      </c>
      <c r="M828" s="11">
        <v>6.7</v>
      </c>
      <c r="N828" s="11">
        <v>5.8</v>
      </c>
      <c r="O828" s="11">
        <v>7</v>
      </c>
      <c r="P828" s="11">
        <v>6.5</v>
      </c>
      <c r="Q828" s="11">
        <v>7</v>
      </c>
      <c r="R828" s="11">
        <v>6.4</v>
      </c>
      <c r="S828" s="11">
        <v>6.1</v>
      </c>
      <c r="T828" s="11">
        <v>6.5685666666666664</v>
      </c>
      <c r="U828" s="154">
        <v>4.9000000000000004</v>
      </c>
      <c r="V828" s="11">
        <v>6.8</v>
      </c>
      <c r="W828" s="11">
        <v>6.4</v>
      </c>
      <c r="X828" s="152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  <c r="AS828" s="3"/>
      <c r="AT828" s="3"/>
      <c r="AU828" s="3"/>
      <c r="AV828" s="3"/>
      <c r="AW828" s="3"/>
      <c r="AX828" s="3"/>
      <c r="AY828" s="3"/>
      <c r="AZ828" s="3"/>
      <c r="BA828" s="3"/>
      <c r="BB828" s="3"/>
      <c r="BC828" s="3"/>
      <c r="BD828" s="3"/>
      <c r="BE828" s="3"/>
      <c r="BF828" s="3"/>
      <c r="BG828" s="3"/>
      <c r="BH828" s="3"/>
      <c r="BI828" s="3"/>
      <c r="BJ828" s="3"/>
      <c r="BK828" s="3"/>
      <c r="BL828" s="3"/>
      <c r="BM828" s="27">
        <v>6.650509064327486</v>
      </c>
    </row>
    <row r="829" spans="1:65">
      <c r="A829" s="29"/>
      <c r="B829" s="19">
        <v>1</v>
      </c>
      <c r="C829" s="9">
        <v>5</v>
      </c>
      <c r="D829" s="11">
        <v>7.1</v>
      </c>
      <c r="E829" s="11">
        <v>6.6</v>
      </c>
      <c r="F829" s="11">
        <v>7.1</v>
      </c>
      <c r="G829" s="11">
        <v>6.6</v>
      </c>
      <c r="H829" s="11">
        <v>7</v>
      </c>
      <c r="I829" s="11">
        <v>7</v>
      </c>
      <c r="J829" s="11">
        <v>6.4939999999999998</v>
      </c>
      <c r="K829" s="11">
        <v>6.1</v>
      </c>
      <c r="L829" s="11">
        <v>7.5</v>
      </c>
      <c r="M829" s="11">
        <v>6.7</v>
      </c>
      <c r="N829" s="11">
        <v>6.1</v>
      </c>
      <c r="O829" s="11">
        <v>7</v>
      </c>
      <c r="P829" s="11">
        <v>6.6</v>
      </c>
      <c r="Q829" s="11">
        <v>7</v>
      </c>
      <c r="R829" s="11">
        <v>6.2</v>
      </c>
      <c r="S829" s="11">
        <v>6.6</v>
      </c>
      <c r="T829" s="11">
        <v>6.63</v>
      </c>
      <c r="U829" s="154">
        <v>5</v>
      </c>
      <c r="V829" s="11">
        <v>6.8</v>
      </c>
      <c r="W829" s="11">
        <v>6.5</v>
      </c>
      <c r="X829" s="152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  <c r="AS829" s="3"/>
      <c r="AT829" s="3"/>
      <c r="AU829" s="3"/>
      <c r="AV829" s="3"/>
      <c r="AW829" s="3"/>
      <c r="AX829" s="3"/>
      <c r="AY829" s="3"/>
      <c r="AZ829" s="3"/>
      <c r="BA829" s="3"/>
      <c r="BB829" s="3"/>
      <c r="BC829" s="3"/>
      <c r="BD829" s="3"/>
      <c r="BE829" s="3"/>
      <c r="BF829" s="3"/>
      <c r="BG829" s="3"/>
      <c r="BH829" s="3"/>
      <c r="BI829" s="3"/>
      <c r="BJ829" s="3"/>
      <c r="BK829" s="3"/>
      <c r="BL829" s="3"/>
      <c r="BM829" s="27">
        <v>105</v>
      </c>
    </row>
    <row r="830" spans="1:65">
      <c r="A830" s="29"/>
      <c r="B830" s="19">
        <v>1</v>
      </c>
      <c r="C830" s="9">
        <v>6</v>
      </c>
      <c r="D830" s="11">
        <v>7.1</v>
      </c>
      <c r="E830" s="11">
        <v>6.5</v>
      </c>
      <c r="F830" s="11">
        <v>7.3</v>
      </c>
      <c r="G830" s="11">
        <v>6.7</v>
      </c>
      <c r="H830" s="11">
        <v>7</v>
      </c>
      <c r="I830" s="11">
        <v>7</v>
      </c>
      <c r="J830" s="11">
        <v>6.5355000000000008</v>
      </c>
      <c r="K830" s="11">
        <v>6.4</v>
      </c>
      <c r="L830" s="11">
        <v>7.2</v>
      </c>
      <c r="M830" s="11">
        <v>6.6</v>
      </c>
      <c r="N830" s="11">
        <v>6.1</v>
      </c>
      <c r="O830" s="11">
        <v>7</v>
      </c>
      <c r="P830" s="11">
        <v>6.5</v>
      </c>
      <c r="Q830" s="11">
        <v>7</v>
      </c>
      <c r="R830" s="11">
        <v>5.6</v>
      </c>
      <c r="S830" s="11">
        <v>6.6</v>
      </c>
      <c r="T830" s="11">
        <v>6.5540333333333329</v>
      </c>
      <c r="U830" s="154">
        <v>5.0999999999999996</v>
      </c>
      <c r="V830" s="11">
        <v>6.9</v>
      </c>
      <c r="W830" s="11">
        <v>6.4</v>
      </c>
      <c r="X830" s="152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AT830" s="3"/>
      <c r="AU830" s="3"/>
      <c r="AV830" s="3"/>
      <c r="AW830" s="3"/>
      <c r="AX830" s="3"/>
      <c r="AY830" s="3"/>
      <c r="AZ830" s="3"/>
      <c r="BA830" s="3"/>
      <c r="BB830" s="3"/>
      <c r="BC830" s="3"/>
      <c r="BD830" s="3"/>
      <c r="BE830" s="3"/>
      <c r="BF830" s="3"/>
      <c r="BG830" s="3"/>
      <c r="BH830" s="3"/>
      <c r="BI830" s="3"/>
      <c r="BJ830" s="3"/>
      <c r="BK830" s="3"/>
      <c r="BL830" s="3"/>
      <c r="BM830" s="55"/>
    </row>
    <row r="831" spans="1:65">
      <c r="A831" s="29"/>
      <c r="B831" s="20" t="s">
        <v>254</v>
      </c>
      <c r="C831" s="12"/>
      <c r="D831" s="22">
        <v>7.1166666666666671</v>
      </c>
      <c r="E831" s="22">
        <v>6.6000000000000005</v>
      </c>
      <c r="F831" s="22">
        <v>7.1666666666666652</v>
      </c>
      <c r="G831" s="22">
        <v>6.6000000000000005</v>
      </c>
      <c r="H831" s="22">
        <v>6.833333333333333</v>
      </c>
      <c r="I831" s="22">
        <v>6.666666666666667</v>
      </c>
      <c r="J831" s="22">
        <v>6.5305833333333325</v>
      </c>
      <c r="K831" s="22">
        <v>6.1000000000000005</v>
      </c>
      <c r="L831" s="22">
        <v>7.3666666666666671</v>
      </c>
      <c r="M831" s="22">
        <v>6.666666666666667</v>
      </c>
      <c r="N831" s="22">
        <v>5.9333333333333336</v>
      </c>
      <c r="O831" s="22">
        <v>7</v>
      </c>
      <c r="P831" s="22">
        <v>6.4833333333333334</v>
      </c>
      <c r="Q831" s="22">
        <v>7</v>
      </c>
      <c r="R831" s="22">
        <v>6.1166666666666663</v>
      </c>
      <c r="S831" s="22">
        <v>6.4000000000000012</v>
      </c>
      <c r="T831" s="22">
        <v>6.5624222222222217</v>
      </c>
      <c r="U831" s="22">
        <v>5</v>
      </c>
      <c r="V831" s="22">
        <v>6.833333333333333</v>
      </c>
      <c r="W831" s="22">
        <v>6.3833333333333329</v>
      </c>
      <c r="X831" s="152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  <c r="AS831" s="3"/>
      <c r="AT831" s="3"/>
      <c r="AU831" s="3"/>
      <c r="AV831" s="3"/>
      <c r="AW831" s="3"/>
      <c r="AX831" s="3"/>
      <c r="AY831" s="3"/>
      <c r="AZ831" s="3"/>
      <c r="BA831" s="3"/>
      <c r="BB831" s="3"/>
      <c r="BC831" s="3"/>
      <c r="BD831" s="3"/>
      <c r="BE831" s="3"/>
      <c r="BF831" s="3"/>
      <c r="BG831" s="3"/>
      <c r="BH831" s="3"/>
      <c r="BI831" s="3"/>
      <c r="BJ831" s="3"/>
      <c r="BK831" s="3"/>
      <c r="BL831" s="3"/>
      <c r="BM831" s="55"/>
    </row>
    <row r="832" spans="1:65">
      <c r="A832" s="29"/>
      <c r="B832" s="3" t="s">
        <v>255</v>
      </c>
      <c r="C832" s="28"/>
      <c r="D832" s="11">
        <v>7.1</v>
      </c>
      <c r="E832" s="11">
        <v>6.6</v>
      </c>
      <c r="F832" s="11">
        <v>7.15</v>
      </c>
      <c r="G832" s="11">
        <v>6.55</v>
      </c>
      <c r="H832" s="11">
        <v>7</v>
      </c>
      <c r="I832" s="11">
        <v>7</v>
      </c>
      <c r="J832" s="11">
        <v>6.5355000000000008</v>
      </c>
      <c r="K832" s="11">
        <v>6.15</v>
      </c>
      <c r="L832" s="11">
        <v>7.4</v>
      </c>
      <c r="M832" s="11">
        <v>6.7</v>
      </c>
      <c r="N832" s="11">
        <v>5.95</v>
      </c>
      <c r="O832" s="11">
        <v>7</v>
      </c>
      <c r="P832" s="11">
        <v>6.5</v>
      </c>
      <c r="Q832" s="11">
        <v>7</v>
      </c>
      <c r="R832" s="11">
        <v>6.15</v>
      </c>
      <c r="S832" s="11">
        <v>6.55</v>
      </c>
      <c r="T832" s="11">
        <v>6.5612999999999992</v>
      </c>
      <c r="U832" s="11">
        <v>5</v>
      </c>
      <c r="V832" s="11">
        <v>6.85</v>
      </c>
      <c r="W832" s="11">
        <v>6.4</v>
      </c>
      <c r="X832" s="152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  <c r="AS832" s="3"/>
      <c r="AT832" s="3"/>
      <c r="AU832" s="3"/>
      <c r="AV832" s="3"/>
      <c r="AW832" s="3"/>
      <c r="AX832" s="3"/>
      <c r="AY832" s="3"/>
      <c r="AZ832" s="3"/>
      <c r="BA832" s="3"/>
      <c r="BB832" s="3"/>
      <c r="BC832" s="3"/>
      <c r="BD832" s="3"/>
      <c r="BE832" s="3"/>
      <c r="BF832" s="3"/>
      <c r="BG832" s="3"/>
      <c r="BH832" s="3"/>
      <c r="BI832" s="3"/>
      <c r="BJ832" s="3"/>
      <c r="BK832" s="3"/>
      <c r="BL832" s="3"/>
      <c r="BM832" s="55"/>
    </row>
    <row r="833" spans="1:65">
      <c r="A833" s="29"/>
      <c r="B833" s="3" t="s">
        <v>256</v>
      </c>
      <c r="C833" s="28"/>
      <c r="D833" s="23">
        <v>7.5277265270908222E-2</v>
      </c>
      <c r="E833" s="23">
        <v>0.10954451150103316</v>
      </c>
      <c r="F833" s="23">
        <v>0.12110601416389967</v>
      </c>
      <c r="G833" s="23">
        <v>0.12649110640673514</v>
      </c>
      <c r="H833" s="23">
        <v>0.40824829046386302</v>
      </c>
      <c r="I833" s="23">
        <v>0.51639777949432231</v>
      </c>
      <c r="J833" s="23">
        <v>2.382313301534188E-2</v>
      </c>
      <c r="K833" s="23">
        <v>0.26076809620810593</v>
      </c>
      <c r="L833" s="23">
        <v>0.13662601021279461</v>
      </c>
      <c r="M833" s="23">
        <v>5.1639777949432496E-2</v>
      </c>
      <c r="N833" s="23">
        <v>0.16329931618554502</v>
      </c>
      <c r="O833" s="23">
        <v>0</v>
      </c>
      <c r="P833" s="23">
        <v>7.5277265270907834E-2</v>
      </c>
      <c r="Q833" s="23">
        <v>0</v>
      </c>
      <c r="R833" s="23">
        <v>0.46654760385909905</v>
      </c>
      <c r="S833" s="23">
        <v>0.27568097504180439</v>
      </c>
      <c r="T833" s="23">
        <v>4.5861112389797294E-2</v>
      </c>
      <c r="U833" s="23">
        <v>6.3245553203367361E-2</v>
      </c>
      <c r="V833" s="23">
        <v>0.19663841605003496</v>
      </c>
      <c r="W833" s="23">
        <v>7.5277265270908222E-2</v>
      </c>
      <c r="X833" s="205"/>
      <c r="Y833" s="206"/>
      <c r="Z833" s="206"/>
      <c r="AA833" s="206"/>
      <c r="AB833" s="206"/>
      <c r="AC833" s="206"/>
      <c r="AD833" s="206"/>
      <c r="AE833" s="206"/>
      <c r="AF833" s="206"/>
      <c r="AG833" s="206"/>
      <c r="AH833" s="206"/>
      <c r="AI833" s="206"/>
      <c r="AJ833" s="206"/>
      <c r="AK833" s="206"/>
      <c r="AL833" s="206"/>
      <c r="AM833" s="206"/>
      <c r="AN833" s="206"/>
      <c r="AO833" s="206"/>
      <c r="AP833" s="206"/>
      <c r="AQ833" s="206"/>
      <c r="AR833" s="206"/>
      <c r="AS833" s="206"/>
      <c r="AT833" s="206"/>
      <c r="AU833" s="206"/>
      <c r="AV833" s="206"/>
      <c r="AW833" s="206"/>
      <c r="AX833" s="206"/>
      <c r="AY833" s="206"/>
      <c r="AZ833" s="206"/>
      <c r="BA833" s="206"/>
      <c r="BB833" s="206"/>
      <c r="BC833" s="206"/>
      <c r="BD833" s="206"/>
      <c r="BE833" s="206"/>
      <c r="BF833" s="206"/>
      <c r="BG833" s="206"/>
      <c r="BH833" s="206"/>
      <c r="BI833" s="206"/>
      <c r="BJ833" s="206"/>
      <c r="BK833" s="206"/>
      <c r="BL833" s="206"/>
      <c r="BM833" s="56"/>
    </row>
    <row r="834" spans="1:65">
      <c r="A834" s="29"/>
      <c r="B834" s="3" t="s">
        <v>86</v>
      </c>
      <c r="C834" s="28"/>
      <c r="D834" s="13">
        <v>1.0577601677410991E-2</v>
      </c>
      <c r="E834" s="13">
        <v>1.6597653257732294E-2</v>
      </c>
      <c r="F834" s="13">
        <v>1.6898513604265072E-2</v>
      </c>
      <c r="G834" s="13">
        <v>1.9165319152535627E-2</v>
      </c>
      <c r="H834" s="13">
        <v>5.9743652263004349E-2</v>
      </c>
      <c r="I834" s="13">
        <v>7.7459666924148338E-2</v>
      </c>
      <c r="J834" s="13">
        <v>3.6479333926793499E-3</v>
      </c>
      <c r="K834" s="13">
        <v>4.2748868230837032E-2</v>
      </c>
      <c r="L834" s="13">
        <v>1.854651722345628E-2</v>
      </c>
      <c r="M834" s="13">
        <v>7.7459666924148737E-3</v>
      </c>
      <c r="N834" s="13">
        <v>2.7522356660485116E-2</v>
      </c>
      <c r="O834" s="13">
        <v>0</v>
      </c>
      <c r="P834" s="13">
        <v>1.1610889244870103E-2</v>
      </c>
      <c r="Q834" s="13">
        <v>0</v>
      </c>
      <c r="R834" s="13">
        <v>7.6274812620016202E-2</v>
      </c>
      <c r="S834" s="13">
        <v>4.3075152350281927E-2</v>
      </c>
      <c r="T834" s="13">
        <v>6.9884428091960566E-3</v>
      </c>
      <c r="U834" s="13">
        <v>1.2649110640673472E-2</v>
      </c>
      <c r="V834" s="13">
        <v>2.8776353568297799E-2</v>
      </c>
      <c r="W834" s="13">
        <v>1.1792783071160558E-2</v>
      </c>
      <c r="X834" s="152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  <c r="AS834" s="3"/>
      <c r="AT834" s="3"/>
      <c r="AU834" s="3"/>
      <c r="AV834" s="3"/>
      <c r="AW834" s="3"/>
      <c r="AX834" s="3"/>
      <c r="AY834" s="3"/>
      <c r="AZ834" s="3"/>
      <c r="BA834" s="3"/>
      <c r="BB834" s="3"/>
      <c r="BC834" s="3"/>
      <c r="BD834" s="3"/>
      <c r="BE834" s="3"/>
      <c r="BF834" s="3"/>
      <c r="BG834" s="3"/>
      <c r="BH834" s="3"/>
      <c r="BI834" s="3"/>
      <c r="BJ834" s="3"/>
      <c r="BK834" s="3"/>
      <c r="BL834" s="3"/>
      <c r="BM834" s="55"/>
    </row>
    <row r="835" spans="1:65">
      <c r="A835" s="29"/>
      <c r="B835" s="3" t="s">
        <v>257</v>
      </c>
      <c r="C835" s="28"/>
      <c r="D835" s="13">
        <v>7.0093521838740624E-2</v>
      </c>
      <c r="E835" s="13">
        <v>-7.5947666319875484E-3</v>
      </c>
      <c r="F835" s="13">
        <v>7.7611743303649616E-2</v>
      </c>
      <c r="G835" s="13">
        <v>-7.5947666319875484E-3</v>
      </c>
      <c r="H835" s="13">
        <v>2.749026687092182E-2</v>
      </c>
      <c r="I835" s="13">
        <v>2.429528654557922E-3</v>
      </c>
      <c r="J835" s="13">
        <v>-1.8032564099103365E-2</v>
      </c>
      <c r="K835" s="13">
        <v>-8.2776981281079465E-2</v>
      </c>
      <c r="L835" s="13">
        <v>0.10768462916328647</v>
      </c>
      <c r="M835" s="13">
        <v>2.429528654557922E-3</v>
      </c>
      <c r="N835" s="13">
        <v>-0.10783771949744347</v>
      </c>
      <c r="O835" s="13">
        <v>5.2551005087285718E-2</v>
      </c>
      <c r="P835" s="13">
        <v>-2.5137283383442455E-2</v>
      </c>
      <c r="Q835" s="13">
        <v>5.2551005087285718E-2</v>
      </c>
      <c r="R835" s="13">
        <v>-8.0270907459443208E-2</v>
      </c>
      <c r="S835" s="13">
        <v>-3.7667652491624182E-2</v>
      </c>
      <c r="T835" s="13">
        <v>-1.3245127741837281E-2</v>
      </c>
      <c r="U835" s="13">
        <v>-0.24817785350908161</v>
      </c>
      <c r="V835" s="13">
        <v>2.749026687092182E-2</v>
      </c>
      <c r="W835" s="13">
        <v>-4.0173726313260882E-2</v>
      </c>
      <c r="X835" s="152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3"/>
      <c r="AS835" s="3"/>
      <c r="AT835" s="3"/>
      <c r="AU835" s="3"/>
      <c r="AV835" s="3"/>
      <c r="AW835" s="3"/>
      <c r="AX835" s="3"/>
      <c r="AY835" s="3"/>
      <c r="AZ835" s="3"/>
      <c r="BA835" s="3"/>
      <c r="BB835" s="3"/>
      <c r="BC835" s="3"/>
      <c r="BD835" s="3"/>
      <c r="BE835" s="3"/>
      <c r="BF835" s="3"/>
      <c r="BG835" s="3"/>
      <c r="BH835" s="3"/>
      <c r="BI835" s="3"/>
      <c r="BJ835" s="3"/>
      <c r="BK835" s="3"/>
      <c r="BL835" s="3"/>
      <c r="BM835" s="55"/>
    </row>
    <row r="836" spans="1:65">
      <c r="A836" s="29"/>
      <c r="B836" s="45" t="s">
        <v>258</v>
      </c>
      <c r="C836" s="46"/>
      <c r="D836" s="44">
        <v>1.49</v>
      </c>
      <c r="E836" s="44">
        <v>0</v>
      </c>
      <c r="F836" s="44">
        <v>1.64</v>
      </c>
      <c r="G836" s="44">
        <v>0</v>
      </c>
      <c r="H836" s="44">
        <v>0.67</v>
      </c>
      <c r="I836" s="44">
        <v>0.19</v>
      </c>
      <c r="J836" s="44">
        <v>0.2</v>
      </c>
      <c r="K836" s="44">
        <v>1.44</v>
      </c>
      <c r="L836" s="44">
        <v>2.2200000000000002</v>
      </c>
      <c r="M836" s="44">
        <v>0.19</v>
      </c>
      <c r="N836" s="44">
        <v>1.93</v>
      </c>
      <c r="O836" s="44">
        <v>1.1599999999999999</v>
      </c>
      <c r="P836" s="44">
        <v>0.34</v>
      </c>
      <c r="Q836" s="44">
        <v>1.1599999999999999</v>
      </c>
      <c r="R836" s="44">
        <v>1.4</v>
      </c>
      <c r="S836" s="44">
        <v>0.57999999999999996</v>
      </c>
      <c r="T836" s="44">
        <v>0.11</v>
      </c>
      <c r="U836" s="44">
        <v>4.62</v>
      </c>
      <c r="V836" s="44">
        <v>0.67</v>
      </c>
      <c r="W836" s="44">
        <v>0.63</v>
      </c>
      <c r="X836" s="152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  <c r="AS836" s="3"/>
      <c r="AT836" s="3"/>
      <c r="AU836" s="3"/>
      <c r="AV836" s="3"/>
      <c r="AW836" s="3"/>
      <c r="AX836" s="3"/>
      <c r="AY836" s="3"/>
      <c r="AZ836" s="3"/>
      <c r="BA836" s="3"/>
      <c r="BB836" s="3"/>
      <c r="BC836" s="3"/>
      <c r="BD836" s="3"/>
      <c r="BE836" s="3"/>
      <c r="BF836" s="3"/>
      <c r="BG836" s="3"/>
      <c r="BH836" s="3"/>
      <c r="BI836" s="3"/>
      <c r="BJ836" s="3"/>
      <c r="BK836" s="3"/>
      <c r="BL836" s="3"/>
      <c r="BM836" s="55"/>
    </row>
    <row r="837" spans="1:65">
      <c r="B837" s="30"/>
      <c r="C837" s="20"/>
      <c r="D837" s="20"/>
      <c r="E837" s="20"/>
      <c r="F837" s="20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BM837" s="55"/>
    </row>
    <row r="838" spans="1:65" ht="15">
      <c r="B838" s="8" t="s">
        <v>521</v>
      </c>
      <c r="BM838" s="27" t="s">
        <v>66</v>
      </c>
    </row>
    <row r="839" spans="1:65" ht="15">
      <c r="A839" s="24" t="s">
        <v>61</v>
      </c>
      <c r="B839" s="18" t="s">
        <v>108</v>
      </c>
      <c r="C839" s="15" t="s">
        <v>109</v>
      </c>
      <c r="D839" s="16" t="s">
        <v>224</v>
      </c>
      <c r="E839" s="17" t="s">
        <v>224</v>
      </c>
      <c r="F839" s="17" t="s">
        <v>224</v>
      </c>
      <c r="G839" s="17" t="s">
        <v>224</v>
      </c>
      <c r="H839" s="17" t="s">
        <v>224</v>
      </c>
      <c r="I839" s="17" t="s">
        <v>224</v>
      </c>
      <c r="J839" s="17" t="s">
        <v>224</v>
      </c>
      <c r="K839" s="17" t="s">
        <v>224</v>
      </c>
      <c r="L839" s="17" t="s">
        <v>224</v>
      </c>
      <c r="M839" s="17" t="s">
        <v>224</v>
      </c>
      <c r="N839" s="17" t="s">
        <v>224</v>
      </c>
      <c r="O839" s="17" t="s">
        <v>224</v>
      </c>
      <c r="P839" s="17" t="s">
        <v>224</v>
      </c>
      <c r="Q839" s="17" t="s">
        <v>224</v>
      </c>
      <c r="R839" s="17" t="s">
        <v>224</v>
      </c>
      <c r="S839" s="17" t="s">
        <v>224</v>
      </c>
      <c r="T839" s="17" t="s">
        <v>224</v>
      </c>
      <c r="U839" s="17" t="s">
        <v>224</v>
      </c>
      <c r="V839" s="152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3"/>
      <c r="AS839" s="3"/>
      <c r="AT839" s="3"/>
      <c r="AU839" s="3"/>
      <c r="AV839" s="3"/>
      <c r="AW839" s="3"/>
      <c r="AX839" s="3"/>
      <c r="AY839" s="3"/>
      <c r="AZ839" s="3"/>
      <c r="BA839" s="3"/>
      <c r="BB839" s="3"/>
      <c r="BC839" s="3"/>
      <c r="BD839" s="3"/>
      <c r="BE839" s="3"/>
      <c r="BF839" s="3"/>
      <c r="BG839" s="3"/>
      <c r="BH839" s="3"/>
      <c r="BI839" s="3"/>
      <c r="BJ839" s="3"/>
      <c r="BK839" s="3"/>
      <c r="BL839" s="3"/>
      <c r="BM839" s="27">
        <v>1</v>
      </c>
    </row>
    <row r="840" spans="1:65">
      <c r="A840" s="29"/>
      <c r="B840" s="19" t="s">
        <v>225</v>
      </c>
      <c r="C840" s="9" t="s">
        <v>225</v>
      </c>
      <c r="D840" s="150" t="s">
        <v>227</v>
      </c>
      <c r="E840" s="151" t="s">
        <v>228</v>
      </c>
      <c r="F840" s="151" t="s">
        <v>229</v>
      </c>
      <c r="G840" s="151" t="s">
        <v>230</v>
      </c>
      <c r="H840" s="151" t="s">
        <v>231</v>
      </c>
      <c r="I840" s="151" t="s">
        <v>234</v>
      </c>
      <c r="J840" s="151" t="s">
        <v>235</v>
      </c>
      <c r="K840" s="151" t="s">
        <v>236</v>
      </c>
      <c r="L840" s="151" t="s">
        <v>237</v>
      </c>
      <c r="M840" s="151" t="s">
        <v>238</v>
      </c>
      <c r="N840" s="151" t="s">
        <v>239</v>
      </c>
      <c r="O840" s="151" t="s">
        <v>240</v>
      </c>
      <c r="P840" s="151" t="s">
        <v>241</v>
      </c>
      <c r="Q840" s="151" t="s">
        <v>242</v>
      </c>
      <c r="R840" s="151" t="s">
        <v>244</v>
      </c>
      <c r="S840" s="151" t="s">
        <v>245</v>
      </c>
      <c r="T840" s="151" t="s">
        <v>246</v>
      </c>
      <c r="U840" s="151" t="s">
        <v>247</v>
      </c>
      <c r="V840" s="152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  <c r="AS840" s="3"/>
      <c r="AT840" s="3"/>
      <c r="AU840" s="3"/>
      <c r="AV840" s="3"/>
      <c r="AW840" s="3"/>
      <c r="AX840" s="3"/>
      <c r="AY840" s="3"/>
      <c r="AZ840" s="3"/>
      <c r="BA840" s="3"/>
      <c r="BB840" s="3"/>
      <c r="BC840" s="3"/>
      <c r="BD840" s="3"/>
      <c r="BE840" s="3"/>
      <c r="BF840" s="3"/>
      <c r="BG840" s="3"/>
      <c r="BH840" s="3"/>
      <c r="BI840" s="3"/>
      <c r="BJ840" s="3"/>
      <c r="BK840" s="3"/>
      <c r="BL840" s="3"/>
      <c r="BM840" s="27" t="s">
        <v>3</v>
      </c>
    </row>
    <row r="841" spans="1:65">
      <c r="A841" s="29"/>
      <c r="B841" s="19"/>
      <c r="C841" s="9"/>
      <c r="D841" s="10" t="s">
        <v>261</v>
      </c>
      <c r="E841" s="11" t="s">
        <v>261</v>
      </c>
      <c r="F841" s="11" t="s">
        <v>261</v>
      </c>
      <c r="G841" s="11" t="s">
        <v>261</v>
      </c>
      <c r="H841" s="11" t="s">
        <v>280</v>
      </c>
      <c r="I841" s="11" t="s">
        <v>280</v>
      </c>
      <c r="J841" s="11" t="s">
        <v>261</v>
      </c>
      <c r="K841" s="11" t="s">
        <v>261</v>
      </c>
      <c r="L841" s="11" t="s">
        <v>261</v>
      </c>
      <c r="M841" s="11" t="s">
        <v>261</v>
      </c>
      <c r="N841" s="11" t="s">
        <v>280</v>
      </c>
      <c r="O841" s="11" t="s">
        <v>280</v>
      </c>
      <c r="P841" s="11" t="s">
        <v>280</v>
      </c>
      <c r="Q841" s="11" t="s">
        <v>261</v>
      </c>
      <c r="R841" s="11" t="s">
        <v>279</v>
      </c>
      <c r="S841" s="11" t="s">
        <v>280</v>
      </c>
      <c r="T841" s="11" t="s">
        <v>261</v>
      </c>
      <c r="U841" s="11" t="s">
        <v>261</v>
      </c>
      <c r="V841" s="152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  <c r="AR841" s="3"/>
      <c r="AS841" s="3"/>
      <c r="AT841" s="3"/>
      <c r="AU841" s="3"/>
      <c r="AV841" s="3"/>
      <c r="AW841" s="3"/>
      <c r="AX841" s="3"/>
      <c r="AY841" s="3"/>
      <c r="AZ841" s="3"/>
      <c r="BA841" s="3"/>
      <c r="BB841" s="3"/>
      <c r="BC841" s="3"/>
      <c r="BD841" s="3"/>
      <c r="BE841" s="3"/>
      <c r="BF841" s="3"/>
      <c r="BG841" s="3"/>
      <c r="BH841" s="3"/>
      <c r="BI841" s="3"/>
      <c r="BJ841" s="3"/>
      <c r="BK841" s="3"/>
      <c r="BL841" s="3"/>
      <c r="BM841" s="27">
        <v>2</v>
      </c>
    </row>
    <row r="842" spans="1:65">
      <c r="A842" s="29"/>
      <c r="B842" s="19"/>
      <c r="C842" s="9"/>
      <c r="D842" s="25" t="s">
        <v>281</v>
      </c>
      <c r="E842" s="25" t="s">
        <v>253</v>
      </c>
      <c r="F842" s="25" t="s">
        <v>282</v>
      </c>
      <c r="G842" s="25" t="s">
        <v>282</v>
      </c>
      <c r="H842" s="25" t="s">
        <v>283</v>
      </c>
      <c r="I842" s="25" t="s">
        <v>284</v>
      </c>
      <c r="J842" s="25" t="s">
        <v>282</v>
      </c>
      <c r="K842" s="25" t="s">
        <v>283</v>
      </c>
      <c r="L842" s="25" t="s">
        <v>283</v>
      </c>
      <c r="M842" s="25" t="s">
        <v>284</v>
      </c>
      <c r="N842" s="25" t="s">
        <v>284</v>
      </c>
      <c r="O842" s="25" t="s">
        <v>283</v>
      </c>
      <c r="P842" s="25" t="s">
        <v>282</v>
      </c>
      <c r="Q842" s="25" t="s">
        <v>282</v>
      </c>
      <c r="R842" s="25" t="s">
        <v>281</v>
      </c>
      <c r="S842" s="25" t="s">
        <v>281</v>
      </c>
      <c r="T842" s="25" t="s">
        <v>282</v>
      </c>
      <c r="U842" s="25" t="s">
        <v>282</v>
      </c>
      <c r="V842" s="152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3"/>
      <c r="AS842" s="3"/>
      <c r="AT842" s="3"/>
      <c r="AU842" s="3"/>
      <c r="AV842" s="3"/>
      <c r="AW842" s="3"/>
      <c r="AX842" s="3"/>
      <c r="AY842" s="3"/>
      <c r="AZ842" s="3"/>
      <c r="BA842" s="3"/>
      <c r="BB842" s="3"/>
      <c r="BC842" s="3"/>
      <c r="BD842" s="3"/>
      <c r="BE842" s="3"/>
      <c r="BF842" s="3"/>
      <c r="BG842" s="3"/>
      <c r="BH842" s="3"/>
      <c r="BI842" s="3"/>
      <c r="BJ842" s="3"/>
      <c r="BK842" s="3"/>
      <c r="BL842" s="3"/>
      <c r="BM842" s="27">
        <v>3</v>
      </c>
    </row>
    <row r="843" spans="1:65">
      <c r="A843" s="29"/>
      <c r="B843" s="18">
        <v>1</v>
      </c>
      <c r="C843" s="14">
        <v>1</v>
      </c>
      <c r="D843" s="21">
        <v>6</v>
      </c>
      <c r="E843" s="21">
        <v>6.1</v>
      </c>
      <c r="F843" s="21">
        <v>6.1</v>
      </c>
      <c r="G843" s="21">
        <v>5.6</v>
      </c>
      <c r="H843" s="21">
        <v>6</v>
      </c>
      <c r="I843" s="21">
        <v>5.6</v>
      </c>
      <c r="J843" s="21">
        <v>5.5</v>
      </c>
      <c r="K843" s="21">
        <v>6</v>
      </c>
      <c r="L843" s="21">
        <v>6</v>
      </c>
      <c r="M843" s="21">
        <v>6</v>
      </c>
      <c r="N843" s="153" t="s">
        <v>95</v>
      </c>
      <c r="O843" s="21">
        <v>6</v>
      </c>
      <c r="P843" s="21">
        <v>6.4</v>
      </c>
      <c r="Q843" s="21">
        <v>6.2</v>
      </c>
      <c r="R843" s="153" t="s">
        <v>95</v>
      </c>
      <c r="S843" s="21">
        <v>5</v>
      </c>
      <c r="T843" s="21">
        <v>6.1</v>
      </c>
      <c r="U843" s="21">
        <v>5.0999999999999996</v>
      </c>
      <c r="V843" s="152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  <c r="AR843" s="3"/>
      <c r="AS843" s="3"/>
      <c r="AT843" s="3"/>
      <c r="AU843" s="3"/>
      <c r="AV843" s="3"/>
      <c r="AW843" s="3"/>
      <c r="AX843" s="3"/>
      <c r="AY843" s="3"/>
      <c r="AZ843" s="3"/>
      <c r="BA843" s="3"/>
      <c r="BB843" s="3"/>
      <c r="BC843" s="3"/>
      <c r="BD843" s="3"/>
      <c r="BE843" s="3"/>
      <c r="BF843" s="3"/>
      <c r="BG843" s="3"/>
      <c r="BH843" s="3"/>
      <c r="BI843" s="3"/>
      <c r="BJ843" s="3"/>
      <c r="BK843" s="3"/>
      <c r="BL843" s="3"/>
      <c r="BM843" s="27">
        <v>1</v>
      </c>
    </row>
    <row r="844" spans="1:65">
      <c r="A844" s="29"/>
      <c r="B844" s="19">
        <v>1</v>
      </c>
      <c r="C844" s="9">
        <v>2</v>
      </c>
      <c r="D844" s="11">
        <v>5</v>
      </c>
      <c r="E844" s="11">
        <v>5.7</v>
      </c>
      <c r="F844" s="11">
        <v>6.7</v>
      </c>
      <c r="G844" s="11">
        <v>6.2</v>
      </c>
      <c r="H844" s="11">
        <v>5</v>
      </c>
      <c r="I844" s="11">
        <v>5.4</v>
      </c>
      <c r="J844" s="11">
        <v>5.9</v>
      </c>
      <c r="K844" s="11">
        <v>7</v>
      </c>
      <c r="L844" s="11">
        <v>6</v>
      </c>
      <c r="M844" s="11">
        <v>6</v>
      </c>
      <c r="N844" s="154" t="s">
        <v>95</v>
      </c>
      <c r="O844" s="11">
        <v>6</v>
      </c>
      <c r="P844" s="11">
        <v>6.5</v>
      </c>
      <c r="Q844" s="11">
        <v>5.6</v>
      </c>
      <c r="R844" s="154" t="s">
        <v>95</v>
      </c>
      <c r="S844" s="11">
        <v>5</v>
      </c>
      <c r="T844" s="11">
        <v>6.4</v>
      </c>
      <c r="U844" s="11">
        <v>4.8</v>
      </c>
      <c r="V844" s="152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3"/>
      <c r="AS844" s="3"/>
      <c r="AT844" s="3"/>
      <c r="AU844" s="3"/>
      <c r="AV844" s="3"/>
      <c r="AW844" s="3"/>
      <c r="AX844" s="3"/>
      <c r="AY844" s="3"/>
      <c r="AZ844" s="3"/>
      <c r="BA844" s="3"/>
      <c r="BB844" s="3"/>
      <c r="BC844" s="3"/>
      <c r="BD844" s="3"/>
      <c r="BE844" s="3"/>
      <c r="BF844" s="3"/>
      <c r="BG844" s="3"/>
      <c r="BH844" s="3"/>
      <c r="BI844" s="3"/>
      <c r="BJ844" s="3"/>
      <c r="BK844" s="3"/>
      <c r="BL844" s="3"/>
      <c r="BM844" s="27">
        <v>34</v>
      </c>
    </row>
    <row r="845" spans="1:65">
      <c r="A845" s="29"/>
      <c r="B845" s="19">
        <v>1</v>
      </c>
      <c r="C845" s="9">
        <v>3</v>
      </c>
      <c r="D845" s="11">
        <v>6</v>
      </c>
      <c r="E845" s="11">
        <v>5.9</v>
      </c>
      <c r="F845" s="11">
        <v>6.3</v>
      </c>
      <c r="G845" s="11">
        <v>6</v>
      </c>
      <c r="H845" s="11">
        <v>6</v>
      </c>
      <c r="I845" s="11">
        <v>5.2</v>
      </c>
      <c r="J845" s="11">
        <v>5.7</v>
      </c>
      <c r="K845" s="11">
        <v>6</v>
      </c>
      <c r="L845" s="11">
        <v>6</v>
      </c>
      <c r="M845" s="11">
        <v>6</v>
      </c>
      <c r="N845" s="154" t="s">
        <v>95</v>
      </c>
      <c r="O845" s="11">
        <v>6</v>
      </c>
      <c r="P845" s="11">
        <v>6.3</v>
      </c>
      <c r="Q845" s="11">
        <v>5.2</v>
      </c>
      <c r="R845" s="154" t="s">
        <v>95</v>
      </c>
      <c r="S845" s="11">
        <v>5</v>
      </c>
      <c r="T845" s="11">
        <v>6.2</v>
      </c>
      <c r="U845" s="11">
        <v>5.4</v>
      </c>
      <c r="V845" s="152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3"/>
      <c r="AS845" s="3"/>
      <c r="AT845" s="3"/>
      <c r="AU845" s="3"/>
      <c r="AV845" s="3"/>
      <c r="AW845" s="3"/>
      <c r="AX845" s="3"/>
      <c r="AY845" s="3"/>
      <c r="AZ845" s="3"/>
      <c r="BA845" s="3"/>
      <c r="BB845" s="3"/>
      <c r="BC845" s="3"/>
      <c r="BD845" s="3"/>
      <c r="BE845" s="3"/>
      <c r="BF845" s="3"/>
      <c r="BG845" s="3"/>
      <c r="BH845" s="3"/>
      <c r="BI845" s="3"/>
      <c r="BJ845" s="3"/>
      <c r="BK845" s="3"/>
      <c r="BL845" s="3"/>
      <c r="BM845" s="27">
        <v>16</v>
      </c>
    </row>
    <row r="846" spans="1:65">
      <c r="A846" s="29"/>
      <c r="B846" s="19">
        <v>1</v>
      </c>
      <c r="C846" s="9">
        <v>4</v>
      </c>
      <c r="D846" s="11">
        <v>5</v>
      </c>
      <c r="E846" s="11">
        <v>6</v>
      </c>
      <c r="F846" s="11">
        <v>6.7</v>
      </c>
      <c r="G846" s="11">
        <v>6.3</v>
      </c>
      <c r="H846" s="11">
        <v>5</v>
      </c>
      <c r="I846" s="11">
        <v>5.2</v>
      </c>
      <c r="J846" s="11">
        <v>6</v>
      </c>
      <c r="K846" s="11">
        <v>6</v>
      </c>
      <c r="L846" s="11">
        <v>6</v>
      </c>
      <c r="M846" s="11">
        <v>6</v>
      </c>
      <c r="N846" s="154" t="s">
        <v>95</v>
      </c>
      <c r="O846" s="11">
        <v>6</v>
      </c>
      <c r="P846" s="11">
        <v>6.4</v>
      </c>
      <c r="Q846" s="11">
        <v>4.9000000000000004</v>
      </c>
      <c r="R846" s="154" t="s">
        <v>95</v>
      </c>
      <c r="S846" s="11">
        <v>5</v>
      </c>
      <c r="T846" s="11">
        <v>6.1</v>
      </c>
      <c r="U846" s="11">
        <v>5.0999999999999996</v>
      </c>
      <c r="V846" s="152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  <c r="AR846" s="3"/>
      <c r="AS846" s="3"/>
      <c r="AT846" s="3"/>
      <c r="AU846" s="3"/>
      <c r="AV846" s="3"/>
      <c r="AW846" s="3"/>
      <c r="AX846" s="3"/>
      <c r="AY846" s="3"/>
      <c r="AZ846" s="3"/>
      <c r="BA846" s="3"/>
      <c r="BB846" s="3"/>
      <c r="BC846" s="3"/>
      <c r="BD846" s="3"/>
      <c r="BE846" s="3"/>
      <c r="BF846" s="3"/>
      <c r="BG846" s="3"/>
      <c r="BH846" s="3"/>
      <c r="BI846" s="3"/>
      <c r="BJ846" s="3"/>
      <c r="BK846" s="3"/>
      <c r="BL846" s="3"/>
      <c r="BM846" s="27">
        <v>5.8354166666666671</v>
      </c>
    </row>
    <row r="847" spans="1:65">
      <c r="A847" s="29"/>
      <c r="B847" s="19">
        <v>1</v>
      </c>
      <c r="C847" s="9">
        <v>5</v>
      </c>
      <c r="D847" s="11">
        <v>6</v>
      </c>
      <c r="E847" s="11">
        <v>5.6</v>
      </c>
      <c r="F847" s="11">
        <v>6.4</v>
      </c>
      <c r="G847" s="11">
        <v>6.1</v>
      </c>
      <c r="H847" s="11">
        <v>6</v>
      </c>
      <c r="I847" s="11">
        <v>5.0999999999999996</v>
      </c>
      <c r="J847" s="11">
        <v>5.7</v>
      </c>
      <c r="K847" s="11">
        <v>6</v>
      </c>
      <c r="L847" s="11">
        <v>6</v>
      </c>
      <c r="M847" s="11">
        <v>6</v>
      </c>
      <c r="N847" s="154" t="s">
        <v>95</v>
      </c>
      <c r="O847" s="11">
        <v>6</v>
      </c>
      <c r="P847" s="11">
        <v>6.2</v>
      </c>
      <c r="Q847" s="11">
        <v>5.6</v>
      </c>
      <c r="R847" s="154" t="s">
        <v>95</v>
      </c>
      <c r="S847" s="11">
        <v>5</v>
      </c>
      <c r="T847" s="11">
        <v>6</v>
      </c>
      <c r="U847" s="11">
        <v>5.0999999999999996</v>
      </c>
      <c r="V847" s="152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  <c r="AR847" s="3"/>
      <c r="AS847" s="3"/>
      <c r="AT847" s="3"/>
      <c r="AU847" s="3"/>
      <c r="AV847" s="3"/>
      <c r="AW847" s="3"/>
      <c r="AX847" s="3"/>
      <c r="AY847" s="3"/>
      <c r="AZ847" s="3"/>
      <c r="BA847" s="3"/>
      <c r="BB847" s="3"/>
      <c r="BC847" s="3"/>
      <c r="BD847" s="3"/>
      <c r="BE847" s="3"/>
      <c r="BF847" s="3"/>
      <c r="BG847" s="3"/>
      <c r="BH847" s="3"/>
      <c r="BI847" s="3"/>
      <c r="BJ847" s="3"/>
      <c r="BK847" s="3"/>
      <c r="BL847" s="3"/>
      <c r="BM847" s="27">
        <v>106</v>
      </c>
    </row>
    <row r="848" spans="1:65">
      <c r="A848" s="29"/>
      <c r="B848" s="19">
        <v>1</v>
      </c>
      <c r="C848" s="9">
        <v>6</v>
      </c>
      <c r="D848" s="11">
        <v>6</v>
      </c>
      <c r="E848" s="11">
        <v>6.2</v>
      </c>
      <c r="F848" s="11">
        <v>6.6</v>
      </c>
      <c r="G848" s="11">
        <v>6.9</v>
      </c>
      <c r="H848" s="11">
        <v>5</v>
      </c>
      <c r="I848" s="11">
        <v>5.8</v>
      </c>
      <c r="J848" s="11">
        <v>5.6</v>
      </c>
      <c r="K848" s="11">
        <v>6</v>
      </c>
      <c r="L848" s="11">
        <v>6</v>
      </c>
      <c r="M848" s="11">
        <v>6</v>
      </c>
      <c r="N848" s="154" t="s">
        <v>95</v>
      </c>
      <c r="O848" s="11">
        <v>6</v>
      </c>
      <c r="P848" s="11">
        <v>6.3</v>
      </c>
      <c r="Q848" s="11">
        <v>5.9</v>
      </c>
      <c r="R848" s="154" t="s">
        <v>95</v>
      </c>
      <c r="S848" s="11">
        <v>6</v>
      </c>
      <c r="T848" s="11">
        <v>6.2</v>
      </c>
      <c r="U848" s="148">
        <v>4.2</v>
      </c>
      <c r="V848" s="152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  <c r="AS848" s="3"/>
      <c r="AT848" s="3"/>
      <c r="AU848" s="3"/>
      <c r="AV848" s="3"/>
      <c r="AW848" s="3"/>
      <c r="AX848" s="3"/>
      <c r="AY848" s="3"/>
      <c r="AZ848" s="3"/>
      <c r="BA848" s="3"/>
      <c r="BB848" s="3"/>
      <c r="BC848" s="3"/>
      <c r="BD848" s="3"/>
      <c r="BE848" s="3"/>
      <c r="BF848" s="3"/>
      <c r="BG848" s="3"/>
      <c r="BH848" s="3"/>
      <c r="BI848" s="3"/>
      <c r="BJ848" s="3"/>
      <c r="BK848" s="3"/>
      <c r="BL848" s="3"/>
      <c r="BM848" s="55"/>
    </row>
    <row r="849" spans="1:65">
      <c r="A849" s="29"/>
      <c r="B849" s="20" t="s">
        <v>254</v>
      </c>
      <c r="C849" s="12"/>
      <c r="D849" s="22">
        <v>5.666666666666667</v>
      </c>
      <c r="E849" s="22">
        <v>5.9166666666666679</v>
      </c>
      <c r="F849" s="22">
        <v>6.4666666666666677</v>
      </c>
      <c r="G849" s="22">
        <v>6.1833333333333336</v>
      </c>
      <c r="H849" s="22">
        <v>5.5</v>
      </c>
      <c r="I849" s="22">
        <v>5.3833333333333329</v>
      </c>
      <c r="J849" s="22">
        <v>5.7333333333333334</v>
      </c>
      <c r="K849" s="22">
        <v>6.166666666666667</v>
      </c>
      <c r="L849" s="22">
        <v>6</v>
      </c>
      <c r="M849" s="22">
        <v>6</v>
      </c>
      <c r="N849" s="22" t="s">
        <v>603</v>
      </c>
      <c r="O849" s="22">
        <v>6</v>
      </c>
      <c r="P849" s="22">
        <v>6.3500000000000005</v>
      </c>
      <c r="Q849" s="22">
        <v>5.5666666666666664</v>
      </c>
      <c r="R849" s="22" t="s">
        <v>603</v>
      </c>
      <c r="S849" s="22">
        <v>5.166666666666667</v>
      </c>
      <c r="T849" s="22">
        <v>6.166666666666667</v>
      </c>
      <c r="U849" s="22">
        <v>4.95</v>
      </c>
      <c r="V849" s="152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3"/>
      <c r="AS849" s="3"/>
      <c r="AT849" s="3"/>
      <c r="AU849" s="3"/>
      <c r="AV849" s="3"/>
      <c r="AW849" s="3"/>
      <c r="AX849" s="3"/>
      <c r="AY849" s="3"/>
      <c r="AZ849" s="3"/>
      <c r="BA849" s="3"/>
      <c r="BB849" s="3"/>
      <c r="BC849" s="3"/>
      <c r="BD849" s="3"/>
      <c r="BE849" s="3"/>
      <c r="BF849" s="3"/>
      <c r="BG849" s="3"/>
      <c r="BH849" s="3"/>
      <c r="BI849" s="3"/>
      <c r="BJ849" s="3"/>
      <c r="BK849" s="3"/>
      <c r="BL849" s="3"/>
      <c r="BM849" s="55"/>
    </row>
    <row r="850" spans="1:65">
      <c r="A850" s="29"/>
      <c r="B850" s="3" t="s">
        <v>255</v>
      </c>
      <c r="C850" s="28"/>
      <c r="D850" s="11">
        <v>6</v>
      </c>
      <c r="E850" s="11">
        <v>5.95</v>
      </c>
      <c r="F850" s="11">
        <v>6.5</v>
      </c>
      <c r="G850" s="11">
        <v>6.15</v>
      </c>
      <c r="H850" s="11">
        <v>5.5</v>
      </c>
      <c r="I850" s="11">
        <v>5.3000000000000007</v>
      </c>
      <c r="J850" s="11">
        <v>5.7</v>
      </c>
      <c r="K850" s="11">
        <v>6</v>
      </c>
      <c r="L850" s="11">
        <v>6</v>
      </c>
      <c r="M850" s="11">
        <v>6</v>
      </c>
      <c r="N850" s="11" t="s">
        <v>603</v>
      </c>
      <c r="O850" s="11">
        <v>6</v>
      </c>
      <c r="P850" s="11">
        <v>6.35</v>
      </c>
      <c r="Q850" s="11">
        <v>5.6</v>
      </c>
      <c r="R850" s="11" t="s">
        <v>603</v>
      </c>
      <c r="S850" s="11">
        <v>5</v>
      </c>
      <c r="T850" s="11">
        <v>6.15</v>
      </c>
      <c r="U850" s="11">
        <v>5.0999999999999996</v>
      </c>
      <c r="V850" s="152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3"/>
      <c r="AS850" s="3"/>
      <c r="AT850" s="3"/>
      <c r="AU850" s="3"/>
      <c r="AV850" s="3"/>
      <c r="AW850" s="3"/>
      <c r="AX850" s="3"/>
      <c r="AY850" s="3"/>
      <c r="AZ850" s="3"/>
      <c r="BA850" s="3"/>
      <c r="BB850" s="3"/>
      <c r="BC850" s="3"/>
      <c r="BD850" s="3"/>
      <c r="BE850" s="3"/>
      <c r="BF850" s="3"/>
      <c r="BG850" s="3"/>
      <c r="BH850" s="3"/>
      <c r="BI850" s="3"/>
      <c r="BJ850" s="3"/>
      <c r="BK850" s="3"/>
      <c r="BL850" s="3"/>
      <c r="BM850" s="55"/>
    </row>
    <row r="851" spans="1:65">
      <c r="A851" s="29"/>
      <c r="B851" s="3" t="s">
        <v>256</v>
      </c>
      <c r="C851" s="28"/>
      <c r="D851" s="23">
        <v>0.51639777949432231</v>
      </c>
      <c r="E851" s="23">
        <v>0.23166067138525412</v>
      </c>
      <c r="F851" s="23">
        <v>0.24221202832779948</v>
      </c>
      <c r="G851" s="23">
        <v>0.4262237284181476</v>
      </c>
      <c r="H851" s="23">
        <v>0.54772255750516607</v>
      </c>
      <c r="I851" s="23">
        <v>0.27141603981096368</v>
      </c>
      <c r="J851" s="23">
        <v>0.18618986725025266</v>
      </c>
      <c r="K851" s="23">
        <v>0.40824829046386302</v>
      </c>
      <c r="L851" s="23">
        <v>0</v>
      </c>
      <c r="M851" s="23">
        <v>0</v>
      </c>
      <c r="N851" s="23" t="s">
        <v>603</v>
      </c>
      <c r="O851" s="23">
        <v>0</v>
      </c>
      <c r="P851" s="23">
        <v>0.1048808848170152</v>
      </c>
      <c r="Q851" s="23">
        <v>0.4676180777800048</v>
      </c>
      <c r="R851" s="23" t="s">
        <v>603</v>
      </c>
      <c r="S851" s="23">
        <v>0.40824829046386302</v>
      </c>
      <c r="T851" s="23">
        <v>0.13662601021279486</v>
      </c>
      <c r="U851" s="23">
        <v>0.41352146256270661</v>
      </c>
      <c r="V851" s="205"/>
      <c r="W851" s="206"/>
      <c r="X851" s="206"/>
      <c r="Y851" s="206"/>
      <c r="Z851" s="206"/>
      <c r="AA851" s="206"/>
      <c r="AB851" s="206"/>
      <c r="AC851" s="206"/>
      <c r="AD851" s="206"/>
      <c r="AE851" s="206"/>
      <c r="AF851" s="206"/>
      <c r="AG851" s="206"/>
      <c r="AH851" s="206"/>
      <c r="AI851" s="206"/>
      <c r="AJ851" s="206"/>
      <c r="AK851" s="206"/>
      <c r="AL851" s="206"/>
      <c r="AM851" s="206"/>
      <c r="AN851" s="206"/>
      <c r="AO851" s="206"/>
      <c r="AP851" s="206"/>
      <c r="AQ851" s="206"/>
      <c r="AR851" s="206"/>
      <c r="AS851" s="206"/>
      <c r="AT851" s="206"/>
      <c r="AU851" s="206"/>
      <c r="AV851" s="206"/>
      <c r="AW851" s="206"/>
      <c r="AX851" s="206"/>
      <c r="AY851" s="206"/>
      <c r="AZ851" s="206"/>
      <c r="BA851" s="206"/>
      <c r="BB851" s="206"/>
      <c r="BC851" s="206"/>
      <c r="BD851" s="206"/>
      <c r="BE851" s="206"/>
      <c r="BF851" s="206"/>
      <c r="BG851" s="206"/>
      <c r="BH851" s="206"/>
      <c r="BI851" s="206"/>
      <c r="BJ851" s="206"/>
      <c r="BK851" s="206"/>
      <c r="BL851" s="206"/>
      <c r="BM851" s="56"/>
    </row>
    <row r="852" spans="1:65">
      <c r="A852" s="29"/>
      <c r="B852" s="3" t="s">
        <v>86</v>
      </c>
      <c r="C852" s="28"/>
      <c r="D852" s="13">
        <v>9.1129019910762749E-2</v>
      </c>
      <c r="E852" s="13">
        <v>3.9153916290465475E-2</v>
      </c>
      <c r="F852" s="13">
        <v>3.7455468298113317E-2</v>
      </c>
      <c r="G852" s="13">
        <v>6.8931061199700411E-2</v>
      </c>
      <c r="H852" s="13">
        <v>9.9585919546393828E-2</v>
      </c>
      <c r="I852" s="13">
        <v>5.0417840212562917E-2</v>
      </c>
      <c r="J852" s="13">
        <v>3.24749768459743E-2</v>
      </c>
      <c r="K852" s="13">
        <v>6.6202425480626437E-2</v>
      </c>
      <c r="L852" s="13">
        <v>0</v>
      </c>
      <c r="M852" s="13">
        <v>0</v>
      </c>
      <c r="N852" s="13" t="s">
        <v>603</v>
      </c>
      <c r="O852" s="13">
        <v>0</v>
      </c>
      <c r="P852" s="13">
        <v>1.65166747743331E-2</v>
      </c>
      <c r="Q852" s="13">
        <v>8.4003247505390094E-2</v>
      </c>
      <c r="R852" s="13" t="s">
        <v>603</v>
      </c>
      <c r="S852" s="13">
        <v>7.901579815429606E-2</v>
      </c>
      <c r="T852" s="13">
        <v>2.2155569223696461E-2</v>
      </c>
      <c r="U852" s="13">
        <v>8.3539689406607387E-2</v>
      </c>
      <c r="V852" s="152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  <c r="AR852" s="3"/>
      <c r="AS852" s="3"/>
      <c r="AT852" s="3"/>
      <c r="AU852" s="3"/>
      <c r="AV852" s="3"/>
      <c r="AW852" s="3"/>
      <c r="AX852" s="3"/>
      <c r="AY852" s="3"/>
      <c r="AZ852" s="3"/>
      <c r="BA852" s="3"/>
      <c r="BB852" s="3"/>
      <c r="BC852" s="3"/>
      <c r="BD852" s="3"/>
      <c r="BE852" s="3"/>
      <c r="BF852" s="3"/>
      <c r="BG852" s="3"/>
      <c r="BH852" s="3"/>
      <c r="BI852" s="3"/>
      <c r="BJ852" s="3"/>
      <c r="BK852" s="3"/>
      <c r="BL852" s="3"/>
      <c r="BM852" s="55"/>
    </row>
    <row r="853" spans="1:65">
      <c r="A853" s="29"/>
      <c r="B853" s="3" t="s">
        <v>257</v>
      </c>
      <c r="C853" s="28"/>
      <c r="D853" s="13">
        <v>-2.8918243484469808E-2</v>
      </c>
      <c r="E853" s="13">
        <v>1.39235987147448E-2</v>
      </c>
      <c r="F853" s="13">
        <v>0.10817565155301678</v>
      </c>
      <c r="G853" s="13">
        <v>5.9621563727240146E-2</v>
      </c>
      <c r="H853" s="13">
        <v>-5.7479471617279621E-2</v>
      </c>
      <c r="I853" s="13">
        <v>-7.7472331310246445E-2</v>
      </c>
      <c r="J853" s="13">
        <v>-1.7493752231345971E-2</v>
      </c>
      <c r="K853" s="13">
        <v>5.6765440913959297E-2</v>
      </c>
      <c r="L853" s="13">
        <v>2.8204212781149485E-2</v>
      </c>
      <c r="M853" s="13">
        <v>2.8204212781149485E-2</v>
      </c>
      <c r="N853" s="13" t="s">
        <v>603</v>
      </c>
      <c r="O853" s="13">
        <v>2.8204212781149485E-2</v>
      </c>
      <c r="P853" s="13">
        <v>8.8182791860049958E-2</v>
      </c>
      <c r="Q853" s="13">
        <v>-4.6054980364155784E-2</v>
      </c>
      <c r="R853" s="13" t="s">
        <v>603</v>
      </c>
      <c r="S853" s="13">
        <v>-0.11460192788289902</v>
      </c>
      <c r="T853" s="13">
        <v>5.6765440913959297E-2</v>
      </c>
      <c r="U853" s="13">
        <v>-0.1517315244555516</v>
      </c>
      <c r="V853" s="152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3"/>
      <c r="AS853" s="3"/>
      <c r="AT853" s="3"/>
      <c r="AU853" s="3"/>
      <c r="AV853" s="3"/>
      <c r="AW853" s="3"/>
      <c r="AX853" s="3"/>
      <c r="AY853" s="3"/>
      <c r="AZ853" s="3"/>
      <c r="BA853" s="3"/>
      <c r="BB853" s="3"/>
      <c r="BC853" s="3"/>
      <c r="BD853" s="3"/>
      <c r="BE853" s="3"/>
      <c r="BF853" s="3"/>
      <c r="BG853" s="3"/>
      <c r="BH853" s="3"/>
      <c r="BI853" s="3"/>
      <c r="BJ853" s="3"/>
      <c r="BK853" s="3"/>
      <c r="BL853" s="3"/>
      <c r="BM853" s="55"/>
    </row>
    <row r="854" spans="1:65">
      <c r="A854" s="29"/>
      <c r="B854" s="45" t="s">
        <v>258</v>
      </c>
      <c r="C854" s="46"/>
      <c r="D854" s="44">
        <v>0.31</v>
      </c>
      <c r="E854" s="44">
        <v>0.18</v>
      </c>
      <c r="F854" s="44">
        <v>1.27</v>
      </c>
      <c r="G854" s="44">
        <v>0.71</v>
      </c>
      <c r="H854" s="44">
        <v>0.64</v>
      </c>
      <c r="I854" s="44">
        <v>0.87</v>
      </c>
      <c r="J854" s="44">
        <v>0.18</v>
      </c>
      <c r="K854" s="44">
        <v>0.67</v>
      </c>
      <c r="L854" s="44">
        <v>0.35</v>
      </c>
      <c r="M854" s="44">
        <v>0.35</v>
      </c>
      <c r="N854" s="44">
        <v>1.63</v>
      </c>
      <c r="O854" s="44">
        <v>0.35</v>
      </c>
      <c r="P854" s="44">
        <v>1.04</v>
      </c>
      <c r="Q854" s="44">
        <v>0.51</v>
      </c>
      <c r="R854" s="44">
        <v>1.63</v>
      </c>
      <c r="S854" s="44">
        <v>1.3</v>
      </c>
      <c r="T854" s="44">
        <v>0.67</v>
      </c>
      <c r="U854" s="44">
        <v>1.73</v>
      </c>
      <c r="V854" s="152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  <c r="AR854" s="3"/>
      <c r="AS854" s="3"/>
      <c r="AT854" s="3"/>
      <c r="AU854" s="3"/>
      <c r="AV854" s="3"/>
      <c r="AW854" s="3"/>
      <c r="AX854" s="3"/>
      <c r="AY854" s="3"/>
      <c r="AZ854" s="3"/>
      <c r="BA854" s="3"/>
      <c r="BB854" s="3"/>
      <c r="BC854" s="3"/>
      <c r="BD854" s="3"/>
      <c r="BE854" s="3"/>
      <c r="BF854" s="3"/>
      <c r="BG854" s="3"/>
      <c r="BH854" s="3"/>
      <c r="BI854" s="3"/>
      <c r="BJ854" s="3"/>
      <c r="BK854" s="3"/>
      <c r="BL854" s="3"/>
      <c r="BM854" s="55"/>
    </row>
    <row r="855" spans="1:65">
      <c r="B855" s="30"/>
      <c r="C855" s="20"/>
      <c r="D855" s="20"/>
      <c r="E855" s="20"/>
      <c r="F855" s="20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BM855" s="55"/>
    </row>
    <row r="856" spans="1:65" ht="15">
      <c r="B856" s="8" t="s">
        <v>522</v>
      </c>
      <c r="BM856" s="27" t="s">
        <v>278</v>
      </c>
    </row>
    <row r="857" spans="1:65" ht="15">
      <c r="A857" s="24" t="s">
        <v>12</v>
      </c>
      <c r="B857" s="18" t="s">
        <v>108</v>
      </c>
      <c r="C857" s="15" t="s">
        <v>109</v>
      </c>
      <c r="D857" s="16" t="s">
        <v>224</v>
      </c>
      <c r="E857" s="17" t="s">
        <v>224</v>
      </c>
      <c r="F857" s="152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  <c r="AS857" s="3"/>
      <c r="AT857" s="3"/>
      <c r="AU857" s="3"/>
      <c r="AV857" s="3"/>
      <c r="AW857" s="3"/>
      <c r="AX857" s="3"/>
      <c r="AY857" s="3"/>
      <c r="AZ857" s="3"/>
      <c r="BA857" s="3"/>
      <c r="BB857" s="3"/>
      <c r="BC857" s="3"/>
      <c r="BD857" s="3"/>
      <c r="BE857" s="3"/>
      <c r="BF857" s="3"/>
      <c r="BG857" s="3"/>
      <c r="BH857" s="3"/>
      <c r="BI857" s="3"/>
      <c r="BJ857" s="3"/>
      <c r="BK857" s="3"/>
      <c r="BL857" s="3"/>
      <c r="BM857" s="27">
        <v>1</v>
      </c>
    </row>
    <row r="858" spans="1:65">
      <c r="A858" s="29"/>
      <c r="B858" s="19" t="s">
        <v>225</v>
      </c>
      <c r="C858" s="9" t="s">
        <v>225</v>
      </c>
      <c r="D858" s="150" t="s">
        <v>236</v>
      </c>
      <c r="E858" s="151" t="s">
        <v>241</v>
      </c>
      <c r="F858" s="152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  <c r="AS858" s="3"/>
      <c r="AT858" s="3"/>
      <c r="AU858" s="3"/>
      <c r="AV858" s="3"/>
      <c r="AW858" s="3"/>
      <c r="AX858" s="3"/>
      <c r="AY858" s="3"/>
      <c r="AZ858" s="3"/>
      <c r="BA858" s="3"/>
      <c r="BB858" s="3"/>
      <c r="BC858" s="3"/>
      <c r="BD858" s="3"/>
      <c r="BE858" s="3"/>
      <c r="BF858" s="3"/>
      <c r="BG858" s="3"/>
      <c r="BH858" s="3"/>
      <c r="BI858" s="3"/>
      <c r="BJ858" s="3"/>
      <c r="BK858" s="3"/>
      <c r="BL858" s="3"/>
      <c r="BM858" s="27" t="s">
        <v>3</v>
      </c>
    </row>
    <row r="859" spans="1:65">
      <c r="A859" s="29"/>
      <c r="B859" s="19"/>
      <c r="C859" s="9"/>
      <c r="D859" s="10" t="s">
        <v>261</v>
      </c>
      <c r="E859" s="11" t="s">
        <v>280</v>
      </c>
      <c r="F859" s="152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  <c r="AR859" s="3"/>
      <c r="AS859" s="3"/>
      <c r="AT859" s="3"/>
      <c r="AU859" s="3"/>
      <c r="AV859" s="3"/>
      <c r="AW859" s="3"/>
      <c r="AX859" s="3"/>
      <c r="AY859" s="3"/>
      <c r="AZ859" s="3"/>
      <c r="BA859" s="3"/>
      <c r="BB859" s="3"/>
      <c r="BC859" s="3"/>
      <c r="BD859" s="3"/>
      <c r="BE859" s="3"/>
      <c r="BF859" s="3"/>
      <c r="BG859" s="3"/>
      <c r="BH859" s="3"/>
      <c r="BI859" s="3"/>
      <c r="BJ859" s="3"/>
      <c r="BK859" s="3"/>
      <c r="BL859" s="3"/>
      <c r="BM859" s="27">
        <v>2</v>
      </c>
    </row>
    <row r="860" spans="1:65">
      <c r="A860" s="29"/>
      <c r="B860" s="19"/>
      <c r="C860" s="9"/>
      <c r="D860" s="25" t="s">
        <v>283</v>
      </c>
      <c r="E860" s="25" t="s">
        <v>282</v>
      </c>
      <c r="F860" s="152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  <c r="AS860" s="3"/>
      <c r="AT860" s="3"/>
      <c r="AU860" s="3"/>
      <c r="AV860" s="3"/>
      <c r="AW860" s="3"/>
      <c r="AX860" s="3"/>
      <c r="AY860" s="3"/>
      <c r="AZ860" s="3"/>
      <c r="BA860" s="3"/>
      <c r="BB860" s="3"/>
      <c r="BC860" s="3"/>
      <c r="BD860" s="3"/>
      <c r="BE860" s="3"/>
      <c r="BF860" s="3"/>
      <c r="BG860" s="3"/>
      <c r="BH860" s="3"/>
      <c r="BI860" s="3"/>
      <c r="BJ860" s="3"/>
      <c r="BK860" s="3"/>
      <c r="BL860" s="3"/>
      <c r="BM860" s="27">
        <v>2</v>
      </c>
    </row>
    <row r="861" spans="1:65">
      <c r="A861" s="29"/>
      <c r="B861" s="18">
        <v>1</v>
      </c>
      <c r="C861" s="14">
        <v>1</v>
      </c>
      <c r="D861" s="21">
        <v>3.1139999999999999</v>
      </c>
      <c r="E861" s="21">
        <v>2.7</v>
      </c>
      <c r="F861" s="152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  <c r="AR861" s="3"/>
      <c r="AS861" s="3"/>
      <c r="AT861" s="3"/>
      <c r="AU861" s="3"/>
      <c r="AV861" s="3"/>
      <c r="AW861" s="3"/>
      <c r="AX861" s="3"/>
      <c r="AY861" s="3"/>
      <c r="AZ861" s="3"/>
      <c r="BA861" s="3"/>
      <c r="BB861" s="3"/>
      <c r="BC861" s="3"/>
      <c r="BD861" s="3"/>
      <c r="BE861" s="3"/>
      <c r="BF861" s="3"/>
      <c r="BG861" s="3"/>
      <c r="BH861" s="3"/>
      <c r="BI861" s="3"/>
      <c r="BJ861" s="3"/>
      <c r="BK861" s="3"/>
      <c r="BL861" s="3"/>
      <c r="BM861" s="27">
        <v>1</v>
      </c>
    </row>
    <row r="862" spans="1:65">
      <c r="A862" s="29"/>
      <c r="B862" s="19">
        <v>1</v>
      </c>
      <c r="C862" s="9">
        <v>2</v>
      </c>
      <c r="D862" s="11">
        <v>3.1120000000000001</v>
      </c>
      <c r="E862" s="11">
        <v>2.8</v>
      </c>
      <c r="F862" s="152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  <c r="AR862" s="3"/>
      <c r="AS862" s="3"/>
      <c r="AT862" s="3"/>
      <c r="AU862" s="3"/>
      <c r="AV862" s="3"/>
      <c r="AW862" s="3"/>
      <c r="AX862" s="3"/>
      <c r="AY862" s="3"/>
      <c r="AZ862" s="3"/>
      <c r="BA862" s="3"/>
      <c r="BB862" s="3"/>
      <c r="BC862" s="3"/>
      <c r="BD862" s="3"/>
      <c r="BE862" s="3"/>
      <c r="BF862" s="3"/>
      <c r="BG862" s="3"/>
      <c r="BH862" s="3"/>
      <c r="BI862" s="3"/>
      <c r="BJ862" s="3"/>
      <c r="BK862" s="3"/>
      <c r="BL862" s="3"/>
      <c r="BM862" s="27">
        <v>4</v>
      </c>
    </row>
    <row r="863" spans="1:65">
      <c r="A863" s="29"/>
      <c r="B863" s="19">
        <v>1</v>
      </c>
      <c r="C863" s="9">
        <v>3</v>
      </c>
      <c r="D863" s="11">
        <v>3.1110000000000002</v>
      </c>
      <c r="E863" s="11">
        <v>2.7</v>
      </c>
      <c r="F863" s="152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  <c r="AS863" s="3"/>
      <c r="AT863" s="3"/>
      <c r="AU863" s="3"/>
      <c r="AV863" s="3"/>
      <c r="AW863" s="3"/>
      <c r="AX863" s="3"/>
      <c r="AY863" s="3"/>
      <c r="AZ863" s="3"/>
      <c r="BA863" s="3"/>
      <c r="BB863" s="3"/>
      <c r="BC863" s="3"/>
      <c r="BD863" s="3"/>
      <c r="BE863" s="3"/>
      <c r="BF863" s="3"/>
      <c r="BG863" s="3"/>
      <c r="BH863" s="3"/>
      <c r="BI863" s="3"/>
      <c r="BJ863" s="3"/>
      <c r="BK863" s="3"/>
      <c r="BL863" s="3"/>
      <c r="BM863" s="27">
        <v>16</v>
      </c>
    </row>
    <row r="864" spans="1:65">
      <c r="A864" s="29"/>
      <c r="B864" s="19">
        <v>1</v>
      </c>
      <c r="C864" s="9">
        <v>4</v>
      </c>
      <c r="D864" s="11">
        <v>3.0830000000000002</v>
      </c>
      <c r="E864" s="11">
        <v>2.9</v>
      </c>
      <c r="F864" s="152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3"/>
      <c r="AS864" s="3"/>
      <c r="AT864" s="3"/>
      <c r="AU864" s="3"/>
      <c r="AV864" s="3"/>
      <c r="AW864" s="3"/>
      <c r="AX864" s="3"/>
      <c r="AY864" s="3"/>
      <c r="AZ864" s="3"/>
      <c r="BA864" s="3"/>
      <c r="BB864" s="3"/>
      <c r="BC864" s="3"/>
      <c r="BD864" s="3"/>
      <c r="BE864" s="3"/>
      <c r="BF864" s="3"/>
      <c r="BG864" s="3"/>
      <c r="BH864" s="3"/>
      <c r="BI864" s="3"/>
      <c r="BJ864" s="3"/>
      <c r="BK864" s="3"/>
      <c r="BL864" s="3"/>
      <c r="BM864" s="27">
        <v>2.9229166666666702</v>
      </c>
    </row>
    <row r="865" spans="1:65">
      <c r="A865" s="29"/>
      <c r="B865" s="19">
        <v>1</v>
      </c>
      <c r="C865" s="9">
        <v>5</v>
      </c>
      <c r="D865" s="11">
        <v>3.1360000000000001</v>
      </c>
      <c r="E865" s="11">
        <v>2.6</v>
      </c>
      <c r="F865" s="152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  <c r="AR865" s="3"/>
      <c r="AS865" s="3"/>
      <c r="AT865" s="3"/>
      <c r="AU865" s="3"/>
      <c r="AV865" s="3"/>
      <c r="AW865" s="3"/>
      <c r="AX865" s="3"/>
      <c r="AY865" s="3"/>
      <c r="AZ865" s="3"/>
      <c r="BA865" s="3"/>
      <c r="BB865" s="3"/>
      <c r="BC865" s="3"/>
      <c r="BD865" s="3"/>
      <c r="BE865" s="3"/>
      <c r="BF865" s="3"/>
      <c r="BG865" s="3"/>
      <c r="BH865" s="3"/>
      <c r="BI865" s="3"/>
      <c r="BJ865" s="3"/>
      <c r="BK865" s="3"/>
      <c r="BL865" s="3"/>
      <c r="BM865" s="27">
        <v>10</v>
      </c>
    </row>
    <row r="866" spans="1:65">
      <c r="A866" s="29"/>
      <c r="B866" s="19">
        <v>1</v>
      </c>
      <c r="C866" s="9">
        <v>6</v>
      </c>
      <c r="D866" s="11">
        <v>3.1190000000000002</v>
      </c>
      <c r="E866" s="11">
        <v>2.7</v>
      </c>
      <c r="F866" s="152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  <c r="AS866" s="3"/>
      <c r="AT866" s="3"/>
      <c r="AU866" s="3"/>
      <c r="AV866" s="3"/>
      <c r="AW866" s="3"/>
      <c r="AX866" s="3"/>
      <c r="AY866" s="3"/>
      <c r="AZ866" s="3"/>
      <c r="BA866" s="3"/>
      <c r="BB866" s="3"/>
      <c r="BC866" s="3"/>
      <c r="BD866" s="3"/>
      <c r="BE866" s="3"/>
      <c r="BF866" s="3"/>
      <c r="BG866" s="3"/>
      <c r="BH866" s="3"/>
      <c r="BI866" s="3"/>
      <c r="BJ866" s="3"/>
      <c r="BK866" s="3"/>
      <c r="BL866" s="3"/>
      <c r="BM866" s="55"/>
    </row>
    <row r="867" spans="1:65">
      <c r="A867" s="29"/>
      <c r="B867" s="20" t="s">
        <v>254</v>
      </c>
      <c r="C867" s="12"/>
      <c r="D867" s="22">
        <v>3.1125000000000003</v>
      </c>
      <c r="E867" s="22">
        <v>2.7333333333333329</v>
      </c>
      <c r="F867" s="152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3"/>
      <c r="AS867" s="3"/>
      <c r="AT867" s="3"/>
      <c r="AU867" s="3"/>
      <c r="AV867" s="3"/>
      <c r="AW867" s="3"/>
      <c r="AX867" s="3"/>
      <c r="AY867" s="3"/>
      <c r="AZ867" s="3"/>
      <c r="BA867" s="3"/>
      <c r="BB867" s="3"/>
      <c r="BC867" s="3"/>
      <c r="BD867" s="3"/>
      <c r="BE867" s="3"/>
      <c r="BF867" s="3"/>
      <c r="BG867" s="3"/>
      <c r="BH867" s="3"/>
      <c r="BI867" s="3"/>
      <c r="BJ867" s="3"/>
      <c r="BK867" s="3"/>
      <c r="BL867" s="3"/>
      <c r="BM867" s="55"/>
    </row>
    <row r="868" spans="1:65">
      <c r="A868" s="29"/>
      <c r="B868" s="3" t="s">
        <v>255</v>
      </c>
      <c r="C868" s="28"/>
      <c r="D868" s="11">
        <v>3.113</v>
      </c>
      <c r="E868" s="11">
        <v>2.7</v>
      </c>
      <c r="F868" s="152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  <c r="AR868" s="3"/>
      <c r="AS868" s="3"/>
      <c r="AT868" s="3"/>
      <c r="AU868" s="3"/>
      <c r="AV868" s="3"/>
      <c r="AW868" s="3"/>
      <c r="AX868" s="3"/>
      <c r="AY868" s="3"/>
      <c r="AZ868" s="3"/>
      <c r="BA868" s="3"/>
      <c r="BB868" s="3"/>
      <c r="BC868" s="3"/>
      <c r="BD868" s="3"/>
      <c r="BE868" s="3"/>
      <c r="BF868" s="3"/>
      <c r="BG868" s="3"/>
      <c r="BH868" s="3"/>
      <c r="BI868" s="3"/>
      <c r="BJ868" s="3"/>
      <c r="BK868" s="3"/>
      <c r="BL868" s="3"/>
      <c r="BM868" s="55"/>
    </row>
    <row r="869" spans="1:65">
      <c r="A869" s="29"/>
      <c r="B869" s="3" t="s">
        <v>256</v>
      </c>
      <c r="C869" s="28"/>
      <c r="D869" s="23">
        <v>1.7143511892258229E-2</v>
      </c>
      <c r="E869" s="23">
        <v>0.10327955589886435</v>
      </c>
      <c r="F869" s="152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  <c r="AS869" s="3"/>
      <c r="AT869" s="3"/>
      <c r="AU869" s="3"/>
      <c r="AV869" s="3"/>
      <c r="AW869" s="3"/>
      <c r="AX869" s="3"/>
      <c r="AY869" s="3"/>
      <c r="AZ869" s="3"/>
      <c r="BA869" s="3"/>
      <c r="BB869" s="3"/>
      <c r="BC869" s="3"/>
      <c r="BD869" s="3"/>
      <c r="BE869" s="3"/>
      <c r="BF869" s="3"/>
      <c r="BG869" s="3"/>
      <c r="BH869" s="3"/>
      <c r="BI869" s="3"/>
      <c r="BJ869" s="3"/>
      <c r="BK869" s="3"/>
      <c r="BL869" s="3"/>
      <c r="BM869" s="55"/>
    </row>
    <row r="870" spans="1:65">
      <c r="A870" s="29"/>
      <c r="B870" s="3" t="s">
        <v>86</v>
      </c>
      <c r="C870" s="28"/>
      <c r="D870" s="13">
        <v>5.5079556280347719E-3</v>
      </c>
      <c r="E870" s="13">
        <v>3.7785203377633303E-2</v>
      </c>
      <c r="F870" s="152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  <c r="AS870" s="3"/>
      <c r="AT870" s="3"/>
      <c r="AU870" s="3"/>
      <c r="AV870" s="3"/>
      <c r="AW870" s="3"/>
      <c r="AX870" s="3"/>
      <c r="AY870" s="3"/>
      <c r="AZ870" s="3"/>
      <c r="BA870" s="3"/>
      <c r="BB870" s="3"/>
      <c r="BC870" s="3"/>
      <c r="BD870" s="3"/>
      <c r="BE870" s="3"/>
      <c r="BF870" s="3"/>
      <c r="BG870" s="3"/>
      <c r="BH870" s="3"/>
      <c r="BI870" s="3"/>
      <c r="BJ870" s="3"/>
      <c r="BK870" s="3"/>
      <c r="BL870" s="3"/>
      <c r="BM870" s="55"/>
    </row>
    <row r="871" spans="1:65">
      <c r="A871" s="29"/>
      <c r="B871" s="3" t="s">
        <v>257</v>
      </c>
      <c r="C871" s="28"/>
      <c r="D871" s="13">
        <v>6.4861012116891104E-2</v>
      </c>
      <c r="E871" s="13">
        <v>-6.4861012116893657E-2</v>
      </c>
      <c r="F871" s="152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  <c r="AR871" s="3"/>
      <c r="AS871" s="3"/>
      <c r="AT871" s="3"/>
      <c r="AU871" s="3"/>
      <c r="AV871" s="3"/>
      <c r="AW871" s="3"/>
      <c r="AX871" s="3"/>
      <c r="AY871" s="3"/>
      <c r="AZ871" s="3"/>
      <c r="BA871" s="3"/>
      <c r="BB871" s="3"/>
      <c r="BC871" s="3"/>
      <c r="BD871" s="3"/>
      <c r="BE871" s="3"/>
      <c r="BF871" s="3"/>
      <c r="BG871" s="3"/>
      <c r="BH871" s="3"/>
      <c r="BI871" s="3"/>
      <c r="BJ871" s="3"/>
      <c r="BK871" s="3"/>
      <c r="BL871" s="3"/>
      <c r="BM871" s="55"/>
    </row>
    <row r="872" spans="1:65">
      <c r="A872" s="29"/>
      <c r="B872" s="45" t="s">
        <v>258</v>
      </c>
      <c r="C872" s="46"/>
      <c r="D872" s="44">
        <v>0.67</v>
      </c>
      <c r="E872" s="44">
        <v>0.67</v>
      </c>
      <c r="F872" s="152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3"/>
      <c r="AR872" s="3"/>
      <c r="AS872" s="3"/>
      <c r="AT872" s="3"/>
      <c r="AU872" s="3"/>
      <c r="AV872" s="3"/>
      <c r="AW872" s="3"/>
      <c r="AX872" s="3"/>
      <c r="AY872" s="3"/>
      <c r="AZ872" s="3"/>
      <c r="BA872" s="3"/>
      <c r="BB872" s="3"/>
      <c r="BC872" s="3"/>
      <c r="BD872" s="3"/>
      <c r="BE872" s="3"/>
      <c r="BF872" s="3"/>
      <c r="BG872" s="3"/>
      <c r="BH872" s="3"/>
      <c r="BI872" s="3"/>
      <c r="BJ872" s="3"/>
      <c r="BK872" s="3"/>
      <c r="BL872" s="3"/>
      <c r="BM872" s="55"/>
    </row>
    <row r="873" spans="1:65">
      <c r="B873" s="30"/>
      <c r="C873" s="20"/>
      <c r="D873" s="20"/>
      <c r="E873" s="20"/>
      <c r="BM873" s="55"/>
    </row>
    <row r="874" spans="1:65" ht="15">
      <c r="B874" s="8" t="s">
        <v>523</v>
      </c>
      <c r="BM874" s="27" t="s">
        <v>66</v>
      </c>
    </row>
    <row r="875" spans="1:65" ht="15">
      <c r="A875" s="24" t="s">
        <v>15</v>
      </c>
      <c r="B875" s="18" t="s">
        <v>108</v>
      </c>
      <c r="C875" s="15" t="s">
        <v>109</v>
      </c>
      <c r="D875" s="16" t="s">
        <v>224</v>
      </c>
      <c r="E875" s="17" t="s">
        <v>224</v>
      </c>
      <c r="F875" s="17" t="s">
        <v>224</v>
      </c>
      <c r="G875" s="17" t="s">
        <v>224</v>
      </c>
      <c r="H875" s="17" t="s">
        <v>224</v>
      </c>
      <c r="I875" s="17" t="s">
        <v>224</v>
      </c>
      <c r="J875" s="17" t="s">
        <v>224</v>
      </c>
      <c r="K875" s="17" t="s">
        <v>224</v>
      </c>
      <c r="L875" s="17" t="s">
        <v>224</v>
      </c>
      <c r="M875" s="17" t="s">
        <v>224</v>
      </c>
      <c r="N875" s="17" t="s">
        <v>224</v>
      </c>
      <c r="O875" s="17" t="s">
        <v>224</v>
      </c>
      <c r="P875" s="17" t="s">
        <v>224</v>
      </c>
      <c r="Q875" s="17" t="s">
        <v>224</v>
      </c>
      <c r="R875" s="17" t="s">
        <v>224</v>
      </c>
      <c r="S875" s="17" t="s">
        <v>224</v>
      </c>
      <c r="T875" s="17" t="s">
        <v>224</v>
      </c>
      <c r="U875" s="17" t="s">
        <v>224</v>
      </c>
      <c r="V875" s="152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  <c r="AS875" s="3"/>
      <c r="AT875" s="3"/>
      <c r="AU875" s="3"/>
      <c r="AV875" s="3"/>
      <c r="AW875" s="3"/>
      <c r="AX875" s="3"/>
      <c r="AY875" s="3"/>
      <c r="AZ875" s="3"/>
      <c r="BA875" s="3"/>
      <c r="BB875" s="3"/>
      <c r="BC875" s="3"/>
      <c r="BD875" s="3"/>
      <c r="BE875" s="3"/>
      <c r="BF875" s="3"/>
      <c r="BG875" s="3"/>
      <c r="BH875" s="3"/>
      <c r="BI875" s="3"/>
      <c r="BJ875" s="3"/>
      <c r="BK875" s="3"/>
      <c r="BL875" s="3"/>
      <c r="BM875" s="27">
        <v>1</v>
      </c>
    </row>
    <row r="876" spans="1:65">
      <c r="A876" s="29"/>
      <c r="B876" s="19" t="s">
        <v>225</v>
      </c>
      <c r="C876" s="9" t="s">
        <v>225</v>
      </c>
      <c r="D876" s="150" t="s">
        <v>227</v>
      </c>
      <c r="E876" s="151" t="s">
        <v>229</v>
      </c>
      <c r="F876" s="151" t="s">
        <v>230</v>
      </c>
      <c r="G876" s="151" t="s">
        <v>231</v>
      </c>
      <c r="H876" s="151" t="s">
        <v>233</v>
      </c>
      <c r="I876" s="151" t="s">
        <v>234</v>
      </c>
      <c r="J876" s="151" t="s">
        <v>235</v>
      </c>
      <c r="K876" s="151" t="s">
        <v>236</v>
      </c>
      <c r="L876" s="151" t="s">
        <v>237</v>
      </c>
      <c r="M876" s="151" t="s">
        <v>238</v>
      </c>
      <c r="N876" s="151" t="s">
        <v>239</v>
      </c>
      <c r="O876" s="151" t="s">
        <v>240</v>
      </c>
      <c r="P876" s="151" t="s">
        <v>241</v>
      </c>
      <c r="Q876" s="151" t="s">
        <v>242</v>
      </c>
      <c r="R876" s="151" t="s">
        <v>243</v>
      </c>
      <c r="S876" s="151" t="s">
        <v>244</v>
      </c>
      <c r="T876" s="151" t="s">
        <v>245</v>
      </c>
      <c r="U876" s="151" t="s">
        <v>246</v>
      </c>
      <c r="V876" s="152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  <c r="AS876" s="3"/>
      <c r="AT876" s="3"/>
      <c r="AU876" s="3"/>
      <c r="AV876" s="3"/>
      <c r="AW876" s="3"/>
      <c r="AX876" s="3"/>
      <c r="AY876" s="3"/>
      <c r="AZ876" s="3"/>
      <c r="BA876" s="3"/>
      <c r="BB876" s="3"/>
      <c r="BC876" s="3"/>
      <c r="BD876" s="3"/>
      <c r="BE876" s="3"/>
      <c r="BF876" s="3"/>
      <c r="BG876" s="3"/>
      <c r="BH876" s="3"/>
      <c r="BI876" s="3"/>
      <c r="BJ876" s="3"/>
      <c r="BK876" s="3"/>
      <c r="BL876" s="3"/>
      <c r="BM876" s="27" t="s">
        <v>3</v>
      </c>
    </row>
    <row r="877" spans="1:65">
      <c r="A877" s="29"/>
      <c r="B877" s="19"/>
      <c r="C877" s="9"/>
      <c r="D877" s="10" t="s">
        <v>261</v>
      </c>
      <c r="E877" s="11" t="s">
        <v>261</v>
      </c>
      <c r="F877" s="11" t="s">
        <v>261</v>
      </c>
      <c r="G877" s="11" t="s">
        <v>280</v>
      </c>
      <c r="H877" s="11" t="s">
        <v>279</v>
      </c>
      <c r="I877" s="11" t="s">
        <v>280</v>
      </c>
      <c r="J877" s="11" t="s">
        <v>261</v>
      </c>
      <c r="K877" s="11" t="s">
        <v>261</v>
      </c>
      <c r="L877" s="11" t="s">
        <v>261</v>
      </c>
      <c r="M877" s="11" t="s">
        <v>261</v>
      </c>
      <c r="N877" s="11" t="s">
        <v>261</v>
      </c>
      <c r="O877" s="11" t="s">
        <v>280</v>
      </c>
      <c r="P877" s="11" t="s">
        <v>280</v>
      </c>
      <c r="Q877" s="11" t="s">
        <v>261</v>
      </c>
      <c r="R877" s="11" t="s">
        <v>279</v>
      </c>
      <c r="S877" s="11" t="s">
        <v>279</v>
      </c>
      <c r="T877" s="11" t="s">
        <v>280</v>
      </c>
      <c r="U877" s="11" t="s">
        <v>261</v>
      </c>
      <c r="V877" s="152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  <c r="AR877" s="3"/>
      <c r="AS877" s="3"/>
      <c r="AT877" s="3"/>
      <c r="AU877" s="3"/>
      <c r="AV877" s="3"/>
      <c r="AW877" s="3"/>
      <c r="AX877" s="3"/>
      <c r="AY877" s="3"/>
      <c r="AZ877" s="3"/>
      <c r="BA877" s="3"/>
      <c r="BB877" s="3"/>
      <c r="BC877" s="3"/>
      <c r="BD877" s="3"/>
      <c r="BE877" s="3"/>
      <c r="BF877" s="3"/>
      <c r="BG877" s="3"/>
      <c r="BH877" s="3"/>
      <c r="BI877" s="3"/>
      <c r="BJ877" s="3"/>
      <c r="BK877" s="3"/>
      <c r="BL877" s="3"/>
      <c r="BM877" s="27">
        <v>2</v>
      </c>
    </row>
    <row r="878" spans="1:65">
      <c r="A878" s="29"/>
      <c r="B878" s="19"/>
      <c r="C878" s="9"/>
      <c r="D878" s="25" t="s">
        <v>281</v>
      </c>
      <c r="E878" s="25" t="s">
        <v>282</v>
      </c>
      <c r="F878" s="25" t="s">
        <v>282</v>
      </c>
      <c r="G878" s="25" t="s">
        <v>283</v>
      </c>
      <c r="H878" s="25" t="s">
        <v>284</v>
      </c>
      <c r="I878" s="25" t="s">
        <v>284</v>
      </c>
      <c r="J878" s="25" t="s">
        <v>282</v>
      </c>
      <c r="K878" s="25" t="s">
        <v>283</v>
      </c>
      <c r="L878" s="25" t="s">
        <v>283</v>
      </c>
      <c r="M878" s="25" t="s">
        <v>284</v>
      </c>
      <c r="N878" s="25" t="s">
        <v>284</v>
      </c>
      <c r="O878" s="25" t="s">
        <v>283</v>
      </c>
      <c r="P878" s="25" t="s">
        <v>282</v>
      </c>
      <c r="Q878" s="25" t="s">
        <v>282</v>
      </c>
      <c r="R878" s="25" t="s">
        <v>282</v>
      </c>
      <c r="S878" s="25" t="s">
        <v>281</v>
      </c>
      <c r="T878" s="25" t="s">
        <v>281</v>
      </c>
      <c r="U878" s="25" t="s">
        <v>282</v>
      </c>
      <c r="V878" s="152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  <c r="AR878" s="3"/>
      <c r="AS878" s="3"/>
      <c r="AT878" s="3"/>
      <c r="AU878" s="3"/>
      <c r="AV878" s="3"/>
      <c r="AW878" s="3"/>
      <c r="AX878" s="3"/>
      <c r="AY878" s="3"/>
      <c r="AZ878" s="3"/>
      <c r="BA878" s="3"/>
      <c r="BB878" s="3"/>
      <c r="BC878" s="3"/>
      <c r="BD878" s="3"/>
      <c r="BE878" s="3"/>
      <c r="BF878" s="3"/>
      <c r="BG878" s="3"/>
      <c r="BH878" s="3"/>
      <c r="BI878" s="3"/>
      <c r="BJ878" s="3"/>
      <c r="BK878" s="3"/>
      <c r="BL878" s="3"/>
      <c r="BM878" s="27">
        <v>3</v>
      </c>
    </row>
    <row r="879" spans="1:65">
      <c r="A879" s="29"/>
      <c r="B879" s="18">
        <v>1</v>
      </c>
      <c r="C879" s="14">
        <v>1</v>
      </c>
      <c r="D879" s="147">
        <v>3.6</v>
      </c>
      <c r="E879" s="21">
        <v>2.9</v>
      </c>
      <c r="F879" s="21">
        <v>2.7</v>
      </c>
      <c r="G879" s="21">
        <v>2.9</v>
      </c>
      <c r="H879" s="153">
        <v>5.5339999999999998</v>
      </c>
      <c r="I879" s="21">
        <v>2.7</v>
      </c>
      <c r="J879" s="21">
        <v>2.7</v>
      </c>
      <c r="K879" s="21">
        <v>3.12</v>
      </c>
      <c r="L879" s="21">
        <v>2.87</v>
      </c>
      <c r="M879" s="21">
        <v>2.6</v>
      </c>
      <c r="N879" s="21">
        <v>3</v>
      </c>
      <c r="O879" s="153">
        <v>4.0999999999999996</v>
      </c>
      <c r="P879" s="21">
        <v>2.79</v>
      </c>
      <c r="Q879" s="21">
        <v>3</v>
      </c>
      <c r="R879" s="153">
        <v>4.43</v>
      </c>
      <c r="S879" s="153" t="s">
        <v>95</v>
      </c>
      <c r="T879" s="153">
        <v>2</v>
      </c>
      <c r="U879" s="21">
        <v>2.8</v>
      </c>
      <c r="V879" s="152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3"/>
      <c r="AS879" s="3"/>
      <c r="AT879" s="3"/>
      <c r="AU879" s="3"/>
      <c r="AV879" s="3"/>
      <c r="AW879" s="3"/>
      <c r="AX879" s="3"/>
      <c r="AY879" s="3"/>
      <c r="AZ879" s="3"/>
      <c r="BA879" s="3"/>
      <c r="BB879" s="3"/>
      <c r="BC879" s="3"/>
      <c r="BD879" s="3"/>
      <c r="BE879" s="3"/>
      <c r="BF879" s="3"/>
      <c r="BG879" s="3"/>
      <c r="BH879" s="3"/>
      <c r="BI879" s="3"/>
      <c r="BJ879" s="3"/>
      <c r="BK879" s="3"/>
      <c r="BL879" s="3"/>
      <c r="BM879" s="27">
        <v>1</v>
      </c>
    </row>
    <row r="880" spans="1:65">
      <c r="A880" s="29"/>
      <c r="B880" s="19">
        <v>1</v>
      </c>
      <c r="C880" s="9">
        <v>2</v>
      </c>
      <c r="D880" s="148">
        <v>3.6</v>
      </c>
      <c r="E880" s="11">
        <v>2.8</v>
      </c>
      <c r="F880" s="11">
        <v>2.7</v>
      </c>
      <c r="G880" s="11">
        <v>2.9</v>
      </c>
      <c r="H880" s="154">
        <v>4.1775000000000002</v>
      </c>
      <c r="I880" s="11">
        <v>2.7</v>
      </c>
      <c r="J880" s="11">
        <v>2.9</v>
      </c>
      <c r="K880" s="11">
        <v>2.97</v>
      </c>
      <c r="L880" s="11">
        <v>2.85</v>
      </c>
      <c r="M880" s="11">
        <v>2.6</v>
      </c>
      <c r="N880" s="11">
        <v>3.1</v>
      </c>
      <c r="O880" s="154">
        <v>3.7</v>
      </c>
      <c r="P880" s="11">
        <v>2.85</v>
      </c>
      <c r="Q880" s="11">
        <v>3.1</v>
      </c>
      <c r="R880" s="154">
        <v>4.2850000000000001</v>
      </c>
      <c r="S880" s="154" t="s">
        <v>95</v>
      </c>
      <c r="T880" s="154">
        <v>2</v>
      </c>
      <c r="U880" s="11">
        <v>3</v>
      </c>
      <c r="V880" s="152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3"/>
      <c r="AS880" s="3"/>
      <c r="AT880" s="3"/>
      <c r="AU880" s="3"/>
      <c r="AV880" s="3"/>
      <c r="AW880" s="3"/>
      <c r="AX880" s="3"/>
      <c r="AY880" s="3"/>
      <c r="AZ880" s="3"/>
      <c r="BA880" s="3"/>
      <c r="BB880" s="3"/>
      <c r="BC880" s="3"/>
      <c r="BD880" s="3"/>
      <c r="BE880" s="3"/>
      <c r="BF880" s="3"/>
      <c r="BG880" s="3"/>
      <c r="BH880" s="3"/>
      <c r="BI880" s="3"/>
      <c r="BJ880" s="3"/>
      <c r="BK880" s="3"/>
      <c r="BL880" s="3"/>
      <c r="BM880" s="27">
        <v>19</v>
      </c>
    </row>
    <row r="881" spans="1:65">
      <c r="A881" s="29"/>
      <c r="B881" s="19">
        <v>1</v>
      </c>
      <c r="C881" s="9">
        <v>3</v>
      </c>
      <c r="D881" s="11">
        <v>3.4</v>
      </c>
      <c r="E881" s="11">
        <v>3</v>
      </c>
      <c r="F881" s="11">
        <v>2.7</v>
      </c>
      <c r="G881" s="11">
        <v>2.9</v>
      </c>
      <c r="H881" s="154">
        <v>3.5819999999999999</v>
      </c>
      <c r="I881" s="11">
        <v>2.7</v>
      </c>
      <c r="J881" s="11">
        <v>2.7</v>
      </c>
      <c r="K881" s="11">
        <v>3.02</v>
      </c>
      <c r="L881" s="11">
        <v>2.97</v>
      </c>
      <c r="M881" s="11">
        <v>2.6</v>
      </c>
      <c r="N881" s="11">
        <v>3.1</v>
      </c>
      <c r="O881" s="154">
        <v>3.8</v>
      </c>
      <c r="P881" s="11">
        <v>2.78</v>
      </c>
      <c r="Q881" s="11">
        <v>2.9</v>
      </c>
      <c r="R881" s="154">
        <v>4.1150000000000002</v>
      </c>
      <c r="S881" s="154" t="s">
        <v>95</v>
      </c>
      <c r="T881" s="154">
        <v>2</v>
      </c>
      <c r="U881" s="11">
        <v>2.9</v>
      </c>
      <c r="V881" s="152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  <c r="AS881" s="3"/>
      <c r="AT881" s="3"/>
      <c r="AU881" s="3"/>
      <c r="AV881" s="3"/>
      <c r="AW881" s="3"/>
      <c r="AX881" s="3"/>
      <c r="AY881" s="3"/>
      <c r="AZ881" s="3"/>
      <c r="BA881" s="3"/>
      <c r="BB881" s="3"/>
      <c r="BC881" s="3"/>
      <c r="BD881" s="3"/>
      <c r="BE881" s="3"/>
      <c r="BF881" s="3"/>
      <c r="BG881" s="3"/>
      <c r="BH881" s="3"/>
      <c r="BI881" s="3"/>
      <c r="BJ881" s="3"/>
      <c r="BK881" s="3"/>
      <c r="BL881" s="3"/>
      <c r="BM881" s="27">
        <v>16</v>
      </c>
    </row>
    <row r="882" spans="1:65">
      <c r="A882" s="29"/>
      <c r="B882" s="19">
        <v>1</v>
      </c>
      <c r="C882" s="9">
        <v>4</v>
      </c>
      <c r="D882" s="11">
        <v>3.3</v>
      </c>
      <c r="E882" s="11">
        <v>2.8</v>
      </c>
      <c r="F882" s="11">
        <v>2.7</v>
      </c>
      <c r="G882" s="11">
        <v>2.9</v>
      </c>
      <c r="H882" s="154">
        <v>4.1069999999999993</v>
      </c>
      <c r="I882" s="11">
        <v>2.5</v>
      </c>
      <c r="J882" s="11">
        <v>2.9</v>
      </c>
      <c r="K882" s="11">
        <v>3.09</v>
      </c>
      <c r="L882" s="11">
        <v>2.92</v>
      </c>
      <c r="M882" s="11">
        <v>2.6</v>
      </c>
      <c r="N882" s="11">
        <v>3.2</v>
      </c>
      <c r="O882" s="154">
        <v>3.8</v>
      </c>
      <c r="P882" s="11">
        <v>2.84</v>
      </c>
      <c r="Q882" s="11">
        <v>2.8</v>
      </c>
      <c r="R882" s="154">
        <v>4.3650000000000002</v>
      </c>
      <c r="S882" s="154" t="s">
        <v>95</v>
      </c>
      <c r="T882" s="154">
        <v>2</v>
      </c>
      <c r="U882" s="11">
        <v>2.9</v>
      </c>
      <c r="V882" s="152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  <c r="AR882" s="3"/>
      <c r="AS882" s="3"/>
      <c r="AT882" s="3"/>
      <c r="AU882" s="3"/>
      <c r="AV882" s="3"/>
      <c r="AW882" s="3"/>
      <c r="AX882" s="3"/>
      <c r="AY882" s="3"/>
      <c r="AZ882" s="3"/>
      <c r="BA882" s="3"/>
      <c r="BB882" s="3"/>
      <c r="BC882" s="3"/>
      <c r="BD882" s="3"/>
      <c r="BE882" s="3"/>
      <c r="BF882" s="3"/>
      <c r="BG882" s="3"/>
      <c r="BH882" s="3"/>
      <c r="BI882" s="3"/>
      <c r="BJ882" s="3"/>
      <c r="BK882" s="3"/>
      <c r="BL882" s="3"/>
      <c r="BM882" s="27">
        <v>2.8957692307692309</v>
      </c>
    </row>
    <row r="883" spans="1:65">
      <c r="A883" s="29"/>
      <c r="B883" s="19">
        <v>1</v>
      </c>
      <c r="C883" s="9">
        <v>5</v>
      </c>
      <c r="D883" s="11">
        <v>3.3</v>
      </c>
      <c r="E883" s="11">
        <v>2.9</v>
      </c>
      <c r="F883" s="11">
        <v>2.7</v>
      </c>
      <c r="G883" s="11">
        <v>2.9</v>
      </c>
      <c r="H883" s="154">
        <v>4.3010000000000002</v>
      </c>
      <c r="I883" s="11">
        <v>2.5</v>
      </c>
      <c r="J883" s="11">
        <v>2.9</v>
      </c>
      <c r="K883" s="11">
        <v>2.99</v>
      </c>
      <c r="L883" s="11">
        <v>2.89</v>
      </c>
      <c r="M883" s="11">
        <v>2.6</v>
      </c>
      <c r="N883" s="11">
        <v>3.2</v>
      </c>
      <c r="O883" s="154">
        <v>3.7</v>
      </c>
      <c r="P883" s="11">
        <v>2.79</v>
      </c>
      <c r="Q883" s="11">
        <v>3</v>
      </c>
      <c r="R883" s="154">
        <v>4.33</v>
      </c>
      <c r="S883" s="154" t="s">
        <v>95</v>
      </c>
      <c r="T883" s="154">
        <v>2.2000000000000002</v>
      </c>
      <c r="U883" s="11">
        <v>2.9</v>
      </c>
      <c r="V883" s="152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  <c r="AR883" s="3"/>
      <c r="AS883" s="3"/>
      <c r="AT883" s="3"/>
      <c r="AU883" s="3"/>
      <c r="AV883" s="3"/>
      <c r="AW883" s="3"/>
      <c r="AX883" s="3"/>
      <c r="AY883" s="3"/>
      <c r="AZ883" s="3"/>
      <c r="BA883" s="3"/>
      <c r="BB883" s="3"/>
      <c r="BC883" s="3"/>
      <c r="BD883" s="3"/>
      <c r="BE883" s="3"/>
      <c r="BF883" s="3"/>
      <c r="BG883" s="3"/>
      <c r="BH883" s="3"/>
      <c r="BI883" s="3"/>
      <c r="BJ883" s="3"/>
      <c r="BK883" s="3"/>
      <c r="BL883" s="3"/>
      <c r="BM883" s="27">
        <v>107</v>
      </c>
    </row>
    <row r="884" spans="1:65">
      <c r="A884" s="29"/>
      <c r="B884" s="19">
        <v>1</v>
      </c>
      <c r="C884" s="9">
        <v>6</v>
      </c>
      <c r="D884" s="11">
        <v>3.3</v>
      </c>
      <c r="E884" s="11">
        <v>2.9</v>
      </c>
      <c r="F884" s="11">
        <v>2.7</v>
      </c>
      <c r="G884" s="11">
        <v>2.9</v>
      </c>
      <c r="H884" s="154">
        <v>3.5230000000000001</v>
      </c>
      <c r="I884" s="11">
        <v>2.7</v>
      </c>
      <c r="J884" s="11">
        <v>2.8</v>
      </c>
      <c r="K884" s="11">
        <v>3.04</v>
      </c>
      <c r="L884" s="11">
        <v>2.97</v>
      </c>
      <c r="M884" s="11">
        <v>2.8</v>
      </c>
      <c r="N884" s="11">
        <v>3.2</v>
      </c>
      <c r="O884" s="154">
        <v>3.6</v>
      </c>
      <c r="P884" s="11">
        <v>2.77</v>
      </c>
      <c r="Q884" s="11">
        <v>3</v>
      </c>
      <c r="R884" s="154">
        <v>4.29</v>
      </c>
      <c r="S884" s="154" t="s">
        <v>95</v>
      </c>
      <c r="T884" s="154">
        <v>2</v>
      </c>
      <c r="U884" s="11">
        <v>2.9</v>
      </c>
      <c r="V884" s="152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  <c r="AS884" s="3"/>
      <c r="AT884" s="3"/>
      <c r="AU884" s="3"/>
      <c r="AV884" s="3"/>
      <c r="AW884" s="3"/>
      <c r="AX884" s="3"/>
      <c r="AY884" s="3"/>
      <c r="AZ884" s="3"/>
      <c r="BA884" s="3"/>
      <c r="BB884" s="3"/>
      <c r="BC884" s="3"/>
      <c r="BD884" s="3"/>
      <c r="BE884" s="3"/>
      <c r="BF884" s="3"/>
      <c r="BG884" s="3"/>
      <c r="BH884" s="3"/>
      <c r="BI884" s="3"/>
      <c r="BJ884" s="3"/>
      <c r="BK884" s="3"/>
      <c r="BL884" s="3"/>
      <c r="BM884" s="55"/>
    </row>
    <row r="885" spans="1:65">
      <c r="A885" s="29"/>
      <c r="B885" s="20" t="s">
        <v>254</v>
      </c>
      <c r="C885" s="12"/>
      <c r="D885" s="22">
        <v>3.4166666666666665</v>
      </c>
      <c r="E885" s="22">
        <v>2.8833333333333333</v>
      </c>
      <c r="F885" s="22">
        <v>2.6999999999999997</v>
      </c>
      <c r="G885" s="22">
        <v>2.9</v>
      </c>
      <c r="H885" s="22">
        <v>4.2040833333333341</v>
      </c>
      <c r="I885" s="22">
        <v>2.6333333333333333</v>
      </c>
      <c r="J885" s="22">
        <v>2.8166666666666669</v>
      </c>
      <c r="K885" s="22">
        <v>3.0383333333333336</v>
      </c>
      <c r="L885" s="22">
        <v>2.9116666666666671</v>
      </c>
      <c r="M885" s="22">
        <v>2.6333333333333333</v>
      </c>
      <c r="N885" s="22">
        <v>3.1333333333333329</v>
      </c>
      <c r="O885" s="22">
        <v>3.7833333333333332</v>
      </c>
      <c r="P885" s="22">
        <v>2.8033333333333332</v>
      </c>
      <c r="Q885" s="22">
        <v>2.9666666666666668</v>
      </c>
      <c r="R885" s="22">
        <v>4.3024999999999993</v>
      </c>
      <c r="S885" s="22" t="s">
        <v>603</v>
      </c>
      <c r="T885" s="22">
        <v>2.0333333333333332</v>
      </c>
      <c r="U885" s="22">
        <v>2.9</v>
      </c>
      <c r="V885" s="152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  <c r="AS885" s="3"/>
      <c r="AT885" s="3"/>
      <c r="AU885" s="3"/>
      <c r="AV885" s="3"/>
      <c r="AW885" s="3"/>
      <c r="AX885" s="3"/>
      <c r="AY885" s="3"/>
      <c r="AZ885" s="3"/>
      <c r="BA885" s="3"/>
      <c r="BB885" s="3"/>
      <c r="BC885" s="3"/>
      <c r="BD885" s="3"/>
      <c r="BE885" s="3"/>
      <c r="BF885" s="3"/>
      <c r="BG885" s="3"/>
      <c r="BH885" s="3"/>
      <c r="BI885" s="3"/>
      <c r="BJ885" s="3"/>
      <c r="BK885" s="3"/>
      <c r="BL885" s="3"/>
      <c r="BM885" s="55"/>
    </row>
    <row r="886" spans="1:65">
      <c r="A886" s="29"/>
      <c r="B886" s="3" t="s">
        <v>255</v>
      </c>
      <c r="C886" s="28"/>
      <c r="D886" s="11">
        <v>3.3499999999999996</v>
      </c>
      <c r="E886" s="11">
        <v>2.9</v>
      </c>
      <c r="F886" s="11">
        <v>2.7</v>
      </c>
      <c r="G886" s="11">
        <v>2.9</v>
      </c>
      <c r="H886" s="11">
        <v>4.1422499999999998</v>
      </c>
      <c r="I886" s="11">
        <v>2.7</v>
      </c>
      <c r="J886" s="11">
        <v>2.8499999999999996</v>
      </c>
      <c r="K886" s="11">
        <v>3.0300000000000002</v>
      </c>
      <c r="L886" s="11">
        <v>2.9050000000000002</v>
      </c>
      <c r="M886" s="11">
        <v>2.6</v>
      </c>
      <c r="N886" s="11">
        <v>3.1500000000000004</v>
      </c>
      <c r="O886" s="11">
        <v>3.75</v>
      </c>
      <c r="P886" s="11">
        <v>2.79</v>
      </c>
      <c r="Q886" s="11">
        <v>3</v>
      </c>
      <c r="R886" s="11">
        <v>4.3100000000000005</v>
      </c>
      <c r="S886" s="11" t="s">
        <v>603</v>
      </c>
      <c r="T886" s="11">
        <v>2</v>
      </c>
      <c r="U886" s="11">
        <v>2.9</v>
      </c>
      <c r="V886" s="152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  <c r="AS886" s="3"/>
      <c r="AT886" s="3"/>
      <c r="AU886" s="3"/>
      <c r="AV886" s="3"/>
      <c r="AW886" s="3"/>
      <c r="AX886" s="3"/>
      <c r="AY886" s="3"/>
      <c r="AZ886" s="3"/>
      <c r="BA886" s="3"/>
      <c r="BB886" s="3"/>
      <c r="BC886" s="3"/>
      <c r="BD886" s="3"/>
      <c r="BE886" s="3"/>
      <c r="BF886" s="3"/>
      <c r="BG886" s="3"/>
      <c r="BH886" s="3"/>
      <c r="BI886" s="3"/>
      <c r="BJ886" s="3"/>
      <c r="BK886" s="3"/>
      <c r="BL886" s="3"/>
      <c r="BM886" s="55"/>
    </row>
    <row r="887" spans="1:65">
      <c r="A887" s="29"/>
      <c r="B887" s="3" t="s">
        <v>256</v>
      </c>
      <c r="C887" s="28"/>
      <c r="D887" s="23">
        <v>0.14719601443879757</v>
      </c>
      <c r="E887" s="23">
        <v>7.5277265270908167E-2</v>
      </c>
      <c r="F887" s="23">
        <v>4.8647535555904937E-16</v>
      </c>
      <c r="G887" s="23">
        <v>0</v>
      </c>
      <c r="H887" s="23">
        <v>0.72650742712422711</v>
      </c>
      <c r="I887" s="23">
        <v>0.10327955589886455</v>
      </c>
      <c r="J887" s="23">
        <v>9.8319208025017382E-2</v>
      </c>
      <c r="K887" s="23">
        <v>5.7763887219149802E-2</v>
      </c>
      <c r="L887" s="23">
        <v>5.0760877323650248E-2</v>
      </c>
      <c r="M887" s="23">
        <v>8.1649658092772498E-2</v>
      </c>
      <c r="N887" s="23">
        <v>8.1649658092772678E-2</v>
      </c>
      <c r="O887" s="23">
        <v>0.17224014243685065</v>
      </c>
      <c r="P887" s="23">
        <v>3.3266599866332409E-2</v>
      </c>
      <c r="Q887" s="23">
        <v>0.10327955589886455</v>
      </c>
      <c r="R887" s="23">
        <v>0.10633672930836256</v>
      </c>
      <c r="S887" s="23" t="s">
        <v>603</v>
      </c>
      <c r="T887" s="23">
        <v>8.1649658092772678E-2</v>
      </c>
      <c r="U887" s="23">
        <v>6.3245553203367638E-2</v>
      </c>
      <c r="V887" s="205"/>
      <c r="W887" s="206"/>
      <c r="X887" s="206"/>
      <c r="Y887" s="206"/>
      <c r="Z887" s="206"/>
      <c r="AA887" s="206"/>
      <c r="AB887" s="206"/>
      <c r="AC887" s="206"/>
      <c r="AD887" s="206"/>
      <c r="AE887" s="206"/>
      <c r="AF887" s="206"/>
      <c r="AG887" s="206"/>
      <c r="AH887" s="206"/>
      <c r="AI887" s="206"/>
      <c r="AJ887" s="206"/>
      <c r="AK887" s="206"/>
      <c r="AL887" s="206"/>
      <c r="AM887" s="206"/>
      <c r="AN887" s="206"/>
      <c r="AO887" s="206"/>
      <c r="AP887" s="206"/>
      <c r="AQ887" s="206"/>
      <c r="AR887" s="206"/>
      <c r="AS887" s="206"/>
      <c r="AT887" s="206"/>
      <c r="AU887" s="206"/>
      <c r="AV887" s="206"/>
      <c r="AW887" s="206"/>
      <c r="AX887" s="206"/>
      <c r="AY887" s="206"/>
      <c r="AZ887" s="206"/>
      <c r="BA887" s="206"/>
      <c r="BB887" s="206"/>
      <c r="BC887" s="206"/>
      <c r="BD887" s="206"/>
      <c r="BE887" s="206"/>
      <c r="BF887" s="206"/>
      <c r="BG887" s="206"/>
      <c r="BH887" s="206"/>
      <c r="BI887" s="206"/>
      <c r="BJ887" s="206"/>
      <c r="BK887" s="206"/>
      <c r="BL887" s="206"/>
      <c r="BM887" s="56"/>
    </row>
    <row r="888" spans="1:65">
      <c r="A888" s="29"/>
      <c r="B888" s="3" t="s">
        <v>86</v>
      </c>
      <c r="C888" s="28"/>
      <c r="D888" s="13">
        <v>4.3081760323550509E-2</v>
      </c>
      <c r="E888" s="13">
        <v>2.6107722059274509E-2</v>
      </c>
      <c r="F888" s="13">
        <v>1.8017605761446275E-16</v>
      </c>
      <c r="G888" s="13">
        <v>0</v>
      </c>
      <c r="H888" s="13">
        <v>0.1728099491663011</v>
      </c>
      <c r="I888" s="13">
        <v>3.9220084518556159E-2</v>
      </c>
      <c r="J888" s="13">
        <v>3.4906227701189597E-2</v>
      </c>
      <c r="K888" s="13">
        <v>1.9011701772621986E-2</v>
      </c>
      <c r="L888" s="13">
        <v>1.7433615566222176E-2</v>
      </c>
      <c r="M888" s="13">
        <v>3.1006199275736394E-2</v>
      </c>
      <c r="N888" s="13">
        <v>2.6058401518970008E-2</v>
      </c>
      <c r="O888" s="13">
        <v>4.5526028837934093E-2</v>
      </c>
      <c r="P888" s="13">
        <v>1.1866801379191109E-2</v>
      </c>
      <c r="Q888" s="13">
        <v>3.4813333449055461E-2</v>
      </c>
      <c r="R888" s="13">
        <v>2.4715102686429419E-2</v>
      </c>
      <c r="S888" s="13" t="s">
        <v>603</v>
      </c>
      <c r="T888" s="13">
        <v>4.0155569553822629E-2</v>
      </c>
      <c r="U888" s="13">
        <v>2.1808811449437117E-2</v>
      </c>
      <c r="V888" s="152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3"/>
      <c r="AS888" s="3"/>
      <c r="AT888" s="3"/>
      <c r="AU888" s="3"/>
      <c r="AV888" s="3"/>
      <c r="AW888" s="3"/>
      <c r="AX888" s="3"/>
      <c r="AY888" s="3"/>
      <c r="AZ888" s="3"/>
      <c r="BA888" s="3"/>
      <c r="BB888" s="3"/>
      <c r="BC888" s="3"/>
      <c r="BD888" s="3"/>
      <c r="BE888" s="3"/>
      <c r="BF888" s="3"/>
      <c r="BG888" s="3"/>
      <c r="BH888" s="3"/>
      <c r="BI888" s="3"/>
      <c r="BJ888" s="3"/>
      <c r="BK888" s="3"/>
      <c r="BL888" s="3"/>
      <c r="BM888" s="55"/>
    </row>
    <row r="889" spans="1:65">
      <c r="A889" s="29"/>
      <c r="B889" s="3" t="s">
        <v>257</v>
      </c>
      <c r="C889" s="28"/>
      <c r="D889" s="13">
        <v>0.17988223314295815</v>
      </c>
      <c r="E889" s="13">
        <v>-4.2945056891132705E-3</v>
      </c>
      <c r="F889" s="13">
        <v>-6.7605259662637973E-2</v>
      </c>
      <c r="G889" s="13">
        <v>1.4610173993889752E-3</v>
      </c>
      <c r="H889" s="13">
        <v>0.45180192145924658</v>
      </c>
      <c r="I889" s="13">
        <v>-9.0627352016646734E-2</v>
      </c>
      <c r="J889" s="13">
        <v>-2.7316598043122142E-2</v>
      </c>
      <c r="K889" s="13">
        <v>4.9231859033957548E-2</v>
      </c>
      <c r="L889" s="13">
        <v>5.4898835613406138E-3</v>
      </c>
      <c r="M889" s="13">
        <v>-9.0627352016646734E-2</v>
      </c>
      <c r="N889" s="13">
        <v>8.2038340638420193E-2</v>
      </c>
      <c r="O889" s="13">
        <v>0.30650374109000733</v>
      </c>
      <c r="P889" s="13">
        <v>-3.1921016513923983E-2</v>
      </c>
      <c r="Q889" s="13">
        <v>2.4483109753397958E-2</v>
      </c>
      <c r="R889" s="13">
        <v>0.48578828529685181</v>
      </c>
      <c r="S889" s="13" t="s">
        <v>603</v>
      </c>
      <c r="T889" s="13">
        <v>-0.29782618320272725</v>
      </c>
      <c r="U889" s="13">
        <v>1.4610173993889752E-3</v>
      </c>
      <c r="V889" s="152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  <c r="AR889" s="3"/>
      <c r="AS889" s="3"/>
      <c r="AT889" s="3"/>
      <c r="AU889" s="3"/>
      <c r="AV889" s="3"/>
      <c r="AW889" s="3"/>
      <c r="AX889" s="3"/>
      <c r="AY889" s="3"/>
      <c r="AZ889" s="3"/>
      <c r="BA889" s="3"/>
      <c r="BB889" s="3"/>
      <c r="BC889" s="3"/>
      <c r="BD889" s="3"/>
      <c r="BE889" s="3"/>
      <c r="BF889" s="3"/>
      <c r="BG889" s="3"/>
      <c r="BH889" s="3"/>
      <c r="BI889" s="3"/>
      <c r="BJ889" s="3"/>
      <c r="BK889" s="3"/>
      <c r="BL889" s="3"/>
      <c r="BM889" s="55"/>
    </row>
    <row r="890" spans="1:65">
      <c r="A890" s="29"/>
      <c r="B890" s="45" t="s">
        <v>258</v>
      </c>
      <c r="C890" s="46"/>
      <c r="D890" s="44">
        <v>1.59</v>
      </c>
      <c r="E890" s="44">
        <v>7.0000000000000007E-2</v>
      </c>
      <c r="F890" s="44">
        <v>0.64</v>
      </c>
      <c r="G890" s="44">
        <v>0.02</v>
      </c>
      <c r="H890" s="44">
        <v>4.04</v>
      </c>
      <c r="I890" s="44">
        <v>0.85</v>
      </c>
      <c r="J890" s="44">
        <v>0.28000000000000003</v>
      </c>
      <c r="K890" s="44">
        <v>0.41</v>
      </c>
      <c r="L890" s="44">
        <v>0.02</v>
      </c>
      <c r="M890" s="44">
        <v>0.85</v>
      </c>
      <c r="N890" s="44">
        <v>0.71</v>
      </c>
      <c r="O890" s="44">
        <v>2.73</v>
      </c>
      <c r="P890" s="44">
        <v>0.32</v>
      </c>
      <c r="Q890" s="44">
        <v>0.19</v>
      </c>
      <c r="R890" s="44">
        <v>4.3499999999999996</v>
      </c>
      <c r="S890" s="44">
        <v>6.52</v>
      </c>
      <c r="T890" s="44">
        <v>2.72</v>
      </c>
      <c r="U890" s="44">
        <v>0.02</v>
      </c>
      <c r="V890" s="152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  <c r="AR890" s="3"/>
      <c r="AS890" s="3"/>
      <c r="AT890" s="3"/>
      <c r="AU890" s="3"/>
      <c r="AV890" s="3"/>
      <c r="AW890" s="3"/>
      <c r="AX890" s="3"/>
      <c r="AY890" s="3"/>
      <c r="AZ890" s="3"/>
      <c r="BA890" s="3"/>
      <c r="BB890" s="3"/>
      <c r="BC890" s="3"/>
      <c r="BD890" s="3"/>
      <c r="BE890" s="3"/>
      <c r="BF890" s="3"/>
      <c r="BG890" s="3"/>
      <c r="BH890" s="3"/>
      <c r="BI890" s="3"/>
      <c r="BJ890" s="3"/>
      <c r="BK890" s="3"/>
      <c r="BL890" s="3"/>
      <c r="BM890" s="55"/>
    </row>
    <row r="891" spans="1:65">
      <c r="B891" s="30"/>
      <c r="C891" s="20"/>
      <c r="D891" s="20"/>
      <c r="E891" s="20"/>
      <c r="F891" s="20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BM891" s="55"/>
    </row>
    <row r="892" spans="1:65" ht="15">
      <c r="B892" s="8" t="s">
        <v>524</v>
      </c>
      <c r="BM892" s="27" t="s">
        <v>66</v>
      </c>
    </row>
    <row r="893" spans="1:65" ht="15">
      <c r="A893" s="24" t="s">
        <v>18</v>
      </c>
      <c r="B893" s="18" t="s">
        <v>108</v>
      </c>
      <c r="C893" s="15" t="s">
        <v>109</v>
      </c>
      <c r="D893" s="16" t="s">
        <v>224</v>
      </c>
      <c r="E893" s="17" t="s">
        <v>224</v>
      </c>
      <c r="F893" s="17" t="s">
        <v>224</v>
      </c>
      <c r="G893" s="17" t="s">
        <v>224</v>
      </c>
      <c r="H893" s="17" t="s">
        <v>224</v>
      </c>
      <c r="I893" s="17" t="s">
        <v>224</v>
      </c>
      <c r="J893" s="17" t="s">
        <v>224</v>
      </c>
      <c r="K893" s="17" t="s">
        <v>224</v>
      </c>
      <c r="L893" s="17" t="s">
        <v>224</v>
      </c>
      <c r="M893" s="17" t="s">
        <v>224</v>
      </c>
      <c r="N893" s="17" t="s">
        <v>224</v>
      </c>
      <c r="O893" s="17" t="s">
        <v>224</v>
      </c>
      <c r="P893" s="17" t="s">
        <v>224</v>
      </c>
      <c r="Q893" s="17" t="s">
        <v>224</v>
      </c>
      <c r="R893" s="17" t="s">
        <v>224</v>
      </c>
      <c r="S893" s="17" t="s">
        <v>224</v>
      </c>
      <c r="T893" s="17" t="s">
        <v>224</v>
      </c>
      <c r="U893" s="17" t="s">
        <v>224</v>
      </c>
      <c r="V893" s="17" t="s">
        <v>224</v>
      </c>
      <c r="W893" s="17" t="s">
        <v>224</v>
      </c>
      <c r="X893" s="17" t="s">
        <v>224</v>
      </c>
      <c r="Y893" s="152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3"/>
      <c r="AS893" s="3"/>
      <c r="AT893" s="3"/>
      <c r="AU893" s="3"/>
      <c r="AV893" s="3"/>
      <c r="AW893" s="3"/>
      <c r="AX893" s="3"/>
      <c r="AY893" s="3"/>
      <c r="AZ893" s="3"/>
      <c r="BA893" s="3"/>
      <c r="BB893" s="3"/>
      <c r="BC893" s="3"/>
      <c r="BD893" s="3"/>
      <c r="BE893" s="3"/>
      <c r="BF893" s="3"/>
      <c r="BG893" s="3"/>
      <c r="BH893" s="3"/>
      <c r="BI893" s="3"/>
      <c r="BJ893" s="3"/>
      <c r="BK893" s="3"/>
      <c r="BL893" s="3"/>
      <c r="BM893" s="27">
        <v>1</v>
      </c>
    </row>
    <row r="894" spans="1:65">
      <c r="A894" s="29"/>
      <c r="B894" s="19" t="s">
        <v>225</v>
      </c>
      <c r="C894" s="9" t="s">
        <v>225</v>
      </c>
      <c r="D894" s="150" t="s">
        <v>227</v>
      </c>
      <c r="E894" s="151" t="s">
        <v>228</v>
      </c>
      <c r="F894" s="151" t="s">
        <v>229</v>
      </c>
      <c r="G894" s="151" t="s">
        <v>230</v>
      </c>
      <c r="H894" s="151" t="s">
        <v>231</v>
      </c>
      <c r="I894" s="151" t="s">
        <v>232</v>
      </c>
      <c r="J894" s="151" t="s">
        <v>233</v>
      </c>
      <c r="K894" s="151" t="s">
        <v>234</v>
      </c>
      <c r="L894" s="151" t="s">
        <v>235</v>
      </c>
      <c r="M894" s="151" t="s">
        <v>236</v>
      </c>
      <c r="N894" s="151" t="s">
        <v>237</v>
      </c>
      <c r="O894" s="151" t="s">
        <v>238</v>
      </c>
      <c r="P894" s="151" t="s">
        <v>239</v>
      </c>
      <c r="Q894" s="151" t="s">
        <v>240</v>
      </c>
      <c r="R894" s="151" t="s">
        <v>241</v>
      </c>
      <c r="S894" s="151" t="s">
        <v>242</v>
      </c>
      <c r="T894" s="151" t="s">
        <v>243</v>
      </c>
      <c r="U894" s="151" t="s">
        <v>244</v>
      </c>
      <c r="V894" s="151" t="s">
        <v>245</v>
      </c>
      <c r="W894" s="151" t="s">
        <v>246</v>
      </c>
      <c r="X894" s="151" t="s">
        <v>247</v>
      </c>
      <c r="Y894" s="152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  <c r="AR894" s="3"/>
      <c r="AS894" s="3"/>
      <c r="AT894" s="3"/>
      <c r="AU894" s="3"/>
      <c r="AV894" s="3"/>
      <c r="AW894" s="3"/>
      <c r="AX894" s="3"/>
      <c r="AY894" s="3"/>
      <c r="AZ894" s="3"/>
      <c r="BA894" s="3"/>
      <c r="BB894" s="3"/>
      <c r="BC894" s="3"/>
      <c r="BD894" s="3"/>
      <c r="BE894" s="3"/>
      <c r="BF894" s="3"/>
      <c r="BG894" s="3"/>
      <c r="BH894" s="3"/>
      <c r="BI894" s="3"/>
      <c r="BJ894" s="3"/>
      <c r="BK894" s="3"/>
      <c r="BL894" s="3"/>
      <c r="BM894" s="27" t="s">
        <v>3</v>
      </c>
    </row>
    <row r="895" spans="1:65">
      <c r="A895" s="29"/>
      <c r="B895" s="19"/>
      <c r="C895" s="9"/>
      <c r="D895" s="10" t="s">
        <v>279</v>
      </c>
      <c r="E895" s="11" t="s">
        <v>261</v>
      </c>
      <c r="F895" s="11" t="s">
        <v>261</v>
      </c>
      <c r="G895" s="11" t="s">
        <v>261</v>
      </c>
      <c r="H895" s="11" t="s">
        <v>280</v>
      </c>
      <c r="I895" s="11" t="s">
        <v>279</v>
      </c>
      <c r="J895" s="11" t="s">
        <v>279</v>
      </c>
      <c r="K895" s="11" t="s">
        <v>280</v>
      </c>
      <c r="L895" s="11" t="s">
        <v>261</v>
      </c>
      <c r="M895" s="11" t="s">
        <v>261</v>
      </c>
      <c r="N895" s="11" t="s">
        <v>261</v>
      </c>
      <c r="O895" s="11" t="s">
        <v>279</v>
      </c>
      <c r="P895" s="11" t="s">
        <v>261</v>
      </c>
      <c r="Q895" s="11" t="s">
        <v>280</v>
      </c>
      <c r="R895" s="11" t="s">
        <v>280</v>
      </c>
      <c r="S895" s="11" t="s">
        <v>261</v>
      </c>
      <c r="T895" s="11" t="s">
        <v>279</v>
      </c>
      <c r="U895" s="11" t="s">
        <v>279</v>
      </c>
      <c r="V895" s="11" t="s">
        <v>280</v>
      </c>
      <c r="W895" s="11" t="s">
        <v>261</v>
      </c>
      <c r="X895" s="11" t="s">
        <v>261</v>
      </c>
      <c r="Y895" s="152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3"/>
      <c r="AS895" s="3"/>
      <c r="AT895" s="3"/>
      <c r="AU895" s="3"/>
      <c r="AV895" s="3"/>
      <c r="AW895" s="3"/>
      <c r="AX895" s="3"/>
      <c r="AY895" s="3"/>
      <c r="AZ895" s="3"/>
      <c r="BA895" s="3"/>
      <c r="BB895" s="3"/>
      <c r="BC895" s="3"/>
      <c r="BD895" s="3"/>
      <c r="BE895" s="3"/>
      <c r="BF895" s="3"/>
      <c r="BG895" s="3"/>
      <c r="BH895" s="3"/>
      <c r="BI895" s="3"/>
      <c r="BJ895" s="3"/>
      <c r="BK895" s="3"/>
      <c r="BL895" s="3"/>
      <c r="BM895" s="27">
        <v>0</v>
      </c>
    </row>
    <row r="896" spans="1:65">
      <c r="A896" s="29"/>
      <c r="B896" s="19"/>
      <c r="C896" s="9"/>
      <c r="D896" s="25" t="s">
        <v>281</v>
      </c>
      <c r="E896" s="25" t="s">
        <v>253</v>
      </c>
      <c r="F896" s="25" t="s">
        <v>282</v>
      </c>
      <c r="G896" s="25" t="s">
        <v>282</v>
      </c>
      <c r="H896" s="25" t="s">
        <v>283</v>
      </c>
      <c r="I896" s="25" t="s">
        <v>282</v>
      </c>
      <c r="J896" s="25" t="s">
        <v>284</v>
      </c>
      <c r="K896" s="25" t="s">
        <v>284</v>
      </c>
      <c r="L896" s="25" t="s">
        <v>282</v>
      </c>
      <c r="M896" s="25" t="s">
        <v>283</v>
      </c>
      <c r="N896" s="25" t="s">
        <v>283</v>
      </c>
      <c r="O896" s="25" t="s">
        <v>284</v>
      </c>
      <c r="P896" s="25" t="s">
        <v>284</v>
      </c>
      <c r="Q896" s="25" t="s">
        <v>283</v>
      </c>
      <c r="R896" s="25" t="s">
        <v>282</v>
      </c>
      <c r="S896" s="25" t="s">
        <v>282</v>
      </c>
      <c r="T896" s="25" t="s">
        <v>282</v>
      </c>
      <c r="U896" s="25" t="s">
        <v>281</v>
      </c>
      <c r="V896" s="25" t="s">
        <v>281</v>
      </c>
      <c r="W896" s="25" t="s">
        <v>282</v>
      </c>
      <c r="X896" s="25" t="s">
        <v>282</v>
      </c>
      <c r="Y896" s="152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  <c r="AR896" s="3"/>
      <c r="AS896" s="3"/>
      <c r="AT896" s="3"/>
      <c r="AU896" s="3"/>
      <c r="AV896" s="3"/>
      <c r="AW896" s="3"/>
      <c r="AX896" s="3"/>
      <c r="AY896" s="3"/>
      <c r="AZ896" s="3"/>
      <c r="BA896" s="3"/>
      <c r="BB896" s="3"/>
      <c r="BC896" s="3"/>
      <c r="BD896" s="3"/>
      <c r="BE896" s="3"/>
      <c r="BF896" s="3"/>
      <c r="BG896" s="3"/>
      <c r="BH896" s="3"/>
      <c r="BI896" s="3"/>
      <c r="BJ896" s="3"/>
      <c r="BK896" s="3"/>
      <c r="BL896" s="3"/>
      <c r="BM896" s="27">
        <v>0</v>
      </c>
    </row>
    <row r="897" spans="1:65">
      <c r="A897" s="29"/>
      <c r="B897" s="18">
        <v>1</v>
      </c>
      <c r="C897" s="14">
        <v>1</v>
      </c>
      <c r="D897" s="222">
        <v>151</v>
      </c>
      <c r="E897" s="221">
        <v>108.7</v>
      </c>
      <c r="F897" s="221">
        <v>108.5</v>
      </c>
      <c r="G897" s="221">
        <v>106</v>
      </c>
      <c r="H897" s="221">
        <v>106.5</v>
      </c>
      <c r="I897" s="221">
        <v>108</v>
      </c>
      <c r="J897" s="221">
        <v>112.5915</v>
      </c>
      <c r="K897" s="221">
        <v>100</v>
      </c>
      <c r="L897" s="221">
        <v>104</v>
      </c>
      <c r="M897" s="221">
        <v>108.9</v>
      </c>
      <c r="N897" s="221">
        <v>98.79</v>
      </c>
      <c r="O897" s="221">
        <v>110</v>
      </c>
      <c r="P897" s="221">
        <v>105.1</v>
      </c>
      <c r="Q897" s="221">
        <v>96.7</v>
      </c>
      <c r="R897" s="221">
        <v>104</v>
      </c>
      <c r="S897" s="221">
        <v>106.5</v>
      </c>
      <c r="T897" s="221">
        <v>92.77</v>
      </c>
      <c r="U897" s="221">
        <v>95.37</v>
      </c>
      <c r="V897" s="221">
        <v>111</v>
      </c>
      <c r="W897" s="221">
        <v>101.5</v>
      </c>
      <c r="X897" s="221">
        <v>105</v>
      </c>
      <c r="Y897" s="223"/>
      <c r="Z897" s="224"/>
      <c r="AA897" s="224"/>
      <c r="AB897" s="224"/>
      <c r="AC897" s="224"/>
      <c r="AD897" s="224"/>
      <c r="AE897" s="224"/>
      <c r="AF897" s="224"/>
      <c r="AG897" s="224"/>
      <c r="AH897" s="224"/>
      <c r="AI897" s="224"/>
      <c r="AJ897" s="224"/>
      <c r="AK897" s="224"/>
      <c r="AL897" s="224"/>
      <c r="AM897" s="224"/>
      <c r="AN897" s="224"/>
      <c r="AO897" s="224"/>
      <c r="AP897" s="224"/>
      <c r="AQ897" s="224"/>
      <c r="AR897" s="224"/>
      <c r="AS897" s="224"/>
      <c r="AT897" s="224"/>
      <c r="AU897" s="224"/>
      <c r="AV897" s="224"/>
      <c r="AW897" s="224"/>
      <c r="AX897" s="224"/>
      <c r="AY897" s="224"/>
      <c r="AZ897" s="224"/>
      <c r="BA897" s="224"/>
      <c r="BB897" s="224"/>
      <c r="BC897" s="224"/>
      <c r="BD897" s="224"/>
      <c r="BE897" s="224"/>
      <c r="BF897" s="224"/>
      <c r="BG897" s="224"/>
      <c r="BH897" s="224"/>
      <c r="BI897" s="224"/>
      <c r="BJ897" s="224"/>
      <c r="BK897" s="224"/>
      <c r="BL897" s="224"/>
      <c r="BM897" s="225">
        <v>1</v>
      </c>
    </row>
    <row r="898" spans="1:65">
      <c r="A898" s="29"/>
      <c r="B898" s="19">
        <v>1</v>
      </c>
      <c r="C898" s="9">
        <v>2</v>
      </c>
      <c r="D898" s="227">
        <v>147</v>
      </c>
      <c r="E898" s="226">
        <v>111.2</v>
      </c>
      <c r="F898" s="226">
        <v>111</v>
      </c>
      <c r="G898" s="226">
        <v>106.5</v>
      </c>
      <c r="H898" s="226">
        <v>107.7</v>
      </c>
      <c r="I898" s="226">
        <v>107</v>
      </c>
      <c r="J898" s="226">
        <v>112.9765</v>
      </c>
      <c r="K898" s="226">
        <v>99.5</v>
      </c>
      <c r="L898" s="226">
        <v>108</v>
      </c>
      <c r="M898" s="226">
        <v>102.48</v>
      </c>
      <c r="N898" s="226">
        <v>98.51</v>
      </c>
      <c r="O898" s="226">
        <v>110</v>
      </c>
      <c r="P898" s="226">
        <v>105.5</v>
      </c>
      <c r="Q898" s="226">
        <v>93.9</v>
      </c>
      <c r="R898" s="226">
        <v>95.8</v>
      </c>
      <c r="S898" s="226">
        <v>107.5</v>
      </c>
      <c r="T898" s="226">
        <v>92.93</v>
      </c>
      <c r="U898" s="226">
        <v>95</v>
      </c>
      <c r="V898" s="226">
        <v>111</v>
      </c>
      <c r="W898" s="226">
        <v>105.5</v>
      </c>
      <c r="X898" s="226">
        <v>107.8</v>
      </c>
      <c r="Y898" s="223"/>
      <c r="Z898" s="224"/>
      <c r="AA898" s="224"/>
      <c r="AB898" s="224"/>
      <c r="AC898" s="224"/>
      <c r="AD898" s="224"/>
      <c r="AE898" s="224"/>
      <c r="AF898" s="224"/>
      <c r="AG898" s="224"/>
      <c r="AH898" s="224"/>
      <c r="AI898" s="224"/>
      <c r="AJ898" s="224"/>
      <c r="AK898" s="224"/>
      <c r="AL898" s="224"/>
      <c r="AM898" s="224"/>
      <c r="AN898" s="224"/>
      <c r="AO898" s="224"/>
      <c r="AP898" s="224"/>
      <c r="AQ898" s="224"/>
      <c r="AR898" s="224"/>
      <c r="AS898" s="224"/>
      <c r="AT898" s="224"/>
      <c r="AU898" s="224"/>
      <c r="AV898" s="224"/>
      <c r="AW898" s="224"/>
      <c r="AX898" s="224"/>
      <c r="AY898" s="224"/>
      <c r="AZ898" s="224"/>
      <c r="BA898" s="224"/>
      <c r="BB898" s="224"/>
      <c r="BC898" s="224"/>
      <c r="BD898" s="224"/>
      <c r="BE898" s="224"/>
      <c r="BF898" s="224"/>
      <c r="BG898" s="224"/>
      <c r="BH898" s="224"/>
      <c r="BI898" s="224"/>
      <c r="BJ898" s="224"/>
      <c r="BK898" s="224"/>
      <c r="BL898" s="224"/>
      <c r="BM898" s="225">
        <v>20</v>
      </c>
    </row>
    <row r="899" spans="1:65">
      <c r="A899" s="29"/>
      <c r="B899" s="19">
        <v>1</v>
      </c>
      <c r="C899" s="9">
        <v>3</v>
      </c>
      <c r="D899" s="227">
        <v>149</v>
      </c>
      <c r="E899" s="226">
        <v>109.7</v>
      </c>
      <c r="F899" s="226">
        <v>111</v>
      </c>
      <c r="G899" s="226">
        <v>105.5</v>
      </c>
      <c r="H899" s="226">
        <v>106.3</v>
      </c>
      <c r="I899" s="226">
        <v>108</v>
      </c>
      <c r="J899" s="226">
        <v>111.539</v>
      </c>
      <c r="K899" s="226">
        <v>98.1</v>
      </c>
      <c r="L899" s="226">
        <v>104.5</v>
      </c>
      <c r="M899" s="226">
        <v>103.43</v>
      </c>
      <c r="N899" s="226">
        <v>100.29</v>
      </c>
      <c r="O899" s="226">
        <v>110</v>
      </c>
      <c r="P899" s="226">
        <v>106.4</v>
      </c>
      <c r="Q899" s="226">
        <v>98.1</v>
      </c>
      <c r="R899" s="226">
        <v>89.4</v>
      </c>
      <c r="S899" s="226">
        <v>101.5</v>
      </c>
      <c r="T899" s="226">
        <v>92.799700000000001</v>
      </c>
      <c r="U899" s="226">
        <v>95.762</v>
      </c>
      <c r="V899" s="226">
        <v>112</v>
      </c>
      <c r="W899" s="226">
        <v>104.5</v>
      </c>
      <c r="X899" s="226">
        <v>107.4</v>
      </c>
      <c r="Y899" s="223"/>
      <c r="Z899" s="224"/>
      <c r="AA899" s="224"/>
      <c r="AB899" s="224"/>
      <c r="AC899" s="224"/>
      <c r="AD899" s="224"/>
      <c r="AE899" s="224"/>
      <c r="AF899" s="224"/>
      <c r="AG899" s="224"/>
      <c r="AH899" s="224"/>
      <c r="AI899" s="224"/>
      <c r="AJ899" s="224"/>
      <c r="AK899" s="224"/>
      <c r="AL899" s="224"/>
      <c r="AM899" s="224"/>
      <c r="AN899" s="224"/>
      <c r="AO899" s="224"/>
      <c r="AP899" s="224"/>
      <c r="AQ899" s="224"/>
      <c r="AR899" s="224"/>
      <c r="AS899" s="224"/>
      <c r="AT899" s="224"/>
      <c r="AU899" s="224"/>
      <c r="AV899" s="224"/>
      <c r="AW899" s="224"/>
      <c r="AX899" s="224"/>
      <c r="AY899" s="224"/>
      <c r="AZ899" s="224"/>
      <c r="BA899" s="224"/>
      <c r="BB899" s="224"/>
      <c r="BC899" s="224"/>
      <c r="BD899" s="224"/>
      <c r="BE899" s="224"/>
      <c r="BF899" s="224"/>
      <c r="BG899" s="224"/>
      <c r="BH899" s="224"/>
      <c r="BI899" s="224"/>
      <c r="BJ899" s="224"/>
      <c r="BK899" s="224"/>
      <c r="BL899" s="224"/>
      <c r="BM899" s="225">
        <v>16</v>
      </c>
    </row>
    <row r="900" spans="1:65">
      <c r="A900" s="29"/>
      <c r="B900" s="19">
        <v>1</v>
      </c>
      <c r="C900" s="9">
        <v>4</v>
      </c>
      <c r="D900" s="227">
        <v>153</v>
      </c>
      <c r="E900" s="226">
        <v>104.1</v>
      </c>
      <c r="F900" s="226">
        <v>109</v>
      </c>
      <c r="G900" s="226">
        <v>108.5</v>
      </c>
      <c r="H900" s="226">
        <v>102.9</v>
      </c>
      <c r="I900" s="226">
        <v>112</v>
      </c>
      <c r="J900" s="226">
        <v>112.9375</v>
      </c>
      <c r="K900" s="226">
        <v>96</v>
      </c>
      <c r="L900" s="226">
        <v>109.5</v>
      </c>
      <c r="M900" s="226">
        <v>104.63</v>
      </c>
      <c r="N900" s="226">
        <v>100.09</v>
      </c>
      <c r="O900" s="226">
        <v>110</v>
      </c>
      <c r="P900" s="226">
        <v>108</v>
      </c>
      <c r="Q900" s="226">
        <v>96.3</v>
      </c>
      <c r="R900" s="226">
        <v>92.2</v>
      </c>
      <c r="S900" s="226">
        <v>101</v>
      </c>
      <c r="T900" s="226">
        <v>93.016199999999998</v>
      </c>
      <c r="U900" s="226">
        <v>95.283000000000001</v>
      </c>
      <c r="V900" s="226">
        <v>112</v>
      </c>
      <c r="W900" s="226">
        <v>105.5</v>
      </c>
      <c r="X900" s="226">
        <v>109.8</v>
      </c>
      <c r="Y900" s="223"/>
      <c r="Z900" s="224"/>
      <c r="AA900" s="224"/>
      <c r="AB900" s="224"/>
      <c r="AC900" s="224"/>
      <c r="AD900" s="224"/>
      <c r="AE900" s="224"/>
      <c r="AF900" s="224"/>
      <c r="AG900" s="224"/>
      <c r="AH900" s="224"/>
      <c r="AI900" s="224"/>
      <c r="AJ900" s="224"/>
      <c r="AK900" s="224"/>
      <c r="AL900" s="224"/>
      <c r="AM900" s="224"/>
      <c r="AN900" s="224"/>
      <c r="AO900" s="224"/>
      <c r="AP900" s="224"/>
      <c r="AQ900" s="224"/>
      <c r="AR900" s="224"/>
      <c r="AS900" s="224"/>
      <c r="AT900" s="224"/>
      <c r="AU900" s="224"/>
      <c r="AV900" s="224"/>
      <c r="AW900" s="224"/>
      <c r="AX900" s="224"/>
      <c r="AY900" s="224"/>
      <c r="AZ900" s="224"/>
      <c r="BA900" s="224"/>
      <c r="BB900" s="224"/>
      <c r="BC900" s="224"/>
      <c r="BD900" s="224"/>
      <c r="BE900" s="224"/>
      <c r="BF900" s="224"/>
      <c r="BG900" s="224"/>
      <c r="BH900" s="224"/>
      <c r="BI900" s="224"/>
      <c r="BJ900" s="224"/>
      <c r="BK900" s="224"/>
      <c r="BL900" s="224"/>
      <c r="BM900" s="225">
        <v>104.42928916666668</v>
      </c>
    </row>
    <row r="901" spans="1:65">
      <c r="A901" s="29"/>
      <c r="B901" s="19">
        <v>1</v>
      </c>
      <c r="C901" s="9">
        <v>5</v>
      </c>
      <c r="D901" s="227">
        <v>152</v>
      </c>
      <c r="E901" s="226">
        <v>101.4</v>
      </c>
      <c r="F901" s="226">
        <v>113.5</v>
      </c>
      <c r="G901" s="226">
        <v>108.5</v>
      </c>
      <c r="H901" s="226">
        <v>103.2</v>
      </c>
      <c r="I901" s="226">
        <v>115</v>
      </c>
      <c r="J901" s="226">
        <v>111.878</v>
      </c>
      <c r="K901" s="226">
        <v>95.2</v>
      </c>
      <c r="L901" s="226">
        <v>107</v>
      </c>
      <c r="M901" s="226">
        <v>108.31</v>
      </c>
      <c r="N901" s="226">
        <v>101.39</v>
      </c>
      <c r="O901" s="226">
        <v>100</v>
      </c>
      <c r="P901" s="226">
        <v>107.8</v>
      </c>
      <c r="Q901" s="226">
        <v>100</v>
      </c>
      <c r="R901" s="226">
        <v>91.7</v>
      </c>
      <c r="S901" s="226">
        <v>106.5</v>
      </c>
      <c r="T901" s="226">
        <v>93.18</v>
      </c>
      <c r="U901" s="226">
        <v>95.251999999999995</v>
      </c>
      <c r="V901" s="226">
        <v>111</v>
      </c>
      <c r="W901" s="226">
        <v>104</v>
      </c>
      <c r="X901" s="226">
        <v>108.4</v>
      </c>
      <c r="Y901" s="223"/>
      <c r="Z901" s="224"/>
      <c r="AA901" s="224"/>
      <c r="AB901" s="224"/>
      <c r="AC901" s="224"/>
      <c r="AD901" s="224"/>
      <c r="AE901" s="224"/>
      <c r="AF901" s="224"/>
      <c r="AG901" s="224"/>
      <c r="AH901" s="224"/>
      <c r="AI901" s="224"/>
      <c r="AJ901" s="224"/>
      <c r="AK901" s="224"/>
      <c r="AL901" s="224"/>
      <c r="AM901" s="224"/>
      <c r="AN901" s="224"/>
      <c r="AO901" s="224"/>
      <c r="AP901" s="224"/>
      <c r="AQ901" s="224"/>
      <c r="AR901" s="224"/>
      <c r="AS901" s="224"/>
      <c r="AT901" s="224"/>
      <c r="AU901" s="224"/>
      <c r="AV901" s="224"/>
      <c r="AW901" s="224"/>
      <c r="AX901" s="224"/>
      <c r="AY901" s="224"/>
      <c r="AZ901" s="224"/>
      <c r="BA901" s="224"/>
      <c r="BB901" s="224"/>
      <c r="BC901" s="224"/>
      <c r="BD901" s="224"/>
      <c r="BE901" s="224"/>
      <c r="BF901" s="224"/>
      <c r="BG901" s="224"/>
      <c r="BH901" s="224"/>
      <c r="BI901" s="224"/>
      <c r="BJ901" s="224"/>
      <c r="BK901" s="224"/>
      <c r="BL901" s="224"/>
      <c r="BM901" s="225">
        <v>108</v>
      </c>
    </row>
    <row r="902" spans="1:65">
      <c r="A902" s="29"/>
      <c r="B902" s="19">
        <v>1</v>
      </c>
      <c r="C902" s="9">
        <v>6</v>
      </c>
      <c r="D902" s="227">
        <v>154</v>
      </c>
      <c r="E902" s="226">
        <v>108.8</v>
      </c>
      <c r="F902" s="226">
        <v>112.5</v>
      </c>
      <c r="G902" s="226">
        <v>106</v>
      </c>
      <c r="H902" s="226">
        <v>104.6</v>
      </c>
      <c r="I902" s="226">
        <v>115</v>
      </c>
      <c r="J902" s="226">
        <v>112.131</v>
      </c>
      <c r="K902" s="226">
        <v>101</v>
      </c>
      <c r="L902" s="226">
        <v>108</v>
      </c>
      <c r="M902" s="226">
        <v>103.1</v>
      </c>
      <c r="N902" s="226">
        <v>103.84</v>
      </c>
      <c r="O902" s="226">
        <v>110</v>
      </c>
      <c r="P902" s="226">
        <v>107.9</v>
      </c>
      <c r="Q902" s="226">
        <v>99.7</v>
      </c>
      <c r="R902" s="226">
        <v>100</v>
      </c>
      <c r="S902" s="226">
        <v>106.5</v>
      </c>
      <c r="T902" s="226">
        <v>93.114299999999986</v>
      </c>
      <c r="U902" s="226">
        <v>95.323999999999998</v>
      </c>
      <c r="V902" s="226">
        <v>111</v>
      </c>
      <c r="W902" s="226">
        <v>104.5</v>
      </c>
      <c r="X902" s="226">
        <v>106.6</v>
      </c>
      <c r="Y902" s="223"/>
      <c r="Z902" s="224"/>
      <c r="AA902" s="224"/>
      <c r="AB902" s="224"/>
      <c r="AC902" s="224"/>
      <c r="AD902" s="224"/>
      <c r="AE902" s="224"/>
      <c r="AF902" s="224"/>
      <c r="AG902" s="224"/>
      <c r="AH902" s="224"/>
      <c r="AI902" s="224"/>
      <c r="AJ902" s="224"/>
      <c r="AK902" s="224"/>
      <c r="AL902" s="224"/>
      <c r="AM902" s="224"/>
      <c r="AN902" s="224"/>
      <c r="AO902" s="224"/>
      <c r="AP902" s="224"/>
      <c r="AQ902" s="224"/>
      <c r="AR902" s="224"/>
      <c r="AS902" s="224"/>
      <c r="AT902" s="224"/>
      <c r="AU902" s="224"/>
      <c r="AV902" s="224"/>
      <c r="AW902" s="224"/>
      <c r="AX902" s="224"/>
      <c r="AY902" s="224"/>
      <c r="AZ902" s="224"/>
      <c r="BA902" s="224"/>
      <c r="BB902" s="224"/>
      <c r="BC902" s="224"/>
      <c r="BD902" s="224"/>
      <c r="BE902" s="224"/>
      <c r="BF902" s="224"/>
      <c r="BG902" s="224"/>
      <c r="BH902" s="224"/>
      <c r="BI902" s="224"/>
      <c r="BJ902" s="224"/>
      <c r="BK902" s="224"/>
      <c r="BL902" s="224"/>
      <c r="BM902" s="229"/>
    </row>
    <row r="903" spans="1:65">
      <c r="A903" s="29"/>
      <c r="B903" s="20" t="s">
        <v>254</v>
      </c>
      <c r="C903" s="12"/>
      <c r="D903" s="230">
        <v>151</v>
      </c>
      <c r="E903" s="230">
        <v>107.31666666666666</v>
      </c>
      <c r="F903" s="230">
        <v>110.91666666666667</v>
      </c>
      <c r="G903" s="230">
        <v>106.83333333333333</v>
      </c>
      <c r="H903" s="230">
        <v>105.2</v>
      </c>
      <c r="I903" s="230">
        <v>110.83333333333333</v>
      </c>
      <c r="J903" s="230">
        <v>112.34224999999999</v>
      </c>
      <c r="K903" s="230">
        <v>98.3</v>
      </c>
      <c r="L903" s="230">
        <v>106.83333333333333</v>
      </c>
      <c r="M903" s="230">
        <v>105.14166666666667</v>
      </c>
      <c r="N903" s="230">
        <v>100.48500000000001</v>
      </c>
      <c r="O903" s="230">
        <v>108.33333333333333</v>
      </c>
      <c r="P903" s="230">
        <v>106.78333333333332</v>
      </c>
      <c r="Q903" s="230">
        <v>97.45</v>
      </c>
      <c r="R903" s="230">
        <v>95.516666666666666</v>
      </c>
      <c r="S903" s="230">
        <v>104.91666666666667</v>
      </c>
      <c r="T903" s="230">
        <v>92.968366666666668</v>
      </c>
      <c r="U903" s="230">
        <v>95.331833333333336</v>
      </c>
      <c r="V903" s="230">
        <v>111.33333333333333</v>
      </c>
      <c r="W903" s="230">
        <v>104.25</v>
      </c>
      <c r="X903" s="230">
        <v>107.50000000000001</v>
      </c>
      <c r="Y903" s="223"/>
      <c r="Z903" s="224"/>
      <c r="AA903" s="224"/>
      <c r="AB903" s="224"/>
      <c r="AC903" s="224"/>
      <c r="AD903" s="224"/>
      <c r="AE903" s="224"/>
      <c r="AF903" s="224"/>
      <c r="AG903" s="224"/>
      <c r="AH903" s="224"/>
      <c r="AI903" s="224"/>
      <c r="AJ903" s="224"/>
      <c r="AK903" s="224"/>
      <c r="AL903" s="224"/>
      <c r="AM903" s="224"/>
      <c r="AN903" s="224"/>
      <c r="AO903" s="224"/>
      <c r="AP903" s="224"/>
      <c r="AQ903" s="224"/>
      <c r="AR903" s="224"/>
      <c r="AS903" s="224"/>
      <c r="AT903" s="224"/>
      <c r="AU903" s="224"/>
      <c r="AV903" s="224"/>
      <c r="AW903" s="224"/>
      <c r="AX903" s="224"/>
      <c r="AY903" s="224"/>
      <c r="AZ903" s="224"/>
      <c r="BA903" s="224"/>
      <c r="BB903" s="224"/>
      <c r="BC903" s="224"/>
      <c r="BD903" s="224"/>
      <c r="BE903" s="224"/>
      <c r="BF903" s="224"/>
      <c r="BG903" s="224"/>
      <c r="BH903" s="224"/>
      <c r="BI903" s="224"/>
      <c r="BJ903" s="224"/>
      <c r="BK903" s="224"/>
      <c r="BL903" s="224"/>
      <c r="BM903" s="229"/>
    </row>
    <row r="904" spans="1:65">
      <c r="A904" s="29"/>
      <c r="B904" s="3" t="s">
        <v>255</v>
      </c>
      <c r="C904" s="28"/>
      <c r="D904" s="226">
        <v>151.5</v>
      </c>
      <c r="E904" s="226">
        <v>108.75</v>
      </c>
      <c r="F904" s="226">
        <v>111</v>
      </c>
      <c r="G904" s="226">
        <v>106.25</v>
      </c>
      <c r="H904" s="226">
        <v>105.44999999999999</v>
      </c>
      <c r="I904" s="226">
        <v>110</v>
      </c>
      <c r="J904" s="226">
        <v>112.36125</v>
      </c>
      <c r="K904" s="226">
        <v>98.8</v>
      </c>
      <c r="L904" s="226">
        <v>107.5</v>
      </c>
      <c r="M904" s="226">
        <v>104.03</v>
      </c>
      <c r="N904" s="226">
        <v>100.19</v>
      </c>
      <c r="O904" s="226">
        <v>110</v>
      </c>
      <c r="P904" s="226">
        <v>107.1</v>
      </c>
      <c r="Q904" s="226">
        <v>97.4</v>
      </c>
      <c r="R904" s="226">
        <v>94</v>
      </c>
      <c r="S904" s="226">
        <v>106.5</v>
      </c>
      <c r="T904" s="226">
        <v>92.973100000000002</v>
      </c>
      <c r="U904" s="226">
        <v>95.3035</v>
      </c>
      <c r="V904" s="226">
        <v>111</v>
      </c>
      <c r="W904" s="226">
        <v>104.5</v>
      </c>
      <c r="X904" s="226">
        <v>107.6</v>
      </c>
      <c r="Y904" s="223"/>
      <c r="Z904" s="224"/>
      <c r="AA904" s="224"/>
      <c r="AB904" s="224"/>
      <c r="AC904" s="224"/>
      <c r="AD904" s="224"/>
      <c r="AE904" s="224"/>
      <c r="AF904" s="224"/>
      <c r="AG904" s="224"/>
      <c r="AH904" s="224"/>
      <c r="AI904" s="224"/>
      <c r="AJ904" s="224"/>
      <c r="AK904" s="224"/>
      <c r="AL904" s="224"/>
      <c r="AM904" s="224"/>
      <c r="AN904" s="224"/>
      <c r="AO904" s="224"/>
      <c r="AP904" s="224"/>
      <c r="AQ904" s="224"/>
      <c r="AR904" s="224"/>
      <c r="AS904" s="224"/>
      <c r="AT904" s="224"/>
      <c r="AU904" s="224"/>
      <c r="AV904" s="224"/>
      <c r="AW904" s="224"/>
      <c r="AX904" s="224"/>
      <c r="AY904" s="224"/>
      <c r="AZ904" s="224"/>
      <c r="BA904" s="224"/>
      <c r="BB904" s="224"/>
      <c r="BC904" s="224"/>
      <c r="BD904" s="224"/>
      <c r="BE904" s="224"/>
      <c r="BF904" s="224"/>
      <c r="BG904" s="224"/>
      <c r="BH904" s="224"/>
      <c r="BI904" s="224"/>
      <c r="BJ904" s="224"/>
      <c r="BK904" s="224"/>
      <c r="BL904" s="224"/>
      <c r="BM904" s="229"/>
    </row>
    <row r="905" spans="1:65">
      <c r="A905" s="29"/>
      <c r="B905" s="3" t="s">
        <v>256</v>
      </c>
      <c r="C905" s="28"/>
      <c r="D905" s="226">
        <v>2.6076809620810595</v>
      </c>
      <c r="E905" s="226">
        <v>3.7477548834824654</v>
      </c>
      <c r="F905" s="226">
        <v>1.9343388189938873</v>
      </c>
      <c r="G905" s="226">
        <v>1.3291601358251257</v>
      </c>
      <c r="H905" s="226">
        <v>1.9390719429665306</v>
      </c>
      <c r="I905" s="226">
        <v>3.6560452221856701</v>
      </c>
      <c r="J905" s="226">
        <v>0.58721143977276147</v>
      </c>
      <c r="K905" s="226">
        <v>2.3047776465420684</v>
      </c>
      <c r="L905" s="226">
        <v>2.1602468994692865</v>
      </c>
      <c r="M905" s="226">
        <v>2.7787725107800161</v>
      </c>
      <c r="N905" s="226">
        <v>1.9515506654965418</v>
      </c>
      <c r="O905" s="226">
        <v>4.0824829046386304</v>
      </c>
      <c r="P905" s="226">
        <v>1.2952477240538471</v>
      </c>
      <c r="Q905" s="226">
        <v>2.3010866998007686</v>
      </c>
      <c r="R905" s="226">
        <v>5.5700688206400688</v>
      </c>
      <c r="S905" s="226">
        <v>2.8708303096258869</v>
      </c>
      <c r="T905" s="226">
        <v>0.16591745738971078</v>
      </c>
      <c r="U905" s="226">
        <v>0.24715696766764828</v>
      </c>
      <c r="V905" s="226">
        <v>0.51639777949432231</v>
      </c>
      <c r="W905" s="226">
        <v>1.4747881203752624</v>
      </c>
      <c r="X905" s="226">
        <v>1.6284962388657829</v>
      </c>
      <c r="Y905" s="223"/>
      <c r="Z905" s="224"/>
      <c r="AA905" s="224"/>
      <c r="AB905" s="224"/>
      <c r="AC905" s="224"/>
      <c r="AD905" s="224"/>
      <c r="AE905" s="224"/>
      <c r="AF905" s="224"/>
      <c r="AG905" s="224"/>
      <c r="AH905" s="224"/>
      <c r="AI905" s="224"/>
      <c r="AJ905" s="224"/>
      <c r="AK905" s="224"/>
      <c r="AL905" s="224"/>
      <c r="AM905" s="224"/>
      <c r="AN905" s="224"/>
      <c r="AO905" s="224"/>
      <c r="AP905" s="224"/>
      <c r="AQ905" s="224"/>
      <c r="AR905" s="224"/>
      <c r="AS905" s="224"/>
      <c r="AT905" s="224"/>
      <c r="AU905" s="224"/>
      <c r="AV905" s="224"/>
      <c r="AW905" s="224"/>
      <c r="AX905" s="224"/>
      <c r="AY905" s="224"/>
      <c r="AZ905" s="224"/>
      <c r="BA905" s="224"/>
      <c r="BB905" s="224"/>
      <c r="BC905" s="224"/>
      <c r="BD905" s="224"/>
      <c r="BE905" s="224"/>
      <c r="BF905" s="224"/>
      <c r="BG905" s="224"/>
      <c r="BH905" s="224"/>
      <c r="BI905" s="224"/>
      <c r="BJ905" s="224"/>
      <c r="BK905" s="224"/>
      <c r="BL905" s="224"/>
      <c r="BM905" s="229"/>
    </row>
    <row r="906" spans="1:65">
      <c r="A906" s="29"/>
      <c r="B906" s="3" t="s">
        <v>86</v>
      </c>
      <c r="C906" s="28"/>
      <c r="D906" s="13">
        <v>1.7269410344907678E-2</v>
      </c>
      <c r="E906" s="13">
        <v>3.4922393696062731E-2</v>
      </c>
      <c r="F906" s="13">
        <v>1.7439568616023023E-2</v>
      </c>
      <c r="G906" s="13">
        <v>1.2441436528784329E-2</v>
      </c>
      <c r="H906" s="13">
        <v>1.8432242803864358E-2</v>
      </c>
      <c r="I906" s="13">
        <v>3.2986874185133866E-2</v>
      </c>
      <c r="J906" s="13">
        <v>5.2269866392453549E-3</v>
      </c>
      <c r="K906" s="13">
        <v>2.3446364664720942E-2</v>
      </c>
      <c r="L906" s="13">
        <v>2.0220719807824836E-2</v>
      </c>
      <c r="M906" s="13">
        <v>2.6428842141047945E-2</v>
      </c>
      <c r="N906" s="13">
        <v>1.9421313285530591E-2</v>
      </c>
      <c r="O906" s="13">
        <v>3.7684457581279668E-2</v>
      </c>
      <c r="P906" s="13">
        <v>1.2129680574876048E-2</v>
      </c>
      <c r="Q906" s="13">
        <v>2.3612998458704654E-2</v>
      </c>
      <c r="R906" s="13">
        <v>5.8315150800628886E-2</v>
      </c>
      <c r="S906" s="13">
        <v>2.7362957677133155E-2</v>
      </c>
      <c r="T906" s="13">
        <v>1.7846657238219463E-3</v>
      </c>
      <c r="U906" s="13">
        <v>2.5925963975060615E-3</v>
      </c>
      <c r="V906" s="13">
        <v>4.6383034086316379E-3</v>
      </c>
      <c r="W906" s="13">
        <v>1.4146648636693165E-2</v>
      </c>
      <c r="X906" s="13">
        <v>1.514880222200728E-2</v>
      </c>
      <c r="Y906" s="152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3"/>
      <c r="AS906" s="3"/>
      <c r="AT906" s="3"/>
      <c r="AU906" s="3"/>
      <c r="AV906" s="3"/>
      <c r="AW906" s="3"/>
      <c r="AX906" s="3"/>
      <c r="AY906" s="3"/>
      <c r="AZ906" s="3"/>
      <c r="BA906" s="3"/>
      <c r="BB906" s="3"/>
      <c r="BC906" s="3"/>
      <c r="BD906" s="3"/>
      <c r="BE906" s="3"/>
      <c r="BF906" s="3"/>
      <c r="BG906" s="3"/>
      <c r="BH906" s="3"/>
      <c r="BI906" s="3"/>
      <c r="BJ906" s="3"/>
      <c r="BK906" s="3"/>
      <c r="BL906" s="3"/>
      <c r="BM906" s="55"/>
    </row>
    <row r="907" spans="1:65">
      <c r="A907" s="29"/>
      <c r="B907" s="3" t="s">
        <v>257</v>
      </c>
      <c r="C907" s="28"/>
      <c r="D907" s="13">
        <v>0.44595449423204991</v>
      </c>
      <c r="E907" s="13">
        <v>2.764911571304296E-2</v>
      </c>
      <c r="F907" s="13">
        <v>6.2122202992747511E-2</v>
      </c>
      <c r="G907" s="13">
        <v>2.3020784550489948E-2</v>
      </c>
      <c r="H907" s="13">
        <v>7.3802171735870559E-3</v>
      </c>
      <c r="I907" s="13">
        <v>6.1324214861272708E-2</v>
      </c>
      <c r="J907" s="13">
        <v>7.5773385957883965E-2</v>
      </c>
      <c r="K907" s="13">
        <v>-5.8693200112513222E-2</v>
      </c>
      <c r="L907" s="13">
        <v>2.3020784550489948E-2</v>
      </c>
      <c r="M907" s="13">
        <v>6.8216254815547384E-3</v>
      </c>
      <c r="N907" s="13">
        <v>-3.7769951305247962E-2</v>
      </c>
      <c r="O907" s="13">
        <v>3.7384570917033511E-2</v>
      </c>
      <c r="P907" s="13">
        <v>2.2541991671604977E-2</v>
      </c>
      <c r="Q907" s="13">
        <v>-6.68326790535545E-2</v>
      </c>
      <c r="R907" s="13">
        <v>-8.5346003703766216E-2</v>
      </c>
      <c r="S907" s="13">
        <v>4.6670575265732595E-3</v>
      </c>
      <c r="T907" s="13">
        <v>-0.10974816156900813</v>
      </c>
      <c r="U907" s="13">
        <v>-8.7115941379376949E-2</v>
      </c>
      <c r="V907" s="13">
        <v>6.6112143650120636E-2</v>
      </c>
      <c r="W907" s="13">
        <v>-1.7168475252238302E-3</v>
      </c>
      <c r="X907" s="13">
        <v>2.9404689602287259E-2</v>
      </c>
      <c r="Y907" s="152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3"/>
      <c r="AS907" s="3"/>
      <c r="AT907" s="3"/>
      <c r="AU907" s="3"/>
      <c r="AV907" s="3"/>
      <c r="AW907" s="3"/>
      <c r="AX907" s="3"/>
      <c r="AY907" s="3"/>
      <c r="AZ907" s="3"/>
      <c r="BA907" s="3"/>
      <c r="BB907" s="3"/>
      <c r="BC907" s="3"/>
      <c r="BD907" s="3"/>
      <c r="BE907" s="3"/>
      <c r="BF907" s="3"/>
      <c r="BG907" s="3"/>
      <c r="BH907" s="3"/>
      <c r="BI907" s="3"/>
      <c r="BJ907" s="3"/>
      <c r="BK907" s="3"/>
      <c r="BL907" s="3"/>
      <c r="BM907" s="55"/>
    </row>
    <row r="908" spans="1:65">
      <c r="A908" s="29"/>
      <c r="B908" s="45" t="s">
        <v>258</v>
      </c>
      <c r="C908" s="46"/>
      <c r="D908" s="44">
        <v>7.36</v>
      </c>
      <c r="E908" s="44">
        <v>0.09</v>
      </c>
      <c r="F908" s="44">
        <v>0.69</v>
      </c>
      <c r="G908" s="44">
        <v>0.01</v>
      </c>
      <c r="H908" s="44">
        <v>0.26</v>
      </c>
      <c r="I908" s="44">
        <v>0.67</v>
      </c>
      <c r="J908" s="44">
        <v>0.93</v>
      </c>
      <c r="K908" s="44">
        <v>1.41</v>
      </c>
      <c r="L908" s="44">
        <v>0.01</v>
      </c>
      <c r="M908" s="44">
        <v>0.27</v>
      </c>
      <c r="N908" s="44">
        <v>1.05</v>
      </c>
      <c r="O908" s="44">
        <v>0.26</v>
      </c>
      <c r="P908" s="44">
        <v>0</v>
      </c>
      <c r="Q908" s="44">
        <v>1.55</v>
      </c>
      <c r="R908" s="44">
        <v>1.88</v>
      </c>
      <c r="S908" s="44">
        <v>0.31</v>
      </c>
      <c r="T908" s="44">
        <v>2.2999999999999998</v>
      </c>
      <c r="U908" s="44">
        <v>1.91</v>
      </c>
      <c r="V908" s="44">
        <v>0.76</v>
      </c>
      <c r="W908" s="44">
        <v>0.42</v>
      </c>
      <c r="X908" s="44">
        <v>0.12</v>
      </c>
      <c r="Y908" s="152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  <c r="AR908" s="3"/>
      <c r="AS908" s="3"/>
      <c r="AT908" s="3"/>
      <c r="AU908" s="3"/>
      <c r="AV908" s="3"/>
      <c r="AW908" s="3"/>
      <c r="AX908" s="3"/>
      <c r="AY908" s="3"/>
      <c r="AZ908" s="3"/>
      <c r="BA908" s="3"/>
      <c r="BB908" s="3"/>
      <c r="BC908" s="3"/>
      <c r="BD908" s="3"/>
      <c r="BE908" s="3"/>
      <c r="BF908" s="3"/>
      <c r="BG908" s="3"/>
      <c r="BH908" s="3"/>
      <c r="BI908" s="3"/>
      <c r="BJ908" s="3"/>
      <c r="BK908" s="3"/>
      <c r="BL908" s="3"/>
      <c r="BM908" s="55"/>
    </row>
    <row r="909" spans="1:65">
      <c r="B909" s="30"/>
      <c r="C909" s="20"/>
      <c r="D909" s="20"/>
      <c r="E909" s="20"/>
      <c r="F909" s="20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BM909" s="55"/>
    </row>
    <row r="910" spans="1:65" ht="15">
      <c r="B910" s="8" t="s">
        <v>525</v>
      </c>
      <c r="BM910" s="27" t="s">
        <v>66</v>
      </c>
    </row>
    <row r="911" spans="1:65" ht="15">
      <c r="A911" s="24" t="s">
        <v>21</v>
      </c>
      <c r="B911" s="18" t="s">
        <v>108</v>
      </c>
      <c r="C911" s="15" t="s">
        <v>109</v>
      </c>
      <c r="D911" s="16" t="s">
        <v>224</v>
      </c>
      <c r="E911" s="17" t="s">
        <v>224</v>
      </c>
      <c r="F911" s="17" t="s">
        <v>224</v>
      </c>
      <c r="G911" s="17" t="s">
        <v>224</v>
      </c>
      <c r="H911" s="17" t="s">
        <v>224</v>
      </c>
      <c r="I911" s="17" t="s">
        <v>224</v>
      </c>
      <c r="J911" s="17" t="s">
        <v>224</v>
      </c>
      <c r="K911" s="17" t="s">
        <v>224</v>
      </c>
      <c r="L911" s="17" t="s">
        <v>224</v>
      </c>
      <c r="M911" s="17" t="s">
        <v>224</v>
      </c>
      <c r="N911" s="17" t="s">
        <v>224</v>
      </c>
      <c r="O911" s="17" t="s">
        <v>224</v>
      </c>
      <c r="P911" s="17" t="s">
        <v>224</v>
      </c>
      <c r="Q911" s="17" t="s">
        <v>224</v>
      </c>
      <c r="R911" s="17" t="s">
        <v>224</v>
      </c>
      <c r="S911" s="17" t="s">
        <v>224</v>
      </c>
      <c r="T911" s="152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3"/>
      <c r="AR911" s="3"/>
      <c r="AS911" s="3"/>
      <c r="AT911" s="3"/>
      <c r="AU911" s="3"/>
      <c r="AV911" s="3"/>
      <c r="AW911" s="3"/>
      <c r="AX911" s="3"/>
      <c r="AY911" s="3"/>
      <c r="AZ911" s="3"/>
      <c r="BA911" s="3"/>
      <c r="BB911" s="3"/>
      <c r="BC911" s="3"/>
      <c r="BD911" s="3"/>
      <c r="BE911" s="3"/>
      <c r="BF911" s="3"/>
      <c r="BG911" s="3"/>
      <c r="BH911" s="3"/>
      <c r="BI911" s="3"/>
      <c r="BJ911" s="3"/>
      <c r="BK911" s="3"/>
      <c r="BL911" s="3"/>
      <c r="BM911" s="27">
        <v>1</v>
      </c>
    </row>
    <row r="912" spans="1:65">
      <c r="A912" s="29"/>
      <c r="B912" s="19" t="s">
        <v>225</v>
      </c>
      <c r="C912" s="9" t="s">
        <v>225</v>
      </c>
      <c r="D912" s="150" t="s">
        <v>227</v>
      </c>
      <c r="E912" s="151" t="s">
        <v>229</v>
      </c>
      <c r="F912" s="151" t="s">
        <v>230</v>
      </c>
      <c r="G912" s="151" t="s">
        <v>231</v>
      </c>
      <c r="H912" s="151" t="s">
        <v>234</v>
      </c>
      <c r="I912" s="151" t="s">
        <v>235</v>
      </c>
      <c r="J912" s="151" t="s">
        <v>236</v>
      </c>
      <c r="K912" s="151" t="s">
        <v>237</v>
      </c>
      <c r="L912" s="151" t="s">
        <v>238</v>
      </c>
      <c r="M912" s="151" t="s">
        <v>239</v>
      </c>
      <c r="N912" s="151" t="s">
        <v>240</v>
      </c>
      <c r="O912" s="151" t="s">
        <v>241</v>
      </c>
      <c r="P912" s="151" t="s">
        <v>242</v>
      </c>
      <c r="Q912" s="151" t="s">
        <v>243</v>
      </c>
      <c r="R912" s="151" t="s">
        <v>245</v>
      </c>
      <c r="S912" s="151" t="s">
        <v>246</v>
      </c>
      <c r="T912" s="152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3"/>
      <c r="AR912" s="3"/>
      <c r="AS912" s="3"/>
      <c r="AT912" s="3"/>
      <c r="AU912" s="3"/>
      <c r="AV912" s="3"/>
      <c r="AW912" s="3"/>
      <c r="AX912" s="3"/>
      <c r="AY912" s="3"/>
      <c r="AZ912" s="3"/>
      <c r="BA912" s="3"/>
      <c r="BB912" s="3"/>
      <c r="BC912" s="3"/>
      <c r="BD912" s="3"/>
      <c r="BE912" s="3"/>
      <c r="BF912" s="3"/>
      <c r="BG912" s="3"/>
      <c r="BH912" s="3"/>
      <c r="BI912" s="3"/>
      <c r="BJ912" s="3"/>
      <c r="BK912" s="3"/>
      <c r="BL912" s="3"/>
      <c r="BM912" s="27" t="s">
        <v>3</v>
      </c>
    </row>
    <row r="913" spans="1:65">
      <c r="A913" s="29"/>
      <c r="B913" s="19"/>
      <c r="C913" s="9"/>
      <c r="D913" s="10" t="s">
        <v>261</v>
      </c>
      <c r="E913" s="11" t="s">
        <v>261</v>
      </c>
      <c r="F913" s="11" t="s">
        <v>261</v>
      </c>
      <c r="G913" s="11" t="s">
        <v>280</v>
      </c>
      <c r="H913" s="11" t="s">
        <v>280</v>
      </c>
      <c r="I913" s="11" t="s">
        <v>261</v>
      </c>
      <c r="J913" s="11" t="s">
        <v>261</v>
      </c>
      <c r="K913" s="11" t="s">
        <v>261</v>
      </c>
      <c r="L913" s="11" t="s">
        <v>261</v>
      </c>
      <c r="M913" s="11" t="s">
        <v>261</v>
      </c>
      <c r="N913" s="11" t="s">
        <v>280</v>
      </c>
      <c r="O913" s="11" t="s">
        <v>280</v>
      </c>
      <c r="P913" s="11" t="s">
        <v>261</v>
      </c>
      <c r="Q913" s="11" t="s">
        <v>279</v>
      </c>
      <c r="R913" s="11" t="s">
        <v>280</v>
      </c>
      <c r="S913" s="11" t="s">
        <v>261</v>
      </c>
      <c r="T913" s="152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3"/>
      <c r="AR913" s="3"/>
      <c r="AS913" s="3"/>
      <c r="AT913" s="3"/>
      <c r="AU913" s="3"/>
      <c r="AV913" s="3"/>
      <c r="AW913" s="3"/>
      <c r="AX913" s="3"/>
      <c r="AY913" s="3"/>
      <c r="AZ913" s="3"/>
      <c r="BA913" s="3"/>
      <c r="BB913" s="3"/>
      <c r="BC913" s="3"/>
      <c r="BD913" s="3"/>
      <c r="BE913" s="3"/>
      <c r="BF913" s="3"/>
      <c r="BG913" s="3"/>
      <c r="BH913" s="3"/>
      <c r="BI913" s="3"/>
      <c r="BJ913" s="3"/>
      <c r="BK913" s="3"/>
      <c r="BL913" s="3"/>
      <c r="BM913" s="27">
        <v>3</v>
      </c>
    </row>
    <row r="914" spans="1:65">
      <c r="A914" s="29"/>
      <c r="B914" s="19"/>
      <c r="C914" s="9"/>
      <c r="D914" s="25" t="s">
        <v>281</v>
      </c>
      <c r="E914" s="25" t="s">
        <v>282</v>
      </c>
      <c r="F914" s="25" t="s">
        <v>282</v>
      </c>
      <c r="G914" s="25" t="s">
        <v>283</v>
      </c>
      <c r="H914" s="25" t="s">
        <v>284</v>
      </c>
      <c r="I914" s="25" t="s">
        <v>282</v>
      </c>
      <c r="J914" s="25" t="s">
        <v>283</v>
      </c>
      <c r="K914" s="25" t="s">
        <v>283</v>
      </c>
      <c r="L914" s="25" t="s">
        <v>284</v>
      </c>
      <c r="M914" s="25" t="s">
        <v>284</v>
      </c>
      <c r="N914" s="25" t="s">
        <v>283</v>
      </c>
      <c r="O914" s="25" t="s">
        <v>282</v>
      </c>
      <c r="P914" s="25" t="s">
        <v>282</v>
      </c>
      <c r="Q914" s="25" t="s">
        <v>282</v>
      </c>
      <c r="R914" s="25" t="s">
        <v>281</v>
      </c>
      <c r="S914" s="25" t="s">
        <v>282</v>
      </c>
      <c r="T914" s="152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  <c r="AR914" s="3"/>
      <c r="AS914" s="3"/>
      <c r="AT914" s="3"/>
      <c r="AU914" s="3"/>
      <c r="AV914" s="3"/>
      <c r="AW914" s="3"/>
      <c r="AX914" s="3"/>
      <c r="AY914" s="3"/>
      <c r="AZ914" s="3"/>
      <c r="BA914" s="3"/>
      <c r="BB914" s="3"/>
      <c r="BC914" s="3"/>
      <c r="BD914" s="3"/>
      <c r="BE914" s="3"/>
      <c r="BF914" s="3"/>
      <c r="BG914" s="3"/>
      <c r="BH914" s="3"/>
      <c r="BI914" s="3"/>
      <c r="BJ914" s="3"/>
      <c r="BK914" s="3"/>
      <c r="BL914" s="3"/>
      <c r="BM914" s="27">
        <v>3</v>
      </c>
    </row>
    <row r="915" spans="1:65">
      <c r="A915" s="29"/>
      <c r="B915" s="18">
        <v>1</v>
      </c>
      <c r="C915" s="14">
        <v>1</v>
      </c>
      <c r="D915" s="232">
        <v>0.14000000000000001</v>
      </c>
      <c r="E915" s="203" t="s">
        <v>104</v>
      </c>
      <c r="F915" s="203" t="s">
        <v>104</v>
      </c>
      <c r="G915" s="203" t="s">
        <v>272</v>
      </c>
      <c r="H915" s="232" t="s">
        <v>292</v>
      </c>
      <c r="I915" s="203" t="s">
        <v>104</v>
      </c>
      <c r="J915" s="203" t="s">
        <v>104</v>
      </c>
      <c r="K915" s="203" t="s">
        <v>104</v>
      </c>
      <c r="L915" s="203" t="s">
        <v>272</v>
      </c>
      <c r="M915" s="203" t="s">
        <v>104</v>
      </c>
      <c r="N915" s="203" t="s">
        <v>272</v>
      </c>
      <c r="O915" s="203" t="s">
        <v>272</v>
      </c>
      <c r="P915" s="203" t="s">
        <v>104</v>
      </c>
      <c r="Q915" s="232" t="s">
        <v>102</v>
      </c>
      <c r="R915" s="203" t="s">
        <v>272</v>
      </c>
      <c r="S915" s="203">
        <v>0.01</v>
      </c>
      <c r="T915" s="205"/>
      <c r="U915" s="206"/>
      <c r="V915" s="206"/>
      <c r="W915" s="206"/>
      <c r="X915" s="206"/>
      <c r="Y915" s="206"/>
      <c r="Z915" s="206"/>
      <c r="AA915" s="206"/>
      <c r="AB915" s="206"/>
      <c r="AC915" s="206"/>
      <c r="AD915" s="206"/>
      <c r="AE915" s="206"/>
      <c r="AF915" s="206"/>
      <c r="AG915" s="206"/>
      <c r="AH915" s="206"/>
      <c r="AI915" s="206"/>
      <c r="AJ915" s="206"/>
      <c r="AK915" s="206"/>
      <c r="AL915" s="206"/>
      <c r="AM915" s="206"/>
      <c r="AN915" s="206"/>
      <c r="AO915" s="206"/>
      <c r="AP915" s="206"/>
      <c r="AQ915" s="206"/>
      <c r="AR915" s="206"/>
      <c r="AS915" s="206"/>
      <c r="AT915" s="206"/>
      <c r="AU915" s="206"/>
      <c r="AV915" s="206"/>
      <c r="AW915" s="206"/>
      <c r="AX915" s="206"/>
      <c r="AY915" s="206"/>
      <c r="AZ915" s="206"/>
      <c r="BA915" s="206"/>
      <c r="BB915" s="206"/>
      <c r="BC915" s="206"/>
      <c r="BD915" s="206"/>
      <c r="BE915" s="206"/>
      <c r="BF915" s="206"/>
      <c r="BG915" s="206"/>
      <c r="BH915" s="206"/>
      <c r="BI915" s="206"/>
      <c r="BJ915" s="206"/>
      <c r="BK915" s="206"/>
      <c r="BL915" s="206"/>
      <c r="BM915" s="207">
        <v>1</v>
      </c>
    </row>
    <row r="916" spans="1:65">
      <c r="A916" s="29"/>
      <c r="B916" s="19">
        <v>1</v>
      </c>
      <c r="C916" s="9">
        <v>2</v>
      </c>
      <c r="D916" s="233">
        <v>0.09</v>
      </c>
      <c r="E916" s="23" t="s">
        <v>104</v>
      </c>
      <c r="F916" s="23" t="s">
        <v>104</v>
      </c>
      <c r="G916" s="23" t="s">
        <v>272</v>
      </c>
      <c r="H916" s="233" t="s">
        <v>292</v>
      </c>
      <c r="I916" s="23" t="s">
        <v>104</v>
      </c>
      <c r="J916" s="23" t="s">
        <v>104</v>
      </c>
      <c r="K916" s="23" t="s">
        <v>104</v>
      </c>
      <c r="L916" s="23" t="s">
        <v>272</v>
      </c>
      <c r="M916" s="23" t="s">
        <v>104</v>
      </c>
      <c r="N916" s="23" t="s">
        <v>272</v>
      </c>
      <c r="O916" s="23" t="s">
        <v>272</v>
      </c>
      <c r="P916" s="23" t="s">
        <v>104</v>
      </c>
      <c r="Q916" s="233" t="s">
        <v>102</v>
      </c>
      <c r="R916" s="23" t="s">
        <v>272</v>
      </c>
      <c r="S916" s="23" t="s">
        <v>104</v>
      </c>
      <c r="T916" s="205"/>
      <c r="U916" s="206"/>
      <c r="V916" s="206"/>
      <c r="W916" s="206"/>
      <c r="X916" s="206"/>
      <c r="Y916" s="206"/>
      <c r="Z916" s="206"/>
      <c r="AA916" s="206"/>
      <c r="AB916" s="206"/>
      <c r="AC916" s="206"/>
      <c r="AD916" s="206"/>
      <c r="AE916" s="206"/>
      <c r="AF916" s="206"/>
      <c r="AG916" s="206"/>
      <c r="AH916" s="206"/>
      <c r="AI916" s="206"/>
      <c r="AJ916" s="206"/>
      <c r="AK916" s="206"/>
      <c r="AL916" s="206"/>
      <c r="AM916" s="206"/>
      <c r="AN916" s="206"/>
      <c r="AO916" s="206"/>
      <c r="AP916" s="206"/>
      <c r="AQ916" s="206"/>
      <c r="AR916" s="206"/>
      <c r="AS916" s="206"/>
      <c r="AT916" s="206"/>
      <c r="AU916" s="206"/>
      <c r="AV916" s="206"/>
      <c r="AW916" s="206"/>
      <c r="AX916" s="206"/>
      <c r="AY916" s="206"/>
      <c r="AZ916" s="206"/>
      <c r="BA916" s="206"/>
      <c r="BB916" s="206"/>
      <c r="BC916" s="206"/>
      <c r="BD916" s="206"/>
      <c r="BE916" s="206"/>
      <c r="BF916" s="206"/>
      <c r="BG916" s="206"/>
      <c r="BH916" s="206"/>
      <c r="BI916" s="206"/>
      <c r="BJ916" s="206"/>
      <c r="BK916" s="206"/>
      <c r="BL916" s="206"/>
      <c r="BM916" s="207">
        <v>21</v>
      </c>
    </row>
    <row r="917" spans="1:65">
      <c r="A917" s="29"/>
      <c r="B917" s="19">
        <v>1</v>
      </c>
      <c r="C917" s="9">
        <v>3</v>
      </c>
      <c r="D917" s="233">
        <v>0.1</v>
      </c>
      <c r="E917" s="23" t="s">
        <v>104</v>
      </c>
      <c r="F917" s="23" t="s">
        <v>104</v>
      </c>
      <c r="G917" s="23" t="s">
        <v>272</v>
      </c>
      <c r="H917" s="233" t="s">
        <v>292</v>
      </c>
      <c r="I917" s="23" t="s">
        <v>104</v>
      </c>
      <c r="J917" s="23" t="s">
        <v>104</v>
      </c>
      <c r="K917" s="23" t="s">
        <v>104</v>
      </c>
      <c r="L917" s="23" t="s">
        <v>272</v>
      </c>
      <c r="M917" s="23" t="s">
        <v>104</v>
      </c>
      <c r="N917" s="23" t="s">
        <v>272</v>
      </c>
      <c r="O917" s="23" t="s">
        <v>272</v>
      </c>
      <c r="P917" s="23" t="s">
        <v>104</v>
      </c>
      <c r="Q917" s="233" t="s">
        <v>102</v>
      </c>
      <c r="R917" s="23" t="s">
        <v>272</v>
      </c>
      <c r="S917" s="23">
        <v>0.01</v>
      </c>
      <c r="T917" s="205"/>
      <c r="U917" s="206"/>
      <c r="V917" s="206"/>
      <c r="W917" s="206"/>
      <c r="X917" s="206"/>
      <c r="Y917" s="206"/>
      <c r="Z917" s="206"/>
      <c r="AA917" s="206"/>
      <c r="AB917" s="206"/>
      <c r="AC917" s="206"/>
      <c r="AD917" s="206"/>
      <c r="AE917" s="206"/>
      <c r="AF917" s="206"/>
      <c r="AG917" s="206"/>
      <c r="AH917" s="206"/>
      <c r="AI917" s="206"/>
      <c r="AJ917" s="206"/>
      <c r="AK917" s="206"/>
      <c r="AL917" s="206"/>
      <c r="AM917" s="206"/>
      <c r="AN917" s="206"/>
      <c r="AO917" s="206"/>
      <c r="AP917" s="206"/>
      <c r="AQ917" s="206"/>
      <c r="AR917" s="206"/>
      <c r="AS917" s="206"/>
      <c r="AT917" s="206"/>
      <c r="AU917" s="206"/>
      <c r="AV917" s="206"/>
      <c r="AW917" s="206"/>
      <c r="AX917" s="206"/>
      <c r="AY917" s="206"/>
      <c r="AZ917" s="206"/>
      <c r="BA917" s="206"/>
      <c r="BB917" s="206"/>
      <c r="BC917" s="206"/>
      <c r="BD917" s="206"/>
      <c r="BE917" s="206"/>
      <c r="BF917" s="206"/>
      <c r="BG917" s="206"/>
      <c r="BH917" s="206"/>
      <c r="BI917" s="206"/>
      <c r="BJ917" s="206"/>
      <c r="BK917" s="206"/>
      <c r="BL917" s="206"/>
      <c r="BM917" s="207">
        <v>16</v>
      </c>
    </row>
    <row r="918" spans="1:65">
      <c r="A918" s="29"/>
      <c r="B918" s="19">
        <v>1</v>
      </c>
      <c r="C918" s="9">
        <v>4</v>
      </c>
      <c r="D918" s="233">
        <v>7.0000000000000007E-2</v>
      </c>
      <c r="E918" s="23" t="s">
        <v>104</v>
      </c>
      <c r="F918" s="23" t="s">
        <v>104</v>
      </c>
      <c r="G918" s="23" t="s">
        <v>272</v>
      </c>
      <c r="H918" s="233" t="s">
        <v>292</v>
      </c>
      <c r="I918" s="23" t="s">
        <v>104</v>
      </c>
      <c r="J918" s="23" t="s">
        <v>104</v>
      </c>
      <c r="K918" s="23" t="s">
        <v>104</v>
      </c>
      <c r="L918" s="23" t="s">
        <v>272</v>
      </c>
      <c r="M918" s="23" t="s">
        <v>104</v>
      </c>
      <c r="N918" s="23" t="s">
        <v>272</v>
      </c>
      <c r="O918" s="23" t="s">
        <v>272</v>
      </c>
      <c r="P918" s="23" t="s">
        <v>104</v>
      </c>
      <c r="Q918" s="233" t="s">
        <v>102</v>
      </c>
      <c r="R918" s="23" t="s">
        <v>272</v>
      </c>
      <c r="S918" s="23">
        <v>0.01</v>
      </c>
      <c r="T918" s="205"/>
      <c r="U918" s="206"/>
      <c r="V918" s="206"/>
      <c r="W918" s="206"/>
      <c r="X918" s="206"/>
      <c r="Y918" s="206"/>
      <c r="Z918" s="206"/>
      <c r="AA918" s="206"/>
      <c r="AB918" s="206"/>
      <c r="AC918" s="206"/>
      <c r="AD918" s="206"/>
      <c r="AE918" s="206"/>
      <c r="AF918" s="206"/>
      <c r="AG918" s="206"/>
      <c r="AH918" s="206"/>
      <c r="AI918" s="206"/>
      <c r="AJ918" s="206"/>
      <c r="AK918" s="206"/>
      <c r="AL918" s="206"/>
      <c r="AM918" s="206"/>
      <c r="AN918" s="206"/>
      <c r="AO918" s="206"/>
      <c r="AP918" s="206"/>
      <c r="AQ918" s="206"/>
      <c r="AR918" s="206"/>
      <c r="AS918" s="206"/>
      <c r="AT918" s="206"/>
      <c r="AU918" s="206"/>
      <c r="AV918" s="206"/>
      <c r="AW918" s="206"/>
      <c r="AX918" s="206"/>
      <c r="AY918" s="206"/>
      <c r="AZ918" s="206"/>
      <c r="BA918" s="206"/>
      <c r="BB918" s="206"/>
      <c r="BC918" s="206"/>
      <c r="BD918" s="206"/>
      <c r="BE918" s="206"/>
      <c r="BF918" s="206"/>
      <c r="BG918" s="206"/>
      <c r="BH918" s="206"/>
      <c r="BI918" s="206"/>
      <c r="BJ918" s="206"/>
      <c r="BK918" s="206"/>
      <c r="BL918" s="206"/>
      <c r="BM918" s="207" t="s">
        <v>104</v>
      </c>
    </row>
    <row r="919" spans="1:65">
      <c r="A919" s="29"/>
      <c r="B919" s="19">
        <v>1</v>
      </c>
      <c r="C919" s="9">
        <v>5</v>
      </c>
      <c r="D919" s="233">
        <v>7.0000000000000007E-2</v>
      </c>
      <c r="E919" s="23" t="s">
        <v>104</v>
      </c>
      <c r="F919" s="23" t="s">
        <v>104</v>
      </c>
      <c r="G919" s="23" t="s">
        <v>272</v>
      </c>
      <c r="H919" s="233" t="s">
        <v>292</v>
      </c>
      <c r="I919" s="23" t="s">
        <v>104</v>
      </c>
      <c r="J919" s="23" t="s">
        <v>104</v>
      </c>
      <c r="K919" s="23" t="s">
        <v>104</v>
      </c>
      <c r="L919" s="23" t="s">
        <v>272</v>
      </c>
      <c r="M919" s="23" t="s">
        <v>104</v>
      </c>
      <c r="N919" s="23" t="s">
        <v>272</v>
      </c>
      <c r="O919" s="23" t="s">
        <v>272</v>
      </c>
      <c r="P919" s="23" t="s">
        <v>104</v>
      </c>
      <c r="Q919" s="233" t="s">
        <v>102</v>
      </c>
      <c r="R919" s="23" t="s">
        <v>272</v>
      </c>
      <c r="S919" s="23" t="s">
        <v>104</v>
      </c>
      <c r="T919" s="205"/>
      <c r="U919" s="206"/>
      <c r="V919" s="206"/>
      <c r="W919" s="206"/>
      <c r="X919" s="206"/>
      <c r="Y919" s="206"/>
      <c r="Z919" s="206"/>
      <c r="AA919" s="206"/>
      <c r="AB919" s="206"/>
      <c r="AC919" s="206"/>
      <c r="AD919" s="206"/>
      <c r="AE919" s="206"/>
      <c r="AF919" s="206"/>
      <c r="AG919" s="206"/>
      <c r="AH919" s="206"/>
      <c r="AI919" s="206"/>
      <c r="AJ919" s="206"/>
      <c r="AK919" s="206"/>
      <c r="AL919" s="206"/>
      <c r="AM919" s="206"/>
      <c r="AN919" s="206"/>
      <c r="AO919" s="206"/>
      <c r="AP919" s="206"/>
      <c r="AQ919" s="206"/>
      <c r="AR919" s="206"/>
      <c r="AS919" s="206"/>
      <c r="AT919" s="206"/>
      <c r="AU919" s="206"/>
      <c r="AV919" s="206"/>
      <c r="AW919" s="206"/>
      <c r="AX919" s="206"/>
      <c r="AY919" s="206"/>
      <c r="AZ919" s="206"/>
      <c r="BA919" s="206"/>
      <c r="BB919" s="206"/>
      <c r="BC919" s="206"/>
      <c r="BD919" s="206"/>
      <c r="BE919" s="206"/>
      <c r="BF919" s="206"/>
      <c r="BG919" s="206"/>
      <c r="BH919" s="206"/>
      <c r="BI919" s="206"/>
      <c r="BJ919" s="206"/>
      <c r="BK919" s="206"/>
      <c r="BL919" s="206"/>
      <c r="BM919" s="207">
        <v>109</v>
      </c>
    </row>
    <row r="920" spans="1:65">
      <c r="A920" s="29"/>
      <c r="B920" s="19">
        <v>1</v>
      </c>
      <c r="C920" s="9">
        <v>6</v>
      </c>
      <c r="D920" s="233">
        <v>0.06</v>
      </c>
      <c r="E920" s="23" t="s">
        <v>104</v>
      </c>
      <c r="F920" s="23" t="s">
        <v>104</v>
      </c>
      <c r="G920" s="23" t="s">
        <v>272</v>
      </c>
      <c r="H920" s="233" t="s">
        <v>292</v>
      </c>
      <c r="I920" s="23" t="s">
        <v>104</v>
      </c>
      <c r="J920" s="23" t="s">
        <v>104</v>
      </c>
      <c r="K920" s="23" t="s">
        <v>104</v>
      </c>
      <c r="L920" s="23" t="s">
        <v>272</v>
      </c>
      <c r="M920" s="23" t="s">
        <v>104</v>
      </c>
      <c r="N920" s="23" t="s">
        <v>272</v>
      </c>
      <c r="O920" s="23" t="s">
        <v>272</v>
      </c>
      <c r="P920" s="23" t="s">
        <v>104</v>
      </c>
      <c r="Q920" s="233" t="s">
        <v>102</v>
      </c>
      <c r="R920" s="23" t="s">
        <v>272</v>
      </c>
      <c r="S920" s="23">
        <v>0.01</v>
      </c>
      <c r="T920" s="205"/>
      <c r="U920" s="206"/>
      <c r="V920" s="206"/>
      <c r="W920" s="206"/>
      <c r="X920" s="206"/>
      <c r="Y920" s="206"/>
      <c r="Z920" s="206"/>
      <c r="AA920" s="206"/>
      <c r="AB920" s="206"/>
      <c r="AC920" s="206"/>
      <c r="AD920" s="206"/>
      <c r="AE920" s="206"/>
      <c r="AF920" s="206"/>
      <c r="AG920" s="206"/>
      <c r="AH920" s="206"/>
      <c r="AI920" s="206"/>
      <c r="AJ920" s="206"/>
      <c r="AK920" s="206"/>
      <c r="AL920" s="206"/>
      <c r="AM920" s="206"/>
      <c r="AN920" s="206"/>
      <c r="AO920" s="206"/>
      <c r="AP920" s="206"/>
      <c r="AQ920" s="206"/>
      <c r="AR920" s="206"/>
      <c r="AS920" s="206"/>
      <c r="AT920" s="206"/>
      <c r="AU920" s="206"/>
      <c r="AV920" s="206"/>
      <c r="AW920" s="206"/>
      <c r="AX920" s="206"/>
      <c r="AY920" s="206"/>
      <c r="AZ920" s="206"/>
      <c r="BA920" s="206"/>
      <c r="BB920" s="206"/>
      <c r="BC920" s="206"/>
      <c r="BD920" s="206"/>
      <c r="BE920" s="206"/>
      <c r="BF920" s="206"/>
      <c r="BG920" s="206"/>
      <c r="BH920" s="206"/>
      <c r="BI920" s="206"/>
      <c r="BJ920" s="206"/>
      <c r="BK920" s="206"/>
      <c r="BL920" s="206"/>
      <c r="BM920" s="56"/>
    </row>
    <row r="921" spans="1:65">
      <c r="A921" s="29"/>
      <c r="B921" s="20" t="s">
        <v>254</v>
      </c>
      <c r="C921" s="12"/>
      <c r="D921" s="210">
        <v>8.8333333333333333E-2</v>
      </c>
      <c r="E921" s="210" t="s">
        <v>603</v>
      </c>
      <c r="F921" s="210" t="s">
        <v>603</v>
      </c>
      <c r="G921" s="210" t="s">
        <v>603</v>
      </c>
      <c r="H921" s="210" t="s">
        <v>603</v>
      </c>
      <c r="I921" s="210" t="s">
        <v>603</v>
      </c>
      <c r="J921" s="210" t="s">
        <v>603</v>
      </c>
      <c r="K921" s="210" t="s">
        <v>603</v>
      </c>
      <c r="L921" s="210" t="s">
        <v>603</v>
      </c>
      <c r="M921" s="210" t="s">
        <v>603</v>
      </c>
      <c r="N921" s="210" t="s">
        <v>603</v>
      </c>
      <c r="O921" s="210" t="s">
        <v>603</v>
      </c>
      <c r="P921" s="210" t="s">
        <v>603</v>
      </c>
      <c r="Q921" s="210" t="s">
        <v>603</v>
      </c>
      <c r="R921" s="210" t="s">
        <v>603</v>
      </c>
      <c r="S921" s="210">
        <v>0.01</v>
      </c>
      <c r="T921" s="205"/>
      <c r="U921" s="206"/>
      <c r="V921" s="206"/>
      <c r="W921" s="206"/>
      <c r="X921" s="206"/>
      <c r="Y921" s="206"/>
      <c r="Z921" s="206"/>
      <c r="AA921" s="206"/>
      <c r="AB921" s="206"/>
      <c r="AC921" s="206"/>
      <c r="AD921" s="206"/>
      <c r="AE921" s="206"/>
      <c r="AF921" s="206"/>
      <c r="AG921" s="206"/>
      <c r="AH921" s="206"/>
      <c r="AI921" s="206"/>
      <c r="AJ921" s="206"/>
      <c r="AK921" s="206"/>
      <c r="AL921" s="206"/>
      <c r="AM921" s="206"/>
      <c r="AN921" s="206"/>
      <c r="AO921" s="206"/>
      <c r="AP921" s="206"/>
      <c r="AQ921" s="206"/>
      <c r="AR921" s="206"/>
      <c r="AS921" s="206"/>
      <c r="AT921" s="206"/>
      <c r="AU921" s="206"/>
      <c r="AV921" s="206"/>
      <c r="AW921" s="206"/>
      <c r="AX921" s="206"/>
      <c r="AY921" s="206"/>
      <c r="AZ921" s="206"/>
      <c r="BA921" s="206"/>
      <c r="BB921" s="206"/>
      <c r="BC921" s="206"/>
      <c r="BD921" s="206"/>
      <c r="BE921" s="206"/>
      <c r="BF921" s="206"/>
      <c r="BG921" s="206"/>
      <c r="BH921" s="206"/>
      <c r="BI921" s="206"/>
      <c r="BJ921" s="206"/>
      <c r="BK921" s="206"/>
      <c r="BL921" s="206"/>
      <c r="BM921" s="56"/>
    </row>
    <row r="922" spans="1:65">
      <c r="A922" s="29"/>
      <c r="B922" s="3" t="s">
        <v>255</v>
      </c>
      <c r="C922" s="28"/>
      <c r="D922" s="23">
        <v>0.08</v>
      </c>
      <c r="E922" s="23" t="s">
        <v>603</v>
      </c>
      <c r="F922" s="23" t="s">
        <v>603</v>
      </c>
      <c r="G922" s="23" t="s">
        <v>603</v>
      </c>
      <c r="H922" s="23" t="s">
        <v>603</v>
      </c>
      <c r="I922" s="23" t="s">
        <v>603</v>
      </c>
      <c r="J922" s="23" t="s">
        <v>603</v>
      </c>
      <c r="K922" s="23" t="s">
        <v>603</v>
      </c>
      <c r="L922" s="23" t="s">
        <v>603</v>
      </c>
      <c r="M922" s="23" t="s">
        <v>603</v>
      </c>
      <c r="N922" s="23" t="s">
        <v>603</v>
      </c>
      <c r="O922" s="23" t="s">
        <v>603</v>
      </c>
      <c r="P922" s="23" t="s">
        <v>603</v>
      </c>
      <c r="Q922" s="23" t="s">
        <v>603</v>
      </c>
      <c r="R922" s="23" t="s">
        <v>603</v>
      </c>
      <c r="S922" s="23">
        <v>0.01</v>
      </c>
      <c r="T922" s="205"/>
      <c r="U922" s="206"/>
      <c r="V922" s="206"/>
      <c r="W922" s="206"/>
      <c r="X922" s="206"/>
      <c r="Y922" s="206"/>
      <c r="Z922" s="206"/>
      <c r="AA922" s="206"/>
      <c r="AB922" s="206"/>
      <c r="AC922" s="206"/>
      <c r="AD922" s="206"/>
      <c r="AE922" s="206"/>
      <c r="AF922" s="206"/>
      <c r="AG922" s="206"/>
      <c r="AH922" s="206"/>
      <c r="AI922" s="206"/>
      <c r="AJ922" s="206"/>
      <c r="AK922" s="206"/>
      <c r="AL922" s="206"/>
      <c r="AM922" s="206"/>
      <c r="AN922" s="206"/>
      <c r="AO922" s="206"/>
      <c r="AP922" s="206"/>
      <c r="AQ922" s="206"/>
      <c r="AR922" s="206"/>
      <c r="AS922" s="206"/>
      <c r="AT922" s="206"/>
      <c r="AU922" s="206"/>
      <c r="AV922" s="206"/>
      <c r="AW922" s="206"/>
      <c r="AX922" s="206"/>
      <c r="AY922" s="206"/>
      <c r="AZ922" s="206"/>
      <c r="BA922" s="206"/>
      <c r="BB922" s="206"/>
      <c r="BC922" s="206"/>
      <c r="BD922" s="206"/>
      <c r="BE922" s="206"/>
      <c r="BF922" s="206"/>
      <c r="BG922" s="206"/>
      <c r="BH922" s="206"/>
      <c r="BI922" s="206"/>
      <c r="BJ922" s="206"/>
      <c r="BK922" s="206"/>
      <c r="BL922" s="206"/>
      <c r="BM922" s="56"/>
    </row>
    <row r="923" spans="1:65">
      <c r="A923" s="29"/>
      <c r="B923" s="3" t="s">
        <v>256</v>
      </c>
      <c r="C923" s="28"/>
      <c r="D923" s="23">
        <v>2.9268868558020255E-2</v>
      </c>
      <c r="E923" s="23" t="s">
        <v>603</v>
      </c>
      <c r="F923" s="23" t="s">
        <v>603</v>
      </c>
      <c r="G923" s="23" t="s">
        <v>603</v>
      </c>
      <c r="H923" s="23" t="s">
        <v>603</v>
      </c>
      <c r="I923" s="23" t="s">
        <v>603</v>
      </c>
      <c r="J923" s="23" t="s">
        <v>603</v>
      </c>
      <c r="K923" s="23" t="s">
        <v>603</v>
      </c>
      <c r="L923" s="23" t="s">
        <v>603</v>
      </c>
      <c r="M923" s="23" t="s">
        <v>603</v>
      </c>
      <c r="N923" s="23" t="s">
        <v>603</v>
      </c>
      <c r="O923" s="23" t="s">
        <v>603</v>
      </c>
      <c r="P923" s="23" t="s">
        <v>603</v>
      </c>
      <c r="Q923" s="23" t="s">
        <v>603</v>
      </c>
      <c r="R923" s="23" t="s">
        <v>603</v>
      </c>
      <c r="S923" s="23">
        <v>0</v>
      </c>
      <c r="T923" s="205"/>
      <c r="U923" s="206"/>
      <c r="V923" s="206"/>
      <c r="W923" s="206"/>
      <c r="X923" s="206"/>
      <c r="Y923" s="206"/>
      <c r="Z923" s="206"/>
      <c r="AA923" s="206"/>
      <c r="AB923" s="206"/>
      <c r="AC923" s="206"/>
      <c r="AD923" s="206"/>
      <c r="AE923" s="206"/>
      <c r="AF923" s="206"/>
      <c r="AG923" s="206"/>
      <c r="AH923" s="206"/>
      <c r="AI923" s="206"/>
      <c r="AJ923" s="206"/>
      <c r="AK923" s="206"/>
      <c r="AL923" s="206"/>
      <c r="AM923" s="206"/>
      <c r="AN923" s="206"/>
      <c r="AO923" s="206"/>
      <c r="AP923" s="206"/>
      <c r="AQ923" s="206"/>
      <c r="AR923" s="206"/>
      <c r="AS923" s="206"/>
      <c r="AT923" s="206"/>
      <c r="AU923" s="206"/>
      <c r="AV923" s="206"/>
      <c r="AW923" s="206"/>
      <c r="AX923" s="206"/>
      <c r="AY923" s="206"/>
      <c r="AZ923" s="206"/>
      <c r="BA923" s="206"/>
      <c r="BB923" s="206"/>
      <c r="BC923" s="206"/>
      <c r="BD923" s="206"/>
      <c r="BE923" s="206"/>
      <c r="BF923" s="206"/>
      <c r="BG923" s="206"/>
      <c r="BH923" s="206"/>
      <c r="BI923" s="206"/>
      <c r="BJ923" s="206"/>
      <c r="BK923" s="206"/>
      <c r="BL923" s="206"/>
      <c r="BM923" s="56"/>
    </row>
    <row r="924" spans="1:65">
      <c r="A924" s="29"/>
      <c r="B924" s="3" t="s">
        <v>86</v>
      </c>
      <c r="C924" s="28"/>
      <c r="D924" s="13">
        <v>0.33134568178890855</v>
      </c>
      <c r="E924" s="13" t="s">
        <v>603</v>
      </c>
      <c r="F924" s="13" t="s">
        <v>603</v>
      </c>
      <c r="G924" s="13" t="s">
        <v>603</v>
      </c>
      <c r="H924" s="13" t="s">
        <v>603</v>
      </c>
      <c r="I924" s="13" t="s">
        <v>603</v>
      </c>
      <c r="J924" s="13" t="s">
        <v>603</v>
      </c>
      <c r="K924" s="13" t="s">
        <v>603</v>
      </c>
      <c r="L924" s="13" t="s">
        <v>603</v>
      </c>
      <c r="M924" s="13" t="s">
        <v>603</v>
      </c>
      <c r="N924" s="13" t="s">
        <v>603</v>
      </c>
      <c r="O924" s="13" t="s">
        <v>603</v>
      </c>
      <c r="P924" s="13" t="s">
        <v>603</v>
      </c>
      <c r="Q924" s="13" t="s">
        <v>603</v>
      </c>
      <c r="R924" s="13" t="s">
        <v>603</v>
      </c>
      <c r="S924" s="13">
        <v>0</v>
      </c>
      <c r="T924" s="152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  <c r="AQ924" s="3"/>
      <c r="AR924" s="3"/>
      <c r="AS924" s="3"/>
      <c r="AT924" s="3"/>
      <c r="AU924" s="3"/>
      <c r="AV924" s="3"/>
      <c r="AW924" s="3"/>
      <c r="AX924" s="3"/>
      <c r="AY924" s="3"/>
      <c r="AZ924" s="3"/>
      <c r="BA924" s="3"/>
      <c r="BB924" s="3"/>
      <c r="BC924" s="3"/>
      <c r="BD924" s="3"/>
      <c r="BE924" s="3"/>
      <c r="BF924" s="3"/>
      <c r="BG924" s="3"/>
      <c r="BH924" s="3"/>
      <c r="BI924" s="3"/>
      <c r="BJ924" s="3"/>
      <c r="BK924" s="3"/>
      <c r="BL924" s="3"/>
      <c r="BM924" s="55"/>
    </row>
    <row r="925" spans="1:65">
      <c r="A925" s="29"/>
      <c r="B925" s="3" t="s">
        <v>257</v>
      </c>
      <c r="C925" s="28"/>
      <c r="D925" s="13" t="s">
        <v>603</v>
      </c>
      <c r="E925" s="13" t="s">
        <v>603</v>
      </c>
      <c r="F925" s="13" t="s">
        <v>603</v>
      </c>
      <c r="G925" s="13" t="s">
        <v>603</v>
      </c>
      <c r="H925" s="13" t="s">
        <v>603</v>
      </c>
      <c r="I925" s="13" t="s">
        <v>603</v>
      </c>
      <c r="J925" s="13" t="s">
        <v>603</v>
      </c>
      <c r="K925" s="13" t="s">
        <v>603</v>
      </c>
      <c r="L925" s="13" t="s">
        <v>603</v>
      </c>
      <c r="M925" s="13" t="s">
        <v>603</v>
      </c>
      <c r="N925" s="13" t="s">
        <v>603</v>
      </c>
      <c r="O925" s="13" t="s">
        <v>603</v>
      </c>
      <c r="P925" s="13" t="s">
        <v>603</v>
      </c>
      <c r="Q925" s="13" t="s">
        <v>603</v>
      </c>
      <c r="R925" s="13" t="s">
        <v>603</v>
      </c>
      <c r="S925" s="13" t="s">
        <v>603</v>
      </c>
      <c r="T925" s="152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  <c r="AQ925" s="3"/>
      <c r="AR925" s="3"/>
      <c r="AS925" s="3"/>
      <c r="AT925" s="3"/>
      <c r="AU925" s="3"/>
      <c r="AV925" s="3"/>
      <c r="AW925" s="3"/>
      <c r="AX925" s="3"/>
      <c r="AY925" s="3"/>
      <c r="AZ925" s="3"/>
      <c r="BA925" s="3"/>
      <c r="BB925" s="3"/>
      <c r="BC925" s="3"/>
      <c r="BD925" s="3"/>
      <c r="BE925" s="3"/>
      <c r="BF925" s="3"/>
      <c r="BG925" s="3"/>
      <c r="BH925" s="3"/>
      <c r="BI925" s="3"/>
      <c r="BJ925" s="3"/>
      <c r="BK925" s="3"/>
      <c r="BL925" s="3"/>
      <c r="BM925" s="55"/>
    </row>
    <row r="926" spans="1:65">
      <c r="A926" s="29"/>
      <c r="B926" s="45" t="s">
        <v>258</v>
      </c>
      <c r="C926" s="46"/>
      <c r="D926" s="44">
        <v>4.1399999999999997</v>
      </c>
      <c r="E926" s="44">
        <v>0.67</v>
      </c>
      <c r="F926" s="44">
        <v>0.67</v>
      </c>
      <c r="G926" s="44">
        <v>0.48</v>
      </c>
      <c r="H926" s="44">
        <v>7.71</v>
      </c>
      <c r="I926" s="44">
        <v>0.67</v>
      </c>
      <c r="J926" s="44">
        <v>0.67</v>
      </c>
      <c r="K926" s="44">
        <v>0.67</v>
      </c>
      <c r="L926" s="44">
        <v>0.48</v>
      </c>
      <c r="M926" s="44">
        <v>0.67</v>
      </c>
      <c r="N926" s="44">
        <v>0.48</v>
      </c>
      <c r="O926" s="44">
        <v>0.48</v>
      </c>
      <c r="P926" s="44">
        <v>0.67</v>
      </c>
      <c r="Q926" s="44">
        <v>143.53</v>
      </c>
      <c r="R926" s="44">
        <v>0.48</v>
      </c>
      <c r="S926" s="44">
        <v>0.48</v>
      </c>
      <c r="T926" s="152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  <c r="AQ926" s="3"/>
      <c r="AR926" s="3"/>
      <c r="AS926" s="3"/>
      <c r="AT926" s="3"/>
      <c r="AU926" s="3"/>
      <c r="AV926" s="3"/>
      <c r="AW926" s="3"/>
      <c r="AX926" s="3"/>
      <c r="AY926" s="3"/>
      <c r="AZ926" s="3"/>
      <c r="BA926" s="3"/>
      <c r="BB926" s="3"/>
      <c r="BC926" s="3"/>
      <c r="BD926" s="3"/>
      <c r="BE926" s="3"/>
      <c r="BF926" s="3"/>
      <c r="BG926" s="3"/>
      <c r="BH926" s="3"/>
      <c r="BI926" s="3"/>
      <c r="BJ926" s="3"/>
      <c r="BK926" s="3"/>
      <c r="BL926" s="3"/>
      <c r="BM926" s="55"/>
    </row>
    <row r="927" spans="1:65">
      <c r="B927" s="30"/>
      <c r="C927" s="20"/>
      <c r="D927" s="20"/>
      <c r="E927" s="20"/>
      <c r="F927" s="20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BM927" s="55"/>
    </row>
    <row r="928" spans="1:65" ht="15">
      <c r="B928" s="8" t="s">
        <v>526</v>
      </c>
      <c r="BM928" s="27" t="s">
        <v>66</v>
      </c>
    </row>
    <row r="929" spans="1:65" ht="15">
      <c r="A929" s="24" t="s">
        <v>24</v>
      </c>
      <c r="B929" s="18" t="s">
        <v>108</v>
      </c>
      <c r="C929" s="15" t="s">
        <v>109</v>
      </c>
      <c r="D929" s="16" t="s">
        <v>224</v>
      </c>
      <c r="E929" s="17" t="s">
        <v>224</v>
      </c>
      <c r="F929" s="17" t="s">
        <v>224</v>
      </c>
      <c r="G929" s="17" t="s">
        <v>224</v>
      </c>
      <c r="H929" s="17" t="s">
        <v>224</v>
      </c>
      <c r="I929" s="152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  <c r="AN929" s="3"/>
      <c r="AO929" s="3"/>
      <c r="AP929" s="3"/>
      <c r="AQ929" s="3"/>
      <c r="AR929" s="3"/>
      <c r="AS929" s="3"/>
      <c r="AT929" s="3"/>
      <c r="AU929" s="3"/>
      <c r="AV929" s="3"/>
      <c r="AW929" s="3"/>
      <c r="AX929" s="3"/>
      <c r="AY929" s="3"/>
      <c r="AZ929" s="3"/>
      <c r="BA929" s="3"/>
      <c r="BB929" s="3"/>
      <c r="BC929" s="3"/>
      <c r="BD929" s="3"/>
      <c r="BE929" s="3"/>
      <c r="BF929" s="3"/>
      <c r="BG929" s="3"/>
      <c r="BH929" s="3"/>
      <c r="BI929" s="3"/>
      <c r="BJ929" s="3"/>
      <c r="BK929" s="3"/>
      <c r="BL929" s="3"/>
      <c r="BM929" s="27">
        <v>1</v>
      </c>
    </row>
    <row r="930" spans="1:65">
      <c r="A930" s="29"/>
      <c r="B930" s="19" t="s">
        <v>225</v>
      </c>
      <c r="C930" s="9" t="s">
        <v>225</v>
      </c>
      <c r="D930" s="150" t="s">
        <v>227</v>
      </c>
      <c r="E930" s="151" t="s">
        <v>234</v>
      </c>
      <c r="F930" s="151" t="s">
        <v>236</v>
      </c>
      <c r="G930" s="151" t="s">
        <v>241</v>
      </c>
      <c r="H930" s="151" t="s">
        <v>245</v>
      </c>
      <c r="I930" s="152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  <c r="AO930" s="3"/>
      <c r="AP930" s="3"/>
      <c r="AQ930" s="3"/>
      <c r="AR930" s="3"/>
      <c r="AS930" s="3"/>
      <c r="AT930" s="3"/>
      <c r="AU930" s="3"/>
      <c r="AV930" s="3"/>
      <c r="AW930" s="3"/>
      <c r="AX930" s="3"/>
      <c r="AY930" s="3"/>
      <c r="AZ930" s="3"/>
      <c r="BA930" s="3"/>
      <c r="BB930" s="3"/>
      <c r="BC930" s="3"/>
      <c r="BD930" s="3"/>
      <c r="BE930" s="3"/>
      <c r="BF930" s="3"/>
      <c r="BG930" s="3"/>
      <c r="BH930" s="3"/>
      <c r="BI930" s="3"/>
      <c r="BJ930" s="3"/>
      <c r="BK930" s="3"/>
      <c r="BL930" s="3"/>
      <c r="BM930" s="27" t="s">
        <v>3</v>
      </c>
    </row>
    <row r="931" spans="1:65">
      <c r="A931" s="29"/>
      <c r="B931" s="19"/>
      <c r="C931" s="9"/>
      <c r="D931" s="10" t="s">
        <v>261</v>
      </c>
      <c r="E931" s="11" t="s">
        <v>280</v>
      </c>
      <c r="F931" s="11" t="s">
        <v>261</v>
      </c>
      <c r="G931" s="11" t="s">
        <v>280</v>
      </c>
      <c r="H931" s="11" t="s">
        <v>280</v>
      </c>
      <c r="I931" s="152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  <c r="AO931" s="3"/>
      <c r="AP931" s="3"/>
      <c r="AQ931" s="3"/>
      <c r="AR931" s="3"/>
      <c r="AS931" s="3"/>
      <c r="AT931" s="3"/>
      <c r="AU931" s="3"/>
      <c r="AV931" s="3"/>
      <c r="AW931" s="3"/>
      <c r="AX931" s="3"/>
      <c r="AY931" s="3"/>
      <c r="AZ931" s="3"/>
      <c r="BA931" s="3"/>
      <c r="BB931" s="3"/>
      <c r="BC931" s="3"/>
      <c r="BD931" s="3"/>
      <c r="BE931" s="3"/>
      <c r="BF931" s="3"/>
      <c r="BG931" s="3"/>
      <c r="BH931" s="3"/>
      <c r="BI931" s="3"/>
      <c r="BJ931" s="3"/>
      <c r="BK931" s="3"/>
      <c r="BL931" s="3"/>
      <c r="BM931" s="27">
        <v>2</v>
      </c>
    </row>
    <row r="932" spans="1:65">
      <c r="A932" s="29"/>
      <c r="B932" s="19"/>
      <c r="C932" s="9"/>
      <c r="D932" s="25" t="s">
        <v>281</v>
      </c>
      <c r="E932" s="25" t="s">
        <v>284</v>
      </c>
      <c r="F932" s="25" t="s">
        <v>283</v>
      </c>
      <c r="G932" s="25" t="s">
        <v>282</v>
      </c>
      <c r="H932" s="25" t="s">
        <v>281</v>
      </c>
      <c r="I932" s="152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3"/>
      <c r="AO932" s="3"/>
      <c r="AP932" s="3"/>
      <c r="AQ932" s="3"/>
      <c r="AR932" s="3"/>
      <c r="AS932" s="3"/>
      <c r="AT932" s="3"/>
      <c r="AU932" s="3"/>
      <c r="AV932" s="3"/>
      <c r="AW932" s="3"/>
      <c r="AX932" s="3"/>
      <c r="AY932" s="3"/>
      <c r="AZ932" s="3"/>
      <c r="BA932" s="3"/>
      <c r="BB932" s="3"/>
      <c r="BC932" s="3"/>
      <c r="BD932" s="3"/>
      <c r="BE932" s="3"/>
      <c r="BF932" s="3"/>
      <c r="BG932" s="3"/>
      <c r="BH932" s="3"/>
      <c r="BI932" s="3"/>
      <c r="BJ932" s="3"/>
      <c r="BK932" s="3"/>
      <c r="BL932" s="3"/>
      <c r="BM932" s="27">
        <v>3</v>
      </c>
    </row>
    <row r="933" spans="1:65">
      <c r="A933" s="29"/>
      <c r="B933" s="18">
        <v>1</v>
      </c>
      <c r="C933" s="14">
        <v>1</v>
      </c>
      <c r="D933" s="21">
        <v>0.41</v>
      </c>
      <c r="E933" s="21">
        <v>0.4</v>
      </c>
      <c r="F933" s="21">
        <v>0.442</v>
      </c>
      <c r="G933" s="21">
        <v>0.4</v>
      </c>
      <c r="H933" s="21">
        <v>0.42</v>
      </c>
      <c r="I933" s="152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  <c r="AQ933" s="3"/>
      <c r="AR933" s="3"/>
      <c r="AS933" s="3"/>
      <c r="AT933" s="3"/>
      <c r="AU933" s="3"/>
      <c r="AV933" s="3"/>
      <c r="AW933" s="3"/>
      <c r="AX933" s="3"/>
      <c r="AY933" s="3"/>
      <c r="AZ933" s="3"/>
      <c r="BA933" s="3"/>
      <c r="BB933" s="3"/>
      <c r="BC933" s="3"/>
      <c r="BD933" s="3"/>
      <c r="BE933" s="3"/>
      <c r="BF933" s="3"/>
      <c r="BG933" s="3"/>
      <c r="BH933" s="3"/>
      <c r="BI933" s="3"/>
      <c r="BJ933" s="3"/>
      <c r="BK933" s="3"/>
      <c r="BL933" s="3"/>
      <c r="BM933" s="27">
        <v>1</v>
      </c>
    </row>
    <row r="934" spans="1:65">
      <c r="A934" s="29"/>
      <c r="B934" s="19">
        <v>1</v>
      </c>
      <c r="C934" s="9">
        <v>2</v>
      </c>
      <c r="D934" s="11">
        <v>0.41</v>
      </c>
      <c r="E934" s="11">
        <v>0.4</v>
      </c>
      <c r="F934" s="11">
        <v>0.437</v>
      </c>
      <c r="G934" s="11">
        <v>0.4</v>
      </c>
      <c r="H934" s="11">
        <v>0.43</v>
      </c>
      <c r="I934" s="152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3"/>
      <c r="AO934" s="3"/>
      <c r="AP934" s="3"/>
      <c r="AQ934" s="3"/>
      <c r="AR934" s="3"/>
      <c r="AS934" s="3"/>
      <c r="AT934" s="3"/>
      <c r="AU934" s="3"/>
      <c r="AV934" s="3"/>
      <c r="AW934" s="3"/>
      <c r="AX934" s="3"/>
      <c r="AY934" s="3"/>
      <c r="AZ934" s="3"/>
      <c r="BA934" s="3"/>
      <c r="BB934" s="3"/>
      <c r="BC934" s="3"/>
      <c r="BD934" s="3"/>
      <c r="BE934" s="3"/>
      <c r="BF934" s="3"/>
      <c r="BG934" s="3"/>
      <c r="BH934" s="3"/>
      <c r="BI934" s="3"/>
      <c r="BJ934" s="3"/>
      <c r="BK934" s="3"/>
      <c r="BL934" s="3"/>
      <c r="BM934" s="27">
        <v>22</v>
      </c>
    </row>
    <row r="935" spans="1:65">
      <c r="A935" s="29"/>
      <c r="B935" s="19">
        <v>1</v>
      </c>
      <c r="C935" s="9">
        <v>3</v>
      </c>
      <c r="D935" s="11">
        <v>0.4</v>
      </c>
      <c r="E935" s="11">
        <v>0.4</v>
      </c>
      <c r="F935" s="11">
        <v>0.44600000000000001</v>
      </c>
      <c r="G935" s="11">
        <v>0.4</v>
      </c>
      <c r="H935" s="11">
        <v>0.43</v>
      </c>
      <c r="I935" s="152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  <c r="AN935" s="3"/>
      <c r="AO935" s="3"/>
      <c r="AP935" s="3"/>
      <c r="AQ935" s="3"/>
      <c r="AR935" s="3"/>
      <c r="AS935" s="3"/>
      <c r="AT935" s="3"/>
      <c r="AU935" s="3"/>
      <c r="AV935" s="3"/>
      <c r="AW935" s="3"/>
      <c r="AX935" s="3"/>
      <c r="AY935" s="3"/>
      <c r="AZ935" s="3"/>
      <c r="BA935" s="3"/>
      <c r="BB935" s="3"/>
      <c r="BC935" s="3"/>
      <c r="BD935" s="3"/>
      <c r="BE935" s="3"/>
      <c r="BF935" s="3"/>
      <c r="BG935" s="3"/>
      <c r="BH935" s="3"/>
      <c r="BI935" s="3"/>
      <c r="BJ935" s="3"/>
      <c r="BK935" s="3"/>
      <c r="BL935" s="3"/>
      <c r="BM935" s="27">
        <v>16</v>
      </c>
    </row>
    <row r="936" spans="1:65">
      <c r="A936" s="29"/>
      <c r="B936" s="19">
        <v>1</v>
      </c>
      <c r="C936" s="9">
        <v>4</v>
      </c>
      <c r="D936" s="11">
        <v>0.37</v>
      </c>
      <c r="E936" s="11">
        <v>0.4</v>
      </c>
      <c r="F936" s="11">
        <v>0.43099999999999999</v>
      </c>
      <c r="G936" s="11">
        <v>0.4</v>
      </c>
      <c r="H936" s="11">
        <v>0.44</v>
      </c>
      <c r="I936" s="152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/>
      <c r="AN936" s="3"/>
      <c r="AO936" s="3"/>
      <c r="AP936" s="3"/>
      <c r="AQ936" s="3"/>
      <c r="AR936" s="3"/>
      <c r="AS936" s="3"/>
      <c r="AT936" s="3"/>
      <c r="AU936" s="3"/>
      <c r="AV936" s="3"/>
      <c r="AW936" s="3"/>
      <c r="AX936" s="3"/>
      <c r="AY936" s="3"/>
      <c r="AZ936" s="3"/>
      <c r="BA936" s="3"/>
      <c r="BB936" s="3"/>
      <c r="BC936" s="3"/>
      <c r="BD936" s="3"/>
      <c r="BE936" s="3"/>
      <c r="BF936" s="3"/>
      <c r="BG936" s="3"/>
      <c r="BH936" s="3"/>
      <c r="BI936" s="3"/>
      <c r="BJ936" s="3"/>
      <c r="BK936" s="3"/>
      <c r="BL936" s="3"/>
      <c r="BM936" s="27">
        <v>0.41406666666666664</v>
      </c>
    </row>
    <row r="937" spans="1:65">
      <c r="A937" s="29"/>
      <c r="B937" s="19">
        <v>1</v>
      </c>
      <c r="C937" s="9">
        <v>5</v>
      </c>
      <c r="D937" s="11">
        <v>0.38</v>
      </c>
      <c r="E937" s="11">
        <v>0.4</v>
      </c>
      <c r="F937" s="11">
        <v>0.45100000000000001</v>
      </c>
      <c r="G937" s="11">
        <v>0.4</v>
      </c>
      <c r="H937" s="11">
        <v>0.44</v>
      </c>
      <c r="I937" s="152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  <c r="AO937" s="3"/>
      <c r="AP937" s="3"/>
      <c r="AQ937" s="3"/>
      <c r="AR937" s="3"/>
      <c r="AS937" s="3"/>
      <c r="AT937" s="3"/>
      <c r="AU937" s="3"/>
      <c r="AV937" s="3"/>
      <c r="AW937" s="3"/>
      <c r="AX937" s="3"/>
      <c r="AY937" s="3"/>
      <c r="AZ937" s="3"/>
      <c r="BA937" s="3"/>
      <c r="BB937" s="3"/>
      <c r="BC937" s="3"/>
      <c r="BD937" s="3"/>
      <c r="BE937" s="3"/>
      <c r="BF937" s="3"/>
      <c r="BG937" s="3"/>
      <c r="BH937" s="3"/>
      <c r="BI937" s="3"/>
      <c r="BJ937" s="3"/>
      <c r="BK937" s="3"/>
      <c r="BL937" s="3"/>
      <c r="BM937" s="27">
        <v>110</v>
      </c>
    </row>
    <row r="938" spans="1:65">
      <c r="A938" s="29"/>
      <c r="B938" s="19">
        <v>1</v>
      </c>
      <c r="C938" s="9">
        <v>6</v>
      </c>
      <c r="D938" s="11">
        <v>0.4</v>
      </c>
      <c r="E938" s="11">
        <v>0.4</v>
      </c>
      <c r="F938" s="11">
        <v>0.45500000000000002</v>
      </c>
      <c r="G938" s="11">
        <v>0.4</v>
      </c>
      <c r="H938" s="11">
        <v>0.43</v>
      </c>
      <c r="I938" s="152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  <c r="AQ938" s="3"/>
      <c r="AR938" s="3"/>
      <c r="AS938" s="3"/>
      <c r="AT938" s="3"/>
      <c r="AU938" s="3"/>
      <c r="AV938" s="3"/>
      <c r="AW938" s="3"/>
      <c r="AX938" s="3"/>
      <c r="AY938" s="3"/>
      <c r="AZ938" s="3"/>
      <c r="BA938" s="3"/>
      <c r="BB938" s="3"/>
      <c r="BC938" s="3"/>
      <c r="BD938" s="3"/>
      <c r="BE938" s="3"/>
      <c r="BF938" s="3"/>
      <c r="BG938" s="3"/>
      <c r="BH938" s="3"/>
      <c r="BI938" s="3"/>
      <c r="BJ938" s="3"/>
      <c r="BK938" s="3"/>
      <c r="BL938" s="3"/>
      <c r="BM938" s="55"/>
    </row>
    <row r="939" spans="1:65">
      <c r="A939" s="29"/>
      <c r="B939" s="20" t="s">
        <v>254</v>
      </c>
      <c r="C939" s="12"/>
      <c r="D939" s="22">
        <v>0.39499999999999996</v>
      </c>
      <c r="E939" s="22">
        <v>0.39999999999999997</v>
      </c>
      <c r="F939" s="22">
        <v>0.44366666666666665</v>
      </c>
      <c r="G939" s="22">
        <v>0.39999999999999997</v>
      </c>
      <c r="H939" s="22">
        <v>0.4316666666666667</v>
      </c>
      <c r="I939" s="152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  <c r="AQ939" s="3"/>
      <c r="AR939" s="3"/>
      <c r="AS939" s="3"/>
      <c r="AT939" s="3"/>
      <c r="AU939" s="3"/>
      <c r="AV939" s="3"/>
      <c r="AW939" s="3"/>
      <c r="AX939" s="3"/>
      <c r="AY939" s="3"/>
      <c r="AZ939" s="3"/>
      <c r="BA939" s="3"/>
      <c r="BB939" s="3"/>
      <c r="BC939" s="3"/>
      <c r="BD939" s="3"/>
      <c r="BE939" s="3"/>
      <c r="BF939" s="3"/>
      <c r="BG939" s="3"/>
      <c r="BH939" s="3"/>
      <c r="BI939" s="3"/>
      <c r="BJ939" s="3"/>
      <c r="BK939" s="3"/>
      <c r="BL939" s="3"/>
      <c r="BM939" s="55"/>
    </row>
    <row r="940" spans="1:65">
      <c r="A940" s="29"/>
      <c r="B940" s="3" t="s">
        <v>255</v>
      </c>
      <c r="C940" s="28"/>
      <c r="D940" s="11">
        <v>0.4</v>
      </c>
      <c r="E940" s="11">
        <v>0.4</v>
      </c>
      <c r="F940" s="11">
        <v>0.44400000000000001</v>
      </c>
      <c r="G940" s="11">
        <v>0.4</v>
      </c>
      <c r="H940" s="11">
        <v>0.43</v>
      </c>
      <c r="I940" s="152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  <c r="AQ940" s="3"/>
      <c r="AR940" s="3"/>
      <c r="AS940" s="3"/>
      <c r="AT940" s="3"/>
      <c r="AU940" s="3"/>
      <c r="AV940" s="3"/>
      <c r="AW940" s="3"/>
      <c r="AX940" s="3"/>
      <c r="AY940" s="3"/>
      <c r="AZ940" s="3"/>
      <c r="BA940" s="3"/>
      <c r="BB940" s="3"/>
      <c r="BC940" s="3"/>
      <c r="BD940" s="3"/>
      <c r="BE940" s="3"/>
      <c r="BF940" s="3"/>
      <c r="BG940" s="3"/>
      <c r="BH940" s="3"/>
      <c r="BI940" s="3"/>
      <c r="BJ940" s="3"/>
      <c r="BK940" s="3"/>
      <c r="BL940" s="3"/>
      <c r="BM940" s="55"/>
    </row>
    <row r="941" spans="1:65">
      <c r="A941" s="29"/>
      <c r="B941" s="3" t="s">
        <v>256</v>
      </c>
      <c r="C941" s="28"/>
      <c r="D941" s="23">
        <v>1.6431676725154977E-2</v>
      </c>
      <c r="E941" s="23">
        <v>6.0809419444881171E-17</v>
      </c>
      <c r="F941" s="23">
        <v>8.8919439194512923E-3</v>
      </c>
      <c r="G941" s="23">
        <v>6.0809419444881171E-17</v>
      </c>
      <c r="H941" s="23">
        <v>7.5277265270908165E-3</v>
      </c>
      <c r="I941" s="205"/>
      <c r="J941" s="206"/>
      <c r="K941" s="206"/>
      <c r="L941" s="206"/>
      <c r="M941" s="206"/>
      <c r="N941" s="206"/>
      <c r="O941" s="206"/>
      <c r="P941" s="206"/>
      <c r="Q941" s="206"/>
      <c r="R941" s="206"/>
      <c r="S941" s="206"/>
      <c r="T941" s="206"/>
      <c r="U941" s="206"/>
      <c r="V941" s="206"/>
      <c r="W941" s="206"/>
      <c r="X941" s="206"/>
      <c r="Y941" s="206"/>
      <c r="Z941" s="206"/>
      <c r="AA941" s="206"/>
      <c r="AB941" s="206"/>
      <c r="AC941" s="206"/>
      <c r="AD941" s="206"/>
      <c r="AE941" s="206"/>
      <c r="AF941" s="206"/>
      <c r="AG941" s="206"/>
      <c r="AH941" s="206"/>
      <c r="AI941" s="206"/>
      <c r="AJ941" s="206"/>
      <c r="AK941" s="206"/>
      <c r="AL941" s="206"/>
      <c r="AM941" s="206"/>
      <c r="AN941" s="206"/>
      <c r="AO941" s="206"/>
      <c r="AP941" s="206"/>
      <c r="AQ941" s="206"/>
      <c r="AR941" s="206"/>
      <c r="AS941" s="206"/>
      <c r="AT941" s="206"/>
      <c r="AU941" s="206"/>
      <c r="AV941" s="206"/>
      <c r="AW941" s="206"/>
      <c r="AX941" s="206"/>
      <c r="AY941" s="206"/>
      <c r="AZ941" s="206"/>
      <c r="BA941" s="206"/>
      <c r="BB941" s="206"/>
      <c r="BC941" s="206"/>
      <c r="BD941" s="206"/>
      <c r="BE941" s="206"/>
      <c r="BF941" s="206"/>
      <c r="BG941" s="206"/>
      <c r="BH941" s="206"/>
      <c r="BI941" s="206"/>
      <c r="BJ941" s="206"/>
      <c r="BK941" s="206"/>
      <c r="BL941" s="206"/>
      <c r="BM941" s="56"/>
    </row>
    <row r="942" spans="1:65">
      <c r="A942" s="29"/>
      <c r="B942" s="3" t="s">
        <v>86</v>
      </c>
      <c r="C942" s="28"/>
      <c r="D942" s="13">
        <v>4.1599181582670834E-2</v>
      </c>
      <c r="E942" s="13">
        <v>1.5202354861220294E-16</v>
      </c>
      <c r="F942" s="13">
        <v>2.004194722641163E-2</v>
      </c>
      <c r="G942" s="13">
        <v>1.5202354861220294E-16</v>
      </c>
      <c r="H942" s="13">
        <v>1.7438748711407295E-2</v>
      </c>
      <c r="I942" s="152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  <c r="AO942" s="3"/>
      <c r="AP942" s="3"/>
      <c r="AQ942" s="3"/>
      <c r="AR942" s="3"/>
      <c r="AS942" s="3"/>
      <c r="AT942" s="3"/>
      <c r="AU942" s="3"/>
      <c r="AV942" s="3"/>
      <c r="AW942" s="3"/>
      <c r="AX942" s="3"/>
      <c r="AY942" s="3"/>
      <c r="AZ942" s="3"/>
      <c r="BA942" s="3"/>
      <c r="BB942" s="3"/>
      <c r="BC942" s="3"/>
      <c r="BD942" s="3"/>
      <c r="BE942" s="3"/>
      <c r="BF942" s="3"/>
      <c r="BG942" s="3"/>
      <c r="BH942" s="3"/>
      <c r="BI942" s="3"/>
      <c r="BJ942" s="3"/>
      <c r="BK942" s="3"/>
      <c r="BL942" s="3"/>
      <c r="BM942" s="55"/>
    </row>
    <row r="943" spans="1:65">
      <c r="A943" s="29"/>
      <c r="B943" s="3" t="s">
        <v>257</v>
      </c>
      <c r="C943" s="28"/>
      <c r="D943" s="13">
        <v>-4.6047335372725873E-2</v>
      </c>
      <c r="E943" s="13">
        <v>-3.3971985187570497E-2</v>
      </c>
      <c r="F943" s="13">
        <v>7.1486073096119762E-2</v>
      </c>
      <c r="G943" s="13">
        <v>-3.3971985187570497E-2</v>
      </c>
      <c r="H943" s="13">
        <v>4.2505232651746994E-2</v>
      </c>
      <c r="I943" s="152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  <c r="AQ943" s="3"/>
      <c r="AR943" s="3"/>
      <c r="AS943" s="3"/>
      <c r="AT943" s="3"/>
      <c r="AU943" s="3"/>
      <c r="AV943" s="3"/>
      <c r="AW943" s="3"/>
      <c r="AX943" s="3"/>
      <c r="AY943" s="3"/>
      <c r="AZ943" s="3"/>
      <c r="BA943" s="3"/>
      <c r="BB943" s="3"/>
      <c r="BC943" s="3"/>
      <c r="BD943" s="3"/>
      <c r="BE943" s="3"/>
      <c r="BF943" s="3"/>
      <c r="BG943" s="3"/>
      <c r="BH943" s="3"/>
      <c r="BI943" s="3"/>
      <c r="BJ943" s="3"/>
      <c r="BK943" s="3"/>
      <c r="BL943" s="3"/>
      <c r="BM943" s="55"/>
    </row>
    <row r="944" spans="1:65">
      <c r="A944" s="29"/>
      <c r="B944" s="45" t="s">
        <v>258</v>
      </c>
      <c r="C944" s="46"/>
      <c r="D944" s="44">
        <v>0.67</v>
      </c>
      <c r="E944" s="44">
        <v>0</v>
      </c>
      <c r="F944" s="44">
        <v>5.89</v>
      </c>
      <c r="G944" s="44">
        <v>0</v>
      </c>
      <c r="H944" s="44">
        <v>4.2699999999999996</v>
      </c>
      <c r="I944" s="152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3"/>
      <c r="AO944" s="3"/>
      <c r="AP944" s="3"/>
      <c r="AQ944" s="3"/>
      <c r="AR944" s="3"/>
      <c r="AS944" s="3"/>
      <c r="AT944" s="3"/>
      <c r="AU944" s="3"/>
      <c r="AV944" s="3"/>
      <c r="AW944" s="3"/>
      <c r="AX944" s="3"/>
      <c r="AY944" s="3"/>
      <c r="AZ944" s="3"/>
      <c r="BA944" s="3"/>
      <c r="BB944" s="3"/>
      <c r="BC944" s="3"/>
      <c r="BD944" s="3"/>
      <c r="BE944" s="3"/>
      <c r="BF944" s="3"/>
      <c r="BG944" s="3"/>
      <c r="BH944" s="3"/>
      <c r="BI944" s="3"/>
      <c r="BJ944" s="3"/>
      <c r="BK944" s="3"/>
      <c r="BL944" s="3"/>
      <c r="BM944" s="55"/>
    </row>
    <row r="945" spans="1:65">
      <c r="B945" s="30"/>
      <c r="C945" s="20"/>
      <c r="D945" s="20"/>
      <c r="E945" s="20"/>
      <c r="F945" s="20"/>
      <c r="G945" s="20"/>
      <c r="H945" s="20"/>
      <c r="BM945" s="55"/>
    </row>
    <row r="946" spans="1:65" ht="15">
      <c r="B946" s="8" t="s">
        <v>464</v>
      </c>
      <c r="BM946" s="27" t="s">
        <v>66</v>
      </c>
    </row>
    <row r="947" spans="1:65" ht="15">
      <c r="A947" s="24" t="s">
        <v>27</v>
      </c>
      <c r="B947" s="18" t="s">
        <v>108</v>
      </c>
      <c r="C947" s="15" t="s">
        <v>109</v>
      </c>
      <c r="D947" s="16" t="s">
        <v>224</v>
      </c>
      <c r="E947" s="17" t="s">
        <v>224</v>
      </c>
      <c r="F947" s="17" t="s">
        <v>224</v>
      </c>
      <c r="G947" s="17" t="s">
        <v>224</v>
      </c>
      <c r="H947" s="17" t="s">
        <v>224</v>
      </c>
      <c r="I947" s="17" t="s">
        <v>224</v>
      </c>
      <c r="J947" s="17" t="s">
        <v>224</v>
      </c>
      <c r="K947" s="17" t="s">
        <v>224</v>
      </c>
      <c r="L947" s="17" t="s">
        <v>224</v>
      </c>
      <c r="M947" s="17" t="s">
        <v>224</v>
      </c>
      <c r="N947" s="17" t="s">
        <v>224</v>
      </c>
      <c r="O947" s="17" t="s">
        <v>224</v>
      </c>
      <c r="P947" s="17" t="s">
        <v>224</v>
      </c>
      <c r="Q947" s="17" t="s">
        <v>224</v>
      </c>
      <c r="R947" s="17" t="s">
        <v>224</v>
      </c>
      <c r="S947" s="17" t="s">
        <v>224</v>
      </c>
      <c r="T947" s="17" t="s">
        <v>224</v>
      </c>
      <c r="U947" s="17" t="s">
        <v>224</v>
      </c>
      <c r="V947" s="17" t="s">
        <v>224</v>
      </c>
      <c r="W947" s="152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  <c r="AO947" s="3"/>
      <c r="AP947" s="3"/>
      <c r="AQ947" s="3"/>
      <c r="AR947" s="3"/>
      <c r="AS947" s="3"/>
      <c r="AT947" s="3"/>
      <c r="AU947" s="3"/>
      <c r="AV947" s="3"/>
      <c r="AW947" s="3"/>
      <c r="AX947" s="3"/>
      <c r="AY947" s="3"/>
      <c r="AZ947" s="3"/>
      <c r="BA947" s="3"/>
      <c r="BB947" s="3"/>
      <c r="BC947" s="3"/>
      <c r="BD947" s="3"/>
      <c r="BE947" s="3"/>
      <c r="BF947" s="3"/>
      <c r="BG947" s="3"/>
      <c r="BH947" s="3"/>
      <c r="BI947" s="3"/>
      <c r="BJ947" s="3"/>
      <c r="BK947" s="3"/>
      <c r="BL947" s="3"/>
      <c r="BM947" s="27">
        <v>1</v>
      </c>
    </row>
    <row r="948" spans="1:65">
      <c r="A948" s="29"/>
      <c r="B948" s="19" t="s">
        <v>225</v>
      </c>
      <c r="C948" s="9" t="s">
        <v>225</v>
      </c>
      <c r="D948" s="150" t="s">
        <v>227</v>
      </c>
      <c r="E948" s="151" t="s">
        <v>228</v>
      </c>
      <c r="F948" s="151" t="s">
        <v>229</v>
      </c>
      <c r="G948" s="151" t="s">
        <v>230</v>
      </c>
      <c r="H948" s="151" t="s">
        <v>231</v>
      </c>
      <c r="I948" s="151" t="s">
        <v>234</v>
      </c>
      <c r="J948" s="151" t="s">
        <v>235</v>
      </c>
      <c r="K948" s="151" t="s">
        <v>236</v>
      </c>
      <c r="L948" s="151" t="s">
        <v>237</v>
      </c>
      <c r="M948" s="151" t="s">
        <v>238</v>
      </c>
      <c r="N948" s="151" t="s">
        <v>239</v>
      </c>
      <c r="O948" s="151" t="s">
        <v>240</v>
      </c>
      <c r="P948" s="151" t="s">
        <v>241</v>
      </c>
      <c r="Q948" s="151" t="s">
        <v>242</v>
      </c>
      <c r="R948" s="151" t="s">
        <v>243</v>
      </c>
      <c r="S948" s="151" t="s">
        <v>244</v>
      </c>
      <c r="T948" s="151" t="s">
        <v>245</v>
      </c>
      <c r="U948" s="151" t="s">
        <v>246</v>
      </c>
      <c r="V948" s="151" t="s">
        <v>247</v>
      </c>
      <c r="W948" s="152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  <c r="AQ948" s="3"/>
      <c r="AR948" s="3"/>
      <c r="AS948" s="3"/>
      <c r="AT948" s="3"/>
      <c r="AU948" s="3"/>
      <c r="AV948" s="3"/>
      <c r="AW948" s="3"/>
      <c r="AX948" s="3"/>
      <c r="AY948" s="3"/>
      <c r="AZ948" s="3"/>
      <c r="BA948" s="3"/>
      <c r="BB948" s="3"/>
      <c r="BC948" s="3"/>
      <c r="BD948" s="3"/>
      <c r="BE948" s="3"/>
      <c r="BF948" s="3"/>
      <c r="BG948" s="3"/>
      <c r="BH948" s="3"/>
      <c r="BI948" s="3"/>
      <c r="BJ948" s="3"/>
      <c r="BK948" s="3"/>
      <c r="BL948" s="3"/>
      <c r="BM948" s="27" t="s">
        <v>3</v>
      </c>
    </row>
    <row r="949" spans="1:65">
      <c r="A949" s="29"/>
      <c r="B949" s="19"/>
      <c r="C949" s="9"/>
      <c r="D949" s="10" t="s">
        <v>261</v>
      </c>
      <c r="E949" s="11" t="s">
        <v>261</v>
      </c>
      <c r="F949" s="11" t="s">
        <v>261</v>
      </c>
      <c r="G949" s="11" t="s">
        <v>261</v>
      </c>
      <c r="H949" s="11" t="s">
        <v>280</v>
      </c>
      <c r="I949" s="11" t="s">
        <v>280</v>
      </c>
      <c r="J949" s="11" t="s">
        <v>261</v>
      </c>
      <c r="K949" s="11" t="s">
        <v>261</v>
      </c>
      <c r="L949" s="11" t="s">
        <v>261</v>
      </c>
      <c r="M949" s="11" t="s">
        <v>261</v>
      </c>
      <c r="N949" s="11" t="s">
        <v>261</v>
      </c>
      <c r="O949" s="11" t="s">
        <v>280</v>
      </c>
      <c r="P949" s="11" t="s">
        <v>280</v>
      </c>
      <c r="Q949" s="11" t="s">
        <v>261</v>
      </c>
      <c r="R949" s="11" t="s">
        <v>279</v>
      </c>
      <c r="S949" s="11" t="s">
        <v>279</v>
      </c>
      <c r="T949" s="11" t="s">
        <v>280</v>
      </c>
      <c r="U949" s="11" t="s">
        <v>261</v>
      </c>
      <c r="V949" s="11" t="s">
        <v>261</v>
      </c>
      <c r="W949" s="152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  <c r="AQ949" s="3"/>
      <c r="AR949" s="3"/>
      <c r="AS949" s="3"/>
      <c r="AT949" s="3"/>
      <c r="AU949" s="3"/>
      <c r="AV949" s="3"/>
      <c r="AW949" s="3"/>
      <c r="AX949" s="3"/>
      <c r="AY949" s="3"/>
      <c r="AZ949" s="3"/>
      <c r="BA949" s="3"/>
      <c r="BB949" s="3"/>
      <c r="BC949" s="3"/>
      <c r="BD949" s="3"/>
      <c r="BE949" s="3"/>
      <c r="BF949" s="3"/>
      <c r="BG949" s="3"/>
      <c r="BH949" s="3"/>
      <c r="BI949" s="3"/>
      <c r="BJ949" s="3"/>
      <c r="BK949" s="3"/>
      <c r="BL949" s="3"/>
      <c r="BM949" s="27">
        <v>2</v>
      </c>
    </row>
    <row r="950" spans="1:65">
      <c r="A950" s="29"/>
      <c r="B950" s="19"/>
      <c r="C950" s="9"/>
      <c r="D950" s="25" t="s">
        <v>281</v>
      </c>
      <c r="E950" s="25" t="s">
        <v>253</v>
      </c>
      <c r="F950" s="25" t="s">
        <v>282</v>
      </c>
      <c r="G950" s="25" t="s">
        <v>282</v>
      </c>
      <c r="H950" s="25" t="s">
        <v>283</v>
      </c>
      <c r="I950" s="25" t="s">
        <v>284</v>
      </c>
      <c r="J950" s="25" t="s">
        <v>282</v>
      </c>
      <c r="K950" s="25" t="s">
        <v>283</v>
      </c>
      <c r="L950" s="25" t="s">
        <v>283</v>
      </c>
      <c r="M950" s="25" t="s">
        <v>284</v>
      </c>
      <c r="N950" s="25" t="s">
        <v>284</v>
      </c>
      <c r="O950" s="25" t="s">
        <v>283</v>
      </c>
      <c r="P950" s="25" t="s">
        <v>282</v>
      </c>
      <c r="Q950" s="25" t="s">
        <v>114</v>
      </c>
      <c r="R950" s="25" t="s">
        <v>282</v>
      </c>
      <c r="S950" s="25" t="s">
        <v>281</v>
      </c>
      <c r="T950" s="25" t="s">
        <v>281</v>
      </c>
      <c r="U950" s="25" t="s">
        <v>282</v>
      </c>
      <c r="V950" s="25" t="s">
        <v>282</v>
      </c>
      <c r="W950" s="152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  <c r="AQ950" s="3"/>
      <c r="AR950" s="3"/>
      <c r="AS950" s="3"/>
      <c r="AT950" s="3"/>
      <c r="AU950" s="3"/>
      <c r="AV950" s="3"/>
      <c r="AW950" s="3"/>
      <c r="AX950" s="3"/>
      <c r="AY950" s="3"/>
      <c r="AZ950" s="3"/>
      <c r="BA950" s="3"/>
      <c r="BB950" s="3"/>
      <c r="BC950" s="3"/>
      <c r="BD950" s="3"/>
      <c r="BE950" s="3"/>
      <c r="BF950" s="3"/>
      <c r="BG950" s="3"/>
      <c r="BH950" s="3"/>
      <c r="BI950" s="3"/>
      <c r="BJ950" s="3"/>
      <c r="BK950" s="3"/>
      <c r="BL950" s="3"/>
      <c r="BM950" s="27">
        <v>3</v>
      </c>
    </row>
    <row r="951" spans="1:65">
      <c r="A951" s="29"/>
      <c r="B951" s="18">
        <v>1</v>
      </c>
      <c r="C951" s="14">
        <v>1</v>
      </c>
      <c r="D951" s="153">
        <v>4.54</v>
      </c>
      <c r="E951" s="21">
        <v>0.36</v>
      </c>
      <c r="F951" s="21">
        <v>0.37</v>
      </c>
      <c r="G951" s="21">
        <v>0.38</v>
      </c>
      <c r="H951" s="21">
        <v>0.43</v>
      </c>
      <c r="I951" s="21">
        <v>0.43</v>
      </c>
      <c r="J951" s="21">
        <v>0.35</v>
      </c>
      <c r="K951" s="153">
        <v>0.4</v>
      </c>
      <c r="L951" s="21">
        <v>0.4</v>
      </c>
      <c r="M951" s="153">
        <v>0.3</v>
      </c>
      <c r="N951" s="21">
        <v>0.42</v>
      </c>
      <c r="O951" s="21">
        <v>0.32</v>
      </c>
      <c r="P951" s="21">
        <v>0.38</v>
      </c>
      <c r="Q951" s="21">
        <v>0.41</v>
      </c>
      <c r="R951" s="153">
        <v>5.858833333333334</v>
      </c>
      <c r="S951" s="153" t="s">
        <v>95</v>
      </c>
      <c r="T951" s="21">
        <v>0.45</v>
      </c>
      <c r="U951" s="21">
        <v>0.34</v>
      </c>
      <c r="V951" s="21">
        <v>0.35</v>
      </c>
      <c r="W951" s="152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  <c r="AQ951" s="3"/>
      <c r="AR951" s="3"/>
      <c r="AS951" s="3"/>
      <c r="AT951" s="3"/>
      <c r="AU951" s="3"/>
      <c r="AV951" s="3"/>
      <c r="AW951" s="3"/>
      <c r="AX951" s="3"/>
      <c r="AY951" s="3"/>
      <c r="AZ951" s="3"/>
      <c r="BA951" s="3"/>
      <c r="BB951" s="3"/>
      <c r="BC951" s="3"/>
      <c r="BD951" s="3"/>
      <c r="BE951" s="3"/>
      <c r="BF951" s="3"/>
      <c r="BG951" s="3"/>
      <c r="BH951" s="3"/>
      <c r="BI951" s="3"/>
      <c r="BJ951" s="3"/>
      <c r="BK951" s="3"/>
      <c r="BL951" s="3"/>
      <c r="BM951" s="27">
        <v>1</v>
      </c>
    </row>
    <row r="952" spans="1:65">
      <c r="A952" s="29"/>
      <c r="B952" s="19">
        <v>1</v>
      </c>
      <c r="C952" s="9">
        <v>2</v>
      </c>
      <c r="D952" s="154">
        <v>3.71</v>
      </c>
      <c r="E952" s="11">
        <v>0.42</v>
      </c>
      <c r="F952" s="11">
        <v>0.38</v>
      </c>
      <c r="G952" s="11">
        <v>0.36</v>
      </c>
      <c r="H952" s="11">
        <v>0.39</v>
      </c>
      <c r="I952" s="11">
        <v>0.39</v>
      </c>
      <c r="J952" s="11">
        <v>0.4</v>
      </c>
      <c r="K952" s="154">
        <v>0.4</v>
      </c>
      <c r="L952" s="11">
        <v>0.35</v>
      </c>
      <c r="M952" s="154">
        <v>0.4</v>
      </c>
      <c r="N952" s="11">
        <v>0.42</v>
      </c>
      <c r="O952" s="11">
        <v>0.36</v>
      </c>
      <c r="P952" s="11">
        <v>0.36</v>
      </c>
      <c r="Q952" s="11">
        <v>0.41</v>
      </c>
      <c r="R952" s="154">
        <v>5.9491000000000005</v>
      </c>
      <c r="S952" s="154" t="s">
        <v>95</v>
      </c>
      <c r="T952" s="11">
        <v>0.46</v>
      </c>
      <c r="U952" s="11">
        <v>0.4</v>
      </c>
      <c r="V952" s="11">
        <v>0.42</v>
      </c>
      <c r="W952" s="152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  <c r="AQ952" s="3"/>
      <c r="AR952" s="3"/>
      <c r="AS952" s="3"/>
      <c r="AT952" s="3"/>
      <c r="AU952" s="3"/>
      <c r="AV952" s="3"/>
      <c r="AW952" s="3"/>
      <c r="AX952" s="3"/>
      <c r="AY952" s="3"/>
      <c r="AZ952" s="3"/>
      <c r="BA952" s="3"/>
      <c r="BB952" s="3"/>
      <c r="BC952" s="3"/>
      <c r="BD952" s="3"/>
      <c r="BE952" s="3"/>
      <c r="BF952" s="3"/>
      <c r="BG952" s="3"/>
      <c r="BH952" s="3"/>
      <c r="BI952" s="3"/>
      <c r="BJ952" s="3"/>
      <c r="BK952" s="3"/>
      <c r="BL952" s="3"/>
      <c r="BM952" s="27">
        <v>23</v>
      </c>
    </row>
    <row r="953" spans="1:65">
      <c r="A953" s="29"/>
      <c r="B953" s="19">
        <v>1</v>
      </c>
      <c r="C953" s="9">
        <v>3</v>
      </c>
      <c r="D953" s="154">
        <v>3.13</v>
      </c>
      <c r="E953" s="11">
        <v>0.45</v>
      </c>
      <c r="F953" s="11">
        <v>0.4</v>
      </c>
      <c r="G953" s="11">
        <v>0.36</v>
      </c>
      <c r="H953" s="11">
        <v>0.39</v>
      </c>
      <c r="I953" s="11">
        <v>0.44</v>
      </c>
      <c r="J953" s="11">
        <v>0.36</v>
      </c>
      <c r="K953" s="154">
        <v>0.4</v>
      </c>
      <c r="L953" s="11">
        <v>0.42</v>
      </c>
      <c r="M953" s="154">
        <v>0.3</v>
      </c>
      <c r="N953" s="11">
        <v>0.41</v>
      </c>
      <c r="O953" s="11">
        <v>0.39</v>
      </c>
      <c r="P953" s="11">
        <v>0.4</v>
      </c>
      <c r="Q953" s="11">
        <v>0.4</v>
      </c>
      <c r="R953" s="154" t="s">
        <v>102</v>
      </c>
      <c r="S953" s="154" t="s">
        <v>95</v>
      </c>
      <c r="T953" s="11">
        <v>0.42</v>
      </c>
      <c r="U953" s="11">
        <v>0.39</v>
      </c>
      <c r="V953" s="11">
        <v>0.39</v>
      </c>
      <c r="W953" s="152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  <c r="AQ953" s="3"/>
      <c r="AR953" s="3"/>
      <c r="AS953" s="3"/>
      <c r="AT953" s="3"/>
      <c r="AU953" s="3"/>
      <c r="AV953" s="3"/>
      <c r="AW953" s="3"/>
      <c r="AX953" s="3"/>
      <c r="AY953" s="3"/>
      <c r="AZ953" s="3"/>
      <c r="BA953" s="3"/>
      <c r="BB953" s="3"/>
      <c r="BC953" s="3"/>
      <c r="BD953" s="3"/>
      <c r="BE953" s="3"/>
      <c r="BF953" s="3"/>
      <c r="BG953" s="3"/>
      <c r="BH953" s="3"/>
      <c r="BI953" s="3"/>
      <c r="BJ953" s="3"/>
      <c r="BK953" s="3"/>
      <c r="BL953" s="3"/>
      <c r="BM953" s="27">
        <v>16</v>
      </c>
    </row>
    <row r="954" spans="1:65">
      <c r="A954" s="29"/>
      <c r="B954" s="19">
        <v>1</v>
      </c>
      <c r="C954" s="9">
        <v>4</v>
      </c>
      <c r="D954" s="154">
        <v>2.48</v>
      </c>
      <c r="E954" s="11">
        <v>0.37</v>
      </c>
      <c r="F954" s="11">
        <v>0.42</v>
      </c>
      <c r="G954" s="11">
        <v>0.36</v>
      </c>
      <c r="H954" s="11">
        <v>0.39</v>
      </c>
      <c r="I954" s="11">
        <v>0.44</v>
      </c>
      <c r="J954" s="11">
        <v>0.39</v>
      </c>
      <c r="K954" s="154">
        <v>0.4</v>
      </c>
      <c r="L954" s="11">
        <v>0.34</v>
      </c>
      <c r="M954" s="154">
        <v>0.3</v>
      </c>
      <c r="N954" s="11">
        <v>0.44</v>
      </c>
      <c r="O954" s="11">
        <v>0.32</v>
      </c>
      <c r="P954" s="11">
        <v>0.33</v>
      </c>
      <c r="Q954" s="11">
        <v>0.41</v>
      </c>
      <c r="R954" s="154" t="s">
        <v>102</v>
      </c>
      <c r="S954" s="154" t="s">
        <v>95</v>
      </c>
      <c r="T954" s="11">
        <v>0.42</v>
      </c>
      <c r="U954" s="11">
        <v>0.38</v>
      </c>
      <c r="V954" s="11">
        <v>0.36</v>
      </c>
      <c r="W954" s="152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  <c r="AQ954" s="3"/>
      <c r="AR954" s="3"/>
      <c r="AS954" s="3"/>
      <c r="AT954" s="3"/>
      <c r="AU954" s="3"/>
      <c r="AV954" s="3"/>
      <c r="AW954" s="3"/>
      <c r="AX954" s="3"/>
      <c r="AY954" s="3"/>
      <c r="AZ954" s="3"/>
      <c r="BA954" s="3"/>
      <c r="BB954" s="3"/>
      <c r="BC954" s="3"/>
      <c r="BD954" s="3"/>
      <c r="BE954" s="3"/>
      <c r="BF954" s="3"/>
      <c r="BG954" s="3"/>
      <c r="BH954" s="3"/>
      <c r="BI954" s="3"/>
      <c r="BJ954" s="3"/>
      <c r="BK954" s="3"/>
      <c r="BL954" s="3"/>
      <c r="BM954" s="27">
        <v>0.39273809523809516</v>
      </c>
    </row>
    <row r="955" spans="1:65">
      <c r="A955" s="29"/>
      <c r="B955" s="19">
        <v>1</v>
      </c>
      <c r="C955" s="9">
        <v>5</v>
      </c>
      <c r="D955" s="154">
        <v>1.71</v>
      </c>
      <c r="E955" s="11">
        <v>0.37</v>
      </c>
      <c r="F955" s="11">
        <v>0.4</v>
      </c>
      <c r="G955" s="11">
        <v>0.38</v>
      </c>
      <c r="H955" s="11">
        <v>0.46</v>
      </c>
      <c r="I955" s="11">
        <v>0.39</v>
      </c>
      <c r="J955" s="11">
        <v>0.41</v>
      </c>
      <c r="K955" s="154">
        <v>0.4</v>
      </c>
      <c r="L955" s="11">
        <v>0.37</v>
      </c>
      <c r="M955" s="154">
        <v>0.3</v>
      </c>
      <c r="N955" s="11">
        <v>0.43</v>
      </c>
      <c r="O955" s="11">
        <v>0.34</v>
      </c>
      <c r="P955" s="11">
        <v>0.34</v>
      </c>
      <c r="Q955" s="11">
        <v>0.41</v>
      </c>
      <c r="R955" s="154" t="s">
        <v>102</v>
      </c>
      <c r="S955" s="154" t="s">
        <v>95</v>
      </c>
      <c r="T955" s="11">
        <v>0.43</v>
      </c>
      <c r="U955" s="11">
        <v>0.39</v>
      </c>
      <c r="V955" s="11">
        <v>0.42</v>
      </c>
      <c r="W955" s="152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  <c r="AO955" s="3"/>
      <c r="AP955" s="3"/>
      <c r="AQ955" s="3"/>
      <c r="AR955" s="3"/>
      <c r="AS955" s="3"/>
      <c r="AT955" s="3"/>
      <c r="AU955" s="3"/>
      <c r="AV955" s="3"/>
      <c r="AW955" s="3"/>
      <c r="AX955" s="3"/>
      <c r="AY955" s="3"/>
      <c r="AZ955" s="3"/>
      <c r="BA955" s="3"/>
      <c r="BB955" s="3"/>
      <c r="BC955" s="3"/>
      <c r="BD955" s="3"/>
      <c r="BE955" s="3"/>
      <c r="BF955" s="3"/>
      <c r="BG955" s="3"/>
      <c r="BH955" s="3"/>
      <c r="BI955" s="3"/>
      <c r="BJ955" s="3"/>
      <c r="BK955" s="3"/>
      <c r="BL955" s="3"/>
      <c r="BM955" s="27">
        <v>111</v>
      </c>
    </row>
    <row r="956" spans="1:65">
      <c r="A956" s="29"/>
      <c r="B956" s="19">
        <v>1</v>
      </c>
      <c r="C956" s="9">
        <v>6</v>
      </c>
      <c r="D956" s="154">
        <v>1.41</v>
      </c>
      <c r="E956" s="11">
        <v>0.38</v>
      </c>
      <c r="F956" s="11">
        <v>0.39</v>
      </c>
      <c r="G956" s="11">
        <v>0.33</v>
      </c>
      <c r="H956" s="11">
        <v>0.45</v>
      </c>
      <c r="I956" s="11">
        <v>0.39</v>
      </c>
      <c r="J956" s="11">
        <v>0.4</v>
      </c>
      <c r="K956" s="154">
        <v>0.4</v>
      </c>
      <c r="L956" s="11">
        <v>0.43</v>
      </c>
      <c r="M956" s="154">
        <v>0.4</v>
      </c>
      <c r="N956" s="11">
        <v>0.43</v>
      </c>
      <c r="O956" s="11">
        <v>0.37</v>
      </c>
      <c r="P956" s="11">
        <v>0.39</v>
      </c>
      <c r="Q956" s="11">
        <v>0.42</v>
      </c>
      <c r="R956" s="154" t="s">
        <v>102</v>
      </c>
      <c r="S956" s="154" t="s">
        <v>95</v>
      </c>
      <c r="T956" s="11">
        <v>0.4</v>
      </c>
      <c r="U956" s="11">
        <v>0.37</v>
      </c>
      <c r="V956" s="11">
        <v>0.4</v>
      </c>
      <c r="W956" s="152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  <c r="AQ956" s="3"/>
      <c r="AR956" s="3"/>
      <c r="AS956" s="3"/>
      <c r="AT956" s="3"/>
      <c r="AU956" s="3"/>
      <c r="AV956" s="3"/>
      <c r="AW956" s="3"/>
      <c r="AX956" s="3"/>
      <c r="AY956" s="3"/>
      <c r="AZ956" s="3"/>
      <c r="BA956" s="3"/>
      <c r="BB956" s="3"/>
      <c r="BC956" s="3"/>
      <c r="BD956" s="3"/>
      <c r="BE956" s="3"/>
      <c r="BF956" s="3"/>
      <c r="BG956" s="3"/>
      <c r="BH956" s="3"/>
      <c r="BI956" s="3"/>
      <c r="BJ956" s="3"/>
      <c r="BK956" s="3"/>
      <c r="BL956" s="3"/>
      <c r="BM956" s="55"/>
    </row>
    <row r="957" spans="1:65">
      <c r="A957" s="29"/>
      <c r="B957" s="20" t="s">
        <v>254</v>
      </c>
      <c r="C957" s="12"/>
      <c r="D957" s="22">
        <v>2.83</v>
      </c>
      <c r="E957" s="22">
        <v>0.39166666666666666</v>
      </c>
      <c r="F957" s="22">
        <v>0.39333333333333331</v>
      </c>
      <c r="G957" s="22">
        <v>0.36166666666666664</v>
      </c>
      <c r="H957" s="22">
        <v>0.41833333333333339</v>
      </c>
      <c r="I957" s="22">
        <v>0.41333333333333333</v>
      </c>
      <c r="J957" s="22">
        <v>0.38500000000000001</v>
      </c>
      <c r="K957" s="22">
        <v>0.39999999999999997</v>
      </c>
      <c r="L957" s="22">
        <v>0.38500000000000001</v>
      </c>
      <c r="M957" s="22">
        <v>0.33333333333333331</v>
      </c>
      <c r="N957" s="22">
        <v>0.42500000000000004</v>
      </c>
      <c r="O957" s="22">
        <v>0.35000000000000003</v>
      </c>
      <c r="P957" s="22">
        <v>0.3666666666666667</v>
      </c>
      <c r="Q957" s="22">
        <v>0.41</v>
      </c>
      <c r="R957" s="22">
        <v>5.9039666666666673</v>
      </c>
      <c r="S957" s="22" t="s">
        <v>603</v>
      </c>
      <c r="T957" s="22">
        <v>0.43</v>
      </c>
      <c r="U957" s="22">
        <v>0.37833333333333335</v>
      </c>
      <c r="V957" s="22">
        <v>0.38999999999999996</v>
      </c>
      <c r="W957" s="152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  <c r="AO957" s="3"/>
      <c r="AP957" s="3"/>
      <c r="AQ957" s="3"/>
      <c r="AR957" s="3"/>
      <c r="AS957" s="3"/>
      <c r="AT957" s="3"/>
      <c r="AU957" s="3"/>
      <c r="AV957" s="3"/>
      <c r="AW957" s="3"/>
      <c r="AX957" s="3"/>
      <c r="AY957" s="3"/>
      <c r="AZ957" s="3"/>
      <c r="BA957" s="3"/>
      <c r="BB957" s="3"/>
      <c r="BC957" s="3"/>
      <c r="BD957" s="3"/>
      <c r="BE957" s="3"/>
      <c r="BF957" s="3"/>
      <c r="BG957" s="3"/>
      <c r="BH957" s="3"/>
      <c r="BI957" s="3"/>
      <c r="BJ957" s="3"/>
      <c r="BK957" s="3"/>
      <c r="BL957" s="3"/>
      <c r="BM957" s="55"/>
    </row>
    <row r="958" spans="1:65">
      <c r="A958" s="29"/>
      <c r="B958" s="3" t="s">
        <v>255</v>
      </c>
      <c r="C958" s="28"/>
      <c r="D958" s="11">
        <v>2.8049999999999997</v>
      </c>
      <c r="E958" s="11">
        <v>0.375</v>
      </c>
      <c r="F958" s="11">
        <v>0.39500000000000002</v>
      </c>
      <c r="G958" s="11">
        <v>0.36</v>
      </c>
      <c r="H958" s="11">
        <v>0.41000000000000003</v>
      </c>
      <c r="I958" s="11">
        <v>0.41000000000000003</v>
      </c>
      <c r="J958" s="11">
        <v>0.39500000000000002</v>
      </c>
      <c r="K958" s="11">
        <v>0.4</v>
      </c>
      <c r="L958" s="11">
        <v>0.38500000000000001</v>
      </c>
      <c r="M958" s="11">
        <v>0.3</v>
      </c>
      <c r="N958" s="11">
        <v>0.42499999999999999</v>
      </c>
      <c r="O958" s="11">
        <v>0.35</v>
      </c>
      <c r="P958" s="11">
        <v>0.37</v>
      </c>
      <c r="Q958" s="11">
        <v>0.41</v>
      </c>
      <c r="R958" s="11">
        <v>5.9039666666666673</v>
      </c>
      <c r="S958" s="11" t="s">
        <v>603</v>
      </c>
      <c r="T958" s="11">
        <v>0.42499999999999999</v>
      </c>
      <c r="U958" s="11">
        <v>0.38500000000000001</v>
      </c>
      <c r="V958" s="11">
        <v>0.39500000000000002</v>
      </c>
      <c r="W958" s="152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  <c r="AO958" s="3"/>
      <c r="AP958" s="3"/>
      <c r="AQ958" s="3"/>
      <c r="AR958" s="3"/>
      <c r="AS958" s="3"/>
      <c r="AT958" s="3"/>
      <c r="AU958" s="3"/>
      <c r="AV958" s="3"/>
      <c r="AW958" s="3"/>
      <c r="AX958" s="3"/>
      <c r="AY958" s="3"/>
      <c r="AZ958" s="3"/>
      <c r="BA958" s="3"/>
      <c r="BB958" s="3"/>
      <c r="BC958" s="3"/>
      <c r="BD958" s="3"/>
      <c r="BE958" s="3"/>
      <c r="BF958" s="3"/>
      <c r="BG958" s="3"/>
      <c r="BH958" s="3"/>
      <c r="BI958" s="3"/>
      <c r="BJ958" s="3"/>
      <c r="BK958" s="3"/>
      <c r="BL958" s="3"/>
      <c r="BM958" s="55"/>
    </row>
    <row r="959" spans="1:65">
      <c r="A959" s="29"/>
      <c r="B959" s="3" t="s">
        <v>256</v>
      </c>
      <c r="C959" s="28"/>
      <c r="D959" s="23">
        <v>1.1984823736709687</v>
      </c>
      <c r="E959" s="23">
        <v>3.5449494589721117E-2</v>
      </c>
      <c r="F959" s="23">
        <v>1.751190071541826E-2</v>
      </c>
      <c r="G959" s="23">
        <v>1.8348478592697177E-2</v>
      </c>
      <c r="H959" s="23">
        <v>3.2506409624359724E-2</v>
      </c>
      <c r="I959" s="23">
        <v>2.5819888974716106E-2</v>
      </c>
      <c r="J959" s="23">
        <v>2.428991560298225E-2</v>
      </c>
      <c r="K959" s="23">
        <v>6.0809419444881171E-17</v>
      </c>
      <c r="L959" s="23">
        <v>3.728270376461449E-2</v>
      </c>
      <c r="M959" s="23">
        <v>5.1639777949432177E-2</v>
      </c>
      <c r="N959" s="23">
        <v>1.0488088481701525E-2</v>
      </c>
      <c r="O959" s="23">
        <v>2.8284271247461898E-2</v>
      </c>
      <c r="P959" s="23">
        <v>2.8047578623950173E-2</v>
      </c>
      <c r="Q959" s="23">
        <v>6.3245553203367466E-3</v>
      </c>
      <c r="R959" s="23">
        <v>6.3828172115105566E-2</v>
      </c>
      <c r="S959" s="23" t="s">
        <v>603</v>
      </c>
      <c r="T959" s="23">
        <v>2.1908902300206649E-2</v>
      </c>
      <c r="U959" s="23">
        <v>2.1369760566432805E-2</v>
      </c>
      <c r="V959" s="23">
        <v>2.9664793948382655E-2</v>
      </c>
      <c r="W959" s="205"/>
      <c r="X959" s="206"/>
      <c r="Y959" s="206"/>
      <c r="Z959" s="206"/>
      <c r="AA959" s="206"/>
      <c r="AB959" s="206"/>
      <c r="AC959" s="206"/>
      <c r="AD959" s="206"/>
      <c r="AE959" s="206"/>
      <c r="AF959" s="206"/>
      <c r="AG959" s="206"/>
      <c r="AH959" s="206"/>
      <c r="AI959" s="206"/>
      <c r="AJ959" s="206"/>
      <c r="AK959" s="206"/>
      <c r="AL959" s="206"/>
      <c r="AM959" s="206"/>
      <c r="AN959" s="206"/>
      <c r="AO959" s="206"/>
      <c r="AP959" s="206"/>
      <c r="AQ959" s="206"/>
      <c r="AR959" s="206"/>
      <c r="AS959" s="206"/>
      <c r="AT959" s="206"/>
      <c r="AU959" s="206"/>
      <c r="AV959" s="206"/>
      <c r="AW959" s="206"/>
      <c r="AX959" s="206"/>
      <c r="AY959" s="206"/>
      <c r="AZ959" s="206"/>
      <c r="BA959" s="206"/>
      <c r="BB959" s="206"/>
      <c r="BC959" s="206"/>
      <c r="BD959" s="206"/>
      <c r="BE959" s="206"/>
      <c r="BF959" s="206"/>
      <c r="BG959" s="206"/>
      <c r="BH959" s="206"/>
      <c r="BI959" s="206"/>
      <c r="BJ959" s="206"/>
      <c r="BK959" s="206"/>
      <c r="BL959" s="206"/>
      <c r="BM959" s="56"/>
    </row>
    <row r="960" spans="1:65">
      <c r="A960" s="29"/>
      <c r="B960" s="3" t="s">
        <v>86</v>
      </c>
      <c r="C960" s="28"/>
      <c r="D960" s="13">
        <v>0.42349200483073096</v>
      </c>
      <c r="E960" s="13">
        <v>9.0509347888649658E-2</v>
      </c>
      <c r="F960" s="13">
        <v>4.4521781479876933E-2</v>
      </c>
      <c r="G960" s="13">
        <v>5.0733120532803259E-2</v>
      </c>
      <c r="H960" s="13">
        <v>7.7704564839106899E-2</v>
      </c>
      <c r="I960" s="13">
        <v>6.246747332592606E-2</v>
      </c>
      <c r="J960" s="13">
        <v>6.3090689877875972E-2</v>
      </c>
      <c r="K960" s="13">
        <v>1.5202354861220294E-16</v>
      </c>
      <c r="L960" s="13">
        <v>9.6838191596401266E-2</v>
      </c>
      <c r="M960" s="13">
        <v>0.15491933384829654</v>
      </c>
      <c r="N960" s="13">
        <v>2.4677855251062409E-2</v>
      </c>
      <c r="O960" s="13">
        <v>8.0812203564176843E-2</v>
      </c>
      <c r="P960" s="13">
        <v>7.649339624713683E-2</v>
      </c>
      <c r="Q960" s="13">
        <v>1.5425744683748164E-2</v>
      </c>
      <c r="R960" s="13">
        <v>1.0811065800129669E-2</v>
      </c>
      <c r="S960" s="13" t="s">
        <v>603</v>
      </c>
      <c r="T960" s="13">
        <v>5.0950935581875925E-2</v>
      </c>
      <c r="U960" s="13">
        <v>5.6483948633743092E-2</v>
      </c>
      <c r="V960" s="13">
        <v>7.6063574226622202E-2</v>
      </c>
      <c r="W960" s="152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  <c r="AN960" s="3"/>
      <c r="AO960" s="3"/>
      <c r="AP960" s="3"/>
      <c r="AQ960" s="3"/>
      <c r="AR960" s="3"/>
      <c r="AS960" s="3"/>
      <c r="AT960" s="3"/>
      <c r="AU960" s="3"/>
      <c r="AV960" s="3"/>
      <c r="AW960" s="3"/>
      <c r="AX960" s="3"/>
      <c r="AY960" s="3"/>
      <c r="AZ960" s="3"/>
      <c r="BA960" s="3"/>
      <c r="BB960" s="3"/>
      <c r="BC960" s="3"/>
      <c r="BD960" s="3"/>
      <c r="BE960" s="3"/>
      <c r="BF960" s="3"/>
      <c r="BG960" s="3"/>
      <c r="BH960" s="3"/>
      <c r="BI960" s="3"/>
      <c r="BJ960" s="3"/>
      <c r="BK960" s="3"/>
      <c r="BL960" s="3"/>
      <c r="BM960" s="55"/>
    </row>
    <row r="961" spans="1:65">
      <c r="A961" s="29"/>
      <c r="B961" s="3" t="s">
        <v>257</v>
      </c>
      <c r="C961" s="28"/>
      <c r="D961" s="13">
        <v>6.2058199454380132</v>
      </c>
      <c r="E961" s="13">
        <v>-2.7280994240677092E-3</v>
      </c>
      <c r="F961" s="13">
        <v>1.5156107911489247E-3</v>
      </c>
      <c r="G961" s="13">
        <v>-7.9114883297969008E-2</v>
      </c>
      <c r="H961" s="13">
        <v>6.517126401940021E-2</v>
      </c>
      <c r="I961" s="13">
        <v>5.2440133373749864E-2</v>
      </c>
      <c r="J961" s="13">
        <v>-1.9702940284934578E-2</v>
      </c>
      <c r="K961" s="13">
        <v>1.8490451652015905E-2</v>
      </c>
      <c r="L961" s="13">
        <v>-1.9702940284934578E-2</v>
      </c>
      <c r="M961" s="13">
        <v>-0.15125795695665345</v>
      </c>
      <c r="N961" s="13">
        <v>8.2146104880266968E-2</v>
      </c>
      <c r="O961" s="13">
        <v>-0.108820854804486</v>
      </c>
      <c r="P961" s="13">
        <v>-6.6383752652318662E-2</v>
      </c>
      <c r="Q961" s="13">
        <v>4.3952712943316374E-2</v>
      </c>
      <c r="R961" s="13">
        <v>14.032834192179452</v>
      </c>
      <c r="S961" s="13" t="s">
        <v>603</v>
      </c>
      <c r="T961" s="13">
        <v>9.4877235525917092E-2</v>
      </c>
      <c r="U961" s="13">
        <v>-3.6677781145801558E-2</v>
      </c>
      <c r="V961" s="13">
        <v>-6.9718096392845652E-3</v>
      </c>
      <c r="W961" s="152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  <c r="AN961" s="3"/>
      <c r="AO961" s="3"/>
      <c r="AP961" s="3"/>
      <c r="AQ961" s="3"/>
      <c r="AR961" s="3"/>
      <c r="AS961" s="3"/>
      <c r="AT961" s="3"/>
      <c r="AU961" s="3"/>
      <c r="AV961" s="3"/>
      <c r="AW961" s="3"/>
      <c r="AX961" s="3"/>
      <c r="AY961" s="3"/>
      <c r="AZ961" s="3"/>
      <c r="BA961" s="3"/>
      <c r="BB961" s="3"/>
      <c r="BC961" s="3"/>
      <c r="BD961" s="3"/>
      <c r="BE961" s="3"/>
      <c r="BF961" s="3"/>
      <c r="BG961" s="3"/>
      <c r="BH961" s="3"/>
      <c r="BI961" s="3"/>
      <c r="BJ961" s="3"/>
      <c r="BK961" s="3"/>
      <c r="BL961" s="3"/>
      <c r="BM961" s="55"/>
    </row>
    <row r="962" spans="1:65">
      <c r="A962" s="29"/>
      <c r="B962" s="45" t="s">
        <v>258</v>
      </c>
      <c r="C962" s="46"/>
      <c r="D962" s="44">
        <v>65.72</v>
      </c>
      <c r="E962" s="44">
        <v>0.04</v>
      </c>
      <c r="F962" s="44">
        <v>0</v>
      </c>
      <c r="G962" s="44">
        <v>0.85</v>
      </c>
      <c r="H962" s="44">
        <v>0.67</v>
      </c>
      <c r="I962" s="44">
        <v>0.54</v>
      </c>
      <c r="J962" s="44">
        <v>0.22</v>
      </c>
      <c r="K962" s="44" t="s">
        <v>259</v>
      </c>
      <c r="L962" s="44">
        <v>0.22</v>
      </c>
      <c r="M962" s="44" t="s">
        <v>259</v>
      </c>
      <c r="N962" s="44">
        <v>0.85</v>
      </c>
      <c r="O962" s="44">
        <v>1.17</v>
      </c>
      <c r="P962" s="44">
        <v>0.72</v>
      </c>
      <c r="Q962" s="44">
        <v>0.45</v>
      </c>
      <c r="R962" s="44">
        <v>87.43</v>
      </c>
      <c r="S962" s="44">
        <v>124.25</v>
      </c>
      <c r="T962" s="44">
        <v>0.99</v>
      </c>
      <c r="U962" s="44">
        <v>0.4</v>
      </c>
      <c r="V962" s="44">
        <v>0.09</v>
      </c>
      <c r="W962" s="152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  <c r="AO962" s="3"/>
      <c r="AP962" s="3"/>
      <c r="AQ962" s="3"/>
      <c r="AR962" s="3"/>
      <c r="AS962" s="3"/>
      <c r="AT962" s="3"/>
      <c r="AU962" s="3"/>
      <c r="AV962" s="3"/>
      <c r="AW962" s="3"/>
      <c r="AX962" s="3"/>
      <c r="AY962" s="3"/>
      <c r="AZ962" s="3"/>
      <c r="BA962" s="3"/>
      <c r="BB962" s="3"/>
      <c r="BC962" s="3"/>
      <c r="BD962" s="3"/>
      <c r="BE962" s="3"/>
      <c r="BF962" s="3"/>
      <c r="BG962" s="3"/>
      <c r="BH962" s="3"/>
      <c r="BI962" s="3"/>
      <c r="BJ962" s="3"/>
      <c r="BK962" s="3"/>
      <c r="BL962" s="3"/>
      <c r="BM962" s="55"/>
    </row>
    <row r="963" spans="1:65">
      <c r="B963" s="30" t="s">
        <v>293</v>
      </c>
      <c r="C963" s="20"/>
      <c r="D963" s="20"/>
      <c r="E963" s="20"/>
      <c r="F963" s="20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BM963" s="55"/>
    </row>
    <row r="964" spans="1:65">
      <c r="BM964" s="55"/>
    </row>
    <row r="965" spans="1:65" ht="15">
      <c r="B965" s="8" t="s">
        <v>527</v>
      </c>
      <c r="BM965" s="27" t="s">
        <v>66</v>
      </c>
    </row>
    <row r="966" spans="1:65" ht="15">
      <c r="A966" s="24" t="s">
        <v>30</v>
      </c>
      <c r="B966" s="18" t="s">
        <v>108</v>
      </c>
      <c r="C966" s="15" t="s">
        <v>109</v>
      </c>
      <c r="D966" s="16" t="s">
        <v>224</v>
      </c>
      <c r="E966" s="17" t="s">
        <v>224</v>
      </c>
      <c r="F966" s="17" t="s">
        <v>224</v>
      </c>
      <c r="G966" s="17" t="s">
        <v>224</v>
      </c>
      <c r="H966" s="17" t="s">
        <v>224</v>
      </c>
      <c r="I966" s="17" t="s">
        <v>224</v>
      </c>
      <c r="J966" s="17" t="s">
        <v>224</v>
      </c>
      <c r="K966" s="17" t="s">
        <v>224</v>
      </c>
      <c r="L966" s="17" t="s">
        <v>224</v>
      </c>
      <c r="M966" s="17" t="s">
        <v>224</v>
      </c>
      <c r="N966" s="17" t="s">
        <v>224</v>
      </c>
      <c r="O966" s="17" t="s">
        <v>224</v>
      </c>
      <c r="P966" s="17" t="s">
        <v>224</v>
      </c>
      <c r="Q966" s="17" t="s">
        <v>224</v>
      </c>
      <c r="R966" s="17" t="s">
        <v>224</v>
      </c>
      <c r="S966" s="17" t="s">
        <v>224</v>
      </c>
      <c r="T966" s="17" t="s">
        <v>224</v>
      </c>
      <c r="U966" s="152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  <c r="AN966" s="3"/>
      <c r="AO966" s="3"/>
      <c r="AP966" s="3"/>
      <c r="AQ966" s="3"/>
      <c r="AR966" s="3"/>
      <c r="AS966" s="3"/>
      <c r="AT966" s="3"/>
      <c r="AU966" s="3"/>
      <c r="AV966" s="3"/>
      <c r="AW966" s="3"/>
      <c r="AX966" s="3"/>
      <c r="AY966" s="3"/>
      <c r="AZ966" s="3"/>
      <c r="BA966" s="3"/>
      <c r="BB966" s="3"/>
      <c r="BC966" s="3"/>
      <c r="BD966" s="3"/>
      <c r="BE966" s="3"/>
      <c r="BF966" s="3"/>
      <c r="BG966" s="3"/>
      <c r="BH966" s="3"/>
      <c r="BI966" s="3"/>
      <c r="BJ966" s="3"/>
      <c r="BK966" s="3"/>
      <c r="BL966" s="3"/>
      <c r="BM966" s="27">
        <v>1</v>
      </c>
    </row>
    <row r="967" spans="1:65">
      <c r="A967" s="29"/>
      <c r="B967" s="19" t="s">
        <v>225</v>
      </c>
      <c r="C967" s="9" t="s">
        <v>225</v>
      </c>
      <c r="D967" s="150" t="s">
        <v>227</v>
      </c>
      <c r="E967" s="151" t="s">
        <v>228</v>
      </c>
      <c r="F967" s="151" t="s">
        <v>229</v>
      </c>
      <c r="G967" s="151" t="s">
        <v>230</v>
      </c>
      <c r="H967" s="151" t="s">
        <v>231</v>
      </c>
      <c r="I967" s="151" t="s">
        <v>232</v>
      </c>
      <c r="J967" s="151" t="s">
        <v>235</v>
      </c>
      <c r="K967" s="151" t="s">
        <v>236</v>
      </c>
      <c r="L967" s="151" t="s">
        <v>237</v>
      </c>
      <c r="M967" s="151" t="s">
        <v>238</v>
      </c>
      <c r="N967" s="151" t="s">
        <v>239</v>
      </c>
      <c r="O967" s="151" t="s">
        <v>240</v>
      </c>
      <c r="P967" s="151" t="s">
        <v>241</v>
      </c>
      <c r="Q967" s="151" t="s">
        <v>242</v>
      </c>
      <c r="R967" s="151" t="s">
        <v>245</v>
      </c>
      <c r="S967" s="151" t="s">
        <v>246</v>
      </c>
      <c r="T967" s="151" t="s">
        <v>247</v>
      </c>
      <c r="U967" s="152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  <c r="AQ967" s="3"/>
      <c r="AR967" s="3"/>
      <c r="AS967" s="3"/>
      <c r="AT967" s="3"/>
      <c r="AU967" s="3"/>
      <c r="AV967" s="3"/>
      <c r="AW967" s="3"/>
      <c r="AX967" s="3"/>
      <c r="AY967" s="3"/>
      <c r="AZ967" s="3"/>
      <c r="BA967" s="3"/>
      <c r="BB967" s="3"/>
      <c r="BC967" s="3"/>
      <c r="BD967" s="3"/>
      <c r="BE967" s="3"/>
      <c r="BF967" s="3"/>
      <c r="BG967" s="3"/>
      <c r="BH967" s="3"/>
      <c r="BI967" s="3"/>
      <c r="BJ967" s="3"/>
      <c r="BK967" s="3"/>
      <c r="BL967" s="3"/>
      <c r="BM967" s="27" t="s">
        <v>3</v>
      </c>
    </row>
    <row r="968" spans="1:65">
      <c r="A968" s="29"/>
      <c r="B968" s="19"/>
      <c r="C968" s="9"/>
      <c r="D968" s="10" t="s">
        <v>261</v>
      </c>
      <c r="E968" s="11" t="s">
        <v>261</v>
      </c>
      <c r="F968" s="11" t="s">
        <v>261</v>
      </c>
      <c r="G968" s="11" t="s">
        <v>261</v>
      </c>
      <c r="H968" s="11" t="s">
        <v>280</v>
      </c>
      <c r="I968" s="11" t="s">
        <v>279</v>
      </c>
      <c r="J968" s="11" t="s">
        <v>261</v>
      </c>
      <c r="K968" s="11" t="s">
        <v>261</v>
      </c>
      <c r="L968" s="11" t="s">
        <v>261</v>
      </c>
      <c r="M968" s="11" t="s">
        <v>261</v>
      </c>
      <c r="N968" s="11" t="s">
        <v>280</v>
      </c>
      <c r="O968" s="11" t="s">
        <v>280</v>
      </c>
      <c r="P968" s="11" t="s">
        <v>280</v>
      </c>
      <c r="Q968" s="11" t="s">
        <v>261</v>
      </c>
      <c r="R968" s="11" t="s">
        <v>280</v>
      </c>
      <c r="S968" s="11" t="s">
        <v>261</v>
      </c>
      <c r="T968" s="11" t="s">
        <v>261</v>
      </c>
      <c r="U968" s="152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  <c r="AN968" s="3"/>
      <c r="AO968" s="3"/>
      <c r="AP968" s="3"/>
      <c r="AQ968" s="3"/>
      <c r="AR968" s="3"/>
      <c r="AS968" s="3"/>
      <c r="AT968" s="3"/>
      <c r="AU968" s="3"/>
      <c r="AV968" s="3"/>
      <c r="AW968" s="3"/>
      <c r="AX968" s="3"/>
      <c r="AY968" s="3"/>
      <c r="AZ968" s="3"/>
      <c r="BA968" s="3"/>
      <c r="BB968" s="3"/>
      <c r="BC968" s="3"/>
      <c r="BD968" s="3"/>
      <c r="BE968" s="3"/>
      <c r="BF968" s="3"/>
      <c r="BG968" s="3"/>
      <c r="BH968" s="3"/>
      <c r="BI968" s="3"/>
      <c r="BJ968" s="3"/>
      <c r="BK968" s="3"/>
      <c r="BL968" s="3"/>
      <c r="BM968" s="27">
        <v>2</v>
      </c>
    </row>
    <row r="969" spans="1:65">
      <c r="A969" s="29"/>
      <c r="B969" s="19"/>
      <c r="C969" s="9"/>
      <c r="D969" s="25" t="s">
        <v>281</v>
      </c>
      <c r="E969" s="25" t="s">
        <v>253</v>
      </c>
      <c r="F969" s="25" t="s">
        <v>282</v>
      </c>
      <c r="G969" s="25" t="s">
        <v>282</v>
      </c>
      <c r="H969" s="25" t="s">
        <v>283</v>
      </c>
      <c r="I969" s="25" t="s">
        <v>282</v>
      </c>
      <c r="J969" s="25" t="s">
        <v>282</v>
      </c>
      <c r="K969" s="25" t="s">
        <v>283</v>
      </c>
      <c r="L969" s="25" t="s">
        <v>283</v>
      </c>
      <c r="M969" s="25" t="s">
        <v>284</v>
      </c>
      <c r="N969" s="25" t="s">
        <v>284</v>
      </c>
      <c r="O969" s="25" t="s">
        <v>283</v>
      </c>
      <c r="P969" s="25" t="s">
        <v>282</v>
      </c>
      <c r="Q969" s="25" t="s">
        <v>282</v>
      </c>
      <c r="R969" s="25" t="s">
        <v>281</v>
      </c>
      <c r="S969" s="25" t="s">
        <v>282</v>
      </c>
      <c r="T969" s="25" t="s">
        <v>282</v>
      </c>
      <c r="U969" s="152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3"/>
      <c r="AO969" s="3"/>
      <c r="AP969" s="3"/>
      <c r="AQ969" s="3"/>
      <c r="AR969" s="3"/>
      <c r="AS969" s="3"/>
      <c r="AT969" s="3"/>
      <c r="AU969" s="3"/>
      <c r="AV969" s="3"/>
      <c r="AW969" s="3"/>
      <c r="AX969" s="3"/>
      <c r="AY969" s="3"/>
      <c r="AZ969" s="3"/>
      <c r="BA969" s="3"/>
      <c r="BB969" s="3"/>
      <c r="BC969" s="3"/>
      <c r="BD969" s="3"/>
      <c r="BE969" s="3"/>
      <c r="BF969" s="3"/>
      <c r="BG969" s="3"/>
      <c r="BH969" s="3"/>
      <c r="BI969" s="3"/>
      <c r="BJ969" s="3"/>
      <c r="BK969" s="3"/>
      <c r="BL969" s="3"/>
      <c r="BM969" s="27">
        <v>2</v>
      </c>
    </row>
    <row r="970" spans="1:65">
      <c r="A970" s="29"/>
      <c r="B970" s="18">
        <v>1</v>
      </c>
      <c r="C970" s="14">
        <v>1</v>
      </c>
      <c r="D970" s="21">
        <v>6.5</v>
      </c>
      <c r="E970" s="21">
        <v>4.7</v>
      </c>
      <c r="F970" s="21">
        <v>5.0999999999999996</v>
      </c>
      <c r="G970" s="21">
        <v>5</v>
      </c>
      <c r="H970" s="153">
        <v>6.96</v>
      </c>
      <c r="I970" s="153" t="s">
        <v>265</v>
      </c>
      <c r="J970" s="21">
        <v>5.5</v>
      </c>
      <c r="K970" s="21">
        <v>5.48</v>
      </c>
      <c r="L970" s="153">
        <v>9.1300000000000008</v>
      </c>
      <c r="M970" s="153">
        <v>7</v>
      </c>
      <c r="N970" s="153" t="s">
        <v>95</v>
      </c>
      <c r="O970" s="147">
        <v>8.25</v>
      </c>
      <c r="P970" s="21">
        <v>5</v>
      </c>
      <c r="Q970" s="21">
        <v>5</v>
      </c>
      <c r="R970" s="21">
        <v>5.3</v>
      </c>
      <c r="S970" s="21">
        <v>5.2</v>
      </c>
      <c r="T970" s="21">
        <v>4.7</v>
      </c>
      <c r="U970" s="152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  <c r="AN970" s="3"/>
      <c r="AO970" s="3"/>
      <c r="AP970" s="3"/>
      <c r="AQ970" s="3"/>
      <c r="AR970" s="3"/>
      <c r="AS970" s="3"/>
      <c r="AT970" s="3"/>
      <c r="AU970" s="3"/>
      <c r="AV970" s="3"/>
      <c r="AW970" s="3"/>
      <c r="AX970" s="3"/>
      <c r="AY970" s="3"/>
      <c r="AZ970" s="3"/>
      <c r="BA970" s="3"/>
      <c r="BB970" s="3"/>
      <c r="BC970" s="3"/>
      <c r="BD970" s="3"/>
      <c r="BE970" s="3"/>
      <c r="BF970" s="3"/>
      <c r="BG970" s="3"/>
      <c r="BH970" s="3"/>
      <c r="BI970" s="3"/>
      <c r="BJ970" s="3"/>
      <c r="BK970" s="3"/>
      <c r="BL970" s="3"/>
      <c r="BM970" s="27">
        <v>1</v>
      </c>
    </row>
    <row r="971" spans="1:65">
      <c r="A971" s="29"/>
      <c r="B971" s="19">
        <v>1</v>
      </c>
      <c r="C971" s="9">
        <v>2</v>
      </c>
      <c r="D971" s="11">
        <v>5.6</v>
      </c>
      <c r="E971" s="11">
        <v>4.7</v>
      </c>
      <c r="F971" s="11">
        <v>5.4</v>
      </c>
      <c r="G971" s="11">
        <v>4.8</v>
      </c>
      <c r="H971" s="154">
        <v>7.33</v>
      </c>
      <c r="I971" s="154" t="s">
        <v>265</v>
      </c>
      <c r="J971" s="11">
        <v>6.3</v>
      </c>
      <c r="K971" s="11">
        <v>5.58</v>
      </c>
      <c r="L971" s="154">
        <v>9.14</v>
      </c>
      <c r="M971" s="154">
        <v>7</v>
      </c>
      <c r="N971" s="154" t="s">
        <v>95</v>
      </c>
      <c r="O971" s="154">
        <v>8.6999999999999993</v>
      </c>
      <c r="P971" s="11">
        <v>3.1</v>
      </c>
      <c r="Q971" s="11">
        <v>4.9000000000000004</v>
      </c>
      <c r="R971" s="11">
        <v>5.4</v>
      </c>
      <c r="S971" s="11">
        <v>5.0999999999999996</v>
      </c>
      <c r="T971" s="11">
        <v>5</v>
      </c>
      <c r="U971" s="152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  <c r="AN971" s="3"/>
      <c r="AO971" s="3"/>
      <c r="AP971" s="3"/>
      <c r="AQ971" s="3"/>
      <c r="AR971" s="3"/>
      <c r="AS971" s="3"/>
      <c r="AT971" s="3"/>
      <c r="AU971" s="3"/>
      <c r="AV971" s="3"/>
      <c r="AW971" s="3"/>
      <c r="AX971" s="3"/>
      <c r="AY971" s="3"/>
      <c r="AZ971" s="3"/>
      <c r="BA971" s="3"/>
      <c r="BB971" s="3"/>
      <c r="BC971" s="3"/>
      <c r="BD971" s="3"/>
      <c r="BE971" s="3"/>
      <c r="BF971" s="3"/>
      <c r="BG971" s="3"/>
      <c r="BH971" s="3"/>
      <c r="BI971" s="3"/>
      <c r="BJ971" s="3"/>
      <c r="BK971" s="3"/>
      <c r="BL971" s="3"/>
      <c r="BM971" s="27">
        <v>24</v>
      </c>
    </row>
    <row r="972" spans="1:65">
      <c r="A972" s="29"/>
      <c r="B972" s="19">
        <v>1</v>
      </c>
      <c r="C972" s="9">
        <v>3</v>
      </c>
      <c r="D972" s="11">
        <v>5</v>
      </c>
      <c r="E972" s="11">
        <v>4.3</v>
      </c>
      <c r="F972" s="11">
        <v>4.9000000000000004</v>
      </c>
      <c r="G972" s="11">
        <v>5.0999999999999996</v>
      </c>
      <c r="H972" s="154">
        <v>7.42</v>
      </c>
      <c r="I972" s="154" t="s">
        <v>265</v>
      </c>
      <c r="J972" s="11">
        <v>6</v>
      </c>
      <c r="K972" s="11">
        <v>5.62</v>
      </c>
      <c r="L972" s="154">
        <v>9.34</v>
      </c>
      <c r="M972" s="154">
        <v>7</v>
      </c>
      <c r="N972" s="154" t="s">
        <v>95</v>
      </c>
      <c r="O972" s="154">
        <v>8.7100000000000009</v>
      </c>
      <c r="P972" s="148">
        <v>2.9</v>
      </c>
      <c r="Q972" s="11">
        <v>4.7</v>
      </c>
      <c r="R972" s="11">
        <v>5.0999999999999996</v>
      </c>
      <c r="S972" s="11">
        <v>5</v>
      </c>
      <c r="T972" s="11">
        <v>5.0999999999999996</v>
      </c>
      <c r="U972" s="152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  <c r="AN972" s="3"/>
      <c r="AO972" s="3"/>
      <c r="AP972" s="3"/>
      <c r="AQ972" s="3"/>
      <c r="AR972" s="3"/>
      <c r="AS972" s="3"/>
      <c r="AT972" s="3"/>
      <c r="AU972" s="3"/>
      <c r="AV972" s="3"/>
      <c r="AW972" s="3"/>
      <c r="AX972" s="3"/>
      <c r="AY972" s="3"/>
      <c r="AZ972" s="3"/>
      <c r="BA972" s="3"/>
      <c r="BB972" s="3"/>
      <c r="BC972" s="3"/>
      <c r="BD972" s="3"/>
      <c r="BE972" s="3"/>
      <c r="BF972" s="3"/>
      <c r="BG972" s="3"/>
      <c r="BH972" s="3"/>
      <c r="BI972" s="3"/>
      <c r="BJ972" s="3"/>
      <c r="BK972" s="3"/>
      <c r="BL972" s="3"/>
      <c r="BM972" s="27">
        <v>16</v>
      </c>
    </row>
    <row r="973" spans="1:65">
      <c r="A973" s="29"/>
      <c r="B973" s="19">
        <v>1</v>
      </c>
      <c r="C973" s="9">
        <v>4</v>
      </c>
      <c r="D973" s="11">
        <v>4.2</v>
      </c>
      <c r="E973" s="11">
        <v>4.2</v>
      </c>
      <c r="F973" s="11">
        <v>5.4</v>
      </c>
      <c r="G973" s="11">
        <v>5</v>
      </c>
      <c r="H973" s="154">
        <v>7.42</v>
      </c>
      <c r="I973" s="154" t="s">
        <v>265</v>
      </c>
      <c r="J973" s="11">
        <v>6.1</v>
      </c>
      <c r="K973" s="11">
        <v>5.56</v>
      </c>
      <c r="L973" s="154">
        <v>9.14</v>
      </c>
      <c r="M973" s="154">
        <v>7</v>
      </c>
      <c r="N973" s="154" t="s">
        <v>95</v>
      </c>
      <c r="O973" s="154">
        <v>8.5399999999999991</v>
      </c>
      <c r="P973" s="11">
        <v>3.5</v>
      </c>
      <c r="Q973" s="11">
        <v>4.7</v>
      </c>
      <c r="R973" s="11">
        <v>5.2</v>
      </c>
      <c r="S973" s="11">
        <v>5.5</v>
      </c>
      <c r="T973" s="11">
        <v>4.8</v>
      </c>
      <c r="U973" s="152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  <c r="AO973" s="3"/>
      <c r="AP973" s="3"/>
      <c r="AQ973" s="3"/>
      <c r="AR973" s="3"/>
      <c r="AS973" s="3"/>
      <c r="AT973" s="3"/>
      <c r="AU973" s="3"/>
      <c r="AV973" s="3"/>
      <c r="AW973" s="3"/>
      <c r="AX973" s="3"/>
      <c r="AY973" s="3"/>
      <c r="AZ973" s="3"/>
      <c r="BA973" s="3"/>
      <c r="BB973" s="3"/>
      <c r="BC973" s="3"/>
      <c r="BD973" s="3"/>
      <c r="BE973" s="3"/>
      <c r="BF973" s="3"/>
      <c r="BG973" s="3"/>
      <c r="BH973" s="3"/>
      <c r="BI973" s="3"/>
      <c r="BJ973" s="3"/>
      <c r="BK973" s="3"/>
      <c r="BL973" s="3"/>
      <c r="BM973" s="27">
        <v>4.994242424242425</v>
      </c>
    </row>
    <row r="974" spans="1:65">
      <c r="A974" s="29"/>
      <c r="B974" s="19">
        <v>1</v>
      </c>
      <c r="C974" s="9">
        <v>5</v>
      </c>
      <c r="D974" s="11">
        <v>4</v>
      </c>
      <c r="E974" s="11">
        <v>3.9</v>
      </c>
      <c r="F974" s="11">
        <v>4.9000000000000004</v>
      </c>
      <c r="G974" s="11">
        <v>4.5999999999999996</v>
      </c>
      <c r="H974" s="154">
        <v>7.34</v>
      </c>
      <c r="I974" s="154" t="s">
        <v>265</v>
      </c>
      <c r="J974" s="11">
        <v>6</v>
      </c>
      <c r="K974" s="11">
        <v>5.52</v>
      </c>
      <c r="L974" s="154">
        <v>9.2200000000000006</v>
      </c>
      <c r="M974" s="154">
        <v>7</v>
      </c>
      <c r="N974" s="154" t="s">
        <v>95</v>
      </c>
      <c r="O974" s="154">
        <v>8.6300000000000008</v>
      </c>
      <c r="P974" s="11">
        <v>3.9</v>
      </c>
      <c r="Q974" s="11">
        <v>4.9000000000000004</v>
      </c>
      <c r="R974" s="11">
        <v>5.0999999999999996</v>
      </c>
      <c r="S974" s="11">
        <v>5</v>
      </c>
      <c r="T974" s="11">
        <v>4.9000000000000004</v>
      </c>
      <c r="U974" s="152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  <c r="AO974" s="3"/>
      <c r="AP974" s="3"/>
      <c r="AQ974" s="3"/>
      <c r="AR974" s="3"/>
      <c r="AS974" s="3"/>
      <c r="AT974" s="3"/>
      <c r="AU974" s="3"/>
      <c r="AV974" s="3"/>
      <c r="AW974" s="3"/>
      <c r="AX974" s="3"/>
      <c r="AY974" s="3"/>
      <c r="AZ974" s="3"/>
      <c r="BA974" s="3"/>
      <c r="BB974" s="3"/>
      <c r="BC974" s="3"/>
      <c r="BD974" s="3"/>
      <c r="BE974" s="3"/>
      <c r="BF974" s="3"/>
      <c r="BG974" s="3"/>
      <c r="BH974" s="3"/>
      <c r="BI974" s="3"/>
      <c r="BJ974" s="3"/>
      <c r="BK974" s="3"/>
      <c r="BL974" s="3"/>
      <c r="BM974" s="27">
        <v>112</v>
      </c>
    </row>
    <row r="975" spans="1:65">
      <c r="A975" s="29"/>
      <c r="B975" s="19">
        <v>1</v>
      </c>
      <c r="C975" s="9">
        <v>6</v>
      </c>
      <c r="D975" s="11">
        <v>4.2</v>
      </c>
      <c r="E975" s="11">
        <v>4.5</v>
      </c>
      <c r="F975" s="11">
        <v>4.9000000000000004</v>
      </c>
      <c r="G975" s="11">
        <v>4.9000000000000004</v>
      </c>
      <c r="H975" s="154">
        <v>7.05</v>
      </c>
      <c r="I975" s="154" t="s">
        <v>265</v>
      </c>
      <c r="J975" s="11">
        <v>5.9</v>
      </c>
      <c r="K975" s="11">
        <v>5.54</v>
      </c>
      <c r="L975" s="154">
        <v>9.1</v>
      </c>
      <c r="M975" s="154">
        <v>7</v>
      </c>
      <c r="N975" s="154" t="s">
        <v>95</v>
      </c>
      <c r="O975" s="154">
        <v>8.6300000000000008</v>
      </c>
      <c r="P975" s="11">
        <v>4.5999999999999996</v>
      </c>
      <c r="Q975" s="11">
        <v>5</v>
      </c>
      <c r="R975" s="11">
        <v>5.2</v>
      </c>
      <c r="S975" s="11">
        <v>5.3</v>
      </c>
      <c r="T975" s="11">
        <v>4.5</v>
      </c>
      <c r="U975" s="152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  <c r="AO975" s="3"/>
      <c r="AP975" s="3"/>
      <c r="AQ975" s="3"/>
      <c r="AR975" s="3"/>
      <c r="AS975" s="3"/>
      <c r="AT975" s="3"/>
      <c r="AU975" s="3"/>
      <c r="AV975" s="3"/>
      <c r="AW975" s="3"/>
      <c r="AX975" s="3"/>
      <c r="AY975" s="3"/>
      <c r="AZ975" s="3"/>
      <c r="BA975" s="3"/>
      <c r="BB975" s="3"/>
      <c r="BC975" s="3"/>
      <c r="BD975" s="3"/>
      <c r="BE975" s="3"/>
      <c r="BF975" s="3"/>
      <c r="BG975" s="3"/>
      <c r="BH975" s="3"/>
      <c r="BI975" s="3"/>
      <c r="BJ975" s="3"/>
      <c r="BK975" s="3"/>
      <c r="BL975" s="3"/>
      <c r="BM975" s="55"/>
    </row>
    <row r="976" spans="1:65">
      <c r="A976" s="29"/>
      <c r="B976" s="20" t="s">
        <v>254</v>
      </c>
      <c r="C976" s="12"/>
      <c r="D976" s="22">
        <v>4.916666666666667</v>
      </c>
      <c r="E976" s="22">
        <v>4.3833333333333329</v>
      </c>
      <c r="F976" s="22">
        <v>5.1000000000000005</v>
      </c>
      <c r="G976" s="22">
        <v>4.8999999999999995</v>
      </c>
      <c r="H976" s="22">
        <v>7.253333333333333</v>
      </c>
      <c r="I976" s="22" t="s">
        <v>603</v>
      </c>
      <c r="J976" s="22">
        <v>5.9666666666666659</v>
      </c>
      <c r="K976" s="22">
        <v>5.55</v>
      </c>
      <c r="L976" s="22">
        <v>9.1783333333333328</v>
      </c>
      <c r="M976" s="22">
        <v>7</v>
      </c>
      <c r="N976" s="22" t="s">
        <v>603</v>
      </c>
      <c r="O976" s="22">
        <v>8.576666666666668</v>
      </c>
      <c r="P976" s="22">
        <v>3.8333333333333335</v>
      </c>
      <c r="Q976" s="22">
        <v>4.8666666666666671</v>
      </c>
      <c r="R976" s="22">
        <v>5.2166666666666668</v>
      </c>
      <c r="S976" s="22">
        <v>5.1833333333333336</v>
      </c>
      <c r="T976" s="22">
        <v>4.833333333333333</v>
      </c>
      <c r="U976" s="152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  <c r="AQ976" s="3"/>
      <c r="AR976" s="3"/>
      <c r="AS976" s="3"/>
      <c r="AT976" s="3"/>
      <c r="AU976" s="3"/>
      <c r="AV976" s="3"/>
      <c r="AW976" s="3"/>
      <c r="AX976" s="3"/>
      <c r="AY976" s="3"/>
      <c r="AZ976" s="3"/>
      <c r="BA976" s="3"/>
      <c r="BB976" s="3"/>
      <c r="BC976" s="3"/>
      <c r="BD976" s="3"/>
      <c r="BE976" s="3"/>
      <c r="BF976" s="3"/>
      <c r="BG976" s="3"/>
      <c r="BH976" s="3"/>
      <c r="BI976" s="3"/>
      <c r="BJ976" s="3"/>
      <c r="BK976" s="3"/>
      <c r="BL976" s="3"/>
      <c r="BM976" s="55"/>
    </row>
    <row r="977" spans="1:65">
      <c r="A977" s="29"/>
      <c r="B977" s="3" t="s">
        <v>255</v>
      </c>
      <c r="C977" s="28"/>
      <c r="D977" s="11">
        <v>4.5999999999999996</v>
      </c>
      <c r="E977" s="11">
        <v>4.4000000000000004</v>
      </c>
      <c r="F977" s="11">
        <v>5</v>
      </c>
      <c r="G977" s="11">
        <v>4.95</v>
      </c>
      <c r="H977" s="11">
        <v>7.335</v>
      </c>
      <c r="I977" s="11" t="s">
        <v>603</v>
      </c>
      <c r="J977" s="11">
        <v>6</v>
      </c>
      <c r="K977" s="11">
        <v>5.55</v>
      </c>
      <c r="L977" s="11">
        <v>9.14</v>
      </c>
      <c r="M977" s="11">
        <v>7</v>
      </c>
      <c r="N977" s="11" t="s">
        <v>603</v>
      </c>
      <c r="O977" s="11">
        <v>8.6300000000000008</v>
      </c>
      <c r="P977" s="11">
        <v>3.7</v>
      </c>
      <c r="Q977" s="11">
        <v>4.9000000000000004</v>
      </c>
      <c r="R977" s="11">
        <v>5.2</v>
      </c>
      <c r="S977" s="11">
        <v>5.15</v>
      </c>
      <c r="T977" s="11">
        <v>4.8499999999999996</v>
      </c>
      <c r="U977" s="152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  <c r="AO977" s="3"/>
      <c r="AP977" s="3"/>
      <c r="AQ977" s="3"/>
      <c r="AR977" s="3"/>
      <c r="AS977" s="3"/>
      <c r="AT977" s="3"/>
      <c r="AU977" s="3"/>
      <c r="AV977" s="3"/>
      <c r="AW977" s="3"/>
      <c r="AX977" s="3"/>
      <c r="AY977" s="3"/>
      <c r="AZ977" s="3"/>
      <c r="BA977" s="3"/>
      <c r="BB977" s="3"/>
      <c r="BC977" s="3"/>
      <c r="BD977" s="3"/>
      <c r="BE977" s="3"/>
      <c r="BF977" s="3"/>
      <c r="BG977" s="3"/>
      <c r="BH977" s="3"/>
      <c r="BI977" s="3"/>
      <c r="BJ977" s="3"/>
      <c r="BK977" s="3"/>
      <c r="BL977" s="3"/>
      <c r="BM977" s="55"/>
    </row>
    <row r="978" spans="1:65">
      <c r="A978" s="29"/>
      <c r="B978" s="3" t="s">
        <v>256</v>
      </c>
      <c r="C978" s="28"/>
      <c r="D978" s="23">
        <v>0.98471654127808061</v>
      </c>
      <c r="E978" s="23">
        <v>0.312516666222246</v>
      </c>
      <c r="F978" s="23">
        <v>0.24494897427831783</v>
      </c>
      <c r="G978" s="23">
        <v>0.17888543819998323</v>
      </c>
      <c r="H978" s="23">
        <v>0.198158185969358</v>
      </c>
      <c r="I978" s="23" t="s">
        <v>603</v>
      </c>
      <c r="J978" s="23">
        <v>0.26583202716502508</v>
      </c>
      <c r="K978" s="23">
        <v>4.857983120596443E-2</v>
      </c>
      <c r="L978" s="23">
        <v>8.8637839925545595E-2</v>
      </c>
      <c r="M978" s="23">
        <v>0</v>
      </c>
      <c r="N978" s="23" t="s">
        <v>603</v>
      </c>
      <c r="O978" s="23">
        <v>0.17130868824045886</v>
      </c>
      <c r="P978" s="23">
        <v>0.83346665600170411</v>
      </c>
      <c r="Q978" s="23">
        <v>0.13662601021279461</v>
      </c>
      <c r="R978" s="23">
        <v>0.11690451944500144</v>
      </c>
      <c r="S978" s="23">
        <v>0.19407902170679517</v>
      </c>
      <c r="T978" s="23">
        <v>0.21602468994692861</v>
      </c>
      <c r="U978" s="152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  <c r="AO978" s="3"/>
      <c r="AP978" s="3"/>
      <c r="AQ978" s="3"/>
      <c r="AR978" s="3"/>
      <c r="AS978" s="3"/>
      <c r="AT978" s="3"/>
      <c r="AU978" s="3"/>
      <c r="AV978" s="3"/>
      <c r="AW978" s="3"/>
      <c r="AX978" s="3"/>
      <c r="AY978" s="3"/>
      <c r="AZ978" s="3"/>
      <c r="BA978" s="3"/>
      <c r="BB978" s="3"/>
      <c r="BC978" s="3"/>
      <c r="BD978" s="3"/>
      <c r="BE978" s="3"/>
      <c r="BF978" s="3"/>
      <c r="BG978" s="3"/>
      <c r="BH978" s="3"/>
      <c r="BI978" s="3"/>
      <c r="BJ978" s="3"/>
      <c r="BK978" s="3"/>
      <c r="BL978" s="3"/>
      <c r="BM978" s="55"/>
    </row>
    <row r="979" spans="1:65">
      <c r="A979" s="29"/>
      <c r="B979" s="3" t="s">
        <v>86</v>
      </c>
      <c r="C979" s="28"/>
      <c r="D979" s="13">
        <v>0.2002813304294401</v>
      </c>
      <c r="E979" s="13">
        <v>7.1296577845379322E-2</v>
      </c>
      <c r="F979" s="13">
        <v>4.8029210642807414E-2</v>
      </c>
      <c r="G979" s="13">
        <v>3.6507232285710865E-2</v>
      </c>
      <c r="H979" s="13">
        <v>2.7319602845040168E-2</v>
      </c>
      <c r="I979" s="13" t="s">
        <v>603</v>
      </c>
      <c r="J979" s="13">
        <v>4.4552853714808681E-2</v>
      </c>
      <c r="K979" s="13">
        <v>8.7531227398134105E-3</v>
      </c>
      <c r="L979" s="13">
        <v>9.6572914391369821E-3</v>
      </c>
      <c r="M979" s="13">
        <v>0</v>
      </c>
      <c r="N979" s="13" t="s">
        <v>603</v>
      </c>
      <c r="O979" s="13">
        <v>1.9973807412412611E-2</v>
      </c>
      <c r="P979" s="13">
        <v>0.21742608417435758</v>
      </c>
      <c r="Q979" s="13">
        <v>2.8073837714957792E-2</v>
      </c>
      <c r="R979" s="13">
        <v>2.2409812034185579E-2</v>
      </c>
      <c r="S979" s="13">
        <v>3.7442898078481383E-2</v>
      </c>
      <c r="T979" s="13">
        <v>4.469476343729558E-2</v>
      </c>
      <c r="U979" s="152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  <c r="AO979" s="3"/>
      <c r="AP979" s="3"/>
      <c r="AQ979" s="3"/>
      <c r="AR979" s="3"/>
      <c r="AS979" s="3"/>
      <c r="AT979" s="3"/>
      <c r="AU979" s="3"/>
      <c r="AV979" s="3"/>
      <c r="AW979" s="3"/>
      <c r="AX979" s="3"/>
      <c r="AY979" s="3"/>
      <c r="AZ979" s="3"/>
      <c r="BA979" s="3"/>
      <c r="BB979" s="3"/>
      <c r="BC979" s="3"/>
      <c r="BD979" s="3"/>
      <c r="BE979" s="3"/>
      <c r="BF979" s="3"/>
      <c r="BG979" s="3"/>
      <c r="BH979" s="3"/>
      <c r="BI979" s="3"/>
      <c r="BJ979" s="3"/>
      <c r="BK979" s="3"/>
      <c r="BL979" s="3"/>
      <c r="BM979" s="55"/>
    </row>
    <row r="980" spans="1:65">
      <c r="A980" s="29"/>
      <c r="B980" s="3" t="s">
        <v>257</v>
      </c>
      <c r="C980" s="28"/>
      <c r="D980" s="13">
        <v>-1.5533038043808123E-2</v>
      </c>
      <c r="E980" s="13">
        <v>-0.12232267459498836</v>
      </c>
      <c r="F980" s="13">
        <v>2.1175899520660124E-2</v>
      </c>
      <c r="G980" s="13">
        <v>-1.887021418603263E-2</v>
      </c>
      <c r="H980" s="13">
        <v>0.45233905709604971</v>
      </c>
      <c r="I980" s="13" t="s">
        <v>603</v>
      </c>
      <c r="J980" s="13">
        <v>0.19470905891632762</v>
      </c>
      <c r="K980" s="13">
        <v>0.11127965536071827</v>
      </c>
      <c r="L980" s="13">
        <v>0.83778290152296542</v>
      </c>
      <c r="M980" s="13">
        <v>0.40161397973423929</v>
      </c>
      <c r="N980" s="13" t="s">
        <v>603</v>
      </c>
      <c r="O980" s="13">
        <v>0.71731084278866564</v>
      </c>
      <c r="P980" s="13">
        <v>-0.23244948728839276</v>
      </c>
      <c r="Q980" s="13">
        <v>-2.55445664704812E-2</v>
      </c>
      <c r="R980" s="13">
        <v>4.4536132516230564E-2</v>
      </c>
      <c r="S980" s="13">
        <v>3.7861780231781994E-2</v>
      </c>
      <c r="T980" s="13">
        <v>-3.2218918754930104E-2</v>
      </c>
      <c r="U980" s="152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3"/>
      <c r="AO980" s="3"/>
      <c r="AP980" s="3"/>
      <c r="AQ980" s="3"/>
      <c r="AR980" s="3"/>
      <c r="AS980" s="3"/>
      <c r="AT980" s="3"/>
      <c r="AU980" s="3"/>
      <c r="AV980" s="3"/>
      <c r="AW980" s="3"/>
      <c r="AX980" s="3"/>
      <c r="AY980" s="3"/>
      <c r="AZ980" s="3"/>
      <c r="BA980" s="3"/>
      <c r="BB980" s="3"/>
      <c r="BC980" s="3"/>
      <c r="BD980" s="3"/>
      <c r="BE980" s="3"/>
      <c r="BF980" s="3"/>
      <c r="BG980" s="3"/>
      <c r="BH980" s="3"/>
      <c r="BI980" s="3"/>
      <c r="BJ980" s="3"/>
      <c r="BK980" s="3"/>
      <c r="BL980" s="3"/>
      <c r="BM980" s="55"/>
    </row>
    <row r="981" spans="1:65">
      <c r="A981" s="29"/>
      <c r="B981" s="45" t="s">
        <v>258</v>
      </c>
      <c r="C981" s="46"/>
      <c r="D981" s="44">
        <v>0.42</v>
      </c>
      <c r="E981" s="44">
        <v>1.43</v>
      </c>
      <c r="F981" s="44">
        <v>0.08</v>
      </c>
      <c r="G981" s="44">
        <v>0.45</v>
      </c>
      <c r="H981" s="44">
        <v>3.97</v>
      </c>
      <c r="I981" s="44">
        <v>9.14</v>
      </c>
      <c r="J981" s="44">
        <v>1.55</v>
      </c>
      <c r="K981" s="44">
        <v>0.77</v>
      </c>
      <c r="L981" s="44">
        <v>7.6</v>
      </c>
      <c r="M981" s="44" t="s">
        <v>259</v>
      </c>
      <c r="N981" s="44">
        <v>0.27</v>
      </c>
      <c r="O981" s="44">
        <v>6.46</v>
      </c>
      <c r="P981" s="44">
        <v>2.46</v>
      </c>
      <c r="Q981" s="44">
        <v>0.52</v>
      </c>
      <c r="R981" s="44">
        <v>0.14000000000000001</v>
      </c>
      <c r="S981" s="44">
        <v>0.08</v>
      </c>
      <c r="T981" s="44">
        <v>0.57999999999999996</v>
      </c>
      <c r="U981" s="152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  <c r="AN981" s="3"/>
      <c r="AO981" s="3"/>
      <c r="AP981" s="3"/>
      <c r="AQ981" s="3"/>
      <c r="AR981" s="3"/>
      <c r="AS981" s="3"/>
      <c r="AT981" s="3"/>
      <c r="AU981" s="3"/>
      <c r="AV981" s="3"/>
      <c r="AW981" s="3"/>
      <c r="AX981" s="3"/>
      <c r="AY981" s="3"/>
      <c r="AZ981" s="3"/>
      <c r="BA981" s="3"/>
      <c r="BB981" s="3"/>
      <c r="BC981" s="3"/>
      <c r="BD981" s="3"/>
      <c r="BE981" s="3"/>
      <c r="BF981" s="3"/>
      <c r="BG981" s="3"/>
      <c r="BH981" s="3"/>
      <c r="BI981" s="3"/>
      <c r="BJ981" s="3"/>
      <c r="BK981" s="3"/>
      <c r="BL981" s="3"/>
      <c r="BM981" s="55"/>
    </row>
    <row r="982" spans="1:65">
      <c r="B982" s="30" t="s">
        <v>294</v>
      </c>
      <c r="C982" s="20"/>
      <c r="D982" s="20"/>
      <c r="E982" s="20"/>
      <c r="F982" s="20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20"/>
      <c r="R982" s="20"/>
      <c r="S982" s="20"/>
      <c r="T982" s="20"/>
      <c r="BM982" s="55"/>
    </row>
    <row r="983" spans="1:65">
      <c r="BM983" s="55"/>
    </row>
    <row r="984" spans="1:65" ht="15">
      <c r="B984" s="8" t="s">
        <v>528</v>
      </c>
      <c r="BM984" s="27" t="s">
        <v>66</v>
      </c>
    </row>
    <row r="985" spans="1:65" ht="15">
      <c r="A985" s="24" t="s">
        <v>62</v>
      </c>
      <c r="B985" s="18" t="s">
        <v>108</v>
      </c>
      <c r="C985" s="15" t="s">
        <v>109</v>
      </c>
      <c r="D985" s="16" t="s">
        <v>224</v>
      </c>
      <c r="E985" s="17" t="s">
        <v>224</v>
      </c>
      <c r="F985" s="17" t="s">
        <v>224</v>
      </c>
      <c r="G985" s="17" t="s">
        <v>224</v>
      </c>
      <c r="H985" s="17" t="s">
        <v>224</v>
      </c>
      <c r="I985" s="17" t="s">
        <v>224</v>
      </c>
      <c r="J985" s="17" t="s">
        <v>224</v>
      </c>
      <c r="K985" s="17" t="s">
        <v>224</v>
      </c>
      <c r="L985" s="17" t="s">
        <v>224</v>
      </c>
      <c r="M985" s="17" t="s">
        <v>224</v>
      </c>
      <c r="N985" s="17" t="s">
        <v>224</v>
      </c>
      <c r="O985" s="17" t="s">
        <v>224</v>
      </c>
      <c r="P985" s="17" t="s">
        <v>224</v>
      </c>
      <c r="Q985" s="17" t="s">
        <v>224</v>
      </c>
      <c r="R985" s="17" t="s">
        <v>224</v>
      </c>
      <c r="S985" s="17" t="s">
        <v>224</v>
      </c>
      <c r="T985" s="17" t="s">
        <v>224</v>
      </c>
      <c r="U985" s="17" t="s">
        <v>224</v>
      </c>
      <c r="V985" s="17" t="s">
        <v>224</v>
      </c>
      <c r="W985" s="17" t="s">
        <v>224</v>
      </c>
      <c r="X985" s="152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  <c r="AN985" s="3"/>
      <c r="AO985" s="3"/>
      <c r="AP985" s="3"/>
      <c r="AQ985" s="3"/>
      <c r="AR985" s="3"/>
      <c r="AS985" s="3"/>
      <c r="AT985" s="3"/>
      <c r="AU985" s="3"/>
      <c r="AV985" s="3"/>
      <c r="AW985" s="3"/>
      <c r="AX985" s="3"/>
      <c r="AY985" s="3"/>
      <c r="AZ985" s="3"/>
      <c r="BA985" s="3"/>
      <c r="BB985" s="3"/>
      <c r="BC985" s="3"/>
      <c r="BD985" s="3"/>
      <c r="BE985" s="3"/>
      <c r="BF985" s="3"/>
      <c r="BG985" s="3"/>
      <c r="BH985" s="3"/>
      <c r="BI985" s="3"/>
      <c r="BJ985" s="3"/>
      <c r="BK985" s="3"/>
      <c r="BL985" s="3"/>
      <c r="BM985" s="27">
        <v>1</v>
      </c>
    </row>
    <row r="986" spans="1:65">
      <c r="A986" s="29"/>
      <c r="B986" s="19" t="s">
        <v>225</v>
      </c>
      <c r="C986" s="9" t="s">
        <v>225</v>
      </c>
      <c r="D986" s="150" t="s">
        <v>227</v>
      </c>
      <c r="E986" s="151" t="s">
        <v>228</v>
      </c>
      <c r="F986" s="151" t="s">
        <v>229</v>
      </c>
      <c r="G986" s="151" t="s">
        <v>230</v>
      </c>
      <c r="H986" s="151" t="s">
        <v>231</v>
      </c>
      <c r="I986" s="151" t="s">
        <v>232</v>
      </c>
      <c r="J986" s="151" t="s">
        <v>234</v>
      </c>
      <c r="K986" s="151" t="s">
        <v>235</v>
      </c>
      <c r="L986" s="151" t="s">
        <v>236</v>
      </c>
      <c r="M986" s="151" t="s">
        <v>237</v>
      </c>
      <c r="N986" s="151" t="s">
        <v>238</v>
      </c>
      <c r="O986" s="151" t="s">
        <v>239</v>
      </c>
      <c r="P986" s="151" t="s">
        <v>240</v>
      </c>
      <c r="Q986" s="151" t="s">
        <v>241</v>
      </c>
      <c r="R986" s="151" t="s">
        <v>242</v>
      </c>
      <c r="S986" s="151" t="s">
        <v>243</v>
      </c>
      <c r="T986" s="151" t="s">
        <v>244</v>
      </c>
      <c r="U986" s="151" t="s">
        <v>245</v>
      </c>
      <c r="V986" s="151" t="s">
        <v>246</v>
      </c>
      <c r="W986" s="151" t="s">
        <v>247</v>
      </c>
      <c r="X986" s="152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  <c r="AN986" s="3"/>
      <c r="AO986" s="3"/>
      <c r="AP986" s="3"/>
      <c r="AQ986" s="3"/>
      <c r="AR986" s="3"/>
      <c r="AS986" s="3"/>
      <c r="AT986" s="3"/>
      <c r="AU986" s="3"/>
      <c r="AV986" s="3"/>
      <c r="AW986" s="3"/>
      <c r="AX986" s="3"/>
      <c r="AY986" s="3"/>
      <c r="AZ986" s="3"/>
      <c r="BA986" s="3"/>
      <c r="BB986" s="3"/>
      <c r="BC986" s="3"/>
      <c r="BD986" s="3"/>
      <c r="BE986" s="3"/>
      <c r="BF986" s="3"/>
      <c r="BG986" s="3"/>
      <c r="BH986" s="3"/>
      <c r="BI986" s="3"/>
      <c r="BJ986" s="3"/>
      <c r="BK986" s="3"/>
      <c r="BL986" s="3"/>
      <c r="BM986" s="27" t="s">
        <v>1</v>
      </c>
    </row>
    <row r="987" spans="1:65">
      <c r="A987" s="29"/>
      <c r="B987" s="19"/>
      <c r="C987" s="9"/>
      <c r="D987" s="10" t="s">
        <v>279</v>
      </c>
      <c r="E987" s="11" t="s">
        <v>261</v>
      </c>
      <c r="F987" s="11" t="s">
        <v>261</v>
      </c>
      <c r="G987" s="11" t="s">
        <v>261</v>
      </c>
      <c r="H987" s="11" t="s">
        <v>280</v>
      </c>
      <c r="I987" s="11" t="s">
        <v>279</v>
      </c>
      <c r="J987" s="11" t="s">
        <v>280</v>
      </c>
      <c r="K987" s="11" t="s">
        <v>261</v>
      </c>
      <c r="L987" s="11" t="s">
        <v>279</v>
      </c>
      <c r="M987" s="11" t="s">
        <v>279</v>
      </c>
      <c r="N987" s="11" t="s">
        <v>279</v>
      </c>
      <c r="O987" s="11" t="s">
        <v>280</v>
      </c>
      <c r="P987" s="11" t="s">
        <v>280</v>
      </c>
      <c r="Q987" s="11" t="s">
        <v>280</v>
      </c>
      <c r="R987" s="11" t="s">
        <v>261</v>
      </c>
      <c r="S987" s="11" t="s">
        <v>279</v>
      </c>
      <c r="T987" s="11" t="s">
        <v>279</v>
      </c>
      <c r="U987" s="11" t="s">
        <v>280</v>
      </c>
      <c r="V987" s="11" t="s">
        <v>261</v>
      </c>
      <c r="W987" s="11" t="s">
        <v>261</v>
      </c>
      <c r="X987" s="152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  <c r="AN987" s="3"/>
      <c r="AO987" s="3"/>
      <c r="AP987" s="3"/>
      <c r="AQ987" s="3"/>
      <c r="AR987" s="3"/>
      <c r="AS987" s="3"/>
      <c r="AT987" s="3"/>
      <c r="AU987" s="3"/>
      <c r="AV987" s="3"/>
      <c r="AW987" s="3"/>
      <c r="AX987" s="3"/>
      <c r="AY987" s="3"/>
      <c r="AZ987" s="3"/>
      <c r="BA987" s="3"/>
      <c r="BB987" s="3"/>
      <c r="BC987" s="3"/>
      <c r="BD987" s="3"/>
      <c r="BE987" s="3"/>
      <c r="BF987" s="3"/>
      <c r="BG987" s="3"/>
      <c r="BH987" s="3"/>
      <c r="BI987" s="3"/>
      <c r="BJ987" s="3"/>
      <c r="BK987" s="3"/>
      <c r="BL987" s="3"/>
      <c r="BM987" s="27">
        <v>3</v>
      </c>
    </row>
    <row r="988" spans="1:65">
      <c r="A988" s="29"/>
      <c r="B988" s="19"/>
      <c r="C988" s="9"/>
      <c r="D988" s="25" t="s">
        <v>281</v>
      </c>
      <c r="E988" s="25" t="s">
        <v>253</v>
      </c>
      <c r="F988" s="25" t="s">
        <v>282</v>
      </c>
      <c r="G988" s="25" t="s">
        <v>282</v>
      </c>
      <c r="H988" s="25" t="s">
        <v>283</v>
      </c>
      <c r="I988" s="25" t="s">
        <v>282</v>
      </c>
      <c r="J988" s="25" t="s">
        <v>284</v>
      </c>
      <c r="K988" s="25" t="s">
        <v>282</v>
      </c>
      <c r="L988" s="25" t="s">
        <v>283</v>
      </c>
      <c r="M988" s="25" t="s">
        <v>283</v>
      </c>
      <c r="N988" s="25" t="s">
        <v>284</v>
      </c>
      <c r="O988" s="25" t="s">
        <v>284</v>
      </c>
      <c r="P988" s="25" t="s">
        <v>283</v>
      </c>
      <c r="Q988" s="25" t="s">
        <v>282</v>
      </c>
      <c r="R988" s="25" t="s">
        <v>282</v>
      </c>
      <c r="S988" s="25" t="s">
        <v>282</v>
      </c>
      <c r="T988" s="25" t="s">
        <v>281</v>
      </c>
      <c r="U988" s="25" t="s">
        <v>281</v>
      </c>
      <c r="V988" s="25" t="s">
        <v>282</v>
      </c>
      <c r="W988" s="25" t="s">
        <v>282</v>
      </c>
      <c r="X988" s="152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  <c r="AN988" s="3"/>
      <c r="AO988" s="3"/>
      <c r="AP988" s="3"/>
      <c r="AQ988" s="3"/>
      <c r="AR988" s="3"/>
      <c r="AS988" s="3"/>
      <c r="AT988" s="3"/>
      <c r="AU988" s="3"/>
      <c r="AV988" s="3"/>
      <c r="AW988" s="3"/>
      <c r="AX988" s="3"/>
      <c r="AY988" s="3"/>
      <c r="AZ988" s="3"/>
      <c r="BA988" s="3"/>
      <c r="BB988" s="3"/>
      <c r="BC988" s="3"/>
      <c r="BD988" s="3"/>
      <c r="BE988" s="3"/>
      <c r="BF988" s="3"/>
      <c r="BG988" s="3"/>
      <c r="BH988" s="3"/>
      <c r="BI988" s="3"/>
      <c r="BJ988" s="3"/>
      <c r="BK988" s="3"/>
      <c r="BL988" s="3"/>
      <c r="BM988" s="27">
        <v>3</v>
      </c>
    </row>
    <row r="989" spans="1:65">
      <c r="A989" s="29"/>
      <c r="B989" s="18">
        <v>1</v>
      </c>
      <c r="C989" s="14">
        <v>1</v>
      </c>
      <c r="D989" s="203">
        <v>0.22</v>
      </c>
      <c r="E989" s="203">
        <v>0.22500000000000003</v>
      </c>
      <c r="F989" s="203">
        <v>0.22699999999999998</v>
      </c>
      <c r="G989" s="203">
        <v>0.214</v>
      </c>
      <c r="H989" s="203">
        <v>0.2167</v>
      </c>
      <c r="I989" s="203">
        <v>0.22</v>
      </c>
      <c r="J989" s="203">
        <v>0.21</v>
      </c>
      <c r="K989" s="203">
        <v>0.22200000000000003</v>
      </c>
      <c r="L989" s="203">
        <v>0.21879999999999999</v>
      </c>
      <c r="M989" s="203">
        <v>0.20569999999999999</v>
      </c>
      <c r="N989" s="203">
        <v>0.2</v>
      </c>
      <c r="O989" s="203">
        <v>0.21</v>
      </c>
      <c r="P989" s="203">
        <v>0.22599999999999998</v>
      </c>
      <c r="Q989" s="203">
        <v>0.22999999999999998</v>
      </c>
      <c r="R989" s="203">
        <v>0.22</v>
      </c>
      <c r="S989" s="203">
        <v>0.21333333333333335</v>
      </c>
      <c r="T989" s="203">
        <v>0.20049999999999998</v>
      </c>
      <c r="U989" s="232">
        <v>0.25</v>
      </c>
      <c r="V989" s="204">
        <v>0.20399999999999996</v>
      </c>
      <c r="W989" s="203">
        <v>0.21199999999999999</v>
      </c>
      <c r="X989" s="205"/>
      <c r="Y989" s="206"/>
      <c r="Z989" s="206"/>
      <c r="AA989" s="206"/>
      <c r="AB989" s="206"/>
      <c r="AC989" s="206"/>
      <c r="AD989" s="206"/>
      <c r="AE989" s="206"/>
      <c r="AF989" s="206"/>
      <c r="AG989" s="206"/>
      <c r="AH989" s="206"/>
      <c r="AI989" s="206"/>
      <c r="AJ989" s="206"/>
      <c r="AK989" s="206"/>
      <c r="AL989" s="206"/>
      <c r="AM989" s="206"/>
      <c r="AN989" s="206"/>
      <c r="AO989" s="206"/>
      <c r="AP989" s="206"/>
      <c r="AQ989" s="206"/>
      <c r="AR989" s="206"/>
      <c r="AS989" s="206"/>
      <c r="AT989" s="206"/>
      <c r="AU989" s="206"/>
      <c r="AV989" s="206"/>
      <c r="AW989" s="206"/>
      <c r="AX989" s="206"/>
      <c r="AY989" s="206"/>
      <c r="AZ989" s="206"/>
      <c r="BA989" s="206"/>
      <c r="BB989" s="206"/>
      <c r="BC989" s="206"/>
      <c r="BD989" s="206"/>
      <c r="BE989" s="206"/>
      <c r="BF989" s="206"/>
      <c r="BG989" s="206"/>
      <c r="BH989" s="206"/>
      <c r="BI989" s="206"/>
      <c r="BJ989" s="206"/>
      <c r="BK989" s="206"/>
      <c r="BL989" s="206"/>
      <c r="BM989" s="207">
        <v>1</v>
      </c>
    </row>
    <row r="990" spans="1:65">
      <c r="A990" s="29"/>
      <c r="B990" s="19">
        <v>1</v>
      </c>
      <c r="C990" s="9">
        <v>2</v>
      </c>
      <c r="D990" s="23">
        <v>0.22</v>
      </c>
      <c r="E990" s="23">
        <v>0.22799999999999998</v>
      </c>
      <c r="F990" s="23">
        <v>0.22500000000000003</v>
      </c>
      <c r="G990" s="23">
        <v>0.21299999999999999</v>
      </c>
      <c r="H990" s="23">
        <v>0.21489999999999998</v>
      </c>
      <c r="I990" s="23">
        <v>0.22</v>
      </c>
      <c r="J990" s="23">
        <v>0.21</v>
      </c>
      <c r="K990" s="23">
        <v>0.22300000000000003</v>
      </c>
      <c r="L990" s="23">
        <v>0.21779999999999999</v>
      </c>
      <c r="M990" s="23">
        <v>0.20439999999999997</v>
      </c>
      <c r="N990" s="23">
        <v>0.21</v>
      </c>
      <c r="O990" s="23">
        <v>0.21</v>
      </c>
      <c r="P990" s="23">
        <v>0.22599999999999998</v>
      </c>
      <c r="Q990" s="23">
        <v>0.22999999999999998</v>
      </c>
      <c r="R990" s="23">
        <v>0.22100000000000003</v>
      </c>
      <c r="S990" s="23">
        <v>0.20333333333333337</v>
      </c>
      <c r="T990" s="23">
        <v>0.2006</v>
      </c>
      <c r="U990" s="233">
        <v>0.26</v>
      </c>
      <c r="V990" s="23">
        <v>0.21099999999999999</v>
      </c>
      <c r="W990" s="23">
        <v>0.21299999999999999</v>
      </c>
      <c r="X990" s="205"/>
      <c r="Y990" s="206"/>
      <c r="Z990" s="206"/>
      <c r="AA990" s="206"/>
      <c r="AB990" s="206"/>
      <c r="AC990" s="206"/>
      <c r="AD990" s="206"/>
      <c r="AE990" s="206"/>
      <c r="AF990" s="206"/>
      <c r="AG990" s="206"/>
      <c r="AH990" s="206"/>
      <c r="AI990" s="206"/>
      <c r="AJ990" s="206"/>
      <c r="AK990" s="206"/>
      <c r="AL990" s="206"/>
      <c r="AM990" s="206"/>
      <c r="AN990" s="206"/>
      <c r="AO990" s="206"/>
      <c r="AP990" s="206"/>
      <c r="AQ990" s="206"/>
      <c r="AR990" s="206"/>
      <c r="AS990" s="206"/>
      <c r="AT990" s="206"/>
      <c r="AU990" s="206"/>
      <c r="AV990" s="206"/>
      <c r="AW990" s="206"/>
      <c r="AX990" s="206"/>
      <c r="AY990" s="206"/>
      <c r="AZ990" s="206"/>
      <c r="BA990" s="206"/>
      <c r="BB990" s="206"/>
      <c r="BC990" s="206"/>
      <c r="BD990" s="206"/>
      <c r="BE990" s="206"/>
      <c r="BF990" s="206"/>
      <c r="BG990" s="206"/>
      <c r="BH990" s="206"/>
      <c r="BI990" s="206"/>
      <c r="BJ990" s="206"/>
      <c r="BK990" s="206"/>
      <c r="BL990" s="206"/>
      <c r="BM990" s="207">
        <v>25</v>
      </c>
    </row>
    <row r="991" spans="1:65">
      <c r="A991" s="29"/>
      <c r="B991" s="19">
        <v>1</v>
      </c>
      <c r="C991" s="9">
        <v>3</v>
      </c>
      <c r="D991" s="23">
        <v>0.22</v>
      </c>
      <c r="E991" s="23">
        <v>0.216</v>
      </c>
      <c r="F991" s="23">
        <v>0.22599999999999998</v>
      </c>
      <c r="G991" s="23">
        <v>0.215</v>
      </c>
      <c r="H991" s="23">
        <v>0.21920000000000001</v>
      </c>
      <c r="I991" s="23">
        <v>0.22</v>
      </c>
      <c r="J991" s="23">
        <v>0.21</v>
      </c>
      <c r="K991" s="23">
        <v>0.22500000000000003</v>
      </c>
      <c r="L991" s="23">
        <v>0.21859999999999999</v>
      </c>
      <c r="M991" s="23">
        <v>0.2084</v>
      </c>
      <c r="N991" s="23">
        <v>0.2</v>
      </c>
      <c r="O991" s="23">
        <v>0.22</v>
      </c>
      <c r="P991" s="23">
        <v>0.22999999999999998</v>
      </c>
      <c r="Q991" s="23">
        <v>0.22999999999999998</v>
      </c>
      <c r="R991" s="23">
        <v>0.21</v>
      </c>
      <c r="S991" s="23">
        <v>0.21666666666666665</v>
      </c>
      <c r="T991" s="23">
        <v>0.20240000000000002</v>
      </c>
      <c r="U991" s="233">
        <v>0.25</v>
      </c>
      <c r="V991" s="23">
        <v>0.21199999999999999</v>
      </c>
      <c r="W991" s="23">
        <v>0.21</v>
      </c>
      <c r="X991" s="205"/>
      <c r="Y991" s="206"/>
      <c r="Z991" s="206"/>
      <c r="AA991" s="206"/>
      <c r="AB991" s="206"/>
      <c r="AC991" s="206"/>
      <c r="AD991" s="206"/>
      <c r="AE991" s="206"/>
      <c r="AF991" s="206"/>
      <c r="AG991" s="206"/>
      <c r="AH991" s="206"/>
      <c r="AI991" s="206"/>
      <c r="AJ991" s="206"/>
      <c r="AK991" s="206"/>
      <c r="AL991" s="206"/>
      <c r="AM991" s="206"/>
      <c r="AN991" s="206"/>
      <c r="AO991" s="206"/>
      <c r="AP991" s="206"/>
      <c r="AQ991" s="206"/>
      <c r="AR991" s="206"/>
      <c r="AS991" s="206"/>
      <c r="AT991" s="206"/>
      <c r="AU991" s="206"/>
      <c r="AV991" s="206"/>
      <c r="AW991" s="206"/>
      <c r="AX991" s="206"/>
      <c r="AY991" s="206"/>
      <c r="AZ991" s="206"/>
      <c r="BA991" s="206"/>
      <c r="BB991" s="206"/>
      <c r="BC991" s="206"/>
      <c r="BD991" s="206"/>
      <c r="BE991" s="206"/>
      <c r="BF991" s="206"/>
      <c r="BG991" s="206"/>
      <c r="BH991" s="206"/>
      <c r="BI991" s="206"/>
      <c r="BJ991" s="206"/>
      <c r="BK991" s="206"/>
      <c r="BL991" s="206"/>
      <c r="BM991" s="207">
        <v>16</v>
      </c>
    </row>
    <row r="992" spans="1:65">
      <c r="A992" s="29"/>
      <c r="B992" s="19">
        <v>1</v>
      </c>
      <c r="C992" s="9">
        <v>4</v>
      </c>
      <c r="D992" s="23">
        <v>0.22</v>
      </c>
      <c r="E992" s="23">
        <v>0.216</v>
      </c>
      <c r="F992" s="23">
        <v>0.22999999999999998</v>
      </c>
      <c r="G992" s="23">
        <v>0.215</v>
      </c>
      <c r="H992" s="23">
        <v>0.21740000000000001</v>
      </c>
      <c r="I992" s="23">
        <v>0.22</v>
      </c>
      <c r="J992" s="23">
        <v>0.21</v>
      </c>
      <c r="K992" s="23">
        <v>0.22999999999999998</v>
      </c>
      <c r="L992" s="23">
        <v>0.22169999999999998</v>
      </c>
      <c r="M992" s="23">
        <v>0.2029</v>
      </c>
      <c r="N992" s="23">
        <v>0.2</v>
      </c>
      <c r="O992" s="23">
        <v>0.21</v>
      </c>
      <c r="P992" s="23">
        <v>0.22499999999999998</v>
      </c>
      <c r="Q992" s="23">
        <v>0.22</v>
      </c>
      <c r="R992" s="23">
        <v>0.21</v>
      </c>
      <c r="S992" s="23">
        <v>0.21666666666666665</v>
      </c>
      <c r="T992" s="23">
        <v>0.20279999999999998</v>
      </c>
      <c r="U992" s="233">
        <v>0.25</v>
      </c>
      <c r="V992" s="23">
        <v>0.214</v>
      </c>
      <c r="W992" s="23">
        <v>0.21299999999999999</v>
      </c>
      <c r="X992" s="205"/>
      <c r="Y992" s="206"/>
      <c r="Z992" s="206"/>
      <c r="AA992" s="206"/>
      <c r="AB992" s="206"/>
      <c r="AC992" s="206"/>
      <c r="AD992" s="206"/>
      <c r="AE992" s="206"/>
      <c r="AF992" s="206"/>
      <c r="AG992" s="206"/>
      <c r="AH992" s="206"/>
      <c r="AI992" s="206"/>
      <c r="AJ992" s="206"/>
      <c r="AK992" s="206"/>
      <c r="AL992" s="206"/>
      <c r="AM992" s="206"/>
      <c r="AN992" s="206"/>
      <c r="AO992" s="206"/>
      <c r="AP992" s="206"/>
      <c r="AQ992" s="206"/>
      <c r="AR992" s="206"/>
      <c r="AS992" s="206"/>
      <c r="AT992" s="206"/>
      <c r="AU992" s="206"/>
      <c r="AV992" s="206"/>
      <c r="AW992" s="206"/>
      <c r="AX992" s="206"/>
      <c r="AY992" s="206"/>
      <c r="AZ992" s="206"/>
      <c r="BA992" s="206"/>
      <c r="BB992" s="206"/>
      <c r="BC992" s="206"/>
      <c r="BD992" s="206"/>
      <c r="BE992" s="206"/>
      <c r="BF992" s="206"/>
      <c r="BG992" s="206"/>
      <c r="BH992" s="206"/>
      <c r="BI992" s="206"/>
      <c r="BJ992" s="206"/>
      <c r="BK992" s="206"/>
      <c r="BL992" s="206"/>
      <c r="BM992" s="207">
        <v>0.2161345029239766</v>
      </c>
    </row>
    <row r="993" spans="1:65">
      <c r="A993" s="29"/>
      <c r="B993" s="19">
        <v>1</v>
      </c>
      <c r="C993" s="9">
        <v>5</v>
      </c>
      <c r="D993" s="23">
        <v>0.22</v>
      </c>
      <c r="E993" s="23">
        <v>0.215</v>
      </c>
      <c r="F993" s="23">
        <v>0.22799999999999998</v>
      </c>
      <c r="G993" s="23">
        <v>0.22</v>
      </c>
      <c r="H993" s="23">
        <v>0.21749999999999997</v>
      </c>
      <c r="I993" s="23">
        <v>0.22</v>
      </c>
      <c r="J993" s="23">
        <v>0.21</v>
      </c>
      <c r="K993" s="23">
        <v>0.22100000000000003</v>
      </c>
      <c r="L993" s="23">
        <v>0.21820000000000001</v>
      </c>
      <c r="M993" s="23">
        <v>0.20370000000000002</v>
      </c>
      <c r="N993" s="23">
        <v>0.2</v>
      </c>
      <c r="O993" s="23">
        <v>0.21</v>
      </c>
      <c r="P993" s="23">
        <v>0.22200000000000003</v>
      </c>
      <c r="Q993" s="23">
        <v>0.22999999999999998</v>
      </c>
      <c r="R993" s="23">
        <v>0.216</v>
      </c>
      <c r="S993" s="23">
        <v>0.22</v>
      </c>
      <c r="T993" s="23">
        <v>0.20309999999999997</v>
      </c>
      <c r="U993" s="233">
        <v>0.26</v>
      </c>
      <c r="V993" s="23">
        <v>0.21199999999999999</v>
      </c>
      <c r="W993" s="23">
        <v>0.21299999999999999</v>
      </c>
      <c r="X993" s="205"/>
      <c r="Y993" s="206"/>
      <c r="Z993" s="206"/>
      <c r="AA993" s="206"/>
      <c r="AB993" s="206"/>
      <c r="AC993" s="206"/>
      <c r="AD993" s="206"/>
      <c r="AE993" s="206"/>
      <c r="AF993" s="206"/>
      <c r="AG993" s="206"/>
      <c r="AH993" s="206"/>
      <c r="AI993" s="206"/>
      <c r="AJ993" s="206"/>
      <c r="AK993" s="206"/>
      <c r="AL993" s="206"/>
      <c r="AM993" s="206"/>
      <c r="AN993" s="206"/>
      <c r="AO993" s="206"/>
      <c r="AP993" s="206"/>
      <c r="AQ993" s="206"/>
      <c r="AR993" s="206"/>
      <c r="AS993" s="206"/>
      <c r="AT993" s="206"/>
      <c r="AU993" s="206"/>
      <c r="AV993" s="206"/>
      <c r="AW993" s="206"/>
      <c r="AX993" s="206"/>
      <c r="AY993" s="206"/>
      <c r="AZ993" s="206"/>
      <c r="BA993" s="206"/>
      <c r="BB993" s="206"/>
      <c r="BC993" s="206"/>
      <c r="BD993" s="206"/>
      <c r="BE993" s="206"/>
      <c r="BF993" s="206"/>
      <c r="BG993" s="206"/>
      <c r="BH993" s="206"/>
      <c r="BI993" s="206"/>
      <c r="BJ993" s="206"/>
      <c r="BK993" s="206"/>
      <c r="BL993" s="206"/>
      <c r="BM993" s="207">
        <v>113</v>
      </c>
    </row>
    <row r="994" spans="1:65">
      <c r="A994" s="29"/>
      <c r="B994" s="19">
        <v>1</v>
      </c>
      <c r="C994" s="9">
        <v>6</v>
      </c>
      <c r="D994" s="23">
        <v>0.22999999999999998</v>
      </c>
      <c r="E994" s="23">
        <v>0.22400000000000003</v>
      </c>
      <c r="F994" s="23">
        <v>0.22599999999999998</v>
      </c>
      <c r="G994" s="23">
        <v>0.215</v>
      </c>
      <c r="H994" s="23">
        <v>0.22070000000000001</v>
      </c>
      <c r="I994" s="23">
        <v>0.22</v>
      </c>
      <c r="J994" s="23">
        <v>0.21</v>
      </c>
      <c r="K994" s="23">
        <v>0.23100000000000001</v>
      </c>
      <c r="L994" s="23">
        <v>0.21510000000000001</v>
      </c>
      <c r="M994" s="23">
        <v>0.20910000000000001</v>
      </c>
      <c r="N994" s="23">
        <v>0.21</v>
      </c>
      <c r="O994" s="23">
        <v>0.2</v>
      </c>
      <c r="P994" s="23">
        <v>0.22100000000000003</v>
      </c>
      <c r="Q994" s="23">
        <v>0.24</v>
      </c>
      <c r="R994" s="23">
        <v>0.218</v>
      </c>
      <c r="S994" s="23">
        <v>0.21333333333333335</v>
      </c>
      <c r="T994" s="23">
        <v>0.2056</v>
      </c>
      <c r="U994" s="233">
        <v>0.25</v>
      </c>
      <c r="V994" s="23">
        <v>0.21199999999999999</v>
      </c>
      <c r="W994" s="23">
        <v>0.21099999999999999</v>
      </c>
      <c r="X994" s="205"/>
      <c r="Y994" s="206"/>
      <c r="Z994" s="206"/>
      <c r="AA994" s="206"/>
      <c r="AB994" s="206"/>
      <c r="AC994" s="206"/>
      <c r="AD994" s="206"/>
      <c r="AE994" s="206"/>
      <c r="AF994" s="206"/>
      <c r="AG994" s="206"/>
      <c r="AH994" s="206"/>
      <c r="AI994" s="206"/>
      <c r="AJ994" s="206"/>
      <c r="AK994" s="206"/>
      <c r="AL994" s="206"/>
      <c r="AM994" s="206"/>
      <c r="AN994" s="206"/>
      <c r="AO994" s="206"/>
      <c r="AP994" s="206"/>
      <c r="AQ994" s="206"/>
      <c r="AR994" s="206"/>
      <c r="AS994" s="206"/>
      <c r="AT994" s="206"/>
      <c r="AU994" s="206"/>
      <c r="AV994" s="206"/>
      <c r="AW994" s="206"/>
      <c r="AX994" s="206"/>
      <c r="AY994" s="206"/>
      <c r="AZ994" s="206"/>
      <c r="BA994" s="206"/>
      <c r="BB994" s="206"/>
      <c r="BC994" s="206"/>
      <c r="BD994" s="206"/>
      <c r="BE994" s="206"/>
      <c r="BF994" s="206"/>
      <c r="BG994" s="206"/>
      <c r="BH994" s="206"/>
      <c r="BI994" s="206"/>
      <c r="BJ994" s="206"/>
      <c r="BK994" s="206"/>
      <c r="BL994" s="206"/>
      <c r="BM994" s="56"/>
    </row>
    <row r="995" spans="1:65">
      <c r="A995" s="29"/>
      <c r="B995" s="20" t="s">
        <v>254</v>
      </c>
      <c r="C995" s="12"/>
      <c r="D995" s="210">
        <v>0.22166666666666668</v>
      </c>
      <c r="E995" s="210">
        <v>0.22066666666666668</v>
      </c>
      <c r="F995" s="210">
        <v>0.22699999999999998</v>
      </c>
      <c r="G995" s="210">
        <v>0.21533333333333335</v>
      </c>
      <c r="H995" s="210">
        <v>0.21773333333333333</v>
      </c>
      <c r="I995" s="210">
        <v>0.22</v>
      </c>
      <c r="J995" s="210">
        <v>0.21</v>
      </c>
      <c r="K995" s="210">
        <v>0.22533333333333339</v>
      </c>
      <c r="L995" s="210">
        <v>0.21836666666666668</v>
      </c>
      <c r="M995" s="210">
        <v>0.20569999999999999</v>
      </c>
      <c r="N995" s="210">
        <v>0.20333333333333334</v>
      </c>
      <c r="O995" s="210">
        <v>0.21</v>
      </c>
      <c r="P995" s="210">
        <v>0.22500000000000001</v>
      </c>
      <c r="Q995" s="210">
        <v>0.22999999999999998</v>
      </c>
      <c r="R995" s="210">
        <v>0.21583333333333332</v>
      </c>
      <c r="S995" s="210">
        <v>0.21388888888888891</v>
      </c>
      <c r="T995" s="210">
        <v>0.20250000000000001</v>
      </c>
      <c r="U995" s="210">
        <v>0.25333333333333335</v>
      </c>
      <c r="V995" s="210">
        <v>0.21083333333333332</v>
      </c>
      <c r="W995" s="210">
        <v>0.21199999999999999</v>
      </c>
      <c r="X995" s="205"/>
      <c r="Y995" s="206"/>
      <c r="Z995" s="206"/>
      <c r="AA995" s="206"/>
      <c r="AB995" s="206"/>
      <c r="AC995" s="206"/>
      <c r="AD995" s="206"/>
      <c r="AE995" s="206"/>
      <c r="AF995" s="206"/>
      <c r="AG995" s="206"/>
      <c r="AH995" s="206"/>
      <c r="AI995" s="206"/>
      <c r="AJ995" s="206"/>
      <c r="AK995" s="206"/>
      <c r="AL995" s="206"/>
      <c r="AM995" s="206"/>
      <c r="AN995" s="206"/>
      <c r="AO995" s="206"/>
      <c r="AP995" s="206"/>
      <c r="AQ995" s="206"/>
      <c r="AR995" s="206"/>
      <c r="AS995" s="206"/>
      <c r="AT995" s="206"/>
      <c r="AU995" s="206"/>
      <c r="AV995" s="206"/>
      <c r="AW995" s="206"/>
      <c r="AX995" s="206"/>
      <c r="AY995" s="206"/>
      <c r="AZ995" s="206"/>
      <c r="BA995" s="206"/>
      <c r="BB995" s="206"/>
      <c r="BC995" s="206"/>
      <c r="BD995" s="206"/>
      <c r="BE995" s="206"/>
      <c r="BF995" s="206"/>
      <c r="BG995" s="206"/>
      <c r="BH995" s="206"/>
      <c r="BI995" s="206"/>
      <c r="BJ995" s="206"/>
      <c r="BK995" s="206"/>
      <c r="BL995" s="206"/>
      <c r="BM995" s="56"/>
    </row>
    <row r="996" spans="1:65">
      <c r="A996" s="29"/>
      <c r="B996" s="3" t="s">
        <v>255</v>
      </c>
      <c r="C996" s="28"/>
      <c r="D996" s="23">
        <v>0.22</v>
      </c>
      <c r="E996" s="23">
        <v>0.22000000000000003</v>
      </c>
      <c r="F996" s="23">
        <v>0.22649999999999998</v>
      </c>
      <c r="G996" s="23">
        <v>0.215</v>
      </c>
      <c r="H996" s="23">
        <v>0.21744999999999998</v>
      </c>
      <c r="I996" s="23">
        <v>0.22</v>
      </c>
      <c r="J996" s="23">
        <v>0.21</v>
      </c>
      <c r="K996" s="23">
        <v>0.22400000000000003</v>
      </c>
      <c r="L996" s="23">
        <v>0.21839999999999998</v>
      </c>
      <c r="M996" s="23">
        <v>0.20504999999999998</v>
      </c>
      <c r="N996" s="23">
        <v>0.2</v>
      </c>
      <c r="O996" s="23">
        <v>0.21</v>
      </c>
      <c r="P996" s="23">
        <v>0.22549999999999998</v>
      </c>
      <c r="Q996" s="23">
        <v>0.22999999999999998</v>
      </c>
      <c r="R996" s="23">
        <v>0.217</v>
      </c>
      <c r="S996" s="23">
        <v>0.215</v>
      </c>
      <c r="T996" s="23">
        <v>0.2026</v>
      </c>
      <c r="U996" s="23">
        <v>0.25</v>
      </c>
      <c r="V996" s="23">
        <v>0.21199999999999999</v>
      </c>
      <c r="W996" s="23">
        <v>0.21249999999999999</v>
      </c>
      <c r="X996" s="205"/>
      <c r="Y996" s="206"/>
      <c r="Z996" s="206"/>
      <c r="AA996" s="206"/>
      <c r="AB996" s="206"/>
      <c r="AC996" s="206"/>
      <c r="AD996" s="206"/>
      <c r="AE996" s="206"/>
      <c r="AF996" s="206"/>
      <c r="AG996" s="206"/>
      <c r="AH996" s="206"/>
      <c r="AI996" s="206"/>
      <c r="AJ996" s="206"/>
      <c r="AK996" s="206"/>
      <c r="AL996" s="206"/>
      <c r="AM996" s="206"/>
      <c r="AN996" s="206"/>
      <c r="AO996" s="206"/>
      <c r="AP996" s="206"/>
      <c r="AQ996" s="206"/>
      <c r="AR996" s="206"/>
      <c r="AS996" s="206"/>
      <c r="AT996" s="206"/>
      <c r="AU996" s="206"/>
      <c r="AV996" s="206"/>
      <c r="AW996" s="206"/>
      <c r="AX996" s="206"/>
      <c r="AY996" s="206"/>
      <c r="AZ996" s="206"/>
      <c r="BA996" s="206"/>
      <c r="BB996" s="206"/>
      <c r="BC996" s="206"/>
      <c r="BD996" s="206"/>
      <c r="BE996" s="206"/>
      <c r="BF996" s="206"/>
      <c r="BG996" s="206"/>
      <c r="BH996" s="206"/>
      <c r="BI996" s="206"/>
      <c r="BJ996" s="206"/>
      <c r="BK996" s="206"/>
      <c r="BL996" s="206"/>
      <c r="BM996" s="56"/>
    </row>
    <row r="997" spans="1:65">
      <c r="A997" s="29"/>
      <c r="B997" s="3" t="s">
        <v>256</v>
      </c>
      <c r="C997" s="28"/>
      <c r="D997" s="23">
        <v>4.0824829046386219E-3</v>
      </c>
      <c r="E997" s="23">
        <v>5.6450568346710856E-3</v>
      </c>
      <c r="F997" s="23">
        <v>1.788854381999821E-3</v>
      </c>
      <c r="G997" s="23">
        <v>2.4221202832779955E-3</v>
      </c>
      <c r="H997" s="23">
        <v>2.0106383729220681E-3</v>
      </c>
      <c r="I997" s="23">
        <v>0</v>
      </c>
      <c r="J997" s="23">
        <v>0</v>
      </c>
      <c r="K997" s="23">
        <v>4.2268979957726131E-3</v>
      </c>
      <c r="L997" s="23">
        <v>2.1153407920868499E-3</v>
      </c>
      <c r="M997" s="23">
        <v>2.5447986167868009E-3</v>
      </c>
      <c r="N997" s="23">
        <v>5.163977794943213E-3</v>
      </c>
      <c r="O997" s="23">
        <v>6.3245553203367553E-3</v>
      </c>
      <c r="P997" s="23">
        <v>3.2249030993193985E-3</v>
      </c>
      <c r="Q997" s="23">
        <v>6.3245553203367553E-3</v>
      </c>
      <c r="R997" s="23">
        <v>4.8339080118126746E-3</v>
      </c>
      <c r="S997" s="23">
        <v>5.7413380812283464E-3</v>
      </c>
      <c r="T997" s="23">
        <v>1.8804254837669078E-3</v>
      </c>
      <c r="U997" s="23">
        <v>5.1639777949432277E-3</v>
      </c>
      <c r="V997" s="23">
        <v>3.4880749227427389E-3</v>
      </c>
      <c r="W997" s="23">
        <v>1.2649110640673531E-3</v>
      </c>
      <c r="X997" s="205"/>
      <c r="Y997" s="206"/>
      <c r="Z997" s="206"/>
      <c r="AA997" s="206"/>
      <c r="AB997" s="206"/>
      <c r="AC997" s="206"/>
      <c r="AD997" s="206"/>
      <c r="AE997" s="206"/>
      <c r="AF997" s="206"/>
      <c r="AG997" s="206"/>
      <c r="AH997" s="206"/>
      <c r="AI997" s="206"/>
      <c r="AJ997" s="206"/>
      <c r="AK997" s="206"/>
      <c r="AL997" s="206"/>
      <c r="AM997" s="206"/>
      <c r="AN997" s="206"/>
      <c r="AO997" s="206"/>
      <c r="AP997" s="206"/>
      <c r="AQ997" s="206"/>
      <c r="AR997" s="206"/>
      <c r="AS997" s="206"/>
      <c r="AT997" s="206"/>
      <c r="AU997" s="206"/>
      <c r="AV997" s="206"/>
      <c r="AW997" s="206"/>
      <c r="AX997" s="206"/>
      <c r="AY997" s="206"/>
      <c r="AZ997" s="206"/>
      <c r="BA997" s="206"/>
      <c r="BB997" s="206"/>
      <c r="BC997" s="206"/>
      <c r="BD997" s="206"/>
      <c r="BE997" s="206"/>
      <c r="BF997" s="206"/>
      <c r="BG997" s="206"/>
      <c r="BH997" s="206"/>
      <c r="BI997" s="206"/>
      <c r="BJ997" s="206"/>
      <c r="BK997" s="206"/>
      <c r="BL997" s="206"/>
      <c r="BM997" s="56"/>
    </row>
    <row r="998" spans="1:65">
      <c r="A998" s="29"/>
      <c r="B998" s="3" t="s">
        <v>86</v>
      </c>
      <c r="C998" s="28"/>
      <c r="D998" s="13">
        <v>1.8417216111151678E-2</v>
      </c>
      <c r="E998" s="13">
        <v>2.5581828555911262E-2</v>
      </c>
      <c r="F998" s="13">
        <v>7.8804157797348947E-3</v>
      </c>
      <c r="G998" s="13">
        <v>1.1248236609650132E-2</v>
      </c>
      <c r="H998" s="13">
        <v>9.2344077139715312E-3</v>
      </c>
      <c r="I998" s="13">
        <v>0</v>
      </c>
      <c r="J998" s="13">
        <v>0</v>
      </c>
      <c r="K998" s="13">
        <v>1.8758423058162482E-2</v>
      </c>
      <c r="L998" s="13">
        <v>9.6871048332476707E-3</v>
      </c>
      <c r="M998" s="13">
        <v>1.2371407957155085E-2</v>
      </c>
      <c r="N998" s="13">
        <v>2.5396612106278096E-2</v>
      </c>
      <c r="O998" s="13">
        <v>3.0116930096841694E-2</v>
      </c>
      <c r="P998" s="13">
        <v>1.4332902663641772E-2</v>
      </c>
      <c r="Q998" s="13">
        <v>2.7498066610159806E-2</v>
      </c>
      <c r="R998" s="13">
        <v>2.2396484996815482E-2</v>
      </c>
      <c r="S998" s="13">
        <v>2.6842619600548109E-2</v>
      </c>
      <c r="T998" s="13">
        <v>9.2860517716884337E-3</v>
      </c>
      <c r="U998" s="13">
        <v>2.0384122874775899E-2</v>
      </c>
      <c r="V998" s="13">
        <v>1.6544228882574258E-2</v>
      </c>
      <c r="W998" s="13">
        <v>5.9665616229592124E-3</v>
      </c>
      <c r="X998" s="152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  <c r="AM998" s="3"/>
      <c r="AN998" s="3"/>
      <c r="AO998" s="3"/>
      <c r="AP998" s="3"/>
      <c r="AQ998" s="3"/>
      <c r="AR998" s="3"/>
      <c r="AS998" s="3"/>
      <c r="AT998" s="3"/>
      <c r="AU998" s="3"/>
      <c r="AV998" s="3"/>
      <c r="AW998" s="3"/>
      <c r="AX998" s="3"/>
      <c r="AY998" s="3"/>
      <c r="AZ998" s="3"/>
      <c r="BA998" s="3"/>
      <c r="BB998" s="3"/>
      <c r="BC998" s="3"/>
      <c r="BD998" s="3"/>
      <c r="BE998" s="3"/>
      <c r="BF998" s="3"/>
      <c r="BG998" s="3"/>
      <c r="BH998" s="3"/>
      <c r="BI998" s="3"/>
      <c r="BJ998" s="3"/>
      <c r="BK998" s="3"/>
      <c r="BL998" s="3"/>
      <c r="BM998" s="55"/>
    </row>
    <row r="999" spans="1:65">
      <c r="A999" s="29"/>
      <c r="B999" s="3" t="s">
        <v>257</v>
      </c>
      <c r="C999" s="28"/>
      <c r="D999" s="13">
        <v>2.5595930625828656E-2</v>
      </c>
      <c r="E999" s="13">
        <v>2.0969182066614467E-2</v>
      </c>
      <c r="F999" s="13">
        <v>5.0271922941637959E-2</v>
      </c>
      <c r="G999" s="13">
        <v>-3.7068102491949473E-3</v>
      </c>
      <c r="H999" s="13">
        <v>7.3973862929193057E-3</v>
      </c>
      <c r="I999" s="13">
        <v>1.7884683027138193E-2</v>
      </c>
      <c r="J999" s="13">
        <v>-2.8382802565004472E-2</v>
      </c>
      <c r="K999" s="13">
        <v>4.256067534294794E-2</v>
      </c>
      <c r="L999" s="13">
        <v>1.0327660380421655E-2</v>
      </c>
      <c r="M999" s="13">
        <v>-4.8277821369625773E-2</v>
      </c>
      <c r="N999" s="13">
        <v>-5.9227792959766101E-2</v>
      </c>
      <c r="O999" s="13">
        <v>-2.8382802565004472E-2</v>
      </c>
      <c r="P999" s="13">
        <v>4.1018425823209581E-2</v>
      </c>
      <c r="Q999" s="13">
        <v>6.4152168619280747E-2</v>
      </c>
      <c r="R999" s="13">
        <v>-1.3934359695879639E-3</v>
      </c>
      <c r="S999" s="13">
        <v>-1.0389891501393245E-2</v>
      </c>
      <c r="T999" s="13">
        <v>-6.3083416759111333E-2</v>
      </c>
      <c r="U999" s="13">
        <v>0.17210963500094723</v>
      </c>
      <c r="V999" s="13">
        <v>-2.4527178765659241E-2</v>
      </c>
      <c r="W999" s="13">
        <v>-1.9129305446575873E-2</v>
      </c>
      <c r="X999" s="152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  <c r="AM999" s="3"/>
      <c r="AN999" s="3"/>
      <c r="AO999" s="3"/>
      <c r="AP999" s="3"/>
      <c r="AQ999" s="3"/>
      <c r="AR999" s="3"/>
      <c r="AS999" s="3"/>
      <c r="AT999" s="3"/>
      <c r="AU999" s="3"/>
      <c r="AV999" s="3"/>
      <c r="AW999" s="3"/>
      <c r="AX999" s="3"/>
      <c r="AY999" s="3"/>
      <c r="AZ999" s="3"/>
      <c r="BA999" s="3"/>
      <c r="BB999" s="3"/>
      <c r="BC999" s="3"/>
      <c r="BD999" s="3"/>
      <c r="BE999" s="3"/>
      <c r="BF999" s="3"/>
      <c r="BG999" s="3"/>
      <c r="BH999" s="3"/>
      <c r="BI999" s="3"/>
      <c r="BJ999" s="3"/>
      <c r="BK999" s="3"/>
      <c r="BL999" s="3"/>
      <c r="BM999" s="55"/>
    </row>
    <row r="1000" spans="1:65">
      <c r="A1000" s="29"/>
      <c r="B1000" s="45" t="s">
        <v>258</v>
      </c>
      <c r="C1000" s="46"/>
      <c r="D1000" s="44">
        <v>0.52</v>
      </c>
      <c r="E1000" s="44">
        <v>0.41</v>
      </c>
      <c r="F1000" s="44">
        <v>1.08</v>
      </c>
      <c r="G1000" s="44">
        <v>0.15</v>
      </c>
      <c r="H1000" s="44">
        <v>0.1</v>
      </c>
      <c r="I1000" s="44">
        <v>0.34</v>
      </c>
      <c r="J1000" s="44">
        <v>0.72</v>
      </c>
      <c r="K1000" s="44">
        <v>0.91</v>
      </c>
      <c r="L1000" s="44">
        <v>0.17</v>
      </c>
      <c r="M1000" s="44">
        <v>1.17</v>
      </c>
      <c r="N1000" s="44">
        <v>1.42</v>
      </c>
      <c r="O1000" s="44">
        <v>0.72</v>
      </c>
      <c r="P1000" s="44">
        <v>0.87</v>
      </c>
      <c r="Q1000" s="44">
        <v>1.4</v>
      </c>
      <c r="R1000" s="44">
        <v>0.1</v>
      </c>
      <c r="S1000" s="44">
        <v>0.31</v>
      </c>
      <c r="T1000" s="44">
        <v>1.51</v>
      </c>
      <c r="U1000" s="44">
        <v>3.87</v>
      </c>
      <c r="V1000" s="44">
        <v>0.63</v>
      </c>
      <c r="W1000" s="44">
        <v>0.51</v>
      </c>
      <c r="X1000" s="152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  <c r="AM1000" s="3"/>
      <c r="AN1000" s="3"/>
      <c r="AO1000" s="3"/>
      <c r="AP1000" s="3"/>
      <c r="AQ1000" s="3"/>
      <c r="AR1000" s="3"/>
      <c r="AS1000" s="3"/>
      <c r="AT1000" s="3"/>
      <c r="AU1000" s="3"/>
      <c r="AV1000" s="3"/>
      <c r="AW1000" s="3"/>
      <c r="AX1000" s="3"/>
      <c r="AY1000" s="3"/>
      <c r="AZ1000" s="3"/>
      <c r="BA1000" s="3"/>
      <c r="BB1000" s="3"/>
      <c r="BC1000" s="3"/>
      <c r="BD1000" s="3"/>
      <c r="BE1000" s="3"/>
      <c r="BF1000" s="3"/>
      <c r="BG1000" s="3"/>
      <c r="BH1000" s="3"/>
      <c r="BI1000" s="3"/>
      <c r="BJ1000" s="3"/>
      <c r="BK1000" s="3"/>
      <c r="BL1000" s="3"/>
      <c r="BM1000" s="55"/>
    </row>
    <row r="1001" spans="1:65">
      <c r="B1001" s="30"/>
      <c r="C1001" s="20"/>
      <c r="D1001" s="20"/>
      <c r="E1001" s="20"/>
      <c r="F1001" s="20"/>
      <c r="G1001" s="20"/>
      <c r="H1001" s="20"/>
      <c r="I1001" s="20"/>
      <c r="J1001" s="20"/>
      <c r="K1001" s="20"/>
      <c r="L1001" s="20"/>
      <c r="M1001" s="20"/>
      <c r="N1001" s="20"/>
      <c r="O1001" s="20"/>
      <c r="P1001" s="20"/>
      <c r="Q1001" s="20"/>
      <c r="R1001" s="20"/>
      <c r="S1001" s="20"/>
      <c r="T1001" s="20"/>
      <c r="U1001" s="20"/>
      <c r="V1001" s="20"/>
      <c r="W1001" s="20"/>
      <c r="BM1001" s="55"/>
    </row>
    <row r="1002" spans="1:65" ht="15">
      <c r="B1002" s="8" t="s">
        <v>529</v>
      </c>
      <c r="BM1002" s="27" t="s">
        <v>66</v>
      </c>
    </row>
    <row r="1003" spans="1:65" ht="15">
      <c r="A1003" s="24" t="s">
        <v>63</v>
      </c>
      <c r="B1003" s="18" t="s">
        <v>108</v>
      </c>
      <c r="C1003" s="15" t="s">
        <v>109</v>
      </c>
      <c r="D1003" s="16" t="s">
        <v>224</v>
      </c>
      <c r="E1003" s="17" t="s">
        <v>224</v>
      </c>
      <c r="F1003" s="17" t="s">
        <v>224</v>
      </c>
      <c r="G1003" s="17" t="s">
        <v>224</v>
      </c>
      <c r="H1003" s="17" t="s">
        <v>224</v>
      </c>
      <c r="I1003" s="17" t="s">
        <v>224</v>
      </c>
      <c r="J1003" s="17" t="s">
        <v>224</v>
      </c>
      <c r="K1003" s="17" t="s">
        <v>224</v>
      </c>
      <c r="L1003" s="17" t="s">
        <v>224</v>
      </c>
      <c r="M1003" s="17" t="s">
        <v>224</v>
      </c>
      <c r="N1003" s="17" t="s">
        <v>224</v>
      </c>
      <c r="O1003" s="17" t="s">
        <v>224</v>
      </c>
      <c r="P1003" s="17" t="s">
        <v>224</v>
      </c>
      <c r="Q1003" s="17" t="s">
        <v>224</v>
      </c>
      <c r="R1003" s="17" t="s">
        <v>224</v>
      </c>
      <c r="S1003" s="17" t="s">
        <v>224</v>
      </c>
      <c r="T1003" s="17" t="s">
        <v>224</v>
      </c>
      <c r="U1003" s="17" t="s">
        <v>224</v>
      </c>
      <c r="V1003" s="17" t="s">
        <v>224</v>
      </c>
      <c r="W1003" s="152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  <c r="AH1003" s="3"/>
      <c r="AI1003" s="3"/>
      <c r="AJ1003" s="3"/>
      <c r="AK1003" s="3"/>
      <c r="AL1003" s="3"/>
      <c r="AM1003" s="3"/>
      <c r="AN1003" s="3"/>
      <c r="AO1003" s="3"/>
      <c r="AP1003" s="3"/>
      <c r="AQ1003" s="3"/>
      <c r="AR1003" s="3"/>
      <c r="AS1003" s="3"/>
      <c r="AT1003" s="3"/>
      <c r="AU1003" s="3"/>
      <c r="AV1003" s="3"/>
      <c r="AW1003" s="3"/>
      <c r="AX1003" s="3"/>
      <c r="AY1003" s="3"/>
      <c r="AZ1003" s="3"/>
      <c r="BA1003" s="3"/>
      <c r="BB1003" s="3"/>
      <c r="BC1003" s="3"/>
      <c r="BD1003" s="3"/>
      <c r="BE1003" s="3"/>
      <c r="BF1003" s="3"/>
      <c r="BG1003" s="3"/>
      <c r="BH1003" s="3"/>
      <c r="BI1003" s="3"/>
      <c r="BJ1003" s="3"/>
      <c r="BK1003" s="3"/>
      <c r="BL1003" s="3"/>
      <c r="BM1003" s="27">
        <v>1</v>
      </c>
    </row>
    <row r="1004" spans="1:65">
      <c r="A1004" s="29"/>
      <c r="B1004" s="19" t="s">
        <v>225</v>
      </c>
      <c r="C1004" s="9" t="s">
        <v>225</v>
      </c>
      <c r="D1004" s="150" t="s">
        <v>227</v>
      </c>
      <c r="E1004" s="151" t="s">
        <v>228</v>
      </c>
      <c r="F1004" s="151" t="s">
        <v>229</v>
      </c>
      <c r="G1004" s="151" t="s">
        <v>230</v>
      </c>
      <c r="H1004" s="151" t="s">
        <v>231</v>
      </c>
      <c r="I1004" s="151" t="s">
        <v>232</v>
      </c>
      <c r="J1004" s="151" t="s">
        <v>234</v>
      </c>
      <c r="K1004" s="151" t="s">
        <v>235</v>
      </c>
      <c r="L1004" s="151" t="s">
        <v>236</v>
      </c>
      <c r="M1004" s="151" t="s">
        <v>237</v>
      </c>
      <c r="N1004" s="151" t="s">
        <v>238</v>
      </c>
      <c r="O1004" s="151" t="s">
        <v>239</v>
      </c>
      <c r="P1004" s="151" t="s">
        <v>240</v>
      </c>
      <c r="Q1004" s="151" t="s">
        <v>241</v>
      </c>
      <c r="R1004" s="151" t="s">
        <v>242</v>
      </c>
      <c r="S1004" s="151" t="s">
        <v>243</v>
      </c>
      <c r="T1004" s="151" t="s">
        <v>245</v>
      </c>
      <c r="U1004" s="151" t="s">
        <v>246</v>
      </c>
      <c r="V1004" s="151" t="s">
        <v>247</v>
      </c>
      <c r="W1004" s="152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  <c r="AH1004" s="3"/>
      <c r="AI1004" s="3"/>
      <c r="AJ1004" s="3"/>
      <c r="AK1004" s="3"/>
      <c r="AL1004" s="3"/>
      <c r="AM1004" s="3"/>
      <c r="AN1004" s="3"/>
      <c r="AO1004" s="3"/>
      <c r="AP1004" s="3"/>
      <c r="AQ1004" s="3"/>
      <c r="AR1004" s="3"/>
      <c r="AS1004" s="3"/>
      <c r="AT1004" s="3"/>
      <c r="AU1004" s="3"/>
      <c r="AV1004" s="3"/>
      <c r="AW1004" s="3"/>
      <c r="AX1004" s="3"/>
      <c r="AY1004" s="3"/>
      <c r="AZ1004" s="3"/>
      <c r="BA1004" s="3"/>
      <c r="BB1004" s="3"/>
      <c r="BC1004" s="3"/>
      <c r="BD1004" s="3"/>
      <c r="BE1004" s="3"/>
      <c r="BF1004" s="3"/>
      <c r="BG1004" s="3"/>
      <c r="BH1004" s="3"/>
      <c r="BI1004" s="3"/>
      <c r="BJ1004" s="3"/>
      <c r="BK1004" s="3"/>
      <c r="BL1004" s="3"/>
      <c r="BM1004" s="27" t="s">
        <v>3</v>
      </c>
    </row>
    <row r="1005" spans="1:65">
      <c r="A1005" s="29"/>
      <c r="B1005" s="19"/>
      <c r="C1005" s="9"/>
      <c r="D1005" s="10" t="s">
        <v>261</v>
      </c>
      <c r="E1005" s="11" t="s">
        <v>261</v>
      </c>
      <c r="F1005" s="11" t="s">
        <v>261</v>
      </c>
      <c r="G1005" s="11" t="s">
        <v>261</v>
      </c>
      <c r="H1005" s="11" t="s">
        <v>280</v>
      </c>
      <c r="I1005" s="11" t="s">
        <v>279</v>
      </c>
      <c r="J1005" s="11" t="s">
        <v>280</v>
      </c>
      <c r="K1005" s="11" t="s">
        <v>261</v>
      </c>
      <c r="L1005" s="11" t="s">
        <v>261</v>
      </c>
      <c r="M1005" s="11" t="s">
        <v>261</v>
      </c>
      <c r="N1005" s="11" t="s">
        <v>261</v>
      </c>
      <c r="O1005" s="11" t="s">
        <v>280</v>
      </c>
      <c r="P1005" s="11" t="s">
        <v>280</v>
      </c>
      <c r="Q1005" s="11" t="s">
        <v>280</v>
      </c>
      <c r="R1005" s="11" t="s">
        <v>261</v>
      </c>
      <c r="S1005" s="11" t="s">
        <v>279</v>
      </c>
      <c r="T1005" s="11" t="s">
        <v>280</v>
      </c>
      <c r="U1005" s="11" t="s">
        <v>261</v>
      </c>
      <c r="V1005" s="11" t="s">
        <v>261</v>
      </c>
      <c r="W1005" s="152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  <c r="AH1005" s="3"/>
      <c r="AI1005" s="3"/>
      <c r="AJ1005" s="3"/>
      <c r="AK1005" s="3"/>
      <c r="AL1005" s="3"/>
      <c r="AM1005" s="3"/>
      <c r="AN1005" s="3"/>
      <c r="AO1005" s="3"/>
      <c r="AP1005" s="3"/>
      <c r="AQ1005" s="3"/>
      <c r="AR1005" s="3"/>
      <c r="AS1005" s="3"/>
      <c r="AT1005" s="3"/>
      <c r="AU1005" s="3"/>
      <c r="AV1005" s="3"/>
      <c r="AW1005" s="3"/>
      <c r="AX1005" s="3"/>
      <c r="AY1005" s="3"/>
      <c r="AZ1005" s="3"/>
      <c r="BA1005" s="3"/>
      <c r="BB1005" s="3"/>
      <c r="BC1005" s="3"/>
      <c r="BD1005" s="3"/>
      <c r="BE1005" s="3"/>
      <c r="BF1005" s="3"/>
      <c r="BG1005" s="3"/>
      <c r="BH1005" s="3"/>
      <c r="BI1005" s="3"/>
      <c r="BJ1005" s="3"/>
      <c r="BK1005" s="3"/>
      <c r="BL1005" s="3"/>
      <c r="BM1005" s="27">
        <v>2</v>
      </c>
    </row>
    <row r="1006" spans="1:65">
      <c r="A1006" s="29"/>
      <c r="B1006" s="19"/>
      <c r="C1006" s="9"/>
      <c r="D1006" s="25" t="s">
        <v>281</v>
      </c>
      <c r="E1006" s="25" t="s">
        <v>253</v>
      </c>
      <c r="F1006" s="25" t="s">
        <v>282</v>
      </c>
      <c r="G1006" s="25" t="s">
        <v>282</v>
      </c>
      <c r="H1006" s="25" t="s">
        <v>283</v>
      </c>
      <c r="I1006" s="25" t="s">
        <v>282</v>
      </c>
      <c r="J1006" s="25" t="s">
        <v>284</v>
      </c>
      <c r="K1006" s="25" t="s">
        <v>282</v>
      </c>
      <c r="L1006" s="25" t="s">
        <v>283</v>
      </c>
      <c r="M1006" s="25" t="s">
        <v>283</v>
      </c>
      <c r="N1006" s="25" t="s">
        <v>284</v>
      </c>
      <c r="O1006" s="25" t="s">
        <v>284</v>
      </c>
      <c r="P1006" s="25" t="s">
        <v>283</v>
      </c>
      <c r="Q1006" s="25" t="s">
        <v>282</v>
      </c>
      <c r="R1006" s="25" t="s">
        <v>282</v>
      </c>
      <c r="S1006" s="25" t="s">
        <v>282</v>
      </c>
      <c r="T1006" s="25" t="s">
        <v>281</v>
      </c>
      <c r="U1006" s="25" t="s">
        <v>282</v>
      </c>
      <c r="V1006" s="25" t="s">
        <v>282</v>
      </c>
      <c r="W1006" s="152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  <c r="AH1006" s="3"/>
      <c r="AI1006" s="3"/>
      <c r="AJ1006" s="3"/>
      <c r="AK1006" s="3"/>
      <c r="AL1006" s="3"/>
      <c r="AM1006" s="3"/>
      <c r="AN1006" s="3"/>
      <c r="AO1006" s="3"/>
      <c r="AP1006" s="3"/>
      <c r="AQ1006" s="3"/>
      <c r="AR1006" s="3"/>
      <c r="AS1006" s="3"/>
      <c r="AT1006" s="3"/>
      <c r="AU1006" s="3"/>
      <c r="AV1006" s="3"/>
      <c r="AW1006" s="3"/>
      <c r="AX1006" s="3"/>
      <c r="AY1006" s="3"/>
      <c r="AZ1006" s="3"/>
      <c r="BA1006" s="3"/>
      <c r="BB1006" s="3"/>
      <c r="BC1006" s="3"/>
      <c r="BD1006" s="3"/>
      <c r="BE1006" s="3"/>
      <c r="BF1006" s="3"/>
      <c r="BG1006" s="3"/>
      <c r="BH1006" s="3"/>
      <c r="BI1006" s="3"/>
      <c r="BJ1006" s="3"/>
      <c r="BK1006" s="3"/>
      <c r="BL1006" s="3"/>
      <c r="BM1006" s="27">
        <v>3</v>
      </c>
    </row>
    <row r="1007" spans="1:65">
      <c r="A1007" s="29"/>
      <c r="B1007" s="18">
        <v>1</v>
      </c>
      <c r="C1007" s="14">
        <v>1</v>
      </c>
      <c r="D1007" s="21">
        <v>0.55000000000000004</v>
      </c>
      <c r="E1007" s="21">
        <v>0.52</v>
      </c>
      <c r="F1007" s="21">
        <v>0.5</v>
      </c>
      <c r="G1007" s="21">
        <v>0.49</v>
      </c>
      <c r="H1007" s="21">
        <v>0.48</v>
      </c>
      <c r="I1007" s="153" t="s">
        <v>95</v>
      </c>
      <c r="J1007" s="21">
        <v>0.54</v>
      </c>
      <c r="K1007" s="21">
        <v>0.47</v>
      </c>
      <c r="L1007" s="21">
        <v>0.54</v>
      </c>
      <c r="M1007" s="21">
        <v>0.46</v>
      </c>
      <c r="N1007" s="21">
        <v>0.47</v>
      </c>
      <c r="O1007" s="153" t="s">
        <v>102</v>
      </c>
      <c r="P1007" s="21">
        <v>0.53</v>
      </c>
      <c r="Q1007" s="21">
        <v>0.49</v>
      </c>
      <c r="R1007" s="21">
        <v>0.5</v>
      </c>
      <c r="S1007" s="153" t="s">
        <v>102</v>
      </c>
      <c r="T1007" s="153">
        <v>0.59</v>
      </c>
      <c r="U1007" s="21">
        <v>0.5</v>
      </c>
      <c r="V1007" s="21">
        <v>0.51</v>
      </c>
      <c r="W1007" s="152"/>
      <c r="X1007" s="3"/>
      <c r="Y1007" s="3"/>
      <c r="Z1007" s="3"/>
      <c r="AA1007" s="3"/>
      <c r="AB1007" s="3"/>
      <c r="AC1007" s="3"/>
      <c r="AD1007" s="3"/>
      <c r="AE1007" s="3"/>
      <c r="AF1007" s="3"/>
      <c r="AG1007" s="3"/>
      <c r="AH1007" s="3"/>
      <c r="AI1007" s="3"/>
      <c r="AJ1007" s="3"/>
      <c r="AK1007" s="3"/>
      <c r="AL1007" s="3"/>
      <c r="AM1007" s="3"/>
      <c r="AN1007" s="3"/>
      <c r="AO1007" s="3"/>
      <c r="AP1007" s="3"/>
      <c r="AQ1007" s="3"/>
      <c r="AR1007" s="3"/>
      <c r="AS1007" s="3"/>
      <c r="AT1007" s="3"/>
      <c r="AU1007" s="3"/>
      <c r="AV1007" s="3"/>
      <c r="AW1007" s="3"/>
      <c r="AX1007" s="3"/>
      <c r="AY1007" s="3"/>
      <c r="AZ1007" s="3"/>
      <c r="BA1007" s="3"/>
      <c r="BB1007" s="3"/>
      <c r="BC1007" s="3"/>
      <c r="BD1007" s="3"/>
      <c r="BE1007" s="3"/>
      <c r="BF1007" s="3"/>
      <c r="BG1007" s="3"/>
      <c r="BH1007" s="3"/>
      <c r="BI1007" s="3"/>
      <c r="BJ1007" s="3"/>
      <c r="BK1007" s="3"/>
      <c r="BL1007" s="3"/>
      <c r="BM1007" s="27">
        <v>1</v>
      </c>
    </row>
    <row r="1008" spans="1:65">
      <c r="A1008" s="29"/>
      <c r="B1008" s="19">
        <v>1</v>
      </c>
      <c r="C1008" s="9">
        <v>2</v>
      </c>
      <c r="D1008" s="11">
        <v>0.53</v>
      </c>
      <c r="E1008" s="11">
        <v>0.54</v>
      </c>
      <c r="F1008" s="11">
        <v>0.51</v>
      </c>
      <c r="G1008" s="11">
        <v>0.48</v>
      </c>
      <c r="H1008" s="11">
        <v>0.5</v>
      </c>
      <c r="I1008" s="154" t="s">
        <v>95</v>
      </c>
      <c r="J1008" s="11">
        <v>0.56000000000000005</v>
      </c>
      <c r="K1008" s="11">
        <v>0.52</v>
      </c>
      <c r="L1008" s="11">
        <v>0.54</v>
      </c>
      <c r="M1008" s="11">
        <v>0.47</v>
      </c>
      <c r="N1008" s="11">
        <v>0.45</v>
      </c>
      <c r="O1008" s="154" t="s">
        <v>102</v>
      </c>
      <c r="P1008" s="11">
        <v>0.51</v>
      </c>
      <c r="Q1008" s="11">
        <v>0.53</v>
      </c>
      <c r="R1008" s="11">
        <v>0.51</v>
      </c>
      <c r="S1008" s="154" t="s">
        <v>102</v>
      </c>
      <c r="T1008" s="154">
        <v>0.59</v>
      </c>
      <c r="U1008" s="11">
        <v>0.5</v>
      </c>
      <c r="V1008" s="11">
        <v>0.51</v>
      </c>
      <c r="W1008" s="152"/>
      <c r="X1008" s="3"/>
      <c r="Y1008" s="3"/>
      <c r="Z1008" s="3"/>
      <c r="AA1008" s="3"/>
      <c r="AB1008" s="3"/>
      <c r="AC1008" s="3"/>
      <c r="AD1008" s="3"/>
      <c r="AE1008" s="3"/>
      <c r="AF1008" s="3"/>
      <c r="AG1008" s="3"/>
      <c r="AH1008" s="3"/>
      <c r="AI1008" s="3"/>
      <c r="AJ1008" s="3"/>
      <c r="AK1008" s="3"/>
      <c r="AL1008" s="3"/>
      <c r="AM1008" s="3"/>
      <c r="AN1008" s="3"/>
      <c r="AO1008" s="3"/>
      <c r="AP1008" s="3"/>
      <c r="AQ1008" s="3"/>
      <c r="AR1008" s="3"/>
      <c r="AS1008" s="3"/>
      <c r="AT1008" s="3"/>
      <c r="AU1008" s="3"/>
      <c r="AV1008" s="3"/>
      <c r="AW1008" s="3"/>
      <c r="AX1008" s="3"/>
      <c r="AY1008" s="3"/>
      <c r="AZ1008" s="3"/>
      <c r="BA1008" s="3"/>
      <c r="BB1008" s="3"/>
      <c r="BC1008" s="3"/>
      <c r="BD1008" s="3"/>
      <c r="BE1008" s="3"/>
      <c r="BF1008" s="3"/>
      <c r="BG1008" s="3"/>
      <c r="BH1008" s="3"/>
      <c r="BI1008" s="3"/>
      <c r="BJ1008" s="3"/>
      <c r="BK1008" s="3"/>
      <c r="BL1008" s="3"/>
      <c r="BM1008" s="27">
        <v>26</v>
      </c>
    </row>
    <row r="1009" spans="1:65">
      <c r="A1009" s="29"/>
      <c r="B1009" s="19">
        <v>1</v>
      </c>
      <c r="C1009" s="9">
        <v>3</v>
      </c>
      <c r="D1009" s="11">
        <v>0.51</v>
      </c>
      <c r="E1009" s="11">
        <v>0.54</v>
      </c>
      <c r="F1009" s="11">
        <v>0.47</v>
      </c>
      <c r="G1009" s="11">
        <v>0.49</v>
      </c>
      <c r="H1009" s="11">
        <v>0.5</v>
      </c>
      <c r="I1009" s="154" t="s">
        <v>95</v>
      </c>
      <c r="J1009" s="11">
        <v>0.56000000000000005</v>
      </c>
      <c r="K1009" s="11">
        <v>0.5</v>
      </c>
      <c r="L1009" s="11">
        <v>0.53</v>
      </c>
      <c r="M1009" s="11">
        <v>0.5</v>
      </c>
      <c r="N1009" s="11">
        <v>0.46</v>
      </c>
      <c r="O1009" s="154" t="s">
        <v>102</v>
      </c>
      <c r="P1009" s="11">
        <v>0.55000000000000004</v>
      </c>
      <c r="Q1009" s="11">
        <v>0.53</v>
      </c>
      <c r="R1009" s="11">
        <v>0.48</v>
      </c>
      <c r="S1009" s="154" t="s">
        <v>102</v>
      </c>
      <c r="T1009" s="154">
        <v>0.59</v>
      </c>
      <c r="U1009" s="11">
        <v>0.49</v>
      </c>
      <c r="V1009" s="11">
        <v>0.51</v>
      </c>
      <c r="W1009" s="152"/>
      <c r="X1009" s="3"/>
      <c r="Y1009" s="3"/>
      <c r="Z1009" s="3"/>
      <c r="AA1009" s="3"/>
      <c r="AB1009" s="3"/>
      <c r="AC1009" s="3"/>
      <c r="AD1009" s="3"/>
      <c r="AE1009" s="3"/>
      <c r="AF1009" s="3"/>
      <c r="AG1009" s="3"/>
      <c r="AH1009" s="3"/>
      <c r="AI1009" s="3"/>
      <c r="AJ1009" s="3"/>
      <c r="AK1009" s="3"/>
      <c r="AL1009" s="3"/>
      <c r="AM1009" s="3"/>
      <c r="AN1009" s="3"/>
      <c r="AO1009" s="3"/>
      <c r="AP1009" s="3"/>
      <c r="AQ1009" s="3"/>
      <c r="AR1009" s="3"/>
      <c r="AS1009" s="3"/>
      <c r="AT1009" s="3"/>
      <c r="AU1009" s="3"/>
      <c r="AV1009" s="3"/>
      <c r="AW1009" s="3"/>
      <c r="AX1009" s="3"/>
      <c r="AY1009" s="3"/>
      <c r="AZ1009" s="3"/>
      <c r="BA1009" s="3"/>
      <c r="BB1009" s="3"/>
      <c r="BC1009" s="3"/>
      <c r="BD1009" s="3"/>
      <c r="BE1009" s="3"/>
      <c r="BF1009" s="3"/>
      <c r="BG1009" s="3"/>
      <c r="BH1009" s="3"/>
      <c r="BI1009" s="3"/>
      <c r="BJ1009" s="3"/>
      <c r="BK1009" s="3"/>
      <c r="BL1009" s="3"/>
      <c r="BM1009" s="27">
        <v>16</v>
      </c>
    </row>
    <row r="1010" spans="1:65">
      <c r="A1010" s="29"/>
      <c r="B1010" s="19">
        <v>1</v>
      </c>
      <c r="C1010" s="9">
        <v>4</v>
      </c>
      <c r="D1010" s="11">
        <v>0.51</v>
      </c>
      <c r="E1010" s="11">
        <v>0.52</v>
      </c>
      <c r="F1010" s="11">
        <v>0.5</v>
      </c>
      <c r="G1010" s="11">
        <v>0.48</v>
      </c>
      <c r="H1010" s="11">
        <v>0.47</v>
      </c>
      <c r="I1010" s="154" t="s">
        <v>95</v>
      </c>
      <c r="J1010" s="11">
        <v>0.56000000000000005</v>
      </c>
      <c r="K1010" s="11">
        <v>0.49</v>
      </c>
      <c r="L1010" s="11">
        <v>0.54</v>
      </c>
      <c r="M1010" s="11">
        <v>0.47</v>
      </c>
      <c r="N1010" s="11">
        <v>0.44</v>
      </c>
      <c r="O1010" s="154" t="s">
        <v>102</v>
      </c>
      <c r="P1010" s="11">
        <v>0.5</v>
      </c>
      <c r="Q1010" s="11">
        <v>0.52</v>
      </c>
      <c r="R1010" s="11">
        <v>0.48</v>
      </c>
      <c r="S1010" s="154" t="s">
        <v>102</v>
      </c>
      <c r="T1010" s="154">
        <v>0.59</v>
      </c>
      <c r="U1010" s="11">
        <v>0.51</v>
      </c>
      <c r="V1010" s="11">
        <v>0.49</v>
      </c>
      <c r="W1010" s="152"/>
      <c r="X1010" s="3"/>
      <c r="Y1010" s="3"/>
      <c r="Z1010" s="3"/>
      <c r="AA1010" s="3"/>
      <c r="AB1010" s="3"/>
      <c r="AC1010" s="3"/>
      <c r="AD1010" s="3"/>
      <c r="AE1010" s="3"/>
      <c r="AF1010" s="3"/>
      <c r="AG1010" s="3"/>
      <c r="AH1010" s="3"/>
      <c r="AI1010" s="3"/>
      <c r="AJ1010" s="3"/>
      <c r="AK1010" s="3"/>
      <c r="AL1010" s="3"/>
      <c r="AM1010" s="3"/>
      <c r="AN1010" s="3"/>
      <c r="AO1010" s="3"/>
      <c r="AP1010" s="3"/>
      <c r="AQ1010" s="3"/>
      <c r="AR1010" s="3"/>
      <c r="AS1010" s="3"/>
      <c r="AT1010" s="3"/>
      <c r="AU1010" s="3"/>
      <c r="AV1010" s="3"/>
      <c r="AW1010" s="3"/>
      <c r="AX1010" s="3"/>
      <c r="AY1010" s="3"/>
      <c r="AZ1010" s="3"/>
      <c r="BA1010" s="3"/>
      <c r="BB1010" s="3"/>
      <c r="BC1010" s="3"/>
      <c r="BD1010" s="3"/>
      <c r="BE1010" s="3"/>
      <c r="BF1010" s="3"/>
      <c r="BG1010" s="3"/>
      <c r="BH1010" s="3"/>
      <c r="BI1010" s="3"/>
      <c r="BJ1010" s="3"/>
      <c r="BK1010" s="3"/>
      <c r="BL1010" s="3"/>
      <c r="BM1010" s="27">
        <v>0.50544444444444447</v>
      </c>
    </row>
    <row r="1011" spans="1:65">
      <c r="A1011" s="29"/>
      <c r="B1011" s="19">
        <v>1</v>
      </c>
      <c r="C1011" s="9">
        <v>5</v>
      </c>
      <c r="D1011" s="11">
        <v>0.49</v>
      </c>
      <c r="E1011" s="11">
        <v>0.51</v>
      </c>
      <c r="F1011" s="11">
        <v>0.48</v>
      </c>
      <c r="G1011" s="11">
        <v>0.48</v>
      </c>
      <c r="H1011" s="11">
        <v>0.5</v>
      </c>
      <c r="I1011" s="154" t="s">
        <v>95</v>
      </c>
      <c r="J1011" s="11">
        <v>0.55000000000000004</v>
      </c>
      <c r="K1011" s="11">
        <v>0.5</v>
      </c>
      <c r="L1011" s="11">
        <v>0.53</v>
      </c>
      <c r="M1011" s="11">
        <v>0.5</v>
      </c>
      <c r="N1011" s="11">
        <v>0.44</v>
      </c>
      <c r="O1011" s="154" t="s">
        <v>102</v>
      </c>
      <c r="P1011" s="11">
        <v>0.52</v>
      </c>
      <c r="Q1011" s="11">
        <v>0.52</v>
      </c>
      <c r="R1011" s="11">
        <v>0.53</v>
      </c>
      <c r="S1011" s="154" t="s">
        <v>102</v>
      </c>
      <c r="T1011" s="154">
        <v>0.56999999999999995</v>
      </c>
      <c r="U1011" s="11">
        <v>0.51</v>
      </c>
      <c r="V1011" s="11">
        <v>0.5</v>
      </c>
      <c r="W1011" s="152"/>
      <c r="X1011" s="3"/>
      <c r="Y1011" s="3"/>
      <c r="Z1011" s="3"/>
      <c r="AA1011" s="3"/>
      <c r="AB1011" s="3"/>
      <c r="AC1011" s="3"/>
      <c r="AD1011" s="3"/>
      <c r="AE1011" s="3"/>
      <c r="AF1011" s="3"/>
      <c r="AG1011" s="3"/>
      <c r="AH1011" s="3"/>
      <c r="AI1011" s="3"/>
      <c r="AJ1011" s="3"/>
      <c r="AK1011" s="3"/>
      <c r="AL1011" s="3"/>
      <c r="AM1011" s="3"/>
      <c r="AN1011" s="3"/>
      <c r="AO1011" s="3"/>
      <c r="AP1011" s="3"/>
      <c r="AQ1011" s="3"/>
      <c r="AR1011" s="3"/>
      <c r="AS1011" s="3"/>
      <c r="AT1011" s="3"/>
      <c r="AU1011" s="3"/>
      <c r="AV1011" s="3"/>
      <c r="AW1011" s="3"/>
      <c r="AX1011" s="3"/>
      <c r="AY1011" s="3"/>
      <c r="AZ1011" s="3"/>
      <c r="BA1011" s="3"/>
      <c r="BB1011" s="3"/>
      <c r="BC1011" s="3"/>
      <c r="BD1011" s="3"/>
      <c r="BE1011" s="3"/>
      <c r="BF1011" s="3"/>
      <c r="BG1011" s="3"/>
      <c r="BH1011" s="3"/>
      <c r="BI1011" s="3"/>
      <c r="BJ1011" s="3"/>
      <c r="BK1011" s="3"/>
      <c r="BL1011" s="3"/>
      <c r="BM1011" s="27">
        <v>114</v>
      </c>
    </row>
    <row r="1012" spans="1:65">
      <c r="A1012" s="29"/>
      <c r="B1012" s="19">
        <v>1</v>
      </c>
      <c r="C1012" s="9">
        <v>6</v>
      </c>
      <c r="D1012" s="11">
        <v>0.52</v>
      </c>
      <c r="E1012" s="11">
        <v>0.54</v>
      </c>
      <c r="F1012" s="11">
        <v>0.49</v>
      </c>
      <c r="G1012" s="11">
        <v>0.49</v>
      </c>
      <c r="H1012" s="11">
        <v>0.47</v>
      </c>
      <c r="I1012" s="154" t="s">
        <v>95</v>
      </c>
      <c r="J1012" s="11">
        <v>0.56000000000000005</v>
      </c>
      <c r="K1012" s="11">
        <v>0.49</v>
      </c>
      <c r="L1012" s="11">
        <v>0.54</v>
      </c>
      <c r="M1012" s="11">
        <v>0.51</v>
      </c>
      <c r="N1012" s="11">
        <v>0.47</v>
      </c>
      <c r="O1012" s="154" t="s">
        <v>102</v>
      </c>
      <c r="P1012" s="11">
        <v>0.52</v>
      </c>
      <c r="Q1012" s="11">
        <v>0.5</v>
      </c>
      <c r="R1012" s="11">
        <v>0.49</v>
      </c>
      <c r="S1012" s="154" t="s">
        <v>102</v>
      </c>
      <c r="T1012" s="154">
        <v>0.57999999999999996</v>
      </c>
      <c r="U1012" s="11">
        <v>0.5</v>
      </c>
      <c r="V1012" s="11">
        <v>0.53</v>
      </c>
      <c r="W1012" s="152"/>
      <c r="X1012" s="3"/>
      <c r="Y1012" s="3"/>
      <c r="Z1012" s="3"/>
      <c r="AA1012" s="3"/>
      <c r="AB1012" s="3"/>
      <c r="AC1012" s="3"/>
      <c r="AD1012" s="3"/>
      <c r="AE1012" s="3"/>
      <c r="AF1012" s="3"/>
      <c r="AG1012" s="3"/>
      <c r="AH1012" s="3"/>
      <c r="AI1012" s="3"/>
      <c r="AJ1012" s="3"/>
      <c r="AK1012" s="3"/>
      <c r="AL1012" s="3"/>
      <c r="AM1012" s="3"/>
      <c r="AN1012" s="3"/>
      <c r="AO1012" s="3"/>
      <c r="AP1012" s="3"/>
      <c r="AQ1012" s="3"/>
      <c r="AR1012" s="3"/>
      <c r="AS1012" s="3"/>
      <c r="AT1012" s="3"/>
      <c r="AU1012" s="3"/>
      <c r="AV1012" s="3"/>
      <c r="AW1012" s="3"/>
      <c r="AX1012" s="3"/>
      <c r="AY1012" s="3"/>
      <c r="AZ1012" s="3"/>
      <c r="BA1012" s="3"/>
      <c r="BB1012" s="3"/>
      <c r="BC1012" s="3"/>
      <c r="BD1012" s="3"/>
      <c r="BE1012" s="3"/>
      <c r="BF1012" s="3"/>
      <c r="BG1012" s="3"/>
      <c r="BH1012" s="3"/>
      <c r="BI1012" s="3"/>
      <c r="BJ1012" s="3"/>
      <c r="BK1012" s="3"/>
      <c r="BL1012" s="3"/>
      <c r="BM1012" s="55"/>
    </row>
    <row r="1013" spans="1:65">
      <c r="A1013" s="29"/>
      <c r="B1013" s="20" t="s">
        <v>254</v>
      </c>
      <c r="C1013" s="12"/>
      <c r="D1013" s="22">
        <v>0.51833333333333331</v>
      </c>
      <c r="E1013" s="22">
        <v>0.52833333333333332</v>
      </c>
      <c r="F1013" s="22">
        <v>0.4916666666666667</v>
      </c>
      <c r="G1013" s="22">
        <v>0.48500000000000004</v>
      </c>
      <c r="H1013" s="22">
        <v>0.48666666666666664</v>
      </c>
      <c r="I1013" s="22" t="s">
        <v>603</v>
      </c>
      <c r="J1013" s="22">
        <v>0.55500000000000005</v>
      </c>
      <c r="K1013" s="22">
        <v>0.49499999999999994</v>
      </c>
      <c r="L1013" s="22">
        <v>0.53666666666666674</v>
      </c>
      <c r="M1013" s="22">
        <v>0.48500000000000004</v>
      </c>
      <c r="N1013" s="22">
        <v>0.4549999999999999</v>
      </c>
      <c r="O1013" s="22" t="s">
        <v>603</v>
      </c>
      <c r="P1013" s="22">
        <v>0.52166666666666661</v>
      </c>
      <c r="Q1013" s="22">
        <v>0.51500000000000001</v>
      </c>
      <c r="R1013" s="22">
        <v>0.49833333333333335</v>
      </c>
      <c r="S1013" s="22" t="s">
        <v>603</v>
      </c>
      <c r="T1013" s="22">
        <v>0.58499999999999996</v>
      </c>
      <c r="U1013" s="22">
        <v>0.50166666666666659</v>
      </c>
      <c r="V1013" s="22">
        <v>0.5083333333333333</v>
      </c>
      <c r="W1013" s="152"/>
      <c r="X1013" s="3"/>
      <c r="Y1013" s="3"/>
      <c r="Z1013" s="3"/>
      <c r="AA1013" s="3"/>
      <c r="AB1013" s="3"/>
      <c r="AC1013" s="3"/>
      <c r="AD1013" s="3"/>
      <c r="AE1013" s="3"/>
      <c r="AF1013" s="3"/>
      <c r="AG1013" s="3"/>
      <c r="AH1013" s="3"/>
      <c r="AI1013" s="3"/>
      <c r="AJ1013" s="3"/>
      <c r="AK1013" s="3"/>
      <c r="AL1013" s="3"/>
      <c r="AM1013" s="3"/>
      <c r="AN1013" s="3"/>
      <c r="AO1013" s="3"/>
      <c r="AP1013" s="3"/>
      <c r="AQ1013" s="3"/>
      <c r="AR1013" s="3"/>
      <c r="AS1013" s="3"/>
      <c r="AT1013" s="3"/>
      <c r="AU1013" s="3"/>
      <c r="AV1013" s="3"/>
      <c r="AW1013" s="3"/>
      <c r="AX1013" s="3"/>
      <c r="AY1013" s="3"/>
      <c r="AZ1013" s="3"/>
      <c r="BA1013" s="3"/>
      <c r="BB1013" s="3"/>
      <c r="BC1013" s="3"/>
      <c r="BD1013" s="3"/>
      <c r="BE1013" s="3"/>
      <c r="BF1013" s="3"/>
      <c r="BG1013" s="3"/>
      <c r="BH1013" s="3"/>
      <c r="BI1013" s="3"/>
      <c r="BJ1013" s="3"/>
      <c r="BK1013" s="3"/>
      <c r="BL1013" s="3"/>
      <c r="BM1013" s="55"/>
    </row>
    <row r="1014" spans="1:65">
      <c r="A1014" s="29"/>
      <c r="B1014" s="3" t="s">
        <v>255</v>
      </c>
      <c r="C1014" s="28"/>
      <c r="D1014" s="11">
        <v>0.51500000000000001</v>
      </c>
      <c r="E1014" s="11">
        <v>0.53</v>
      </c>
      <c r="F1014" s="11">
        <v>0.495</v>
      </c>
      <c r="G1014" s="11">
        <v>0.48499999999999999</v>
      </c>
      <c r="H1014" s="11">
        <v>0.49</v>
      </c>
      <c r="I1014" s="11" t="s">
        <v>603</v>
      </c>
      <c r="J1014" s="11">
        <v>0.56000000000000005</v>
      </c>
      <c r="K1014" s="11">
        <v>0.495</v>
      </c>
      <c r="L1014" s="11">
        <v>0.54</v>
      </c>
      <c r="M1014" s="11">
        <v>0.48499999999999999</v>
      </c>
      <c r="N1014" s="11">
        <v>0.45500000000000002</v>
      </c>
      <c r="O1014" s="11" t="s">
        <v>603</v>
      </c>
      <c r="P1014" s="11">
        <v>0.52</v>
      </c>
      <c r="Q1014" s="11">
        <v>0.52</v>
      </c>
      <c r="R1014" s="11">
        <v>0.495</v>
      </c>
      <c r="S1014" s="11" t="s">
        <v>603</v>
      </c>
      <c r="T1014" s="11">
        <v>0.59</v>
      </c>
      <c r="U1014" s="11">
        <v>0.5</v>
      </c>
      <c r="V1014" s="11">
        <v>0.51</v>
      </c>
      <c r="W1014" s="152"/>
      <c r="X1014" s="3"/>
      <c r="Y1014" s="3"/>
      <c r="Z1014" s="3"/>
      <c r="AA1014" s="3"/>
      <c r="AB1014" s="3"/>
      <c r="AC1014" s="3"/>
      <c r="AD1014" s="3"/>
      <c r="AE1014" s="3"/>
      <c r="AF1014" s="3"/>
      <c r="AG1014" s="3"/>
      <c r="AH1014" s="3"/>
      <c r="AI1014" s="3"/>
      <c r="AJ1014" s="3"/>
      <c r="AK1014" s="3"/>
      <c r="AL1014" s="3"/>
      <c r="AM1014" s="3"/>
      <c r="AN1014" s="3"/>
      <c r="AO1014" s="3"/>
      <c r="AP1014" s="3"/>
      <c r="AQ1014" s="3"/>
      <c r="AR1014" s="3"/>
      <c r="AS1014" s="3"/>
      <c r="AT1014" s="3"/>
      <c r="AU1014" s="3"/>
      <c r="AV1014" s="3"/>
      <c r="AW1014" s="3"/>
      <c r="AX1014" s="3"/>
      <c r="AY1014" s="3"/>
      <c r="AZ1014" s="3"/>
      <c r="BA1014" s="3"/>
      <c r="BB1014" s="3"/>
      <c r="BC1014" s="3"/>
      <c r="BD1014" s="3"/>
      <c r="BE1014" s="3"/>
      <c r="BF1014" s="3"/>
      <c r="BG1014" s="3"/>
      <c r="BH1014" s="3"/>
      <c r="BI1014" s="3"/>
      <c r="BJ1014" s="3"/>
      <c r="BK1014" s="3"/>
      <c r="BL1014" s="3"/>
      <c r="BM1014" s="55"/>
    </row>
    <row r="1015" spans="1:65">
      <c r="A1015" s="29"/>
      <c r="B1015" s="3" t="s">
        <v>256</v>
      </c>
      <c r="C1015" s="28"/>
      <c r="D1015" s="23">
        <v>2.041241452319317E-2</v>
      </c>
      <c r="E1015" s="23">
        <v>1.3291601358251269E-2</v>
      </c>
      <c r="F1015" s="23">
        <v>1.4719601443879758E-2</v>
      </c>
      <c r="G1015" s="23">
        <v>5.4772255750516665E-3</v>
      </c>
      <c r="H1015" s="23">
        <v>1.5055453054181633E-2</v>
      </c>
      <c r="I1015" s="23" t="s">
        <v>603</v>
      </c>
      <c r="J1015" s="23">
        <v>8.3666002653407633E-3</v>
      </c>
      <c r="K1015" s="23">
        <v>1.6431676725154998E-2</v>
      </c>
      <c r="L1015" s="23">
        <v>5.1639777949432268E-3</v>
      </c>
      <c r="M1015" s="23">
        <v>2.0736441353327726E-2</v>
      </c>
      <c r="N1015" s="23">
        <v>1.378404875209021E-2</v>
      </c>
      <c r="O1015" s="23" t="s">
        <v>603</v>
      </c>
      <c r="P1015" s="23">
        <v>1.7224014243685099E-2</v>
      </c>
      <c r="Q1015" s="23">
        <v>1.6431676725154998E-2</v>
      </c>
      <c r="R1015" s="23">
        <v>1.9407902170679534E-2</v>
      </c>
      <c r="S1015" s="23" t="s">
        <v>603</v>
      </c>
      <c r="T1015" s="23">
        <v>8.3666002653407633E-3</v>
      </c>
      <c r="U1015" s="23">
        <v>7.5277265270908165E-3</v>
      </c>
      <c r="V1015" s="23">
        <v>1.3291601358251269E-2</v>
      </c>
      <c r="W1015" s="205"/>
      <c r="X1015" s="206"/>
      <c r="Y1015" s="206"/>
      <c r="Z1015" s="206"/>
      <c r="AA1015" s="206"/>
      <c r="AB1015" s="206"/>
      <c r="AC1015" s="206"/>
      <c r="AD1015" s="206"/>
      <c r="AE1015" s="206"/>
      <c r="AF1015" s="206"/>
      <c r="AG1015" s="206"/>
      <c r="AH1015" s="206"/>
      <c r="AI1015" s="206"/>
      <c r="AJ1015" s="206"/>
      <c r="AK1015" s="206"/>
      <c r="AL1015" s="206"/>
      <c r="AM1015" s="206"/>
      <c r="AN1015" s="206"/>
      <c r="AO1015" s="206"/>
      <c r="AP1015" s="206"/>
      <c r="AQ1015" s="206"/>
      <c r="AR1015" s="206"/>
      <c r="AS1015" s="206"/>
      <c r="AT1015" s="206"/>
      <c r="AU1015" s="206"/>
      <c r="AV1015" s="206"/>
      <c r="AW1015" s="206"/>
      <c r="AX1015" s="206"/>
      <c r="AY1015" s="206"/>
      <c r="AZ1015" s="206"/>
      <c r="BA1015" s="206"/>
      <c r="BB1015" s="206"/>
      <c r="BC1015" s="206"/>
      <c r="BD1015" s="206"/>
      <c r="BE1015" s="206"/>
      <c r="BF1015" s="206"/>
      <c r="BG1015" s="206"/>
      <c r="BH1015" s="206"/>
      <c r="BI1015" s="206"/>
      <c r="BJ1015" s="206"/>
      <c r="BK1015" s="206"/>
      <c r="BL1015" s="206"/>
      <c r="BM1015" s="56"/>
    </row>
    <row r="1016" spans="1:65">
      <c r="A1016" s="29"/>
      <c r="B1016" s="3" t="s">
        <v>86</v>
      </c>
      <c r="C1016" s="28"/>
      <c r="D1016" s="13">
        <v>3.9380864031883928E-2</v>
      </c>
      <c r="E1016" s="13">
        <v>2.5157605094481898E-2</v>
      </c>
      <c r="F1016" s="13">
        <v>2.9938172428230016E-2</v>
      </c>
      <c r="G1016" s="13">
        <v>1.1293248608353951E-2</v>
      </c>
      <c r="H1016" s="13">
        <v>3.0935862440099247E-2</v>
      </c>
      <c r="I1016" s="13" t="s">
        <v>603</v>
      </c>
      <c r="J1016" s="13">
        <v>1.5074955433046419E-2</v>
      </c>
      <c r="K1016" s="13">
        <v>3.3195306515464644E-2</v>
      </c>
      <c r="L1016" s="13">
        <v>9.622318872565018E-3</v>
      </c>
      <c r="M1016" s="13">
        <v>4.2755549182119018E-2</v>
      </c>
      <c r="N1016" s="13">
        <v>3.0294612641956511E-2</v>
      </c>
      <c r="O1016" s="13" t="s">
        <v>603</v>
      </c>
      <c r="P1016" s="13">
        <v>3.3017279700354826E-2</v>
      </c>
      <c r="Q1016" s="13">
        <v>3.1906168398359219E-2</v>
      </c>
      <c r="R1016" s="13">
        <v>3.894562308497565E-2</v>
      </c>
      <c r="S1016" s="13" t="s">
        <v>603</v>
      </c>
      <c r="T1016" s="13">
        <v>1.4301880795454297E-2</v>
      </c>
      <c r="U1016" s="13">
        <v>1.5005434937722561E-2</v>
      </c>
      <c r="V1016" s="13">
        <v>2.6147412508035286E-2</v>
      </c>
      <c r="W1016" s="152"/>
      <c r="X1016" s="3"/>
      <c r="Y1016" s="3"/>
      <c r="Z1016" s="3"/>
      <c r="AA1016" s="3"/>
      <c r="AB1016" s="3"/>
      <c r="AC1016" s="3"/>
      <c r="AD1016" s="3"/>
      <c r="AE1016" s="3"/>
      <c r="AF1016" s="3"/>
      <c r="AG1016" s="3"/>
      <c r="AH1016" s="3"/>
      <c r="AI1016" s="3"/>
      <c r="AJ1016" s="3"/>
      <c r="AK1016" s="3"/>
      <c r="AL1016" s="3"/>
      <c r="AM1016" s="3"/>
      <c r="AN1016" s="3"/>
      <c r="AO1016" s="3"/>
      <c r="AP1016" s="3"/>
      <c r="AQ1016" s="3"/>
      <c r="AR1016" s="3"/>
      <c r="AS1016" s="3"/>
      <c r="AT1016" s="3"/>
      <c r="AU1016" s="3"/>
      <c r="AV1016" s="3"/>
      <c r="AW1016" s="3"/>
      <c r="AX1016" s="3"/>
      <c r="AY1016" s="3"/>
      <c r="AZ1016" s="3"/>
      <c r="BA1016" s="3"/>
      <c r="BB1016" s="3"/>
      <c r="BC1016" s="3"/>
      <c r="BD1016" s="3"/>
      <c r="BE1016" s="3"/>
      <c r="BF1016" s="3"/>
      <c r="BG1016" s="3"/>
      <c r="BH1016" s="3"/>
      <c r="BI1016" s="3"/>
      <c r="BJ1016" s="3"/>
      <c r="BK1016" s="3"/>
      <c r="BL1016" s="3"/>
      <c r="BM1016" s="55"/>
    </row>
    <row r="1017" spans="1:65">
      <c r="A1017" s="29"/>
      <c r="B1017" s="3" t="s">
        <v>257</v>
      </c>
      <c r="C1017" s="28"/>
      <c r="D1017" s="13">
        <v>2.5500109914266877E-2</v>
      </c>
      <c r="E1017" s="13">
        <v>4.5284677951197949E-2</v>
      </c>
      <c r="F1017" s="13">
        <v>-2.7258738184216313E-2</v>
      </c>
      <c r="G1017" s="13">
        <v>-4.0448450208837028E-2</v>
      </c>
      <c r="H1017" s="13">
        <v>-3.7151022202682071E-2</v>
      </c>
      <c r="I1017" s="13" t="s">
        <v>603</v>
      </c>
      <c r="J1017" s="13">
        <v>9.8043526049681251E-2</v>
      </c>
      <c r="K1017" s="13">
        <v>-2.0663882171906067E-2</v>
      </c>
      <c r="L1017" s="13">
        <v>6.1771817981974175E-2</v>
      </c>
      <c r="M1017" s="13">
        <v>-4.0448450208837028E-2</v>
      </c>
      <c r="N1017" s="13">
        <v>-9.9802154319630909E-2</v>
      </c>
      <c r="O1017" s="13" t="s">
        <v>603</v>
      </c>
      <c r="P1017" s="13">
        <v>3.2094965926577013E-2</v>
      </c>
      <c r="Q1017" s="13">
        <v>1.890525390195652E-2</v>
      </c>
      <c r="R1017" s="13">
        <v>-1.4069026159595488E-2</v>
      </c>
      <c r="S1017" s="13" t="s">
        <v>603</v>
      </c>
      <c r="T1017" s="13">
        <v>0.15739723016047469</v>
      </c>
      <c r="U1017" s="13">
        <v>-7.4741701472853528E-3</v>
      </c>
      <c r="V1017" s="13">
        <v>5.7155418773355837E-3</v>
      </c>
      <c r="W1017" s="152"/>
      <c r="X1017" s="3"/>
      <c r="Y1017" s="3"/>
      <c r="Z1017" s="3"/>
      <c r="AA1017" s="3"/>
      <c r="AB1017" s="3"/>
      <c r="AC1017" s="3"/>
      <c r="AD1017" s="3"/>
      <c r="AE1017" s="3"/>
      <c r="AF1017" s="3"/>
      <c r="AG1017" s="3"/>
      <c r="AH1017" s="3"/>
      <c r="AI1017" s="3"/>
      <c r="AJ1017" s="3"/>
      <c r="AK1017" s="3"/>
      <c r="AL1017" s="3"/>
      <c r="AM1017" s="3"/>
      <c r="AN1017" s="3"/>
      <c r="AO1017" s="3"/>
      <c r="AP1017" s="3"/>
      <c r="AQ1017" s="3"/>
      <c r="AR1017" s="3"/>
      <c r="AS1017" s="3"/>
      <c r="AT1017" s="3"/>
      <c r="AU1017" s="3"/>
      <c r="AV1017" s="3"/>
      <c r="AW1017" s="3"/>
      <c r="AX1017" s="3"/>
      <c r="AY1017" s="3"/>
      <c r="AZ1017" s="3"/>
      <c r="BA1017" s="3"/>
      <c r="BB1017" s="3"/>
      <c r="BC1017" s="3"/>
      <c r="BD1017" s="3"/>
      <c r="BE1017" s="3"/>
      <c r="BF1017" s="3"/>
      <c r="BG1017" s="3"/>
      <c r="BH1017" s="3"/>
      <c r="BI1017" s="3"/>
      <c r="BJ1017" s="3"/>
      <c r="BK1017" s="3"/>
      <c r="BL1017" s="3"/>
      <c r="BM1017" s="55"/>
    </row>
    <row r="1018" spans="1:65">
      <c r="A1018" s="29"/>
      <c r="B1018" s="45" t="s">
        <v>258</v>
      </c>
      <c r="C1018" s="46"/>
      <c r="D1018" s="44">
        <v>0.1</v>
      </c>
      <c r="E1018" s="44">
        <v>0.39</v>
      </c>
      <c r="F1018" s="44">
        <v>0.67</v>
      </c>
      <c r="G1018" s="44">
        <v>0.87</v>
      </c>
      <c r="H1018" s="44">
        <v>0.82</v>
      </c>
      <c r="I1018" s="44">
        <v>129.61000000000001</v>
      </c>
      <c r="J1018" s="44">
        <v>1.1599999999999999</v>
      </c>
      <c r="K1018" s="44">
        <v>0.57999999999999996</v>
      </c>
      <c r="L1018" s="44">
        <v>0.63</v>
      </c>
      <c r="M1018" s="44">
        <v>0.87</v>
      </c>
      <c r="N1018" s="44">
        <v>1.73</v>
      </c>
      <c r="O1018" s="44">
        <v>57.36</v>
      </c>
      <c r="P1018" s="44">
        <v>0.19</v>
      </c>
      <c r="Q1018" s="44">
        <v>0</v>
      </c>
      <c r="R1018" s="44">
        <v>0.48</v>
      </c>
      <c r="S1018" s="44">
        <v>57.36</v>
      </c>
      <c r="T1018" s="44">
        <v>2.02</v>
      </c>
      <c r="U1018" s="44">
        <v>0.39</v>
      </c>
      <c r="V1018" s="44">
        <v>0.19</v>
      </c>
      <c r="W1018" s="152"/>
      <c r="X1018" s="3"/>
      <c r="Y1018" s="3"/>
      <c r="Z1018" s="3"/>
      <c r="AA1018" s="3"/>
      <c r="AB1018" s="3"/>
      <c r="AC1018" s="3"/>
      <c r="AD1018" s="3"/>
      <c r="AE1018" s="3"/>
      <c r="AF1018" s="3"/>
      <c r="AG1018" s="3"/>
      <c r="AH1018" s="3"/>
      <c r="AI1018" s="3"/>
      <c r="AJ1018" s="3"/>
      <c r="AK1018" s="3"/>
      <c r="AL1018" s="3"/>
      <c r="AM1018" s="3"/>
      <c r="AN1018" s="3"/>
      <c r="AO1018" s="3"/>
      <c r="AP1018" s="3"/>
      <c r="AQ1018" s="3"/>
      <c r="AR1018" s="3"/>
      <c r="AS1018" s="3"/>
      <c r="AT1018" s="3"/>
      <c r="AU1018" s="3"/>
      <c r="AV1018" s="3"/>
      <c r="AW1018" s="3"/>
      <c r="AX1018" s="3"/>
      <c r="AY1018" s="3"/>
      <c r="AZ1018" s="3"/>
      <c r="BA1018" s="3"/>
      <c r="BB1018" s="3"/>
      <c r="BC1018" s="3"/>
      <c r="BD1018" s="3"/>
      <c r="BE1018" s="3"/>
      <c r="BF1018" s="3"/>
      <c r="BG1018" s="3"/>
      <c r="BH1018" s="3"/>
      <c r="BI1018" s="3"/>
      <c r="BJ1018" s="3"/>
      <c r="BK1018" s="3"/>
      <c r="BL1018" s="3"/>
      <c r="BM1018" s="55"/>
    </row>
    <row r="1019" spans="1:65">
      <c r="B1019" s="30"/>
      <c r="C1019" s="20"/>
      <c r="D1019" s="20"/>
      <c r="E1019" s="20"/>
      <c r="F1019" s="20"/>
      <c r="G1019" s="20"/>
      <c r="H1019" s="20"/>
      <c r="I1019" s="20"/>
      <c r="J1019" s="20"/>
      <c r="K1019" s="20"/>
      <c r="L1019" s="20"/>
      <c r="M1019" s="20"/>
      <c r="N1019" s="20"/>
      <c r="O1019" s="20"/>
      <c r="P1019" s="20"/>
      <c r="Q1019" s="20"/>
      <c r="R1019" s="20"/>
      <c r="S1019" s="20"/>
      <c r="T1019" s="20"/>
      <c r="U1019" s="20"/>
      <c r="V1019" s="20"/>
      <c r="BM1019" s="55"/>
    </row>
    <row r="1020" spans="1:65" ht="15">
      <c r="B1020" s="8" t="s">
        <v>530</v>
      </c>
      <c r="BM1020" s="27" t="s">
        <v>278</v>
      </c>
    </row>
    <row r="1021" spans="1:65" ht="15">
      <c r="A1021" s="24" t="s">
        <v>64</v>
      </c>
      <c r="B1021" s="18" t="s">
        <v>108</v>
      </c>
      <c r="C1021" s="15" t="s">
        <v>109</v>
      </c>
      <c r="D1021" s="16" t="s">
        <v>224</v>
      </c>
      <c r="E1021" s="17" t="s">
        <v>224</v>
      </c>
      <c r="F1021" s="152"/>
      <c r="G1021" s="3"/>
      <c r="H1021" s="3"/>
      <c r="I1021" s="3"/>
      <c r="J1021" s="3"/>
      <c r="K1021" s="3"/>
      <c r="L1021" s="3"/>
      <c r="M1021" s="3"/>
      <c r="N1021" s="3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  <c r="Z1021" s="3"/>
      <c r="AA1021" s="3"/>
      <c r="AB1021" s="3"/>
      <c r="AC1021" s="3"/>
      <c r="AD1021" s="3"/>
      <c r="AE1021" s="3"/>
      <c r="AF1021" s="3"/>
      <c r="AG1021" s="3"/>
      <c r="AH1021" s="3"/>
      <c r="AI1021" s="3"/>
      <c r="AJ1021" s="3"/>
      <c r="AK1021" s="3"/>
      <c r="AL1021" s="3"/>
      <c r="AM1021" s="3"/>
      <c r="AN1021" s="3"/>
      <c r="AO1021" s="3"/>
      <c r="AP1021" s="3"/>
      <c r="AQ1021" s="3"/>
      <c r="AR1021" s="3"/>
      <c r="AS1021" s="3"/>
      <c r="AT1021" s="3"/>
      <c r="AU1021" s="3"/>
      <c r="AV1021" s="3"/>
      <c r="AW1021" s="3"/>
      <c r="AX1021" s="3"/>
      <c r="AY1021" s="3"/>
      <c r="AZ1021" s="3"/>
      <c r="BA1021" s="3"/>
      <c r="BB1021" s="3"/>
      <c r="BC1021" s="3"/>
      <c r="BD1021" s="3"/>
      <c r="BE1021" s="3"/>
      <c r="BF1021" s="3"/>
      <c r="BG1021" s="3"/>
      <c r="BH1021" s="3"/>
      <c r="BI1021" s="3"/>
      <c r="BJ1021" s="3"/>
      <c r="BK1021" s="3"/>
      <c r="BL1021" s="3"/>
      <c r="BM1021" s="27">
        <v>1</v>
      </c>
    </row>
    <row r="1022" spans="1:65">
      <c r="A1022" s="29"/>
      <c r="B1022" s="19" t="s">
        <v>225</v>
      </c>
      <c r="C1022" s="9" t="s">
        <v>225</v>
      </c>
      <c r="D1022" s="150" t="s">
        <v>236</v>
      </c>
      <c r="E1022" s="151" t="s">
        <v>241</v>
      </c>
      <c r="F1022" s="152"/>
      <c r="G1022" s="3"/>
      <c r="H1022" s="3"/>
      <c r="I1022" s="3"/>
      <c r="J1022" s="3"/>
      <c r="K1022" s="3"/>
      <c r="L1022" s="3"/>
      <c r="M1022" s="3"/>
      <c r="N1022" s="3"/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  <c r="Z1022" s="3"/>
      <c r="AA1022" s="3"/>
      <c r="AB1022" s="3"/>
      <c r="AC1022" s="3"/>
      <c r="AD1022" s="3"/>
      <c r="AE1022" s="3"/>
      <c r="AF1022" s="3"/>
      <c r="AG1022" s="3"/>
      <c r="AH1022" s="3"/>
      <c r="AI1022" s="3"/>
      <c r="AJ1022" s="3"/>
      <c r="AK1022" s="3"/>
      <c r="AL1022" s="3"/>
      <c r="AM1022" s="3"/>
      <c r="AN1022" s="3"/>
      <c r="AO1022" s="3"/>
      <c r="AP1022" s="3"/>
      <c r="AQ1022" s="3"/>
      <c r="AR1022" s="3"/>
      <c r="AS1022" s="3"/>
      <c r="AT1022" s="3"/>
      <c r="AU1022" s="3"/>
      <c r="AV1022" s="3"/>
      <c r="AW1022" s="3"/>
      <c r="AX1022" s="3"/>
      <c r="AY1022" s="3"/>
      <c r="AZ1022" s="3"/>
      <c r="BA1022" s="3"/>
      <c r="BB1022" s="3"/>
      <c r="BC1022" s="3"/>
      <c r="BD1022" s="3"/>
      <c r="BE1022" s="3"/>
      <c r="BF1022" s="3"/>
      <c r="BG1022" s="3"/>
      <c r="BH1022" s="3"/>
      <c r="BI1022" s="3"/>
      <c r="BJ1022" s="3"/>
      <c r="BK1022" s="3"/>
      <c r="BL1022" s="3"/>
      <c r="BM1022" s="27" t="s">
        <v>3</v>
      </c>
    </row>
    <row r="1023" spans="1:65">
      <c r="A1023" s="29"/>
      <c r="B1023" s="19"/>
      <c r="C1023" s="9"/>
      <c r="D1023" s="10" t="s">
        <v>261</v>
      </c>
      <c r="E1023" s="11" t="s">
        <v>280</v>
      </c>
      <c r="F1023" s="152"/>
      <c r="G1023" s="3"/>
      <c r="H1023" s="3"/>
      <c r="I1023" s="3"/>
      <c r="J1023" s="3"/>
      <c r="K1023" s="3"/>
      <c r="L1023" s="3"/>
      <c r="M1023" s="3"/>
      <c r="N1023" s="3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  <c r="Z1023" s="3"/>
      <c r="AA1023" s="3"/>
      <c r="AB1023" s="3"/>
      <c r="AC1023" s="3"/>
      <c r="AD1023" s="3"/>
      <c r="AE1023" s="3"/>
      <c r="AF1023" s="3"/>
      <c r="AG1023" s="3"/>
      <c r="AH1023" s="3"/>
      <c r="AI1023" s="3"/>
      <c r="AJ1023" s="3"/>
      <c r="AK1023" s="3"/>
      <c r="AL1023" s="3"/>
      <c r="AM1023" s="3"/>
      <c r="AN1023" s="3"/>
      <c r="AO1023" s="3"/>
      <c r="AP1023" s="3"/>
      <c r="AQ1023" s="3"/>
      <c r="AR1023" s="3"/>
      <c r="AS1023" s="3"/>
      <c r="AT1023" s="3"/>
      <c r="AU1023" s="3"/>
      <c r="AV1023" s="3"/>
      <c r="AW1023" s="3"/>
      <c r="AX1023" s="3"/>
      <c r="AY1023" s="3"/>
      <c r="AZ1023" s="3"/>
      <c r="BA1023" s="3"/>
      <c r="BB1023" s="3"/>
      <c r="BC1023" s="3"/>
      <c r="BD1023" s="3"/>
      <c r="BE1023" s="3"/>
      <c r="BF1023" s="3"/>
      <c r="BG1023" s="3"/>
      <c r="BH1023" s="3"/>
      <c r="BI1023" s="3"/>
      <c r="BJ1023" s="3"/>
      <c r="BK1023" s="3"/>
      <c r="BL1023" s="3"/>
      <c r="BM1023" s="27">
        <v>2</v>
      </c>
    </row>
    <row r="1024" spans="1:65">
      <c r="A1024" s="29"/>
      <c r="B1024" s="19"/>
      <c r="C1024" s="9"/>
      <c r="D1024" s="25" t="s">
        <v>283</v>
      </c>
      <c r="E1024" s="25" t="s">
        <v>282</v>
      </c>
      <c r="F1024" s="152"/>
      <c r="G1024" s="3"/>
      <c r="H1024" s="3"/>
      <c r="I1024" s="3"/>
      <c r="J1024" s="3"/>
      <c r="K1024" s="3"/>
      <c r="L1024" s="3"/>
      <c r="M1024" s="3"/>
      <c r="N1024" s="3"/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3"/>
      <c r="Z1024" s="3"/>
      <c r="AA1024" s="3"/>
      <c r="AB1024" s="3"/>
      <c r="AC1024" s="3"/>
      <c r="AD1024" s="3"/>
      <c r="AE1024" s="3"/>
      <c r="AF1024" s="3"/>
      <c r="AG1024" s="3"/>
      <c r="AH1024" s="3"/>
      <c r="AI1024" s="3"/>
      <c r="AJ1024" s="3"/>
      <c r="AK1024" s="3"/>
      <c r="AL1024" s="3"/>
      <c r="AM1024" s="3"/>
      <c r="AN1024" s="3"/>
      <c r="AO1024" s="3"/>
      <c r="AP1024" s="3"/>
      <c r="AQ1024" s="3"/>
      <c r="AR1024" s="3"/>
      <c r="AS1024" s="3"/>
      <c r="AT1024" s="3"/>
      <c r="AU1024" s="3"/>
      <c r="AV1024" s="3"/>
      <c r="AW1024" s="3"/>
      <c r="AX1024" s="3"/>
      <c r="AY1024" s="3"/>
      <c r="AZ1024" s="3"/>
      <c r="BA1024" s="3"/>
      <c r="BB1024" s="3"/>
      <c r="BC1024" s="3"/>
      <c r="BD1024" s="3"/>
      <c r="BE1024" s="3"/>
      <c r="BF1024" s="3"/>
      <c r="BG1024" s="3"/>
      <c r="BH1024" s="3"/>
      <c r="BI1024" s="3"/>
      <c r="BJ1024" s="3"/>
      <c r="BK1024" s="3"/>
      <c r="BL1024" s="3"/>
      <c r="BM1024" s="27">
        <v>2</v>
      </c>
    </row>
    <row r="1025" spans="1:65">
      <c r="A1025" s="29"/>
      <c r="B1025" s="18">
        <v>1</v>
      </c>
      <c r="C1025" s="14">
        <v>1</v>
      </c>
      <c r="D1025" s="21">
        <v>0.12</v>
      </c>
      <c r="E1025" s="21">
        <v>0.1</v>
      </c>
      <c r="F1025" s="152"/>
      <c r="G1025" s="3"/>
      <c r="H1025" s="3"/>
      <c r="I1025" s="3"/>
      <c r="J1025" s="3"/>
      <c r="K1025" s="3"/>
      <c r="L1025" s="3"/>
      <c r="M1025" s="3"/>
      <c r="N1025" s="3"/>
      <c r="O1025" s="3"/>
      <c r="P1025" s="3"/>
      <c r="Q1025" s="3"/>
      <c r="R1025" s="3"/>
      <c r="S1025" s="3"/>
      <c r="T1025" s="3"/>
      <c r="U1025" s="3"/>
      <c r="V1025" s="3"/>
      <c r="W1025" s="3"/>
      <c r="X1025" s="3"/>
      <c r="Y1025" s="3"/>
      <c r="Z1025" s="3"/>
      <c r="AA1025" s="3"/>
      <c r="AB1025" s="3"/>
      <c r="AC1025" s="3"/>
      <c r="AD1025" s="3"/>
      <c r="AE1025" s="3"/>
      <c r="AF1025" s="3"/>
      <c r="AG1025" s="3"/>
      <c r="AH1025" s="3"/>
      <c r="AI1025" s="3"/>
      <c r="AJ1025" s="3"/>
      <c r="AK1025" s="3"/>
      <c r="AL1025" s="3"/>
      <c r="AM1025" s="3"/>
      <c r="AN1025" s="3"/>
      <c r="AO1025" s="3"/>
      <c r="AP1025" s="3"/>
      <c r="AQ1025" s="3"/>
      <c r="AR1025" s="3"/>
      <c r="AS1025" s="3"/>
      <c r="AT1025" s="3"/>
      <c r="AU1025" s="3"/>
      <c r="AV1025" s="3"/>
      <c r="AW1025" s="3"/>
      <c r="AX1025" s="3"/>
      <c r="AY1025" s="3"/>
      <c r="AZ1025" s="3"/>
      <c r="BA1025" s="3"/>
      <c r="BB1025" s="3"/>
      <c r="BC1025" s="3"/>
      <c r="BD1025" s="3"/>
      <c r="BE1025" s="3"/>
      <c r="BF1025" s="3"/>
      <c r="BG1025" s="3"/>
      <c r="BH1025" s="3"/>
      <c r="BI1025" s="3"/>
      <c r="BJ1025" s="3"/>
      <c r="BK1025" s="3"/>
      <c r="BL1025" s="3"/>
      <c r="BM1025" s="27">
        <v>1</v>
      </c>
    </row>
    <row r="1026" spans="1:65">
      <c r="A1026" s="29"/>
      <c r="B1026" s="19">
        <v>1</v>
      </c>
      <c r="C1026" s="9">
        <v>2</v>
      </c>
      <c r="D1026" s="11">
        <v>0.11899999999999999</v>
      </c>
      <c r="E1026" s="11">
        <v>0.1</v>
      </c>
      <c r="F1026" s="152"/>
      <c r="G1026" s="3"/>
      <c r="H1026" s="3"/>
      <c r="I1026" s="3"/>
      <c r="J1026" s="3"/>
      <c r="K1026" s="3"/>
      <c r="L1026" s="3"/>
      <c r="M1026" s="3"/>
      <c r="N1026" s="3"/>
      <c r="O1026" s="3"/>
      <c r="P1026" s="3"/>
      <c r="Q1026" s="3"/>
      <c r="R1026" s="3"/>
      <c r="S1026" s="3"/>
      <c r="T1026" s="3"/>
      <c r="U1026" s="3"/>
      <c r="V1026" s="3"/>
      <c r="W1026" s="3"/>
      <c r="X1026" s="3"/>
      <c r="Y1026" s="3"/>
      <c r="Z1026" s="3"/>
      <c r="AA1026" s="3"/>
      <c r="AB1026" s="3"/>
      <c r="AC1026" s="3"/>
      <c r="AD1026" s="3"/>
      <c r="AE1026" s="3"/>
      <c r="AF1026" s="3"/>
      <c r="AG1026" s="3"/>
      <c r="AH1026" s="3"/>
      <c r="AI1026" s="3"/>
      <c r="AJ1026" s="3"/>
      <c r="AK1026" s="3"/>
      <c r="AL1026" s="3"/>
      <c r="AM1026" s="3"/>
      <c r="AN1026" s="3"/>
      <c r="AO1026" s="3"/>
      <c r="AP1026" s="3"/>
      <c r="AQ1026" s="3"/>
      <c r="AR1026" s="3"/>
      <c r="AS1026" s="3"/>
      <c r="AT1026" s="3"/>
      <c r="AU1026" s="3"/>
      <c r="AV1026" s="3"/>
      <c r="AW1026" s="3"/>
      <c r="AX1026" s="3"/>
      <c r="AY1026" s="3"/>
      <c r="AZ1026" s="3"/>
      <c r="BA1026" s="3"/>
      <c r="BB1026" s="3"/>
      <c r="BC1026" s="3"/>
      <c r="BD1026" s="3"/>
      <c r="BE1026" s="3"/>
      <c r="BF1026" s="3"/>
      <c r="BG1026" s="3"/>
      <c r="BH1026" s="3"/>
      <c r="BI1026" s="3"/>
      <c r="BJ1026" s="3"/>
      <c r="BK1026" s="3"/>
      <c r="BL1026" s="3"/>
      <c r="BM1026" s="27">
        <v>5</v>
      </c>
    </row>
    <row r="1027" spans="1:65">
      <c r="A1027" s="29"/>
      <c r="B1027" s="19">
        <v>1</v>
      </c>
      <c r="C1027" s="9">
        <v>3</v>
      </c>
      <c r="D1027" s="11">
        <v>0.12</v>
      </c>
      <c r="E1027" s="11">
        <v>0.1</v>
      </c>
      <c r="F1027" s="152"/>
      <c r="G1027" s="3"/>
      <c r="H1027" s="3"/>
      <c r="I1027" s="3"/>
      <c r="J1027" s="3"/>
      <c r="K1027" s="3"/>
      <c r="L1027" s="3"/>
      <c r="M1027" s="3"/>
      <c r="N1027" s="3"/>
      <c r="O1027" s="3"/>
      <c r="P1027" s="3"/>
      <c r="Q1027" s="3"/>
      <c r="R1027" s="3"/>
      <c r="S1027" s="3"/>
      <c r="T1027" s="3"/>
      <c r="U1027" s="3"/>
      <c r="V1027" s="3"/>
      <c r="W1027" s="3"/>
      <c r="X1027" s="3"/>
      <c r="Y1027" s="3"/>
      <c r="Z1027" s="3"/>
      <c r="AA1027" s="3"/>
      <c r="AB1027" s="3"/>
      <c r="AC1027" s="3"/>
      <c r="AD1027" s="3"/>
      <c r="AE1027" s="3"/>
      <c r="AF1027" s="3"/>
      <c r="AG1027" s="3"/>
      <c r="AH1027" s="3"/>
      <c r="AI1027" s="3"/>
      <c r="AJ1027" s="3"/>
      <c r="AK1027" s="3"/>
      <c r="AL1027" s="3"/>
      <c r="AM1027" s="3"/>
      <c r="AN1027" s="3"/>
      <c r="AO1027" s="3"/>
      <c r="AP1027" s="3"/>
      <c r="AQ1027" s="3"/>
      <c r="AR1027" s="3"/>
      <c r="AS1027" s="3"/>
      <c r="AT1027" s="3"/>
      <c r="AU1027" s="3"/>
      <c r="AV1027" s="3"/>
      <c r="AW1027" s="3"/>
      <c r="AX1027" s="3"/>
      <c r="AY1027" s="3"/>
      <c r="AZ1027" s="3"/>
      <c r="BA1027" s="3"/>
      <c r="BB1027" s="3"/>
      <c r="BC1027" s="3"/>
      <c r="BD1027" s="3"/>
      <c r="BE1027" s="3"/>
      <c r="BF1027" s="3"/>
      <c r="BG1027" s="3"/>
      <c r="BH1027" s="3"/>
      <c r="BI1027" s="3"/>
      <c r="BJ1027" s="3"/>
      <c r="BK1027" s="3"/>
      <c r="BL1027" s="3"/>
      <c r="BM1027" s="27">
        <v>16</v>
      </c>
    </row>
    <row r="1028" spans="1:65">
      <c r="A1028" s="29"/>
      <c r="B1028" s="19">
        <v>1</v>
      </c>
      <c r="C1028" s="9">
        <v>4</v>
      </c>
      <c r="D1028" s="11">
        <v>0.114</v>
      </c>
      <c r="E1028" s="11">
        <v>0.1</v>
      </c>
      <c r="F1028" s="152"/>
      <c r="G1028" s="3"/>
      <c r="H1028" s="3"/>
      <c r="I1028" s="3"/>
      <c r="J1028" s="3"/>
      <c r="K1028" s="3"/>
      <c r="L1028" s="3"/>
      <c r="M1028" s="3"/>
      <c r="N1028" s="3"/>
      <c r="O1028" s="3"/>
      <c r="P1028" s="3"/>
      <c r="Q1028" s="3"/>
      <c r="R1028" s="3"/>
      <c r="S1028" s="3"/>
      <c r="T1028" s="3"/>
      <c r="U1028" s="3"/>
      <c r="V1028" s="3"/>
      <c r="W1028" s="3"/>
      <c r="X1028" s="3"/>
      <c r="Y1028" s="3"/>
      <c r="Z1028" s="3"/>
      <c r="AA1028" s="3"/>
      <c r="AB1028" s="3"/>
      <c r="AC1028" s="3"/>
      <c r="AD1028" s="3"/>
      <c r="AE1028" s="3"/>
      <c r="AF1028" s="3"/>
      <c r="AG1028" s="3"/>
      <c r="AH1028" s="3"/>
      <c r="AI1028" s="3"/>
      <c r="AJ1028" s="3"/>
      <c r="AK1028" s="3"/>
      <c r="AL1028" s="3"/>
      <c r="AM1028" s="3"/>
      <c r="AN1028" s="3"/>
      <c r="AO1028" s="3"/>
      <c r="AP1028" s="3"/>
      <c r="AQ1028" s="3"/>
      <c r="AR1028" s="3"/>
      <c r="AS1028" s="3"/>
      <c r="AT1028" s="3"/>
      <c r="AU1028" s="3"/>
      <c r="AV1028" s="3"/>
      <c r="AW1028" s="3"/>
      <c r="AX1028" s="3"/>
      <c r="AY1028" s="3"/>
      <c r="AZ1028" s="3"/>
      <c r="BA1028" s="3"/>
      <c r="BB1028" s="3"/>
      <c r="BC1028" s="3"/>
      <c r="BD1028" s="3"/>
      <c r="BE1028" s="3"/>
      <c r="BF1028" s="3"/>
      <c r="BG1028" s="3"/>
      <c r="BH1028" s="3"/>
      <c r="BI1028" s="3"/>
      <c r="BJ1028" s="3"/>
      <c r="BK1028" s="3"/>
      <c r="BL1028" s="3"/>
      <c r="BM1028" s="27">
        <v>0.10916666666666699</v>
      </c>
    </row>
    <row r="1029" spans="1:65">
      <c r="A1029" s="29"/>
      <c r="B1029" s="19">
        <v>1</v>
      </c>
      <c r="C1029" s="9">
        <v>5</v>
      </c>
      <c r="D1029" s="11">
        <v>0.12</v>
      </c>
      <c r="E1029" s="11">
        <v>0.1</v>
      </c>
      <c r="F1029" s="152"/>
      <c r="G1029" s="3"/>
      <c r="H1029" s="3"/>
      <c r="I1029" s="3"/>
      <c r="J1029" s="3"/>
      <c r="K1029" s="3"/>
      <c r="L1029" s="3"/>
      <c r="M1029" s="3"/>
      <c r="N1029" s="3"/>
      <c r="O1029" s="3"/>
      <c r="P1029" s="3"/>
      <c r="Q1029" s="3"/>
      <c r="R1029" s="3"/>
      <c r="S1029" s="3"/>
      <c r="T1029" s="3"/>
      <c r="U1029" s="3"/>
      <c r="V1029" s="3"/>
      <c r="W1029" s="3"/>
      <c r="X1029" s="3"/>
      <c r="Y1029" s="3"/>
      <c r="Z1029" s="3"/>
      <c r="AA1029" s="3"/>
      <c r="AB1029" s="3"/>
      <c r="AC1029" s="3"/>
      <c r="AD1029" s="3"/>
      <c r="AE1029" s="3"/>
      <c r="AF1029" s="3"/>
      <c r="AG1029" s="3"/>
      <c r="AH1029" s="3"/>
      <c r="AI1029" s="3"/>
      <c r="AJ1029" s="3"/>
      <c r="AK1029" s="3"/>
      <c r="AL1029" s="3"/>
      <c r="AM1029" s="3"/>
      <c r="AN1029" s="3"/>
      <c r="AO1029" s="3"/>
      <c r="AP1029" s="3"/>
      <c r="AQ1029" s="3"/>
      <c r="AR1029" s="3"/>
      <c r="AS1029" s="3"/>
      <c r="AT1029" s="3"/>
      <c r="AU1029" s="3"/>
      <c r="AV1029" s="3"/>
      <c r="AW1029" s="3"/>
      <c r="AX1029" s="3"/>
      <c r="AY1029" s="3"/>
      <c r="AZ1029" s="3"/>
      <c r="BA1029" s="3"/>
      <c r="BB1029" s="3"/>
      <c r="BC1029" s="3"/>
      <c r="BD1029" s="3"/>
      <c r="BE1029" s="3"/>
      <c r="BF1029" s="3"/>
      <c r="BG1029" s="3"/>
      <c r="BH1029" s="3"/>
      <c r="BI1029" s="3"/>
      <c r="BJ1029" s="3"/>
      <c r="BK1029" s="3"/>
      <c r="BL1029" s="3"/>
      <c r="BM1029" s="27">
        <v>11</v>
      </c>
    </row>
    <row r="1030" spans="1:65">
      <c r="A1030" s="29"/>
      <c r="B1030" s="19">
        <v>1</v>
      </c>
      <c r="C1030" s="9">
        <v>6</v>
      </c>
      <c r="D1030" s="11">
        <v>0.11700000000000001</v>
      </c>
      <c r="E1030" s="11">
        <v>0.1</v>
      </c>
      <c r="F1030" s="152"/>
      <c r="G1030" s="3"/>
      <c r="H1030" s="3"/>
      <c r="I1030" s="3"/>
      <c r="J1030" s="3"/>
      <c r="K1030" s="3"/>
      <c r="L1030" s="3"/>
      <c r="M1030" s="3"/>
      <c r="N1030" s="3"/>
      <c r="O1030" s="3"/>
      <c r="P1030" s="3"/>
      <c r="Q1030" s="3"/>
      <c r="R1030" s="3"/>
      <c r="S1030" s="3"/>
      <c r="T1030" s="3"/>
      <c r="U1030" s="3"/>
      <c r="V1030" s="3"/>
      <c r="W1030" s="3"/>
      <c r="X1030" s="3"/>
      <c r="Y1030" s="3"/>
      <c r="Z1030" s="3"/>
      <c r="AA1030" s="3"/>
      <c r="AB1030" s="3"/>
      <c r="AC1030" s="3"/>
      <c r="AD1030" s="3"/>
      <c r="AE1030" s="3"/>
      <c r="AF1030" s="3"/>
      <c r="AG1030" s="3"/>
      <c r="AH1030" s="3"/>
      <c r="AI1030" s="3"/>
      <c r="AJ1030" s="3"/>
      <c r="AK1030" s="3"/>
      <c r="AL1030" s="3"/>
      <c r="AM1030" s="3"/>
      <c r="AN1030" s="3"/>
      <c r="AO1030" s="3"/>
      <c r="AP1030" s="3"/>
      <c r="AQ1030" s="3"/>
      <c r="AR1030" s="3"/>
      <c r="AS1030" s="3"/>
      <c r="AT1030" s="3"/>
      <c r="AU1030" s="3"/>
      <c r="AV1030" s="3"/>
      <c r="AW1030" s="3"/>
      <c r="AX1030" s="3"/>
      <c r="AY1030" s="3"/>
      <c r="AZ1030" s="3"/>
      <c r="BA1030" s="3"/>
      <c r="BB1030" s="3"/>
      <c r="BC1030" s="3"/>
      <c r="BD1030" s="3"/>
      <c r="BE1030" s="3"/>
      <c r="BF1030" s="3"/>
      <c r="BG1030" s="3"/>
      <c r="BH1030" s="3"/>
      <c r="BI1030" s="3"/>
      <c r="BJ1030" s="3"/>
      <c r="BK1030" s="3"/>
      <c r="BL1030" s="3"/>
      <c r="BM1030" s="55"/>
    </row>
    <row r="1031" spans="1:65">
      <c r="A1031" s="29"/>
      <c r="B1031" s="20" t="s">
        <v>254</v>
      </c>
      <c r="C1031" s="12"/>
      <c r="D1031" s="22">
        <v>0.11833333333333333</v>
      </c>
      <c r="E1031" s="22">
        <v>9.9999999999999992E-2</v>
      </c>
      <c r="F1031" s="152"/>
      <c r="G1031" s="3"/>
      <c r="H1031" s="3"/>
      <c r="I1031" s="3"/>
      <c r="J1031" s="3"/>
      <c r="K1031" s="3"/>
      <c r="L1031" s="3"/>
      <c r="M1031" s="3"/>
      <c r="N1031" s="3"/>
      <c r="O1031" s="3"/>
      <c r="P1031" s="3"/>
      <c r="Q1031" s="3"/>
      <c r="R1031" s="3"/>
      <c r="S1031" s="3"/>
      <c r="T1031" s="3"/>
      <c r="U1031" s="3"/>
      <c r="V1031" s="3"/>
      <c r="W1031" s="3"/>
      <c r="X1031" s="3"/>
      <c r="Y1031" s="3"/>
      <c r="Z1031" s="3"/>
      <c r="AA1031" s="3"/>
      <c r="AB1031" s="3"/>
      <c r="AC1031" s="3"/>
      <c r="AD1031" s="3"/>
      <c r="AE1031" s="3"/>
      <c r="AF1031" s="3"/>
      <c r="AG1031" s="3"/>
      <c r="AH1031" s="3"/>
      <c r="AI1031" s="3"/>
      <c r="AJ1031" s="3"/>
      <c r="AK1031" s="3"/>
      <c r="AL1031" s="3"/>
      <c r="AM1031" s="3"/>
      <c r="AN1031" s="3"/>
      <c r="AO1031" s="3"/>
      <c r="AP1031" s="3"/>
      <c r="AQ1031" s="3"/>
      <c r="AR1031" s="3"/>
      <c r="AS1031" s="3"/>
      <c r="AT1031" s="3"/>
      <c r="AU1031" s="3"/>
      <c r="AV1031" s="3"/>
      <c r="AW1031" s="3"/>
      <c r="AX1031" s="3"/>
      <c r="AY1031" s="3"/>
      <c r="AZ1031" s="3"/>
      <c r="BA1031" s="3"/>
      <c r="BB1031" s="3"/>
      <c r="BC1031" s="3"/>
      <c r="BD1031" s="3"/>
      <c r="BE1031" s="3"/>
      <c r="BF1031" s="3"/>
      <c r="BG1031" s="3"/>
      <c r="BH1031" s="3"/>
      <c r="BI1031" s="3"/>
      <c r="BJ1031" s="3"/>
      <c r="BK1031" s="3"/>
      <c r="BL1031" s="3"/>
      <c r="BM1031" s="55"/>
    </row>
    <row r="1032" spans="1:65">
      <c r="A1032" s="29"/>
      <c r="B1032" s="3" t="s">
        <v>255</v>
      </c>
      <c r="C1032" s="28"/>
      <c r="D1032" s="11">
        <v>0.1195</v>
      </c>
      <c r="E1032" s="11">
        <v>0.1</v>
      </c>
      <c r="F1032" s="152"/>
      <c r="G1032" s="3"/>
      <c r="H1032" s="3"/>
      <c r="I1032" s="3"/>
      <c r="J1032" s="3"/>
      <c r="K1032" s="3"/>
      <c r="L1032" s="3"/>
      <c r="M1032" s="3"/>
      <c r="N1032" s="3"/>
      <c r="O1032" s="3"/>
      <c r="P1032" s="3"/>
      <c r="Q1032" s="3"/>
      <c r="R1032" s="3"/>
      <c r="S1032" s="3"/>
      <c r="T1032" s="3"/>
      <c r="U1032" s="3"/>
      <c r="V1032" s="3"/>
      <c r="W1032" s="3"/>
      <c r="X1032" s="3"/>
      <c r="Y1032" s="3"/>
      <c r="Z1032" s="3"/>
      <c r="AA1032" s="3"/>
      <c r="AB1032" s="3"/>
      <c r="AC1032" s="3"/>
      <c r="AD1032" s="3"/>
      <c r="AE1032" s="3"/>
      <c r="AF1032" s="3"/>
      <c r="AG1032" s="3"/>
      <c r="AH1032" s="3"/>
      <c r="AI1032" s="3"/>
      <c r="AJ1032" s="3"/>
      <c r="AK1032" s="3"/>
      <c r="AL1032" s="3"/>
      <c r="AM1032" s="3"/>
      <c r="AN1032" s="3"/>
      <c r="AO1032" s="3"/>
      <c r="AP1032" s="3"/>
      <c r="AQ1032" s="3"/>
      <c r="AR1032" s="3"/>
      <c r="AS1032" s="3"/>
      <c r="AT1032" s="3"/>
      <c r="AU1032" s="3"/>
      <c r="AV1032" s="3"/>
      <c r="AW1032" s="3"/>
      <c r="AX1032" s="3"/>
      <c r="AY1032" s="3"/>
      <c r="AZ1032" s="3"/>
      <c r="BA1032" s="3"/>
      <c r="BB1032" s="3"/>
      <c r="BC1032" s="3"/>
      <c r="BD1032" s="3"/>
      <c r="BE1032" s="3"/>
      <c r="BF1032" s="3"/>
      <c r="BG1032" s="3"/>
      <c r="BH1032" s="3"/>
      <c r="BI1032" s="3"/>
      <c r="BJ1032" s="3"/>
      <c r="BK1032" s="3"/>
      <c r="BL1032" s="3"/>
      <c r="BM1032" s="55"/>
    </row>
    <row r="1033" spans="1:65">
      <c r="A1033" s="29"/>
      <c r="B1033" s="3" t="s">
        <v>256</v>
      </c>
      <c r="C1033" s="28"/>
      <c r="D1033" s="23">
        <v>2.422120283277989E-3</v>
      </c>
      <c r="E1033" s="23">
        <v>1.5202354861220293E-17</v>
      </c>
      <c r="F1033" s="152"/>
      <c r="G1033" s="3"/>
      <c r="H1033" s="3"/>
      <c r="I1033" s="3"/>
      <c r="J1033" s="3"/>
      <c r="K1033" s="3"/>
      <c r="L1033" s="3"/>
      <c r="M1033" s="3"/>
      <c r="N1033" s="3"/>
      <c r="O1033" s="3"/>
      <c r="P1033" s="3"/>
      <c r="Q1033" s="3"/>
      <c r="R1033" s="3"/>
      <c r="S1033" s="3"/>
      <c r="T1033" s="3"/>
      <c r="U1033" s="3"/>
      <c r="V1033" s="3"/>
      <c r="W1033" s="3"/>
      <c r="X1033" s="3"/>
      <c r="Y1033" s="3"/>
      <c r="Z1033" s="3"/>
      <c r="AA1033" s="3"/>
      <c r="AB1033" s="3"/>
      <c r="AC1033" s="3"/>
      <c r="AD1033" s="3"/>
      <c r="AE1033" s="3"/>
      <c r="AF1033" s="3"/>
      <c r="AG1033" s="3"/>
      <c r="AH1033" s="3"/>
      <c r="AI1033" s="3"/>
      <c r="AJ1033" s="3"/>
      <c r="AK1033" s="3"/>
      <c r="AL1033" s="3"/>
      <c r="AM1033" s="3"/>
      <c r="AN1033" s="3"/>
      <c r="AO1033" s="3"/>
      <c r="AP1033" s="3"/>
      <c r="AQ1033" s="3"/>
      <c r="AR1033" s="3"/>
      <c r="AS1033" s="3"/>
      <c r="AT1033" s="3"/>
      <c r="AU1033" s="3"/>
      <c r="AV1033" s="3"/>
      <c r="AW1033" s="3"/>
      <c r="AX1033" s="3"/>
      <c r="AY1033" s="3"/>
      <c r="AZ1033" s="3"/>
      <c r="BA1033" s="3"/>
      <c r="BB1033" s="3"/>
      <c r="BC1033" s="3"/>
      <c r="BD1033" s="3"/>
      <c r="BE1033" s="3"/>
      <c r="BF1033" s="3"/>
      <c r="BG1033" s="3"/>
      <c r="BH1033" s="3"/>
      <c r="BI1033" s="3"/>
      <c r="BJ1033" s="3"/>
      <c r="BK1033" s="3"/>
      <c r="BL1033" s="3"/>
      <c r="BM1033" s="55"/>
    </row>
    <row r="1034" spans="1:65">
      <c r="A1034" s="29"/>
      <c r="B1034" s="3" t="s">
        <v>86</v>
      </c>
      <c r="C1034" s="28"/>
      <c r="D1034" s="13">
        <v>2.0468622112208359E-2</v>
      </c>
      <c r="E1034" s="13">
        <v>1.5202354861220294E-16</v>
      </c>
      <c r="F1034" s="152"/>
      <c r="G1034" s="3"/>
      <c r="H1034" s="3"/>
      <c r="I1034" s="3"/>
      <c r="J1034" s="3"/>
      <c r="K1034" s="3"/>
      <c r="L1034" s="3"/>
      <c r="M1034" s="3"/>
      <c r="N1034" s="3"/>
      <c r="O1034" s="3"/>
      <c r="P1034" s="3"/>
      <c r="Q1034" s="3"/>
      <c r="R1034" s="3"/>
      <c r="S1034" s="3"/>
      <c r="T1034" s="3"/>
      <c r="U1034" s="3"/>
      <c r="V1034" s="3"/>
      <c r="W1034" s="3"/>
      <c r="X1034" s="3"/>
      <c r="Y1034" s="3"/>
      <c r="Z1034" s="3"/>
      <c r="AA1034" s="3"/>
      <c r="AB1034" s="3"/>
      <c r="AC1034" s="3"/>
      <c r="AD1034" s="3"/>
      <c r="AE1034" s="3"/>
      <c r="AF1034" s="3"/>
      <c r="AG1034" s="3"/>
      <c r="AH1034" s="3"/>
      <c r="AI1034" s="3"/>
      <c r="AJ1034" s="3"/>
      <c r="AK1034" s="3"/>
      <c r="AL1034" s="3"/>
      <c r="AM1034" s="3"/>
      <c r="AN1034" s="3"/>
      <c r="AO1034" s="3"/>
      <c r="AP1034" s="3"/>
      <c r="AQ1034" s="3"/>
      <c r="AR1034" s="3"/>
      <c r="AS1034" s="3"/>
      <c r="AT1034" s="3"/>
      <c r="AU1034" s="3"/>
      <c r="AV1034" s="3"/>
      <c r="AW1034" s="3"/>
      <c r="AX1034" s="3"/>
      <c r="AY1034" s="3"/>
      <c r="AZ1034" s="3"/>
      <c r="BA1034" s="3"/>
      <c r="BB1034" s="3"/>
      <c r="BC1034" s="3"/>
      <c r="BD1034" s="3"/>
      <c r="BE1034" s="3"/>
      <c r="BF1034" s="3"/>
      <c r="BG1034" s="3"/>
      <c r="BH1034" s="3"/>
      <c r="BI1034" s="3"/>
      <c r="BJ1034" s="3"/>
      <c r="BK1034" s="3"/>
      <c r="BL1034" s="3"/>
      <c r="BM1034" s="55"/>
    </row>
    <row r="1035" spans="1:65">
      <c r="A1035" s="29"/>
      <c r="B1035" s="3" t="s">
        <v>257</v>
      </c>
      <c r="C1035" s="28"/>
      <c r="D1035" s="13">
        <v>8.396946564885166E-2</v>
      </c>
      <c r="E1035" s="13">
        <v>-8.3969465648857766E-2</v>
      </c>
      <c r="F1035" s="152"/>
      <c r="G1035" s="3"/>
      <c r="H1035" s="3"/>
      <c r="I1035" s="3"/>
      <c r="J1035" s="3"/>
      <c r="K1035" s="3"/>
      <c r="L1035" s="3"/>
      <c r="M1035" s="3"/>
      <c r="N1035" s="3"/>
      <c r="O1035" s="3"/>
      <c r="P1035" s="3"/>
      <c r="Q1035" s="3"/>
      <c r="R1035" s="3"/>
      <c r="S1035" s="3"/>
      <c r="T1035" s="3"/>
      <c r="U1035" s="3"/>
      <c r="V1035" s="3"/>
      <c r="W1035" s="3"/>
      <c r="X1035" s="3"/>
      <c r="Y1035" s="3"/>
      <c r="Z1035" s="3"/>
      <c r="AA1035" s="3"/>
      <c r="AB1035" s="3"/>
      <c r="AC1035" s="3"/>
      <c r="AD1035" s="3"/>
      <c r="AE1035" s="3"/>
      <c r="AF1035" s="3"/>
      <c r="AG1035" s="3"/>
      <c r="AH1035" s="3"/>
      <c r="AI1035" s="3"/>
      <c r="AJ1035" s="3"/>
      <c r="AK1035" s="3"/>
      <c r="AL1035" s="3"/>
      <c r="AM1035" s="3"/>
      <c r="AN1035" s="3"/>
      <c r="AO1035" s="3"/>
      <c r="AP1035" s="3"/>
      <c r="AQ1035" s="3"/>
      <c r="AR1035" s="3"/>
      <c r="AS1035" s="3"/>
      <c r="AT1035" s="3"/>
      <c r="AU1035" s="3"/>
      <c r="AV1035" s="3"/>
      <c r="AW1035" s="3"/>
      <c r="AX1035" s="3"/>
      <c r="AY1035" s="3"/>
      <c r="AZ1035" s="3"/>
      <c r="BA1035" s="3"/>
      <c r="BB1035" s="3"/>
      <c r="BC1035" s="3"/>
      <c r="BD1035" s="3"/>
      <c r="BE1035" s="3"/>
      <c r="BF1035" s="3"/>
      <c r="BG1035" s="3"/>
      <c r="BH1035" s="3"/>
      <c r="BI1035" s="3"/>
      <c r="BJ1035" s="3"/>
      <c r="BK1035" s="3"/>
      <c r="BL1035" s="3"/>
      <c r="BM1035" s="55"/>
    </row>
    <row r="1036" spans="1:65">
      <c r="A1036" s="29"/>
      <c r="B1036" s="45" t="s">
        <v>258</v>
      </c>
      <c r="C1036" s="46"/>
      <c r="D1036" s="44">
        <v>0.67</v>
      </c>
      <c r="E1036" s="44">
        <v>0.67</v>
      </c>
      <c r="F1036" s="152"/>
      <c r="G1036" s="3"/>
      <c r="H1036" s="3"/>
      <c r="I1036" s="3"/>
      <c r="J1036" s="3"/>
      <c r="K1036" s="3"/>
      <c r="L1036" s="3"/>
      <c r="M1036" s="3"/>
      <c r="N1036" s="3"/>
      <c r="O1036" s="3"/>
      <c r="P1036" s="3"/>
      <c r="Q1036" s="3"/>
      <c r="R1036" s="3"/>
      <c r="S1036" s="3"/>
      <c r="T1036" s="3"/>
      <c r="U1036" s="3"/>
      <c r="V1036" s="3"/>
      <c r="W1036" s="3"/>
      <c r="X1036" s="3"/>
      <c r="Y1036" s="3"/>
      <c r="Z1036" s="3"/>
      <c r="AA1036" s="3"/>
      <c r="AB1036" s="3"/>
      <c r="AC1036" s="3"/>
      <c r="AD1036" s="3"/>
      <c r="AE1036" s="3"/>
      <c r="AF1036" s="3"/>
      <c r="AG1036" s="3"/>
      <c r="AH1036" s="3"/>
      <c r="AI1036" s="3"/>
      <c r="AJ1036" s="3"/>
      <c r="AK1036" s="3"/>
      <c r="AL1036" s="3"/>
      <c r="AM1036" s="3"/>
      <c r="AN1036" s="3"/>
      <c r="AO1036" s="3"/>
      <c r="AP1036" s="3"/>
      <c r="AQ1036" s="3"/>
      <c r="AR1036" s="3"/>
      <c r="AS1036" s="3"/>
      <c r="AT1036" s="3"/>
      <c r="AU1036" s="3"/>
      <c r="AV1036" s="3"/>
      <c r="AW1036" s="3"/>
      <c r="AX1036" s="3"/>
      <c r="AY1036" s="3"/>
      <c r="AZ1036" s="3"/>
      <c r="BA1036" s="3"/>
      <c r="BB1036" s="3"/>
      <c r="BC1036" s="3"/>
      <c r="BD1036" s="3"/>
      <c r="BE1036" s="3"/>
      <c r="BF1036" s="3"/>
      <c r="BG1036" s="3"/>
      <c r="BH1036" s="3"/>
      <c r="BI1036" s="3"/>
      <c r="BJ1036" s="3"/>
      <c r="BK1036" s="3"/>
      <c r="BL1036" s="3"/>
      <c r="BM1036" s="55"/>
    </row>
    <row r="1037" spans="1:65">
      <c r="B1037" s="30"/>
      <c r="C1037" s="20"/>
      <c r="D1037" s="20"/>
      <c r="E1037" s="20"/>
      <c r="BM1037" s="55"/>
    </row>
    <row r="1038" spans="1:65" ht="15">
      <c r="B1038" s="8" t="s">
        <v>531</v>
      </c>
      <c r="BM1038" s="27" t="s">
        <v>66</v>
      </c>
    </row>
    <row r="1039" spans="1:65" ht="15">
      <c r="A1039" s="24" t="s">
        <v>32</v>
      </c>
      <c r="B1039" s="18" t="s">
        <v>108</v>
      </c>
      <c r="C1039" s="15" t="s">
        <v>109</v>
      </c>
      <c r="D1039" s="16" t="s">
        <v>224</v>
      </c>
      <c r="E1039" s="17" t="s">
        <v>224</v>
      </c>
      <c r="F1039" s="17" t="s">
        <v>224</v>
      </c>
      <c r="G1039" s="17" t="s">
        <v>224</v>
      </c>
      <c r="H1039" s="17" t="s">
        <v>224</v>
      </c>
      <c r="I1039" s="17" t="s">
        <v>224</v>
      </c>
      <c r="J1039" s="17" t="s">
        <v>224</v>
      </c>
      <c r="K1039" s="17" t="s">
        <v>224</v>
      </c>
      <c r="L1039" s="17" t="s">
        <v>224</v>
      </c>
      <c r="M1039" s="17" t="s">
        <v>224</v>
      </c>
      <c r="N1039" s="17" t="s">
        <v>224</v>
      </c>
      <c r="O1039" s="17" t="s">
        <v>224</v>
      </c>
      <c r="P1039" s="17" t="s">
        <v>224</v>
      </c>
      <c r="Q1039" s="17" t="s">
        <v>224</v>
      </c>
      <c r="R1039" s="17" t="s">
        <v>224</v>
      </c>
      <c r="S1039" s="17" t="s">
        <v>224</v>
      </c>
      <c r="T1039" s="17" t="s">
        <v>224</v>
      </c>
      <c r="U1039" s="17" t="s">
        <v>224</v>
      </c>
      <c r="V1039" s="17" t="s">
        <v>224</v>
      </c>
      <c r="W1039" s="152"/>
      <c r="X1039" s="3"/>
      <c r="Y1039" s="3"/>
      <c r="Z1039" s="3"/>
      <c r="AA1039" s="3"/>
      <c r="AB1039" s="3"/>
      <c r="AC1039" s="3"/>
      <c r="AD1039" s="3"/>
      <c r="AE1039" s="3"/>
      <c r="AF1039" s="3"/>
      <c r="AG1039" s="3"/>
      <c r="AH1039" s="3"/>
      <c r="AI1039" s="3"/>
      <c r="AJ1039" s="3"/>
      <c r="AK1039" s="3"/>
      <c r="AL1039" s="3"/>
      <c r="AM1039" s="3"/>
      <c r="AN1039" s="3"/>
      <c r="AO1039" s="3"/>
      <c r="AP1039" s="3"/>
      <c r="AQ1039" s="3"/>
      <c r="AR1039" s="3"/>
      <c r="AS1039" s="3"/>
      <c r="AT1039" s="3"/>
      <c r="AU1039" s="3"/>
      <c r="AV1039" s="3"/>
      <c r="AW1039" s="3"/>
      <c r="AX1039" s="3"/>
      <c r="AY1039" s="3"/>
      <c r="AZ1039" s="3"/>
      <c r="BA1039" s="3"/>
      <c r="BB1039" s="3"/>
      <c r="BC1039" s="3"/>
      <c r="BD1039" s="3"/>
      <c r="BE1039" s="3"/>
      <c r="BF1039" s="3"/>
      <c r="BG1039" s="3"/>
      <c r="BH1039" s="3"/>
      <c r="BI1039" s="3"/>
      <c r="BJ1039" s="3"/>
      <c r="BK1039" s="3"/>
      <c r="BL1039" s="3"/>
      <c r="BM1039" s="27">
        <v>1</v>
      </c>
    </row>
    <row r="1040" spans="1:65">
      <c r="A1040" s="29"/>
      <c r="B1040" s="19" t="s">
        <v>225</v>
      </c>
      <c r="C1040" s="9" t="s">
        <v>225</v>
      </c>
      <c r="D1040" s="150" t="s">
        <v>227</v>
      </c>
      <c r="E1040" s="151" t="s">
        <v>228</v>
      </c>
      <c r="F1040" s="151" t="s">
        <v>229</v>
      </c>
      <c r="G1040" s="151" t="s">
        <v>230</v>
      </c>
      <c r="H1040" s="151" t="s">
        <v>231</v>
      </c>
      <c r="I1040" s="151" t="s">
        <v>232</v>
      </c>
      <c r="J1040" s="151" t="s">
        <v>233</v>
      </c>
      <c r="K1040" s="151" t="s">
        <v>234</v>
      </c>
      <c r="L1040" s="151" t="s">
        <v>235</v>
      </c>
      <c r="M1040" s="151" t="s">
        <v>236</v>
      </c>
      <c r="N1040" s="151" t="s">
        <v>237</v>
      </c>
      <c r="O1040" s="151" t="s">
        <v>238</v>
      </c>
      <c r="P1040" s="151" t="s">
        <v>239</v>
      </c>
      <c r="Q1040" s="151" t="s">
        <v>240</v>
      </c>
      <c r="R1040" s="151" t="s">
        <v>241</v>
      </c>
      <c r="S1040" s="151" t="s">
        <v>242</v>
      </c>
      <c r="T1040" s="151" t="s">
        <v>245</v>
      </c>
      <c r="U1040" s="151" t="s">
        <v>246</v>
      </c>
      <c r="V1040" s="151" t="s">
        <v>247</v>
      </c>
      <c r="W1040" s="152"/>
      <c r="X1040" s="3"/>
      <c r="Y1040" s="3"/>
      <c r="Z1040" s="3"/>
      <c r="AA1040" s="3"/>
      <c r="AB1040" s="3"/>
      <c r="AC1040" s="3"/>
      <c r="AD1040" s="3"/>
      <c r="AE1040" s="3"/>
      <c r="AF1040" s="3"/>
      <c r="AG1040" s="3"/>
      <c r="AH1040" s="3"/>
      <c r="AI1040" s="3"/>
      <c r="AJ1040" s="3"/>
      <c r="AK1040" s="3"/>
      <c r="AL1040" s="3"/>
      <c r="AM1040" s="3"/>
      <c r="AN1040" s="3"/>
      <c r="AO1040" s="3"/>
      <c r="AP1040" s="3"/>
      <c r="AQ1040" s="3"/>
      <c r="AR1040" s="3"/>
      <c r="AS1040" s="3"/>
      <c r="AT1040" s="3"/>
      <c r="AU1040" s="3"/>
      <c r="AV1040" s="3"/>
      <c r="AW1040" s="3"/>
      <c r="AX1040" s="3"/>
      <c r="AY1040" s="3"/>
      <c r="AZ1040" s="3"/>
      <c r="BA1040" s="3"/>
      <c r="BB1040" s="3"/>
      <c r="BC1040" s="3"/>
      <c r="BD1040" s="3"/>
      <c r="BE1040" s="3"/>
      <c r="BF1040" s="3"/>
      <c r="BG1040" s="3"/>
      <c r="BH1040" s="3"/>
      <c r="BI1040" s="3"/>
      <c r="BJ1040" s="3"/>
      <c r="BK1040" s="3"/>
      <c r="BL1040" s="3"/>
      <c r="BM1040" s="27" t="s">
        <v>3</v>
      </c>
    </row>
    <row r="1041" spans="1:65">
      <c r="A1041" s="29"/>
      <c r="B1041" s="19"/>
      <c r="C1041" s="9"/>
      <c r="D1041" s="10" t="s">
        <v>261</v>
      </c>
      <c r="E1041" s="11" t="s">
        <v>261</v>
      </c>
      <c r="F1041" s="11" t="s">
        <v>261</v>
      </c>
      <c r="G1041" s="11" t="s">
        <v>261</v>
      </c>
      <c r="H1041" s="11" t="s">
        <v>280</v>
      </c>
      <c r="I1041" s="11" t="s">
        <v>279</v>
      </c>
      <c r="J1041" s="11" t="s">
        <v>279</v>
      </c>
      <c r="K1041" s="11" t="s">
        <v>280</v>
      </c>
      <c r="L1041" s="11" t="s">
        <v>261</v>
      </c>
      <c r="M1041" s="11" t="s">
        <v>261</v>
      </c>
      <c r="N1041" s="11" t="s">
        <v>261</v>
      </c>
      <c r="O1041" s="11" t="s">
        <v>261</v>
      </c>
      <c r="P1041" s="11" t="s">
        <v>261</v>
      </c>
      <c r="Q1041" s="11" t="s">
        <v>280</v>
      </c>
      <c r="R1041" s="11" t="s">
        <v>280</v>
      </c>
      <c r="S1041" s="11" t="s">
        <v>261</v>
      </c>
      <c r="T1041" s="11" t="s">
        <v>280</v>
      </c>
      <c r="U1041" s="11" t="s">
        <v>261</v>
      </c>
      <c r="V1041" s="11" t="s">
        <v>261</v>
      </c>
      <c r="W1041" s="152"/>
      <c r="X1041" s="3"/>
      <c r="Y1041" s="3"/>
      <c r="Z1041" s="3"/>
      <c r="AA1041" s="3"/>
      <c r="AB1041" s="3"/>
      <c r="AC1041" s="3"/>
      <c r="AD1041" s="3"/>
      <c r="AE1041" s="3"/>
      <c r="AF1041" s="3"/>
      <c r="AG1041" s="3"/>
      <c r="AH1041" s="3"/>
      <c r="AI1041" s="3"/>
      <c r="AJ1041" s="3"/>
      <c r="AK1041" s="3"/>
      <c r="AL1041" s="3"/>
      <c r="AM1041" s="3"/>
      <c r="AN1041" s="3"/>
      <c r="AO1041" s="3"/>
      <c r="AP1041" s="3"/>
      <c r="AQ1041" s="3"/>
      <c r="AR1041" s="3"/>
      <c r="AS1041" s="3"/>
      <c r="AT1041" s="3"/>
      <c r="AU1041" s="3"/>
      <c r="AV1041" s="3"/>
      <c r="AW1041" s="3"/>
      <c r="AX1041" s="3"/>
      <c r="AY1041" s="3"/>
      <c r="AZ1041" s="3"/>
      <c r="BA1041" s="3"/>
      <c r="BB1041" s="3"/>
      <c r="BC1041" s="3"/>
      <c r="BD1041" s="3"/>
      <c r="BE1041" s="3"/>
      <c r="BF1041" s="3"/>
      <c r="BG1041" s="3"/>
      <c r="BH1041" s="3"/>
      <c r="BI1041" s="3"/>
      <c r="BJ1041" s="3"/>
      <c r="BK1041" s="3"/>
      <c r="BL1041" s="3"/>
      <c r="BM1041" s="27">
        <v>2</v>
      </c>
    </row>
    <row r="1042" spans="1:65">
      <c r="A1042" s="29"/>
      <c r="B1042" s="19"/>
      <c r="C1042" s="9"/>
      <c r="D1042" s="25" t="s">
        <v>281</v>
      </c>
      <c r="E1042" s="25" t="s">
        <v>253</v>
      </c>
      <c r="F1042" s="25" t="s">
        <v>282</v>
      </c>
      <c r="G1042" s="25" t="s">
        <v>282</v>
      </c>
      <c r="H1042" s="25" t="s">
        <v>283</v>
      </c>
      <c r="I1042" s="25" t="s">
        <v>282</v>
      </c>
      <c r="J1042" s="25" t="s">
        <v>284</v>
      </c>
      <c r="K1042" s="25" t="s">
        <v>284</v>
      </c>
      <c r="L1042" s="25" t="s">
        <v>282</v>
      </c>
      <c r="M1042" s="25" t="s">
        <v>283</v>
      </c>
      <c r="N1042" s="25" t="s">
        <v>283</v>
      </c>
      <c r="O1042" s="25" t="s">
        <v>284</v>
      </c>
      <c r="P1042" s="25" t="s">
        <v>284</v>
      </c>
      <c r="Q1042" s="25" t="s">
        <v>283</v>
      </c>
      <c r="R1042" s="25" t="s">
        <v>282</v>
      </c>
      <c r="S1042" s="25" t="s">
        <v>114</v>
      </c>
      <c r="T1042" s="25" t="s">
        <v>281</v>
      </c>
      <c r="U1042" s="25" t="s">
        <v>282</v>
      </c>
      <c r="V1042" s="25" t="s">
        <v>282</v>
      </c>
      <c r="W1042" s="152"/>
      <c r="X1042" s="3"/>
      <c r="Y1042" s="3"/>
      <c r="Z1042" s="3"/>
      <c r="AA1042" s="3"/>
      <c r="AB1042" s="3"/>
      <c r="AC1042" s="3"/>
      <c r="AD1042" s="3"/>
      <c r="AE1042" s="3"/>
      <c r="AF1042" s="3"/>
      <c r="AG1042" s="3"/>
      <c r="AH1042" s="3"/>
      <c r="AI1042" s="3"/>
      <c r="AJ1042" s="3"/>
      <c r="AK1042" s="3"/>
      <c r="AL1042" s="3"/>
      <c r="AM1042" s="3"/>
      <c r="AN1042" s="3"/>
      <c r="AO1042" s="3"/>
      <c r="AP1042" s="3"/>
      <c r="AQ1042" s="3"/>
      <c r="AR1042" s="3"/>
      <c r="AS1042" s="3"/>
      <c r="AT1042" s="3"/>
      <c r="AU1042" s="3"/>
      <c r="AV1042" s="3"/>
      <c r="AW1042" s="3"/>
      <c r="AX1042" s="3"/>
      <c r="AY1042" s="3"/>
      <c r="AZ1042" s="3"/>
      <c r="BA1042" s="3"/>
      <c r="BB1042" s="3"/>
      <c r="BC1042" s="3"/>
      <c r="BD1042" s="3"/>
      <c r="BE1042" s="3"/>
      <c r="BF1042" s="3"/>
      <c r="BG1042" s="3"/>
      <c r="BH1042" s="3"/>
      <c r="BI1042" s="3"/>
      <c r="BJ1042" s="3"/>
      <c r="BK1042" s="3"/>
      <c r="BL1042" s="3"/>
      <c r="BM1042" s="27">
        <v>2</v>
      </c>
    </row>
    <row r="1043" spans="1:65">
      <c r="A1043" s="29"/>
      <c r="B1043" s="18">
        <v>1</v>
      </c>
      <c r="C1043" s="14">
        <v>1</v>
      </c>
      <c r="D1043" s="21">
        <v>2.81</v>
      </c>
      <c r="E1043" s="21">
        <v>3</v>
      </c>
      <c r="F1043" s="21">
        <v>2.91</v>
      </c>
      <c r="G1043" s="21">
        <v>2.78</v>
      </c>
      <c r="H1043" s="21">
        <v>3.23</v>
      </c>
      <c r="I1043" s="153" t="s">
        <v>95</v>
      </c>
      <c r="J1043" s="153">
        <v>5.5819999999999999</v>
      </c>
      <c r="K1043" s="21">
        <v>2.72</v>
      </c>
      <c r="L1043" s="21">
        <v>2.76</v>
      </c>
      <c r="M1043" s="21">
        <v>3.36</v>
      </c>
      <c r="N1043" s="21">
        <v>2.99</v>
      </c>
      <c r="O1043" s="147">
        <v>3.8800000000000003</v>
      </c>
      <c r="P1043" s="21">
        <v>2.5</v>
      </c>
      <c r="Q1043" s="21">
        <v>3.03</v>
      </c>
      <c r="R1043" s="21">
        <v>2.5</v>
      </c>
      <c r="S1043" s="21">
        <v>3.04</v>
      </c>
      <c r="T1043" s="21">
        <v>2.66</v>
      </c>
      <c r="U1043" s="21">
        <v>3.23</v>
      </c>
      <c r="V1043" s="21">
        <v>2.38</v>
      </c>
      <c r="W1043" s="152"/>
      <c r="X1043" s="3"/>
      <c r="Y1043" s="3"/>
      <c r="Z1043" s="3"/>
      <c r="AA1043" s="3"/>
      <c r="AB1043" s="3"/>
      <c r="AC1043" s="3"/>
      <c r="AD1043" s="3"/>
      <c r="AE1043" s="3"/>
      <c r="AF1043" s="3"/>
      <c r="AG1043" s="3"/>
      <c r="AH1043" s="3"/>
      <c r="AI1043" s="3"/>
      <c r="AJ1043" s="3"/>
      <c r="AK1043" s="3"/>
      <c r="AL1043" s="3"/>
      <c r="AM1043" s="3"/>
      <c r="AN1043" s="3"/>
      <c r="AO1043" s="3"/>
      <c r="AP1043" s="3"/>
      <c r="AQ1043" s="3"/>
      <c r="AR1043" s="3"/>
      <c r="AS1043" s="3"/>
      <c r="AT1043" s="3"/>
      <c r="AU1043" s="3"/>
      <c r="AV1043" s="3"/>
      <c r="AW1043" s="3"/>
      <c r="AX1043" s="3"/>
      <c r="AY1043" s="3"/>
      <c r="AZ1043" s="3"/>
      <c r="BA1043" s="3"/>
      <c r="BB1043" s="3"/>
      <c r="BC1043" s="3"/>
      <c r="BD1043" s="3"/>
      <c r="BE1043" s="3"/>
      <c r="BF1043" s="3"/>
      <c r="BG1043" s="3"/>
      <c r="BH1043" s="3"/>
      <c r="BI1043" s="3"/>
      <c r="BJ1043" s="3"/>
      <c r="BK1043" s="3"/>
      <c r="BL1043" s="3"/>
      <c r="BM1043" s="27">
        <v>1</v>
      </c>
    </row>
    <row r="1044" spans="1:65">
      <c r="A1044" s="29"/>
      <c r="B1044" s="19">
        <v>1</v>
      </c>
      <c r="C1044" s="9">
        <v>2</v>
      </c>
      <c r="D1044" s="11">
        <v>2.4</v>
      </c>
      <c r="E1044" s="11">
        <v>3</v>
      </c>
      <c r="F1044" s="11">
        <v>2.66</v>
      </c>
      <c r="G1044" s="11">
        <v>2.5299999999999998</v>
      </c>
      <c r="H1044" s="11">
        <v>2.83</v>
      </c>
      <c r="I1044" s="154" t="s">
        <v>95</v>
      </c>
      <c r="J1044" s="154">
        <v>4.4850000000000003</v>
      </c>
      <c r="K1044" s="11">
        <v>2.66</v>
      </c>
      <c r="L1044" s="11">
        <v>3.26</v>
      </c>
      <c r="M1044" s="11">
        <v>2.88</v>
      </c>
      <c r="N1044" s="11">
        <v>2.99</v>
      </c>
      <c r="O1044" s="11">
        <v>3.11</v>
      </c>
      <c r="P1044" s="11">
        <v>2.48</v>
      </c>
      <c r="Q1044" s="11">
        <v>3.25</v>
      </c>
      <c r="R1044" s="11">
        <v>2.5</v>
      </c>
      <c r="S1044" s="11">
        <v>2.96</v>
      </c>
      <c r="T1044" s="11">
        <v>3.56</v>
      </c>
      <c r="U1044" s="11">
        <v>3.19</v>
      </c>
      <c r="V1044" s="11">
        <v>2.89</v>
      </c>
      <c r="W1044" s="152"/>
      <c r="X1044" s="3"/>
      <c r="Y1044" s="3"/>
      <c r="Z1044" s="3"/>
      <c r="AA1044" s="3"/>
      <c r="AB1044" s="3"/>
      <c r="AC1044" s="3"/>
      <c r="AD1044" s="3"/>
      <c r="AE1044" s="3"/>
      <c r="AF1044" s="3"/>
      <c r="AG1044" s="3"/>
      <c r="AH1044" s="3"/>
      <c r="AI1044" s="3"/>
      <c r="AJ1044" s="3"/>
      <c r="AK1044" s="3"/>
      <c r="AL1044" s="3"/>
      <c r="AM1044" s="3"/>
      <c r="AN1044" s="3"/>
      <c r="AO1044" s="3"/>
      <c r="AP1044" s="3"/>
      <c r="AQ1044" s="3"/>
      <c r="AR1044" s="3"/>
      <c r="AS1044" s="3"/>
      <c r="AT1044" s="3"/>
      <c r="AU1044" s="3"/>
      <c r="AV1044" s="3"/>
      <c r="AW1044" s="3"/>
      <c r="AX1044" s="3"/>
      <c r="AY1044" s="3"/>
      <c r="AZ1044" s="3"/>
      <c r="BA1044" s="3"/>
      <c r="BB1044" s="3"/>
      <c r="BC1044" s="3"/>
      <c r="BD1044" s="3"/>
      <c r="BE1044" s="3"/>
      <c r="BF1044" s="3"/>
      <c r="BG1044" s="3"/>
      <c r="BH1044" s="3"/>
      <c r="BI1044" s="3"/>
      <c r="BJ1044" s="3"/>
      <c r="BK1044" s="3"/>
      <c r="BL1044" s="3"/>
      <c r="BM1044" s="27">
        <v>28</v>
      </c>
    </row>
    <row r="1045" spans="1:65">
      <c r="A1045" s="29"/>
      <c r="B1045" s="19">
        <v>1</v>
      </c>
      <c r="C1045" s="9">
        <v>3</v>
      </c>
      <c r="D1045" s="11">
        <v>2.35</v>
      </c>
      <c r="E1045" s="11">
        <v>2.9</v>
      </c>
      <c r="F1045" s="11">
        <v>2.87</v>
      </c>
      <c r="G1045" s="11">
        <v>2.2999999999999998</v>
      </c>
      <c r="H1045" s="11">
        <v>3.17</v>
      </c>
      <c r="I1045" s="154" t="s">
        <v>95</v>
      </c>
      <c r="J1045" s="154">
        <v>5.1140000000000008</v>
      </c>
      <c r="K1045" s="11">
        <v>2.95</v>
      </c>
      <c r="L1045" s="11">
        <v>2.81</v>
      </c>
      <c r="M1045" s="11">
        <v>3.23</v>
      </c>
      <c r="N1045" s="11">
        <v>3.04</v>
      </c>
      <c r="O1045" s="11">
        <v>3.67</v>
      </c>
      <c r="P1045" s="11">
        <v>2.36</v>
      </c>
      <c r="Q1045" s="11">
        <v>3.06</v>
      </c>
      <c r="R1045" s="11">
        <v>2.8</v>
      </c>
      <c r="S1045" s="11">
        <v>2.91</v>
      </c>
      <c r="T1045" s="11">
        <v>3.01</v>
      </c>
      <c r="U1045" s="11">
        <v>2.5</v>
      </c>
      <c r="V1045" s="11">
        <v>2.69</v>
      </c>
      <c r="W1045" s="152"/>
      <c r="X1045" s="3"/>
      <c r="Y1045" s="3"/>
      <c r="Z1045" s="3"/>
      <c r="AA1045" s="3"/>
      <c r="AB1045" s="3"/>
      <c r="AC1045" s="3"/>
      <c r="AD1045" s="3"/>
      <c r="AE1045" s="3"/>
      <c r="AF1045" s="3"/>
      <c r="AG1045" s="3"/>
      <c r="AH1045" s="3"/>
      <c r="AI1045" s="3"/>
      <c r="AJ1045" s="3"/>
      <c r="AK1045" s="3"/>
      <c r="AL1045" s="3"/>
      <c r="AM1045" s="3"/>
      <c r="AN1045" s="3"/>
      <c r="AO1045" s="3"/>
      <c r="AP1045" s="3"/>
      <c r="AQ1045" s="3"/>
      <c r="AR1045" s="3"/>
      <c r="AS1045" s="3"/>
      <c r="AT1045" s="3"/>
      <c r="AU1045" s="3"/>
      <c r="AV1045" s="3"/>
      <c r="AW1045" s="3"/>
      <c r="AX1045" s="3"/>
      <c r="AY1045" s="3"/>
      <c r="AZ1045" s="3"/>
      <c r="BA1045" s="3"/>
      <c r="BB1045" s="3"/>
      <c r="BC1045" s="3"/>
      <c r="BD1045" s="3"/>
      <c r="BE1045" s="3"/>
      <c r="BF1045" s="3"/>
      <c r="BG1045" s="3"/>
      <c r="BH1045" s="3"/>
      <c r="BI1045" s="3"/>
      <c r="BJ1045" s="3"/>
      <c r="BK1045" s="3"/>
      <c r="BL1045" s="3"/>
      <c r="BM1045" s="27">
        <v>16</v>
      </c>
    </row>
    <row r="1046" spans="1:65">
      <c r="A1046" s="29"/>
      <c r="B1046" s="19">
        <v>1</v>
      </c>
      <c r="C1046" s="9">
        <v>4</v>
      </c>
      <c r="D1046" s="11">
        <v>2.5099999999999998</v>
      </c>
      <c r="E1046" s="11">
        <v>2.9</v>
      </c>
      <c r="F1046" s="11">
        <v>2.68</v>
      </c>
      <c r="G1046" s="11">
        <v>2.6</v>
      </c>
      <c r="H1046" s="11">
        <v>2.72</v>
      </c>
      <c r="I1046" s="154" t="s">
        <v>95</v>
      </c>
      <c r="J1046" s="154">
        <v>5.19</v>
      </c>
      <c r="K1046" s="11">
        <v>2.61</v>
      </c>
      <c r="L1046" s="11">
        <v>2.86</v>
      </c>
      <c r="M1046" s="11">
        <v>3.06</v>
      </c>
      <c r="N1046" s="11">
        <v>3.28</v>
      </c>
      <c r="O1046" s="11">
        <v>3.22</v>
      </c>
      <c r="P1046" s="11">
        <v>2.56</v>
      </c>
      <c r="Q1046" s="11">
        <v>3.02</v>
      </c>
      <c r="R1046" s="11">
        <v>2.4</v>
      </c>
      <c r="S1046" s="11">
        <v>2.95</v>
      </c>
      <c r="T1046" s="11">
        <v>3.18</v>
      </c>
      <c r="U1046" s="11">
        <v>2.69</v>
      </c>
      <c r="V1046" s="148">
        <v>3.8299999999999996</v>
      </c>
      <c r="W1046" s="152"/>
      <c r="X1046" s="3"/>
      <c r="Y1046" s="3"/>
      <c r="Z1046" s="3"/>
      <c r="AA1046" s="3"/>
      <c r="AB1046" s="3"/>
      <c r="AC1046" s="3"/>
      <c r="AD1046" s="3"/>
      <c r="AE1046" s="3"/>
      <c r="AF1046" s="3"/>
      <c r="AG1046" s="3"/>
      <c r="AH1046" s="3"/>
      <c r="AI1046" s="3"/>
      <c r="AJ1046" s="3"/>
      <c r="AK1046" s="3"/>
      <c r="AL1046" s="3"/>
      <c r="AM1046" s="3"/>
      <c r="AN1046" s="3"/>
      <c r="AO1046" s="3"/>
      <c r="AP1046" s="3"/>
      <c r="AQ1046" s="3"/>
      <c r="AR1046" s="3"/>
      <c r="AS1046" s="3"/>
      <c r="AT1046" s="3"/>
      <c r="AU1046" s="3"/>
      <c r="AV1046" s="3"/>
      <c r="AW1046" s="3"/>
      <c r="AX1046" s="3"/>
      <c r="AY1046" s="3"/>
      <c r="AZ1046" s="3"/>
      <c r="BA1046" s="3"/>
      <c r="BB1046" s="3"/>
      <c r="BC1046" s="3"/>
      <c r="BD1046" s="3"/>
      <c r="BE1046" s="3"/>
      <c r="BF1046" s="3"/>
      <c r="BG1046" s="3"/>
      <c r="BH1046" s="3"/>
      <c r="BI1046" s="3"/>
      <c r="BJ1046" s="3"/>
      <c r="BK1046" s="3"/>
      <c r="BL1046" s="3"/>
      <c r="BM1046" s="27">
        <v>2.8621176470588234</v>
      </c>
    </row>
    <row r="1047" spans="1:65">
      <c r="A1047" s="29"/>
      <c r="B1047" s="19">
        <v>1</v>
      </c>
      <c r="C1047" s="9">
        <v>5</v>
      </c>
      <c r="D1047" s="11">
        <v>2.29</v>
      </c>
      <c r="E1047" s="11">
        <v>2.7</v>
      </c>
      <c r="F1047" s="11">
        <v>2.96</v>
      </c>
      <c r="G1047" s="11">
        <v>2.76</v>
      </c>
      <c r="H1047" s="11">
        <v>2.97</v>
      </c>
      <c r="I1047" s="154" t="s">
        <v>95</v>
      </c>
      <c r="J1047" s="154">
        <v>5.069</v>
      </c>
      <c r="K1047" s="11">
        <v>2.36</v>
      </c>
      <c r="L1047" s="11">
        <v>3.18</v>
      </c>
      <c r="M1047" s="11">
        <v>2.85</v>
      </c>
      <c r="N1047" s="11">
        <v>3.28</v>
      </c>
      <c r="O1047" s="11">
        <v>3.2</v>
      </c>
      <c r="P1047" s="11">
        <v>2.39</v>
      </c>
      <c r="Q1047" s="11">
        <v>3.24</v>
      </c>
      <c r="R1047" s="11">
        <v>2.9</v>
      </c>
      <c r="S1047" s="11">
        <v>2.85</v>
      </c>
      <c r="T1047" s="11">
        <v>2.57</v>
      </c>
      <c r="U1047" s="11">
        <v>2.84</v>
      </c>
      <c r="V1047" s="11">
        <v>2.64</v>
      </c>
      <c r="W1047" s="152"/>
      <c r="X1047" s="3"/>
      <c r="Y1047" s="3"/>
      <c r="Z1047" s="3"/>
      <c r="AA1047" s="3"/>
      <c r="AB1047" s="3"/>
      <c r="AC1047" s="3"/>
      <c r="AD1047" s="3"/>
      <c r="AE1047" s="3"/>
      <c r="AF1047" s="3"/>
      <c r="AG1047" s="3"/>
      <c r="AH1047" s="3"/>
      <c r="AI1047" s="3"/>
      <c r="AJ1047" s="3"/>
      <c r="AK1047" s="3"/>
      <c r="AL1047" s="3"/>
      <c r="AM1047" s="3"/>
      <c r="AN1047" s="3"/>
      <c r="AO1047" s="3"/>
      <c r="AP1047" s="3"/>
      <c r="AQ1047" s="3"/>
      <c r="AR1047" s="3"/>
      <c r="AS1047" s="3"/>
      <c r="AT1047" s="3"/>
      <c r="AU1047" s="3"/>
      <c r="AV1047" s="3"/>
      <c r="AW1047" s="3"/>
      <c r="AX1047" s="3"/>
      <c r="AY1047" s="3"/>
      <c r="AZ1047" s="3"/>
      <c r="BA1047" s="3"/>
      <c r="BB1047" s="3"/>
      <c r="BC1047" s="3"/>
      <c r="BD1047" s="3"/>
      <c r="BE1047" s="3"/>
      <c r="BF1047" s="3"/>
      <c r="BG1047" s="3"/>
      <c r="BH1047" s="3"/>
      <c r="BI1047" s="3"/>
      <c r="BJ1047" s="3"/>
      <c r="BK1047" s="3"/>
      <c r="BL1047" s="3"/>
      <c r="BM1047" s="27">
        <v>115</v>
      </c>
    </row>
    <row r="1048" spans="1:65">
      <c r="A1048" s="29"/>
      <c r="B1048" s="19">
        <v>1</v>
      </c>
      <c r="C1048" s="9">
        <v>6</v>
      </c>
      <c r="D1048" s="11">
        <v>2.76</v>
      </c>
      <c r="E1048" s="11">
        <v>2.9</v>
      </c>
      <c r="F1048" s="11">
        <v>2.68</v>
      </c>
      <c r="G1048" s="11">
        <v>2.5099999999999998</v>
      </c>
      <c r="H1048" s="11">
        <v>2.99</v>
      </c>
      <c r="I1048" s="154" t="s">
        <v>95</v>
      </c>
      <c r="J1048" s="154">
        <v>4.4660000000000002</v>
      </c>
      <c r="K1048" s="11">
        <v>2.97</v>
      </c>
      <c r="L1048" s="11">
        <v>3.27</v>
      </c>
      <c r="M1048" s="11">
        <v>2.82</v>
      </c>
      <c r="N1048" s="11">
        <v>3.49</v>
      </c>
      <c r="O1048" s="11">
        <v>3.31</v>
      </c>
      <c r="P1048" s="11">
        <v>2.4300000000000002</v>
      </c>
      <c r="Q1048" s="11">
        <v>3.43</v>
      </c>
      <c r="R1048" s="11">
        <v>2.4</v>
      </c>
      <c r="S1048" s="11">
        <v>2.98</v>
      </c>
      <c r="T1048" s="11">
        <v>2.87</v>
      </c>
      <c r="U1048" s="11">
        <v>2.67</v>
      </c>
      <c r="V1048" s="11">
        <v>2.62</v>
      </c>
      <c r="W1048" s="152"/>
      <c r="X1048" s="3"/>
      <c r="Y1048" s="3"/>
      <c r="Z1048" s="3"/>
      <c r="AA1048" s="3"/>
      <c r="AB1048" s="3"/>
      <c r="AC1048" s="3"/>
      <c r="AD1048" s="3"/>
      <c r="AE1048" s="3"/>
      <c r="AF1048" s="3"/>
      <c r="AG1048" s="3"/>
      <c r="AH1048" s="3"/>
      <c r="AI1048" s="3"/>
      <c r="AJ1048" s="3"/>
      <c r="AK1048" s="3"/>
      <c r="AL1048" s="3"/>
      <c r="AM1048" s="3"/>
      <c r="AN1048" s="3"/>
      <c r="AO1048" s="3"/>
      <c r="AP1048" s="3"/>
      <c r="AQ1048" s="3"/>
      <c r="AR1048" s="3"/>
      <c r="AS1048" s="3"/>
      <c r="AT1048" s="3"/>
      <c r="AU1048" s="3"/>
      <c r="AV1048" s="3"/>
      <c r="AW1048" s="3"/>
      <c r="AX1048" s="3"/>
      <c r="AY1048" s="3"/>
      <c r="AZ1048" s="3"/>
      <c r="BA1048" s="3"/>
      <c r="BB1048" s="3"/>
      <c r="BC1048" s="3"/>
      <c r="BD1048" s="3"/>
      <c r="BE1048" s="3"/>
      <c r="BF1048" s="3"/>
      <c r="BG1048" s="3"/>
      <c r="BH1048" s="3"/>
      <c r="BI1048" s="3"/>
      <c r="BJ1048" s="3"/>
      <c r="BK1048" s="3"/>
      <c r="BL1048" s="3"/>
      <c r="BM1048" s="55"/>
    </row>
    <row r="1049" spans="1:65">
      <c r="A1049" s="29"/>
      <c r="B1049" s="20" t="s">
        <v>254</v>
      </c>
      <c r="C1049" s="12"/>
      <c r="D1049" s="22">
        <v>2.52</v>
      </c>
      <c r="E1049" s="22">
        <v>2.9</v>
      </c>
      <c r="F1049" s="22">
        <v>2.7933333333333334</v>
      </c>
      <c r="G1049" s="22">
        <v>2.5799999999999996</v>
      </c>
      <c r="H1049" s="22">
        <v>2.9850000000000008</v>
      </c>
      <c r="I1049" s="22" t="s">
        <v>603</v>
      </c>
      <c r="J1049" s="22">
        <v>4.9843333333333337</v>
      </c>
      <c r="K1049" s="22">
        <v>2.7116666666666664</v>
      </c>
      <c r="L1049" s="22">
        <v>3.0233333333333334</v>
      </c>
      <c r="M1049" s="22">
        <v>3.0333333333333332</v>
      </c>
      <c r="N1049" s="22">
        <v>3.1783333333333332</v>
      </c>
      <c r="O1049" s="22">
        <v>3.3983333333333334</v>
      </c>
      <c r="P1049" s="22">
        <v>2.4533333333333336</v>
      </c>
      <c r="Q1049" s="22">
        <v>3.1716666666666669</v>
      </c>
      <c r="R1049" s="22">
        <v>2.5833333333333335</v>
      </c>
      <c r="S1049" s="22">
        <v>2.9483333333333328</v>
      </c>
      <c r="T1049" s="22">
        <v>2.9750000000000001</v>
      </c>
      <c r="U1049" s="22">
        <v>2.8533333333333331</v>
      </c>
      <c r="V1049" s="22">
        <v>2.8416666666666668</v>
      </c>
      <c r="W1049" s="152"/>
      <c r="X1049" s="3"/>
      <c r="Y1049" s="3"/>
      <c r="Z1049" s="3"/>
      <c r="AA1049" s="3"/>
      <c r="AB1049" s="3"/>
      <c r="AC1049" s="3"/>
      <c r="AD1049" s="3"/>
      <c r="AE1049" s="3"/>
      <c r="AF1049" s="3"/>
      <c r="AG1049" s="3"/>
      <c r="AH1049" s="3"/>
      <c r="AI1049" s="3"/>
      <c r="AJ1049" s="3"/>
      <c r="AK1049" s="3"/>
      <c r="AL1049" s="3"/>
      <c r="AM1049" s="3"/>
      <c r="AN1049" s="3"/>
      <c r="AO1049" s="3"/>
      <c r="AP1049" s="3"/>
      <c r="AQ1049" s="3"/>
      <c r="AR1049" s="3"/>
      <c r="AS1049" s="3"/>
      <c r="AT1049" s="3"/>
      <c r="AU1049" s="3"/>
      <c r="AV1049" s="3"/>
      <c r="AW1049" s="3"/>
      <c r="AX1049" s="3"/>
      <c r="AY1049" s="3"/>
      <c r="AZ1049" s="3"/>
      <c r="BA1049" s="3"/>
      <c r="BB1049" s="3"/>
      <c r="BC1049" s="3"/>
      <c r="BD1049" s="3"/>
      <c r="BE1049" s="3"/>
      <c r="BF1049" s="3"/>
      <c r="BG1049" s="3"/>
      <c r="BH1049" s="3"/>
      <c r="BI1049" s="3"/>
      <c r="BJ1049" s="3"/>
      <c r="BK1049" s="3"/>
      <c r="BL1049" s="3"/>
      <c r="BM1049" s="55"/>
    </row>
    <row r="1050" spans="1:65">
      <c r="A1050" s="29"/>
      <c r="B1050" s="3" t="s">
        <v>255</v>
      </c>
      <c r="C1050" s="28"/>
      <c r="D1050" s="11">
        <v>2.4550000000000001</v>
      </c>
      <c r="E1050" s="11">
        <v>2.9</v>
      </c>
      <c r="F1050" s="11">
        <v>2.7750000000000004</v>
      </c>
      <c r="G1050" s="11">
        <v>2.5649999999999999</v>
      </c>
      <c r="H1050" s="11">
        <v>2.9800000000000004</v>
      </c>
      <c r="I1050" s="11" t="s">
        <v>603</v>
      </c>
      <c r="J1050" s="11">
        <v>5.0914999999999999</v>
      </c>
      <c r="K1050" s="11">
        <v>2.6900000000000004</v>
      </c>
      <c r="L1050" s="11">
        <v>3.02</v>
      </c>
      <c r="M1050" s="11">
        <v>2.9699999999999998</v>
      </c>
      <c r="N1050" s="11">
        <v>3.16</v>
      </c>
      <c r="O1050" s="11">
        <v>3.2650000000000001</v>
      </c>
      <c r="P1050" s="11">
        <v>2.4550000000000001</v>
      </c>
      <c r="Q1050" s="11">
        <v>3.1500000000000004</v>
      </c>
      <c r="R1050" s="11">
        <v>2.5</v>
      </c>
      <c r="S1050" s="11">
        <v>2.9550000000000001</v>
      </c>
      <c r="T1050" s="11">
        <v>2.94</v>
      </c>
      <c r="U1050" s="11">
        <v>2.7649999999999997</v>
      </c>
      <c r="V1050" s="11">
        <v>2.665</v>
      </c>
      <c r="W1050" s="152"/>
      <c r="X1050" s="3"/>
      <c r="Y1050" s="3"/>
      <c r="Z1050" s="3"/>
      <c r="AA1050" s="3"/>
      <c r="AB1050" s="3"/>
      <c r="AC1050" s="3"/>
      <c r="AD1050" s="3"/>
      <c r="AE1050" s="3"/>
      <c r="AF1050" s="3"/>
      <c r="AG1050" s="3"/>
      <c r="AH1050" s="3"/>
      <c r="AI1050" s="3"/>
      <c r="AJ1050" s="3"/>
      <c r="AK1050" s="3"/>
      <c r="AL1050" s="3"/>
      <c r="AM1050" s="3"/>
      <c r="AN1050" s="3"/>
      <c r="AO1050" s="3"/>
      <c r="AP1050" s="3"/>
      <c r="AQ1050" s="3"/>
      <c r="AR1050" s="3"/>
      <c r="AS1050" s="3"/>
      <c r="AT1050" s="3"/>
      <c r="AU1050" s="3"/>
      <c r="AV1050" s="3"/>
      <c r="AW1050" s="3"/>
      <c r="AX1050" s="3"/>
      <c r="AY1050" s="3"/>
      <c r="AZ1050" s="3"/>
      <c r="BA1050" s="3"/>
      <c r="BB1050" s="3"/>
      <c r="BC1050" s="3"/>
      <c r="BD1050" s="3"/>
      <c r="BE1050" s="3"/>
      <c r="BF1050" s="3"/>
      <c r="BG1050" s="3"/>
      <c r="BH1050" s="3"/>
      <c r="BI1050" s="3"/>
      <c r="BJ1050" s="3"/>
      <c r="BK1050" s="3"/>
      <c r="BL1050" s="3"/>
      <c r="BM1050" s="55"/>
    </row>
    <row r="1051" spans="1:65">
      <c r="A1051" s="29"/>
      <c r="B1051" s="3" t="s">
        <v>256</v>
      </c>
      <c r="C1051" s="28"/>
      <c r="D1051" s="23">
        <v>0.21817424229271423</v>
      </c>
      <c r="E1051" s="23">
        <v>0.10954451150103316</v>
      </c>
      <c r="F1051" s="23">
        <v>0.13470956412469998</v>
      </c>
      <c r="G1051" s="23">
        <v>0.17810109488714551</v>
      </c>
      <c r="H1051" s="23">
        <v>0.1942935922772544</v>
      </c>
      <c r="I1051" s="23" t="s">
        <v>603</v>
      </c>
      <c r="J1051" s="23">
        <v>0.43393302094524522</v>
      </c>
      <c r="K1051" s="23">
        <v>0.22815930107419843</v>
      </c>
      <c r="L1051" s="23">
        <v>0.23787952132679832</v>
      </c>
      <c r="M1051" s="23">
        <v>0.2230396078427925</v>
      </c>
      <c r="N1051" s="23">
        <v>0.20390357198113679</v>
      </c>
      <c r="O1051" s="23">
        <v>0.30590303474576175</v>
      </c>
      <c r="P1051" s="23">
        <v>7.420691791650337E-2</v>
      </c>
      <c r="Q1051" s="23">
        <v>0.16314615124687035</v>
      </c>
      <c r="R1051" s="23">
        <v>0.21369760566432805</v>
      </c>
      <c r="S1051" s="23">
        <v>6.4316923641189974E-2</v>
      </c>
      <c r="T1051" s="23">
        <v>0.36324922573902019</v>
      </c>
      <c r="U1051" s="23">
        <v>0.29682767166601343</v>
      </c>
      <c r="V1051" s="23">
        <v>0.51089790239015886</v>
      </c>
      <c r="W1051" s="152"/>
      <c r="X1051" s="3"/>
      <c r="Y1051" s="3"/>
      <c r="Z1051" s="3"/>
      <c r="AA1051" s="3"/>
      <c r="AB1051" s="3"/>
      <c r="AC1051" s="3"/>
      <c r="AD1051" s="3"/>
      <c r="AE1051" s="3"/>
      <c r="AF1051" s="3"/>
      <c r="AG1051" s="3"/>
      <c r="AH1051" s="3"/>
      <c r="AI1051" s="3"/>
      <c r="AJ1051" s="3"/>
      <c r="AK1051" s="3"/>
      <c r="AL1051" s="3"/>
      <c r="AM1051" s="3"/>
      <c r="AN1051" s="3"/>
      <c r="AO1051" s="3"/>
      <c r="AP1051" s="3"/>
      <c r="AQ1051" s="3"/>
      <c r="AR1051" s="3"/>
      <c r="AS1051" s="3"/>
      <c r="AT1051" s="3"/>
      <c r="AU1051" s="3"/>
      <c r="AV1051" s="3"/>
      <c r="AW1051" s="3"/>
      <c r="AX1051" s="3"/>
      <c r="AY1051" s="3"/>
      <c r="AZ1051" s="3"/>
      <c r="BA1051" s="3"/>
      <c r="BB1051" s="3"/>
      <c r="BC1051" s="3"/>
      <c r="BD1051" s="3"/>
      <c r="BE1051" s="3"/>
      <c r="BF1051" s="3"/>
      <c r="BG1051" s="3"/>
      <c r="BH1051" s="3"/>
      <c r="BI1051" s="3"/>
      <c r="BJ1051" s="3"/>
      <c r="BK1051" s="3"/>
      <c r="BL1051" s="3"/>
      <c r="BM1051" s="55"/>
    </row>
    <row r="1052" spans="1:65">
      <c r="A1052" s="29"/>
      <c r="B1052" s="3" t="s">
        <v>86</v>
      </c>
      <c r="C1052" s="28"/>
      <c r="D1052" s="13">
        <v>8.65770802748866E-2</v>
      </c>
      <c r="E1052" s="13">
        <v>3.7773969483114886E-2</v>
      </c>
      <c r="F1052" s="13">
        <v>4.8225380951563236E-2</v>
      </c>
      <c r="G1052" s="13">
        <v>6.9031432126800601E-2</v>
      </c>
      <c r="H1052" s="13">
        <v>6.5089980662396768E-2</v>
      </c>
      <c r="I1052" s="13" t="s">
        <v>603</v>
      </c>
      <c r="J1052" s="13">
        <v>8.7059390278588611E-2</v>
      </c>
      <c r="K1052" s="13">
        <v>8.4139877470509578E-2</v>
      </c>
      <c r="L1052" s="13">
        <v>7.8681208818125126E-2</v>
      </c>
      <c r="M1052" s="13">
        <v>7.3529541047074459E-2</v>
      </c>
      <c r="N1052" s="13">
        <v>6.4154243937431604E-2</v>
      </c>
      <c r="O1052" s="13">
        <v>9.0015606104687118E-2</v>
      </c>
      <c r="P1052" s="13">
        <v>3.024738502031387E-2</v>
      </c>
      <c r="Q1052" s="13">
        <v>5.1438618364751554E-2</v>
      </c>
      <c r="R1052" s="13">
        <v>8.272165380554633E-2</v>
      </c>
      <c r="S1052" s="13">
        <v>2.1814671670273594E-2</v>
      </c>
      <c r="T1052" s="13">
        <v>0.12210058008034291</v>
      </c>
      <c r="U1052" s="13">
        <v>0.10402838960257481</v>
      </c>
      <c r="V1052" s="13">
        <v>0.17978811814316439</v>
      </c>
      <c r="W1052" s="152"/>
      <c r="X1052" s="3"/>
      <c r="Y1052" s="3"/>
      <c r="Z1052" s="3"/>
      <c r="AA1052" s="3"/>
      <c r="AB1052" s="3"/>
      <c r="AC1052" s="3"/>
      <c r="AD1052" s="3"/>
      <c r="AE1052" s="3"/>
      <c r="AF1052" s="3"/>
      <c r="AG1052" s="3"/>
      <c r="AH1052" s="3"/>
      <c r="AI1052" s="3"/>
      <c r="AJ1052" s="3"/>
      <c r="AK1052" s="3"/>
      <c r="AL1052" s="3"/>
      <c r="AM1052" s="3"/>
      <c r="AN1052" s="3"/>
      <c r="AO1052" s="3"/>
      <c r="AP1052" s="3"/>
      <c r="AQ1052" s="3"/>
      <c r="AR1052" s="3"/>
      <c r="AS1052" s="3"/>
      <c r="AT1052" s="3"/>
      <c r="AU1052" s="3"/>
      <c r="AV1052" s="3"/>
      <c r="AW1052" s="3"/>
      <c r="AX1052" s="3"/>
      <c r="AY1052" s="3"/>
      <c r="AZ1052" s="3"/>
      <c r="BA1052" s="3"/>
      <c r="BB1052" s="3"/>
      <c r="BC1052" s="3"/>
      <c r="BD1052" s="3"/>
      <c r="BE1052" s="3"/>
      <c r="BF1052" s="3"/>
      <c r="BG1052" s="3"/>
      <c r="BH1052" s="3"/>
      <c r="BI1052" s="3"/>
      <c r="BJ1052" s="3"/>
      <c r="BK1052" s="3"/>
      <c r="BL1052" s="3"/>
      <c r="BM1052" s="55"/>
    </row>
    <row r="1053" spans="1:65">
      <c r="A1053" s="29"/>
      <c r="B1053" s="3" t="s">
        <v>257</v>
      </c>
      <c r="C1053" s="28"/>
      <c r="D1053" s="13">
        <v>-0.11953304833936207</v>
      </c>
      <c r="E1053" s="13">
        <v>1.3235777704702301E-2</v>
      </c>
      <c r="F1053" s="13">
        <v>-2.4032664693631411E-2</v>
      </c>
      <c r="G1053" s="13">
        <v>-9.8569549490299391E-2</v>
      </c>
      <c r="H1053" s="13">
        <v>4.2934067740874937E-2</v>
      </c>
      <c r="I1053" s="13" t="s">
        <v>603</v>
      </c>
      <c r="J1053" s="13">
        <v>0.74148443494464567</v>
      </c>
      <c r="K1053" s="13">
        <v>-5.2566315904855943E-2</v>
      </c>
      <c r="L1053" s="13">
        <v>5.6327414227776096E-2</v>
      </c>
      <c r="M1053" s="13">
        <v>5.9821330702619857E-2</v>
      </c>
      <c r="N1053" s="13">
        <v>0.11048311958785484</v>
      </c>
      <c r="O1053" s="13">
        <v>0.18734928203441847</v>
      </c>
      <c r="P1053" s="13">
        <v>-0.14282582483832063</v>
      </c>
      <c r="Q1053" s="13">
        <v>0.10815384193795907</v>
      </c>
      <c r="R1053" s="13">
        <v>-9.7404910665351174E-2</v>
      </c>
      <c r="S1053" s="13">
        <v>3.0123040666447221E-2</v>
      </c>
      <c r="T1053" s="13">
        <v>3.9440151266030954E-2</v>
      </c>
      <c r="U1053" s="13">
        <v>-3.0691658445687331E-3</v>
      </c>
      <c r="V1053" s="13">
        <v>-7.1454017318863805E-3</v>
      </c>
      <c r="W1053" s="152"/>
      <c r="X1053" s="3"/>
      <c r="Y1053" s="3"/>
      <c r="Z1053" s="3"/>
      <c r="AA1053" s="3"/>
      <c r="AB1053" s="3"/>
      <c r="AC1053" s="3"/>
      <c r="AD1053" s="3"/>
      <c r="AE1053" s="3"/>
      <c r="AF1053" s="3"/>
      <c r="AG1053" s="3"/>
      <c r="AH1053" s="3"/>
      <c r="AI1053" s="3"/>
      <c r="AJ1053" s="3"/>
      <c r="AK1053" s="3"/>
      <c r="AL1053" s="3"/>
      <c r="AM1053" s="3"/>
      <c r="AN1053" s="3"/>
      <c r="AO1053" s="3"/>
      <c r="AP1053" s="3"/>
      <c r="AQ1053" s="3"/>
      <c r="AR1053" s="3"/>
      <c r="AS1053" s="3"/>
      <c r="AT1053" s="3"/>
      <c r="AU1053" s="3"/>
      <c r="AV1053" s="3"/>
      <c r="AW1053" s="3"/>
      <c r="AX1053" s="3"/>
      <c r="AY1053" s="3"/>
      <c r="AZ1053" s="3"/>
      <c r="BA1053" s="3"/>
      <c r="BB1053" s="3"/>
      <c r="BC1053" s="3"/>
      <c r="BD1053" s="3"/>
      <c r="BE1053" s="3"/>
      <c r="BF1053" s="3"/>
      <c r="BG1053" s="3"/>
      <c r="BH1053" s="3"/>
      <c r="BI1053" s="3"/>
      <c r="BJ1053" s="3"/>
      <c r="BK1053" s="3"/>
      <c r="BL1053" s="3"/>
      <c r="BM1053" s="55"/>
    </row>
    <row r="1054" spans="1:65">
      <c r="A1054" s="29"/>
      <c r="B1054" s="45" t="s">
        <v>258</v>
      </c>
      <c r="C1054" s="46"/>
      <c r="D1054" s="44">
        <v>1.29</v>
      </c>
      <c r="E1054" s="44">
        <v>0.15</v>
      </c>
      <c r="F1054" s="44">
        <v>0.47</v>
      </c>
      <c r="G1054" s="44">
        <v>1.1100000000000001</v>
      </c>
      <c r="H1054" s="44">
        <v>0.11</v>
      </c>
      <c r="I1054" s="44">
        <v>6.19</v>
      </c>
      <c r="J1054" s="44">
        <v>6.15</v>
      </c>
      <c r="K1054" s="44">
        <v>0.71</v>
      </c>
      <c r="L1054" s="44">
        <v>0.23</v>
      </c>
      <c r="M1054" s="44">
        <v>0.26</v>
      </c>
      <c r="N1054" s="44">
        <v>0.69</v>
      </c>
      <c r="O1054" s="44">
        <v>1.36</v>
      </c>
      <c r="P1054" s="44">
        <v>1.49</v>
      </c>
      <c r="Q1054" s="44">
        <v>0.67</v>
      </c>
      <c r="R1054" s="44">
        <v>1.1000000000000001</v>
      </c>
      <c r="S1054" s="44">
        <v>0</v>
      </c>
      <c r="T1054" s="44">
        <v>0.08</v>
      </c>
      <c r="U1054" s="44">
        <v>0.28999999999999998</v>
      </c>
      <c r="V1054" s="44">
        <v>0.32</v>
      </c>
      <c r="W1054" s="152"/>
      <c r="X1054" s="3"/>
      <c r="Y1054" s="3"/>
      <c r="Z1054" s="3"/>
      <c r="AA1054" s="3"/>
      <c r="AB1054" s="3"/>
      <c r="AC1054" s="3"/>
      <c r="AD1054" s="3"/>
      <c r="AE1054" s="3"/>
      <c r="AF1054" s="3"/>
      <c r="AG1054" s="3"/>
      <c r="AH1054" s="3"/>
      <c r="AI1054" s="3"/>
      <c r="AJ1054" s="3"/>
      <c r="AK1054" s="3"/>
      <c r="AL1054" s="3"/>
      <c r="AM1054" s="3"/>
      <c r="AN1054" s="3"/>
      <c r="AO1054" s="3"/>
      <c r="AP1054" s="3"/>
      <c r="AQ1054" s="3"/>
      <c r="AR1054" s="3"/>
      <c r="AS1054" s="3"/>
      <c r="AT1054" s="3"/>
      <c r="AU1054" s="3"/>
      <c r="AV1054" s="3"/>
      <c r="AW1054" s="3"/>
      <c r="AX1054" s="3"/>
      <c r="AY1054" s="3"/>
      <c r="AZ1054" s="3"/>
      <c r="BA1054" s="3"/>
      <c r="BB1054" s="3"/>
      <c r="BC1054" s="3"/>
      <c r="BD1054" s="3"/>
      <c r="BE1054" s="3"/>
      <c r="BF1054" s="3"/>
      <c r="BG1054" s="3"/>
      <c r="BH1054" s="3"/>
      <c r="BI1054" s="3"/>
      <c r="BJ1054" s="3"/>
      <c r="BK1054" s="3"/>
      <c r="BL1054" s="3"/>
      <c r="BM1054" s="55"/>
    </row>
    <row r="1055" spans="1:65">
      <c r="B1055" s="30"/>
      <c r="C1055" s="20"/>
      <c r="D1055" s="20"/>
      <c r="E1055" s="20"/>
      <c r="F1055" s="20"/>
      <c r="G1055" s="20"/>
      <c r="H1055" s="20"/>
      <c r="I1055" s="20"/>
      <c r="J1055" s="20"/>
      <c r="K1055" s="20"/>
      <c r="L1055" s="20"/>
      <c r="M1055" s="20"/>
      <c r="N1055" s="20"/>
      <c r="O1055" s="20"/>
      <c r="P1055" s="20"/>
      <c r="Q1055" s="20"/>
      <c r="R1055" s="20"/>
      <c r="S1055" s="20"/>
      <c r="T1055" s="20"/>
      <c r="U1055" s="20"/>
      <c r="V1055" s="20"/>
      <c r="BM1055" s="55"/>
    </row>
    <row r="1056" spans="1:65" ht="15">
      <c r="B1056" s="8" t="s">
        <v>532</v>
      </c>
      <c r="BM1056" s="27" t="s">
        <v>66</v>
      </c>
    </row>
    <row r="1057" spans="1:65" ht="15">
      <c r="A1057" s="24" t="s">
        <v>65</v>
      </c>
      <c r="B1057" s="18" t="s">
        <v>108</v>
      </c>
      <c r="C1057" s="15" t="s">
        <v>109</v>
      </c>
      <c r="D1057" s="16" t="s">
        <v>224</v>
      </c>
      <c r="E1057" s="17" t="s">
        <v>224</v>
      </c>
      <c r="F1057" s="17" t="s">
        <v>224</v>
      </c>
      <c r="G1057" s="17" t="s">
        <v>224</v>
      </c>
      <c r="H1057" s="17" t="s">
        <v>224</v>
      </c>
      <c r="I1057" s="17" t="s">
        <v>224</v>
      </c>
      <c r="J1057" s="17" t="s">
        <v>224</v>
      </c>
      <c r="K1057" s="17" t="s">
        <v>224</v>
      </c>
      <c r="L1057" s="17" t="s">
        <v>224</v>
      </c>
      <c r="M1057" s="17" t="s">
        <v>224</v>
      </c>
      <c r="N1057" s="17" t="s">
        <v>224</v>
      </c>
      <c r="O1057" s="17" t="s">
        <v>224</v>
      </c>
      <c r="P1057" s="17" t="s">
        <v>224</v>
      </c>
      <c r="Q1057" s="17" t="s">
        <v>224</v>
      </c>
      <c r="R1057" s="17" t="s">
        <v>224</v>
      </c>
      <c r="S1057" s="17" t="s">
        <v>224</v>
      </c>
      <c r="T1057" s="17" t="s">
        <v>224</v>
      </c>
      <c r="U1057" s="17" t="s">
        <v>224</v>
      </c>
      <c r="V1057" s="17" t="s">
        <v>224</v>
      </c>
      <c r="W1057" s="17" t="s">
        <v>224</v>
      </c>
      <c r="X1057" s="17" t="s">
        <v>224</v>
      </c>
      <c r="Y1057" s="152"/>
      <c r="Z1057" s="3"/>
      <c r="AA1057" s="3"/>
      <c r="AB1057" s="3"/>
      <c r="AC1057" s="3"/>
      <c r="AD1057" s="3"/>
      <c r="AE1057" s="3"/>
      <c r="AF1057" s="3"/>
      <c r="AG1057" s="3"/>
      <c r="AH1057" s="3"/>
      <c r="AI1057" s="3"/>
      <c r="AJ1057" s="3"/>
      <c r="AK1057" s="3"/>
      <c r="AL1057" s="3"/>
      <c r="AM1057" s="3"/>
      <c r="AN1057" s="3"/>
      <c r="AO1057" s="3"/>
      <c r="AP1057" s="3"/>
      <c r="AQ1057" s="3"/>
      <c r="AR1057" s="3"/>
      <c r="AS1057" s="3"/>
      <c r="AT1057" s="3"/>
      <c r="AU1057" s="3"/>
      <c r="AV1057" s="3"/>
      <c r="AW1057" s="3"/>
      <c r="AX1057" s="3"/>
      <c r="AY1057" s="3"/>
      <c r="AZ1057" s="3"/>
      <c r="BA1057" s="3"/>
      <c r="BB1057" s="3"/>
      <c r="BC1057" s="3"/>
      <c r="BD1057" s="3"/>
      <c r="BE1057" s="3"/>
      <c r="BF1057" s="3"/>
      <c r="BG1057" s="3"/>
      <c r="BH1057" s="3"/>
      <c r="BI1057" s="3"/>
      <c r="BJ1057" s="3"/>
      <c r="BK1057" s="3"/>
      <c r="BL1057" s="3"/>
      <c r="BM1057" s="27">
        <v>1</v>
      </c>
    </row>
    <row r="1058" spans="1:65">
      <c r="A1058" s="29"/>
      <c r="B1058" s="19" t="s">
        <v>225</v>
      </c>
      <c r="C1058" s="9" t="s">
        <v>225</v>
      </c>
      <c r="D1058" s="150" t="s">
        <v>227</v>
      </c>
      <c r="E1058" s="151" t="s">
        <v>228</v>
      </c>
      <c r="F1058" s="151" t="s">
        <v>229</v>
      </c>
      <c r="G1058" s="151" t="s">
        <v>230</v>
      </c>
      <c r="H1058" s="151" t="s">
        <v>231</v>
      </c>
      <c r="I1058" s="151" t="s">
        <v>232</v>
      </c>
      <c r="J1058" s="151" t="s">
        <v>233</v>
      </c>
      <c r="K1058" s="151" t="s">
        <v>234</v>
      </c>
      <c r="L1058" s="151" t="s">
        <v>235</v>
      </c>
      <c r="M1058" s="151" t="s">
        <v>236</v>
      </c>
      <c r="N1058" s="151" t="s">
        <v>237</v>
      </c>
      <c r="O1058" s="151" t="s">
        <v>238</v>
      </c>
      <c r="P1058" s="151" t="s">
        <v>239</v>
      </c>
      <c r="Q1058" s="151" t="s">
        <v>240</v>
      </c>
      <c r="R1058" s="151" t="s">
        <v>241</v>
      </c>
      <c r="S1058" s="151" t="s">
        <v>242</v>
      </c>
      <c r="T1058" s="151" t="s">
        <v>243</v>
      </c>
      <c r="U1058" s="151" t="s">
        <v>244</v>
      </c>
      <c r="V1058" s="151" t="s">
        <v>245</v>
      </c>
      <c r="W1058" s="151" t="s">
        <v>246</v>
      </c>
      <c r="X1058" s="151" t="s">
        <v>247</v>
      </c>
      <c r="Y1058" s="152"/>
      <c r="Z1058" s="3"/>
      <c r="AA1058" s="3"/>
      <c r="AB1058" s="3"/>
      <c r="AC1058" s="3"/>
      <c r="AD1058" s="3"/>
      <c r="AE1058" s="3"/>
      <c r="AF1058" s="3"/>
      <c r="AG1058" s="3"/>
      <c r="AH1058" s="3"/>
      <c r="AI1058" s="3"/>
      <c r="AJ1058" s="3"/>
      <c r="AK1058" s="3"/>
      <c r="AL1058" s="3"/>
      <c r="AM1058" s="3"/>
      <c r="AN1058" s="3"/>
      <c r="AO1058" s="3"/>
      <c r="AP1058" s="3"/>
      <c r="AQ1058" s="3"/>
      <c r="AR1058" s="3"/>
      <c r="AS1058" s="3"/>
      <c r="AT1058" s="3"/>
      <c r="AU1058" s="3"/>
      <c r="AV1058" s="3"/>
      <c r="AW1058" s="3"/>
      <c r="AX1058" s="3"/>
      <c r="AY1058" s="3"/>
      <c r="AZ1058" s="3"/>
      <c r="BA1058" s="3"/>
      <c r="BB1058" s="3"/>
      <c r="BC1058" s="3"/>
      <c r="BD1058" s="3"/>
      <c r="BE1058" s="3"/>
      <c r="BF1058" s="3"/>
      <c r="BG1058" s="3"/>
      <c r="BH1058" s="3"/>
      <c r="BI1058" s="3"/>
      <c r="BJ1058" s="3"/>
      <c r="BK1058" s="3"/>
      <c r="BL1058" s="3"/>
      <c r="BM1058" s="27" t="s">
        <v>3</v>
      </c>
    </row>
    <row r="1059" spans="1:65">
      <c r="A1059" s="29"/>
      <c r="B1059" s="19"/>
      <c r="C1059" s="9"/>
      <c r="D1059" s="10" t="s">
        <v>279</v>
      </c>
      <c r="E1059" s="11" t="s">
        <v>261</v>
      </c>
      <c r="F1059" s="11" t="s">
        <v>261</v>
      </c>
      <c r="G1059" s="11" t="s">
        <v>261</v>
      </c>
      <c r="H1059" s="11" t="s">
        <v>280</v>
      </c>
      <c r="I1059" s="11" t="s">
        <v>279</v>
      </c>
      <c r="J1059" s="11" t="s">
        <v>279</v>
      </c>
      <c r="K1059" s="11" t="s">
        <v>280</v>
      </c>
      <c r="L1059" s="11" t="s">
        <v>261</v>
      </c>
      <c r="M1059" s="11" t="s">
        <v>279</v>
      </c>
      <c r="N1059" s="11" t="s">
        <v>279</v>
      </c>
      <c r="O1059" s="11" t="s">
        <v>279</v>
      </c>
      <c r="P1059" s="11" t="s">
        <v>280</v>
      </c>
      <c r="Q1059" s="11" t="s">
        <v>280</v>
      </c>
      <c r="R1059" s="11" t="s">
        <v>280</v>
      </c>
      <c r="S1059" s="11" t="s">
        <v>261</v>
      </c>
      <c r="T1059" s="11" t="s">
        <v>279</v>
      </c>
      <c r="U1059" s="11" t="s">
        <v>279</v>
      </c>
      <c r="V1059" s="11" t="s">
        <v>280</v>
      </c>
      <c r="W1059" s="11" t="s">
        <v>261</v>
      </c>
      <c r="X1059" s="11" t="s">
        <v>261</v>
      </c>
      <c r="Y1059" s="152"/>
      <c r="Z1059" s="3"/>
      <c r="AA1059" s="3"/>
      <c r="AB1059" s="3"/>
      <c r="AC1059" s="3"/>
      <c r="AD1059" s="3"/>
      <c r="AE1059" s="3"/>
      <c r="AF1059" s="3"/>
      <c r="AG1059" s="3"/>
      <c r="AH1059" s="3"/>
      <c r="AI1059" s="3"/>
      <c r="AJ1059" s="3"/>
      <c r="AK1059" s="3"/>
      <c r="AL1059" s="3"/>
      <c r="AM1059" s="3"/>
      <c r="AN1059" s="3"/>
      <c r="AO1059" s="3"/>
      <c r="AP1059" s="3"/>
      <c r="AQ1059" s="3"/>
      <c r="AR1059" s="3"/>
      <c r="AS1059" s="3"/>
      <c r="AT1059" s="3"/>
      <c r="AU1059" s="3"/>
      <c r="AV1059" s="3"/>
      <c r="AW1059" s="3"/>
      <c r="AX1059" s="3"/>
      <c r="AY1059" s="3"/>
      <c r="AZ1059" s="3"/>
      <c r="BA1059" s="3"/>
      <c r="BB1059" s="3"/>
      <c r="BC1059" s="3"/>
      <c r="BD1059" s="3"/>
      <c r="BE1059" s="3"/>
      <c r="BF1059" s="3"/>
      <c r="BG1059" s="3"/>
      <c r="BH1059" s="3"/>
      <c r="BI1059" s="3"/>
      <c r="BJ1059" s="3"/>
      <c r="BK1059" s="3"/>
      <c r="BL1059" s="3"/>
      <c r="BM1059" s="27">
        <v>0</v>
      </c>
    </row>
    <row r="1060" spans="1:65">
      <c r="A1060" s="29"/>
      <c r="B1060" s="19"/>
      <c r="C1060" s="9"/>
      <c r="D1060" s="25" t="s">
        <v>281</v>
      </c>
      <c r="E1060" s="25" t="s">
        <v>253</v>
      </c>
      <c r="F1060" s="25" t="s">
        <v>282</v>
      </c>
      <c r="G1060" s="25" t="s">
        <v>282</v>
      </c>
      <c r="H1060" s="25" t="s">
        <v>283</v>
      </c>
      <c r="I1060" s="25" t="s">
        <v>282</v>
      </c>
      <c r="J1060" s="25" t="s">
        <v>284</v>
      </c>
      <c r="K1060" s="25" t="s">
        <v>284</v>
      </c>
      <c r="L1060" s="25" t="s">
        <v>282</v>
      </c>
      <c r="M1060" s="25" t="s">
        <v>283</v>
      </c>
      <c r="N1060" s="25" t="s">
        <v>283</v>
      </c>
      <c r="O1060" s="25" t="s">
        <v>284</v>
      </c>
      <c r="P1060" s="25" t="s">
        <v>284</v>
      </c>
      <c r="Q1060" s="25" t="s">
        <v>283</v>
      </c>
      <c r="R1060" s="25" t="s">
        <v>282</v>
      </c>
      <c r="S1060" s="25" t="s">
        <v>282</v>
      </c>
      <c r="T1060" s="25" t="s">
        <v>282</v>
      </c>
      <c r="U1060" s="25" t="s">
        <v>281</v>
      </c>
      <c r="V1060" s="25" t="s">
        <v>281</v>
      </c>
      <c r="W1060" s="25" t="s">
        <v>282</v>
      </c>
      <c r="X1060" s="25" t="s">
        <v>282</v>
      </c>
      <c r="Y1060" s="152"/>
      <c r="Z1060" s="3"/>
      <c r="AA1060" s="3"/>
      <c r="AB1060" s="3"/>
      <c r="AC1060" s="3"/>
      <c r="AD1060" s="3"/>
      <c r="AE1060" s="3"/>
      <c r="AF1060" s="3"/>
      <c r="AG1060" s="3"/>
      <c r="AH1060" s="3"/>
      <c r="AI1060" s="3"/>
      <c r="AJ1060" s="3"/>
      <c r="AK1060" s="3"/>
      <c r="AL1060" s="3"/>
      <c r="AM1060" s="3"/>
      <c r="AN1060" s="3"/>
      <c r="AO1060" s="3"/>
      <c r="AP1060" s="3"/>
      <c r="AQ1060" s="3"/>
      <c r="AR1060" s="3"/>
      <c r="AS1060" s="3"/>
      <c r="AT1060" s="3"/>
      <c r="AU1060" s="3"/>
      <c r="AV1060" s="3"/>
      <c r="AW1060" s="3"/>
      <c r="AX1060" s="3"/>
      <c r="AY1060" s="3"/>
      <c r="AZ1060" s="3"/>
      <c r="BA1060" s="3"/>
      <c r="BB1060" s="3"/>
      <c r="BC1060" s="3"/>
      <c r="BD1060" s="3"/>
      <c r="BE1060" s="3"/>
      <c r="BF1060" s="3"/>
      <c r="BG1060" s="3"/>
      <c r="BH1060" s="3"/>
      <c r="BI1060" s="3"/>
      <c r="BJ1060" s="3"/>
      <c r="BK1060" s="3"/>
      <c r="BL1060" s="3"/>
      <c r="BM1060" s="27">
        <v>1</v>
      </c>
    </row>
    <row r="1061" spans="1:65">
      <c r="A1061" s="29"/>
      <c r="B1061" s="18">
        <v>1</v>
      </c>
      <c r="C1061" s="14">
        <v>1</v>
      </c>
      <c r="D1061" s="221">
        <v>55</v>
      </c>
      <c r="E1061" s="221">
        <v>52</v>
      </c>
      <c r="F1061" s="221">
        <v>59</v>
      </c>
      <c r="G1061" s="221">
        <v>57</v>
      </c>
      <c r="H1061" s="221">
        <v>55</v>
      </c>
      <c r="I1061" s="221">
        <v>57</v>
      </c>
      <c r="J1061" s="221">
        <v>52.42</v>
      </c>
      <c r="K1061" s="221">
        <v>57</v>
      </c>
      <c r="L1061" s="221">
        <v>54</v>
      </c>
      <c r="M1061" s="221">
        <v>56</v>
      </c>
      <c r="N1061" s="221">
        <v>58</v>
      </c>
      <c r="O1061" s="221"/>
      <c r="P1061" s="221">
        <v>56</v>
      </c>
      <c r="Q1061" s="221">
        <v>56</v>
      </c>
      <c r="R1061" s="221">
        <v>51</v>
      </c>
      <c r="S1061" s="221">
        <v>56</v>
      </c>
      <c r="T1061" s="221">
        <v>57.845866666666666</v>
      </c>
      <c r="U1061" s="221">
        <v>53.28</v>
      </c>
      <c r="V1061" s="222">
        <v>62</v>
      </c>
      <c r="W1061" s="221">
        <v>54</v>
      </c>
      <c r="X1061" s="221">
        <v>56</v>
      </c>
      <c r="Y1061" s="223"/>
      <c r="Z1061" s="224"/>
      <c r="AA1061" s="224"/>
      <c r="AB1061" s="224"/>
      <c r="AC1061" s="224"/>
      <c r="AD1061" s="224"/>
      <c r="AE1061" s="224"/>
      <c r="AF1061" s="224"/>
      <c r="AG1061" s="224"/>
      <c r="AH1061" s="224"/>
      <c r="AI1061" s="224"/>
      <c r="AJ1061" s="224"/>
      <c r="AK1061" s="224"/>
      <c r="AL1061" s="224"/>
      <c r="AM1061" s="224"/>
      <c r="AN1061" s="224"/>
      <c r="AO1061" s="224"/>
      <c r="AP1061" s="224"/>
      <c r="AQ1061" s="224"/>
      <c r="AR1061" s="224"/>
      <c r="AS1061" s="224"/>
      <c r="AT1061" s="224"/>
      <c r="AU1061" s="224"/>
      <c r="AV1061" s="224"/>
      <c r="AW1061" s="224"/>
      <c r="AX1061" s="224"/>
      <c r="AY1061" s="224"/>
      <c r="AZ1061" s="224"/>
      <c r="BA1061" s="224"/>
      <c r="BB1061" s="224"/>
      <c r="BC1061" s="224"/>
      <c r="BD1061" s="224"/>
      <c r="BE1061" s="224"/>
      <c r="BF1061" s="224"/>
      <c r="BG1061" s="224"/>
      <c r="BH1061" s="224"/>
      <c r="BI1061" s="224"/>
      <c r="BJ1061" s="224"/>
      <c r="BK1061" s="224"/>
      <c r="BL1061" s="224"/>
      <c r="BM1061" s="225">
        <v>1</v>
      </c>
    </row>
    <row r="1062" spans="1:65">
      <c r="A1062" s="29"/>
      <c r="B1062" s="19">
        <v>1</v>
      </c>
      <c r="C1062" s="9">
        <v>2</v>
      </c>
      <c r="D1062" s="226">
        <v>53</v>
      </c>
      <c r="E1062" s="226">
        <v>54</v>
      </c>
      <c r="F1062" s="226">
        <v>58</v>
      </c>
      <c r="G1062" s="226">
        <v>57</v>
      </c>
      <c r="H1062" s="226">
        <v>56</v>
      </c>
      <c r="I1062" s="226">
        <v>57</v>
      </c>
      <c r="J1062" s="226">
        <v>52.725499999999997</v>
      </c>
      <c r="K1062" s="226">
        <v>57</v>
      </c>
      <c r="L1062" s="226">
        <v>54</v>
      </c>
      <c r="M1062" s="226">
        <v>56</v>
      </c>
      <c r="N1062" s="226">
        <v>58</v>
      </c>
      <c r="O1062" s="226"/>
      <c r="P1062" s="226">
        <v>54</v>
      </c>
      <c r="Q1062" s="226">
        <v>56</v>
      </c>
      <c r="R1062" s="226">
        <v>54</v>
      </c>
      <c r="S1062" s="226">
        <v>56</v>
      </c>
      <c r="T1062" s="226">
        <v>57.66</v>
      </c>
      <c r="U1062" s="226">
        <v>53.32</v>
      </c>
      <c r="V1062" s="227">
        <v>62</v>
      </c>
      <c r="W1062" s="226">
        <v>55</v>
      </c>
      <c r="X1062" s="226">
        <v>57</v>
      </c>
      <c r="Y1062" s="223"/>
      <c r="Z1062" s="224"/>
      <c r="AA1062" s="224"/>
      <c r="AB1062" s="224"/>
      <c r="AC1062" s="224"/>
      <c r="AD1062" s="224"/>
      <c r="AE1062" s="224"/>
      <c r="AF1062" s="224"/>
      <c r="AG1062" s="224"/>
      <c r="AH1062" s="224"/>
      <c r="AI1062" s="224"/>
      <c r="AJ1062" s="224"/>
      <c r="AK1062" s="224"/>
      <c r="AL1062" s="224"/>
      <c r="AM1062" s="224"/>
      <c r="AN1062" s="224"/>
      <c r="AO1062" s="224"/>
      <c r="AP1062" s="224"/>
      <c r="AQ1062" s="224"/>
      <c r="AR1062" s="224"/>
      <c r="AS1062" s="224"/>
      <c r="AT1062" s="224"/>
      <c r="AU1062" s="224"/>
      <c r="AV1062" s="224"/>
      <c r="AW1062" s="224"/>
      <c r="AX1062" s="224"/>
      <c r="AY1062" s="224"/>
      <c r="AZ1062" s="224"/>
      <c r="BA1062" s="224"/>
      <c r="BB1062" s="224"/>
      <c r="BC1062" s="224"/>
      <c r="BD1062" s="224"/>
      <c r="BE1062" s="224"/>
      <c r="BF1062" s="224"/>
      <c r="BG1062" s="224"/>
      <c r="BH1062" s="224"/>
      <c r="BI1062" s="224"/>
      <c r="BJ1062" s="224"/>
      <c r="BK1062" s="224"/>
      <c r="BL1062" s="224"/>
      <c r="BM1062" s="225">
        <v>29</v>
      </c>
    </row>
    <row r="1063" spans="1:65">
      <c r="A1063" s="29"/>
      <c r="B1063" s="19">
        <v>1</v>
      </c>
      <c r="C1063" s="9">
        <v>3</v>
      </c>
      <c r="D1063" s="226">
        <v>52</v>
      </c>
      <c r="E1063" s="226">
        <v>53</v>
      </c>
      <c r="F1063" s="226">
        <v>59</v>
      </c>
      <c r="G1063" s="226">
        <v>57</v>
      </c>
      <c r="H1063" s="226">
        <v>56</v>
      </c>
      <c r="I1063" s="226">
        <v>56</v>
      </c>
      <c r="J1063" s="226">
        <v>52.765000000000001</v>
      </c>
      <c r="K1063" s="226">
        <v>56</v>
      </c>
      <c r="L1063" s="226">
        <v>55</v>
      </c>
      <c r="M1063" s="226">
        <v>56</v>
      </c>
      <c r="N1063" s="226">
        <v>59</v>
      </c>
      <c r="O1063" s="226"/>
      <c r="P1063" s="226">
        <v>58</v>
      </c>
      <c r="Q1063" s="226">
        <v>57</v>
      </c>
      <c r="R1063" s="226">
        <v>51</v>
      </c>
      <c r="S1063" s="226">
        <v>53</v>
      </c>
      <c r="T1063" s="226">
        <v>58.094433333333335</v>
      </c>
      <c r="U1063" s="226">
        <v>53.323999999999998</v>
      </c>
      <c r="V1063" s="227">
        <v>63</v>
      </c>
      <c r="W1063" s="226">
        <v>55</v>
      </c>
      <c r="X1063" s="226">
        <v>56</v>
      </c>
      <c r="Y1063" s="223"/>
      <c r="Z1063" s="224"/>
      <c r="AA1063" s="224"/>
      <c r="AB1063" s="224"/>
      <c r="AC1063" s="224"/>
      <c r="AD1063" s="224"/>
      <c r="AE1063" s="224"/>
      <c r="AF1063" s="224"/>
      <c r="AG1063" s="224"/>
      <c r="AH1063" s="224"/>
      <c r="AI1063" s="224"/>
      <c r="AJ1063" s="224"/>
      <c r="AK1063" s="224"/>
      <c r="AL1063" s="224"/>
      <c r="AM1063" s="224"/>
      <c r="AN1063" s="224"/>
      <c r="AO1063" s="224"/>
      <c r="AP1063" s="224"/>
      <c r="AQ1063" s="224"/>
      <c r="AR1063" s="224"/>
      <c r="AS1063" s="224"/>
      <c r="AT1063" s="224"/>
      <c r="AU1063" s="224"/>
      <c r="AV1063" s="224"/>
      <c r="AW1063" s="224"/>
      <c r="AX1063" s="224"/>
      <c r="AY1063" s="224"/>
      <c r="AZ1063" s="224"/>
      <c r="BA1063" s="224"/>
      <c r="BB1063" s="224"/>
      <c r="BC1063" s="224"/>
      <c r="BD1063" s="224"/>
      <c r="BE1063" s="224"/>
      <c r="BF1063" s="224"/>
      <c r="BG1063" s="224"/>
      <c r="BH1063" s="224"/>
      <c r="BI1063" s="224"/>
      <c r="BJ1063" s="224"/>
      <c r="BK1063" s="224"/>
      <c r="BL1063" s="224"/>
      <c r="BM1063" s="225">
        <v>16</v>
      </c>
    </row>
    <row r="1064" spans="1:65">
      <c r="A1064" s="29"/>
      <c r="B1064" s="19">
        <v>1</v>
      </c>
      <c r="C1064" s="9">
        <v>4</v>
      </c>
      <c r="D1064" s="226">
        <v>54</v>
      </c>
      <c r="E1064" s="226">
        <v>54</v>
      </c>
      <c r="F1064" s="226">
        <v>59</v>
      </c>
      <c r="G1064" s="226">
        <v>57</v>
      </c>
      <c r="H1064" s="226">
        <v>55</v>
      </c>
      <c r="I1064" s="226">
        <v>56</v>
      </c>
      <c r="J1064" s="226">
        <v>52.9</v>
      </c>
      <c r="K1064" s="226">
        <v>55</v>
      </c>
      <c r="L1064" s="226">
        <v>56</v>
      </c>
      <c r="M1064" s="226">
        <v>56</v>
      </c>
      <c r="N1064" s="226">
        <v>58</v>
      </c>
      <c r="O1064" s="226"/>
      <c r="P1064" s="226">
        <v>55</v>
      </c>
      <c r="Q1064" s="226">
        <v>56</v>
      </c>
      <c r="R1064" s="226">
        <v>52</v>
      </c>
      <c r="S1064" s="226">
        <v>53</v>
      </c>
      <c r="T1064" s="226">
        <v>58.113100000000003</v>
      </c>
      <c r="U1064" s="226">
        <v>53.564</v>
      </c>
      <c r="V1064" s="227">
        <v>62</v>
      </c>
      <c r="W1064" s="226">
        <v>55</v>
      </c>
      <c r="X1064" s="226">
        <v>58</v>
      </c>
      <c r="Y1064" s="223"/>
      <c r="Z1064" s="224"/>
      <c r="AA1064" s="224"/>
      <c r="AB1064" s="224"/>
      <c r="AC1064" s="224"/>
      <c r="AD1064" s="224"/>
      <c r="AE1064" s="224"/>
      <c r="AF1064" s="224"/>
      <c r="AG1064" s="224"/>
      <c r="AH1064" s="224"/>
      <c r="AI1064" s="224"/>
      <c r="AJ1064" s="224"/>
      <c r="AK1064" s="224"/>
      <c r="AL1064" s="224"/>
      <c r="AM1064" s="224"/>
      <c r="AN1064" s="224"/>
      <c r="AO1064" s="224"/>
      <c r="AP1064" s="224"/>
      <c r="AQ1064" s="224"/>
      <c r="AR1064" s="224"/>
      <c r="AS1064" s="224"/>
      <c r="AT1064" s="224"/>
      <c r="AU1064" s="224"/>
      <c r="AV1064" s="224"/>
      <c r="AW1064" s="224"/>
      <c r="AX1064" s="224"/>
      <c r="AY1064" s="224"/>
      <c r="AZ1064" s="224"/>
      <c r="BA1064" s="224"/>
      <c r="BB1064" s="224"/>
      <c r="BC1064" s="224"/>
      <c r="BD1064" s="224"/>
      <c r="BE1064" s="224"/>
      <c r="BF1064" s="224"/>
      <c r="BG1064" s="224"/>
      <c r="BH1064" s="224"/>
      <c r="BI1064" s="224"/>
      <c r="BJ1064" s="224"/>
      <c r="BK1064" s="224"/>
      <c r="BL1064" s="224"/>
      <c r="BM1064" s="225">
        <v>55.460369298245617</v>
      </c>
    </row>
    <row r="1065" spans="1:65">
      <c r="A1065" s="29"/>
      <c r="B1065" s="19">
        <v>1</v>
      </c>
      <c r="C1065" s="9">
        <v>5</v>
      </c>
      <c r="D1065" s="226">
        <v>54</v>
      </c>
      <c r="E1065" s="226">
        <v>53</v>
      </c>
      <c r="F1065" s="226">
        <v>59</v>
      </c>
      <c r="G1065" s="226">
        <v>56</v>
      </c>
      <c r="H1065" s="226">
        <v>55</v>
      </c>
      <c r="I1065" s="226">
        <v>57</v>
      </c>
      <c r="J1065" s="226">
        <v>52.507999999999996</v>
      </c>
      <c r="K1065" s="226">
        <v>54.5</v>
      </c>
      <c r="L1065" s="226">
        <v>54</v>
      </c>
      <c r="M1065" s="226">
        <v>56</v>
      </c>
      <c r="N1065" s="226">
        <v>59</v>
      </c>
      <c r="O1065" s="226"/>
      <c r="P1065" s="226">
        <v>55</v>
      </c>
      <c r="Q1065" s="226">
        <v>56</v>
      </c>
      <c r="R1065" s="226">
        <v>52</v>
      </c>
      <c r="S1065" s="226">
        <v>55</v>
      </c>
      <c r="T1065" s="226">
        <v>57.949233333333332</v>
      </c>
      <c r="U1065" s="226">
        <v>53.243000000000002</v>
      </c>
      <c r="V1065" s="227">
        <v>62</v>
      </c>
      <c r="W1065" s="226">
        <v>55</v>
      </c>
      <c r="X1065" s="226">
        <v>58</v>
      </c>
      <c r="Y1065" s="223"/>
      <c r="Z1065" s="224"/>
      <c r="AA1065" s="224"/>
      <c r="AB1065" s="224"/>
      <c r="AC1065" s="224"/>
      <c r="AD1065" s="224"/>
      <c r="AE1065" s="224"/>
      <c r="AF1065" s="224"/>
      <c r="AG1065" s="224"/>
      <c r="AH1065" s="224"/>
      <c r="AI1065" s="224"/>
      <c r="AJ1065" s="224"/>
      <c r="AK1065" s="224"/>
      <c r="AL1065" s="224"/>
      <c r="AM1065" s="224"/>
      <c r="AN1065" s="224"/>
      <c r="AO1065" s="224"/>
      <c r="AP1065" s="224"/>
      <c r="AQ1065" s="224"/>
      <c r="AR1065" s="224"/>
      <c r="AS1065" s="224"/>
      <c r="AT1065" s="224"/>
      <c r="AU1065" s="224"/>
      <c r="AV1065" s="224"/>
      <c r="AW1065" s="224"/>
      <c r="AX1065" s="224"/>
      <c r="AY1065" s="224"/>
      <c r="AZ1065" s="224"/>
      <c r="BA1065" s="224"/>
      <c r="BB1065" s="224"/>
      <c r="BC1065" s="224"/>
      <c r="BD1065" s="224"/>
      <c r="BE1065" s="224"/>
      <c r="BF1065" s="224"/>
      <c r="BG1065" s="224"/>
      <c r="BH1065" s="224"/>
      <c r="BI1065" s="224"/>
      <c r="BJ1065" s="224"/>
      <c r="BK1065" s="224"/>
      <c r="BL1065" s="224"/>
      <c r="BM1065" s="225">
        <v>116</v>
      </c>
    </row>
    <row r="1066" spans="1:65">
      <c r="A1066" s="29"/>
      <c r="B1066" s="19">
        <v>1</v>
      </c>
      <c r="C1066" s="9">
        <v>6</v>
      </c>
      <c r="D1066" s="226">
        <v>55</v>
      </c>
      <c r="E1066" s="226">
        <v>54</v>
      </c>
      <c r="F1066" s="226">
        <v>59</v>
      </c>
      <c r="G1066" s="226">
        <v>57</v>
      </c>
      <c r="H1066" s="226">
        <v>55</v>
      </c>
      <c r="I1066" s="226">
        <v>57</v>
      </c>
      <c r="J1066" s="226">
        <v>52.5565</v>
      </c>
      <c r="K1066" s="226">
        <v>57</v>
      </c>
      <c r="L1066" s="226">
        <v>56</v>
      </c>
      <c r="M1066" s="226">
        <v>55</v>
      </c>
      <c r="N1066" s="226">
        <v>60</v>
      </c>
      <c r="O1066" s="226"/>
      <c r="P1066" s="226">
        <v>54</v>
      </c>
      <c r="Q1066" s="226">
        <v>55</v>
      </c>
      <c r="R1066" s="226">
        <v>51</v>
      </c>
      <c r="S1066" s="226">
        <v>55</v>
      </c>
      <c r="T1066" s="226">
        <v>58.039466666666698</v>
      </c>
      <c r="U1066" s="226">
        <v>52.673999999999999</v>
      </c>
      <c r="V1066" s="227">
        <v>63</v>
      </c>
      <c r="W1066" s="226">
        <v>55</v>
      </c>
      <c r="X1066" s="226">
        <v>57</v>
      </c>
      <c r="Y1066" s="223"/>
      <c r="Z1066" s="224"/>
      <c r="AA1066" s="224"/>
      <c r="AB1066" s="224"/>
      <c r="AC1066" s="224"/>
      <c r="AD1066" s="224"/>
      <c r="AE1066" s="224"/>
      <c r="AF1066" s="224"/>
      <c r="AG1066" s="224"/>
      <c r="AH1066" s="224"/>
      <c r="AI1066" s="224"/>
      <c r="AJ1066" s="224"/>
      <c r="AK1066" s="224"/>
      <c r="AL1066" s="224"/>
      <c r="AM1066" s="224"/>
      <c r="AN1066" s="224"/>
      <c r="AO1066" s="224"/>
      <c r="AP1066" s="224"/>
      <c r="AQ1066" s="224"/>
      <c r="AR1066" s="224"/>
      <c r="AS1066" s="224"/>
      <c r="AT1066" s="224"/>
      <c r="AU1066" s="224"/>
      <c r="AV1066" s="224"/>
      <c r="AW1066" s="224"/>
      <c r="AX1066" s="224"/>
      <c r="AY1066" s="224"/>
      <c r="AZ1066" s="224"/>
      <c r="BA1066" s="224"/>
      <c r="BB1066" s="224"/>
      <c r="BC1066" s="224"/>
      <c r="BD1066" s="224"/>
      <c r="BE1066" s="224"/>
      <c r="BF1066" s="224"/>
      <c r="BG1066" s="224"/>
      <c r="BH1066" s="224"/>
      <c r="BI1066" s="224"/>
      <c r="BJ1066" s="224"/>
      <c r="BK1066" s="224"/>
      <c r="BL1066" s="224"/>
      <c r="BM1066" s="229"/>
    </row>
    <row r="1067" spans="1:65">
      <c r="A1067" s="29"/>
      <c r="B1067" s="20" t="s">
        <v>254</v>
      </c>
      <c r="C1067" s="12"/>
      <c r="D1067" s="230">
        <v>53.833333333333336</v>
      </c>
      <c r="E1067" s="230">
        <v>53.333333333333336</v>
      </c>
      <c r="F1067" s="230">
        <v>58.833333333333336</v>
      </c>
      <c r="G1067" s="230">
        <v>56.833333333333336</v>
      </c>
      <c r="H1067" s="230">
        <v>55.333333333333336</v>
      </c>
      <c r="I1067" s="230">
        <v>56.666666666666664</v>
      </c>
      <c r="J1067" s="230">
        <v>52.645833333333336</v>
      </c>
      <c r="K1067" s="230">
        <v>56.083333333333336</v>
      </c>
      <c r="L1067" s="230">
        <v>54.833333333333336</v>
      </c>
      <c r="M1067" s="230">
        <v>55.833333333333336</v>
      </c>
      <c r="N1067" s="230">
        <v>58.666666666666664</v>
      </c>
      <c r="O1067" s="230" t="s">
        <v>603</v>
      </c>
      <c r="P1067" s="230">
        <v>55.333333333333336</v>
      </c>
      <c r="Q1067" s="230">
        <v>56</v>
      </c>
      <c r="R1067" s="230">
        <v>51.833333333333336</v>
      </c>
      <c r="S1067" s="230">
        <v>54.666666666666664</v>
      </c>
      <c r="T1067" s="230">
        <v>57.950350000000014</v>
      </c>
      <c r="U1067" s="230">
        <v>53.23416666666666</v>
      </c>
      <c r="V1067" s="230">
        <v>62.333333333333336</v>
      </c>
      <c r="W1067" s="230">
        <v>54.833333333333336</v>
      </c>
      <c r="X1067" s="230">
        <v>57</v>
      </c>
      <c r="Y1067" s="223"/>
      <c r="Z1067" s="224"/>
      <c r="AA1067" s="224"/>
      <c r="AB1067" s="224"/>
      <c r="AC1067" s="224"/>
      <c r="AD1067" s="224"/>
      <c r="AE1067" s="224"/>
      <c r="AF1067" s="224"/>
      <c r="AG1067" s="224"/>
      <c r="AH1067" s="224"/>
      <c r="AI1067" s="224"/>
      <c r="AJ1067" s="224"/>
      <c r="AK1067" s="224"/>
      <c r="AL1067" s="224"/>
      <c r="AM1067" s="224"/>
      <c r="AN1067" s="224"/>
      <c r="AO1067" s="224"/>
      <c r="AP1067" s="224"/>
      <c r="AQ1067" s="224"/>
      <c r="AR1067" s="224"/>
      <c r="AS1067" s="224"/>
      <c r="AT1067" s="224"/>
      <c r="AU1067" s="224"/>
      <c r="AV1067" s="224"/>
      <c r="AW1067" s="224"/>
      <c r="AX1067" s="224"/>
      <c r="AY1067" s="224"/>
      <c r="AZ1067" s="224"/>
      <c r="BA1067" s="224"/>
      <c r="BB1067" s="224"/>
      <c r="BC1067" s="224"/>
      <c r="BD1067" s="224"/>
      <c r="BE1067" s="224"/>
      <c r="BF1067" s="224"/>
      <c r="BG1067" s="224"/>
      <c r="BH1067" s="224"/>
      <c r="BI1067" s="224"/>
      <c r="BJ1067" s="224"/>
      <c r="BK1067" s="224"/>
      <c r="BL1067" s="224"/>
      <c r="BM1067" s="229"/>
    </row>
    <row r="1068" spans="1:65">
      <c r="A1068" s="29"/>
      <c r="B1068" s="3" t="s">
        <v>255</v>
      </c>
      <c r="C1068" s="28"/>
      <c r="D1068" s="226">
        <v>54</v>
      </c>
      <c r="E1068" s="226">
        <v>53.5</v>
      </c>
      <c r="F1068" s="226">
        <v>59</v>
      </c>
      <c r="G1068" s="226">
        <v>57</v>
      </c>
      <c r="H1068" s="226">
        <v>55</v>
      </c>
      <c r="I1068" s="226">
        <v>57</v>
      </c>
      <c r="J1068" s="226">
        <v>52.640999999999998</v>
      </c>
      <c r="K1068" s="226">
        <v>56.5</v>
      </c>
      <c r="L1068" s="226">
        <v>54.5</v>
      </c>
      <c r="M1068" s="226">
        <v>56</v>
      </c>
      <c r="N1068" s="226">
        <v>58.5</v>
      </c>
      <c r="O1068" s="226" t="s">
        <v>603</v>
      </c>
      <c r="P1068" s="226">
        <v>55</v>
      </c>
      <c r="Q1068" s="226">
        <v>56</v>
      </c>
      <c r="R1068" s="226">
        <v>51.5</v>
      </c>
      <c r="S1068" s="226">
        <v>55</v>
      </c>
      <c r="T1068" s="226">
        <v>57.994350000000011</v>
      </c>
      <c r="U1068" s="226">
        <v>53.3</v>
      </c>
      <c r="V1068" s="226">
        <v>62</v>
      </c>
      <c r="W1068" s="226">
        <v>55</v>
      </c>
      <c r="X1068" s="226">
        <v>57</v>
      </c>
      <c r="Y1068" s="223"/>
      <c r="Z1068" s="224"/>
      <c r="AA1068" s="224"/>
      <c r="AB1068" s="224"/>
      <c r="AC1068" s="224"/>
      <c r="AD1068" s="224"/>
      <c r="AE1068" s="224"/>
      <c r="AF1068" s="224"/>
      <c r="AG1068" s="224"/>
      <c r="AH1068" s="224"/>
      <c r="AI1068" s="224"/>
      <c r="AJ1068" s="224"/>
      <c r="AK1068" s="224"/>
      <c r="AL1068" s="224"/>
      <c r="AM1068" s="224"/>
      <c r="AN1068" s="224"/>
      <c r="AO1068" s="224"/>
      <c r="AP1068" s="224"/>
      <c r="AQ1068" s="224"/>
      <c r="AR1068" s="224"/>
      <c r="AS1068" s="224"/>
      <c r="AT1068" s="224"/>
      <c r="AU1068" s="224"/>
      <c r="AV1068" s="224"/>
      <c r="AW1068" s="224"/>
      <c r="AX1068" s="224"/>
      <c r="AY1068" s="224"/>
      <c r="AZ1068" s="224"/>
      <c r="BA1068" s="224"/>
      <c r="BB1068" s="224"/>
      <c r="BC1068" s="224"/>
      <c r="BD1068" s="224"/>
      <c r="BE1068" s="224"/>
      <c r="BF1068" s="224"/>
      <c r="BG1068" s="224"/>
      <c r="BH1068" s="224"/>
      <c r="BI1068" s="224"/>
      <c r="BJ1068" s="224"/>
      <c r="BK1068" s="224"/>
      <c r="BL1068" s="224"/>
      <c r="BM1068" s="229"/>
    </row>
    <row r="1069" spans="1:65">
      <c r="A1069" s="29"/>
      <c r="B1069" s="3" t="s">
        <v>256</v>
      </c>
      <c r="C1069" s="28"/>
      <c r="D1069" s="217">
        <v>1.169045194450012</v>
      </c>
      <c r="E1069" s="217">
        <v>0.81649658092772603</v>
      </c>
      <c r="F1069" s="217">
        <v>0.40824829046386302</v>
      </c>
      <c r="G1069" s="217">
        <v>0.40824829046386302</v>
      </c>
      <c r="H1069" s="217">
        <v>0.51639777949432231</v>
      </c>
      <c r="I1069" s="217">
        <v>0.51639777949432231</v>
      </c>
      <c r="J1069" s="217">
        <v>0.1806252104958401</v>
      </c>
      <c r="K1069" s="217">
        <v>1.114300976696452</v>
      </c>
      <c r="L1069" s="217">
        <v>0.98319208025017502</v>
      </c>
      <c r="M1069" s="217">
        <v>0.40824829046386302</v>
      </c>
      <c r="N1069" s="217">
        <v>0.81649658092772603</v>
      </c>
      <c r="O1069" s="217" t="s">
        <v>603</v>
      </c>
      <c r="P1069" s="217">
        <v>1.505545305418162</v>
      </c>
      <c r="Q1069" s="217">
        <v>0.63245553203367588</v>
      </c>
      <c r="R1069" s="217">
        <v>1.169045194450012</v>
      </c>
      <c r="S1069" s="217">
        <v>1.3662601021279464</v>
      </c>
      <c r="T1069" s="217">
        <v>0.17344191310702273</v>
      </c>
      <c r="U1069" s="217">
        <v>0.29671293646665753</v>
      </c>
      <c r="V1069" s="217">
        <v>0.51639777949432231</v>
      </c>
      <c r="W1069" s="217">
        <v>0.40824829046386302</v>
      </c>
      <c r="X1069" s="217">
        <v>0.89442719099991586</v>
      </c>
      <c r="Y1069" s="213"/>
      <c r="Z1069" s="214"/>
      <c r="AA1069" s="214"/>
      <c r="AB1069" s="214"/>
      <c r="AC1069" s="214"/>
      <c r="AD1069" s="214"/>
      <c r="AE1069" s="214"/>
      <c r="AF1069" s="214"/>
      <c r="AG1069" s="214"/>
      <c r="AH1069" s="214"/>
      <c r="AI1069" s="214"/>
      <c r="AJ1069" s="214"/>
      <c r="AK1069" s="214"/>
      <c r="AL1069" s="214"/>
      <c r="AM1069" s="214"/>
      <c r="AN1069" s="214"/>
      <c r="AO1069" s="214"/>
      <c r="AP1069" s="214"/>
      <c r="AQ1069" s="214"/>
      <c r="AR1069" s="214"/>
      <c r="AS1069" s="214"/>
      <c r="AT1069" s="214"/>
      <c r="AU1069" s="214"/>
      <c r="AV1069" s="214"/>
      <c r="AW1069" s="214"/>
      <c r="AX1069" s="214"/>
      <c r="AY1069" s="214"/>
      <c r="AZ1069" s="214"/>
      <c r="BA1069" s="214"/>
      <c r="BB1069" s="214"/>
      <c r="BC1069" s="214"/>
      <c r="BD1069" s="214"/>
      <c r="BE1069" s="214"/>
      <c r="BF1069" s="214"/>
      <c r="BG1069" s="214"/>
      <c r="BH1069" s="214"/>
      <c r="BI1069" s="214"/>
      <c r="BJ1069" s="214"/>
      <c r="BK1069" s="214"/>
      <c r="BL1069" s="214"/>
      <c r="BM1069" s="219"/>
    </row>
    <row r="1070" spans="1:65">
      <c r="A1070" s="29"/>
      <c r="B1070" s="3" t="s">
        <v>86</v>
      </c>
      <c r="C1070" s="28"/>
      <c r="D1070" s="13">
        <v>2.171600980402499E-2</v>
      </c>
      <c r="E1070" s="13">
        <v>1.5309310892394862E-2</v>
      </c>
      <c r="F1070" s="13">
        <v>6.9390644271478128E-3</v>
      </c>
      <c r="G1070" s="13">
        <v>7.1832543776632783E-3</v>
      </c>
      <c r="H1070" s="13">
        <v>9.3324899908612466E-3</v>
      </c>
      <c r="I1070" s="13">
        <v>9.1129019910762762E-3</v>
      </c>
      <c r="J1070" s="13">
        <v>3.4309497838545013E-3</v>
      </c>
      <c r="K1070" s="13">
        <v>1.9868665260560806E-2</v>
      </c>
      <c r="L1070" s="13">
        <v>1.7930554655018388E-2</v>
      </c>
      <c r="M1070" s="13">
        <v>7.311909679949785E-3</v>
      </c>
      <c r="N1070" s="13">
        <v>1.3917555356722603E-2</v>
      </c>
      <c r="O1070" s="13" t="s">
        <v>603</v>
      </c>
      <c r="P1070" s="13">
        <v>2.7208650097918591E-2</v>
      </c>
      <c r="Q1070" s="13">
        <v>1.1293848786315641E-2</v>
      </c>
      <c r="R1070" s="13">
        <v>2.2553926581029168E-2</v>
      </c>
      <c r="S1070" s="13">
        <v>2.4992562843803898E-2</v>
      </c>
      <c r="T1070" s="13">
        <v>2.9929398719252373E-3</v>
      </c>
      <c r="U1070" s="13">
        <v>5.5737312152281445E-3</v>
      </c>
      <c r="V1070" s="13">
        <v>8.2844563555238872E-3</v>
      </c>
      <c r="W1070" s="13">
        <v>7.4452575768485657E-3</v>
      </c>
      <c r="X1070" s="13">
        <v>1.5691705105261682E-2</v>
      </c>
      <c r="Y1070" s="152"/>
      <c r="Z1070" s="3"/>
      <c r="AA1070" s="3"/>
      <c r="AB1070" s="3"/>
      <c r="AC1070" s="3"/>
      <c r="AD1070" s="3"/>
      <c r="AE1070" s="3"/>
      <c r="AF1070" s="3"/>
      <c r="AG1070" s="3"/>
      <c r="AH1070" s="3"/>
      <c r="AI1070" s="3"/>
      <c r="AJ1070" s="3"/>
      <c r="AK1070" s="3"/>
      <c r="AL1070" s="3"/>
      <c r="AM1070" s="3"/>
      <c r="AN1070" s="3"/>
      <c r="AO1070" s="3"/>
      <c r="AP1070" s="3"/>
      <c r="AQ1070" s="3"/>
      <c r="AR1070" s="3"/>
      <c r="AS1070" s="3"/>
      <c r="AT1070" s="3"/>
      <c r="AU1070" s="3"/>
      <c r="AV1070" s="3"/>
      <c r="AW1070" s="3"/>
      <c r="AX1070" s="3"/>
      <c r="AY1070" s="3"/>
      <c r="AZ1070" s="3"/>
      <c r="BA1070" s="3"/>
      <c r="BB1070" s="3"/>
      <c r="BC1070" s="3"/>
      <c r="BD1070" s="3"/>
      <c r="BE1070" s="3"/>
      <c r="BF1070" s="3"/>
      <c r="BG1070" s="3"/>
      <c r="BH1070" s="3"/>
      <c r="BI1070" s="3"/>
      <c r="BJ1070" s="3"/>
      <c r="BK1070" s="3"/>
      <c r="BL1070" s="3"/>
      <c r="BM1070" s="55"/>
    </row>
    <row r="1071" spans="1:65">
      <c r="A1071" s="29"/>
      <c r="B1071" s="3" t="s">
        <v>257</v>
      </c>
      <c r="C1071" s="28"/>
      <c r="D1071" s="13">
        <v>-2.93369118435306E-2</v>
      </c>
      <c r="E1071" s="13">
        <v>-3.8352358482754756E-2</v>
      </c>
      <c r="F1071" s="13">
        <v>6.0817554548711072E-2</v>
      </c>
      <c r="G1071" s="13">
        <v>2.4755767991814448E-2</v>
      </c>
      <c r="H1071" s="13">
        <v>-2.2905719258580204E-3</v>
      </c>
      <c r="I1071" s="13">
        <v>2.17506191120731E-2</v>
      </c>
      <c r="J1071" s="13">
        <v>-5.0748597611687929E-2</v>
      </c>
      <c r="K1071" s="13">
        <v>1.1232598032978158E-2</v>
      </c>
      <c r="L1071" s="13">
        <v>-1.1306018565082177E-2</v>
      </c>
      <c r="M1071" s="13">
        <v>6.7248747133661357E-3</v>
      </c>
      <c r="N1071" s="13">
        <v>5.7812405668969724E-2</v>
      </c>
      <c r="O1071" s="13" t="s">
        <v>603</v>
      </c>
      <c r="P1071" s="13">
        <v>-2.2905719258580204E-3</v>
      </c>
      <c r="Q1071" s="13">
        <v>9.7300235931074841E-3</v>
      </c>
      <c r="R1071" s="13">
        <v>-6.5398698400427224E-2</v>
      </c>
      <c r="S1071" s="13">
        <v>-1.4311167444823747E-2</v>
      </c>
      <c r="T1071" s="13">
        <v>4.4896576298729451E-2</v>
      </c>
      <c r="U1071" s="13">
        <v>-4.0140422066201054E-2</v>
      </c>
      <c r="V1071" s="13">
        <v>0.12392568102328028</v>
      </c>
      <c r="W1071" s="13">
        <v>-1.1306018565082177E-2</v>
      </c>
      <c r="X1071" s="13">
        <v>2.7760916871555796E-2</v>
      </c>
      <c r="Y1071" s="152"/>
      <c r="Z1071" s="3"/>
      <c r="AA1071" s="3"/>
      <c r="AB1071" s="3"/>
      <c r="AC1071" s="3"/>
      <c r="AD1071" s="3"/>
      <c r="AE1071" s="3"/>
      <c r="AF1071" s="3"/>
      <c r="AG1071" s="3"/>
      <c r="AH1071" s="3"/>
      <c r="AI1071" s="3"/>
      <c r="AJ1071" s="3"/>
      <c r="AK1071" s="3"/>
      <c r="AL1071" s="3"/>
      <c r="AM1071" s="3"/>
      <c r="AN1071" s="3"/>
      <c r="AO1071" s="3"/>
      <c r="AP1071" s="3"/>
      <c r="AQ1071" s="3"/>
      <c r="AR1071" s="3"/>
      <c r="AS1071" s="3"/>
      <c r="AT1071" s="3"/>
      <c r="AU1071" s="3"/>
      <c r="AV1071" s="3"/>
      <c r="AW1071" s="3"/>
      <c r="AX1071" s="3"/>
      <c r="AY1071" s="3"/>
      <c r="AZ1071" s="3"/>
      <c r="BA1071" s="3"/>
      <c r="BB1071" s="3"/>
      <c r="BC1071" s="3"/>
      <c r="BD1071" s="3"/>
      <c r="BE1071" s="3"/>
      <c r="BF1071" s="3"/>
      <c r="BG1071" s="3"/>
      <c r="BH1071" s="3"/>
      <c r="BI1071" s="3"/>
      <c r="BJ1071" s="3"/>
      <c r="BK1071" s="3"/>
      <c r="BL1071" s="3"/>
      <c r="BM1071" s="55"/>
    </row>
    <row r="1072" spans="1:65">
      <c r="A1072" s="29"/>
      <c r="B1072" s="45" t="s">
        <v>258</v>
      </c>
      <c r="C1072" s="46"/>
      <c r="D1072" s="44">
        <v>0.89</v>
      </c>
      <c r="E1072" s="44">
        <v>1.1399999999999999</v>
      </c>
      <c r="F1072" s="44">
        <v>1.64</v>
      </c>
      <c r="G1072" s="44">
        <v>0.63</v>
      </c>
      <c r="H1072" s="44">
        <v>0.13</v>
      </c>
      <c r="I1072" s="44">
        <v>0.55000000000000004</v>
      </c>
      <c r="J1072" s="44">
        <v>1.49</v>
      </c>
      <c r="K1072" s="44">
        <v>0.25</v>
      </c>
      <c r="L1072" s="44">
        <v>0.38</v>
      </c>
      <c r="M1072" s="44">
        <v>0.13</v>
      </c>
      <c r="N1072" s="44">
        <v>1.56</v>
      </c>
      <c r="O1072" s="44" t="s">
        <v>259</v>
      </c>
      <c r="P1072" s="44">
        <v>0.13</v>
      </c>
      <c r="Q1072" s="44">
        <v>0.21</v>
      </c>
      <c r="R1072" s="44">
        <v>1.9</v>
      </c>
      <c r="S1072" s="44">
        <v>0.46</v>
      </c>
      <c r="T1072" s="44">
        <v>1.2</v>
      </c>
      <c r="U1072" s="44">
        <v>1.19</v>
      </c>
      <c r="V1072" s="44">
        <v>3.41</v>
      </c>
      <c r="W1072" s="44">
        <v>0.38</v>
      </c>
      <c r="X1072" s="44">
        <v>0.72</v>
      </c>
      <c r="Y1072" s="152"/>
      <c r="Z1072" s="3"/>
      <c r="AA1072" s="3"/>
      <c r="AB1072" s="3"/>
      <c r="AC1072" s="3"/>
      <c r="AD1072" s="3"/>
      <c r="AE1072" s="3"/>
      <c r="AF1072" s="3"/>
      <c r="AG1072" s="3"/>
      <c r="AH1072" s="3"/>
      <c r="AI1072" s="3"/>
      <c r="AJ1072" s="3"/>
      <c r="AK1072" s="3"/>
      <c r="AL1072" s="3"/>
      <c r="AM1072" s="3"/>
      <c r="AN1072" s="3"/>
      <c r="AO1072" s="3"/>
      <c r="AP1072" s="3"/>
      <c r="AQ1072" s="3"/>
      <c r="AR1072" s="3"/>
      <c r="AS1072" s="3"/>
      <c r="AT1072" s="3"/>
      <c r="AU1072" s="3"/>
      <c r="AV1072" s="3"/>
      <c r="AW1072" s="3"/>
      <c r="AX1072" s="3"/>
      <c r="AY1072" s="3"/>
      <c r="AZ1072" s="3"/>
      <c r="BA1072" s="3"/>
      <c r="BB1072" s="3"/>
      <c r="BC1072" s="3"/>
      <c r="BD1072" s="3"/>
      <c r="BE1072" s="3"/>
      <c r="BF1072" s="3"/>
      <c r="BG1072" s="3"/>
      <c r="BH1072" s="3"/>
      <c r="BI1072" s="3"/>
      <c r="BJ1072" s="3"/>
      <c r="BK1072" s="3"/>
      <c r="BL1072" s="3"/>
      <c r="BM1072" s="55"/>
    </row>
    <row r="1073" spans="1:65">
      <c r="B1073" s="30"/>
      <c r="C1073" s="20"/>
      <c r="D1073" s="20"/>
      <c r="E1073" s="20"/>
      <c r="F1073" s="20"/>
      <c r="G1073" s="20"/>
      <c r="H1073" s="20"/>
      <c r="I1073" s="20"/>
      <c r="J1073" s="20"/>
      <c r="K1073" s="20"/>
      <c r="L1073" s="20"/>
      <c r="M1073" s="20"/>
      <c r="N1073" s="20"/>
      <c r="O1073" s="20"/>
      <c r="P1073" s="20"/>
      <c r="Q1073" s="20"/>
      <c r="R1073" s="20"/>
      <c r="S1073" s="20"/>
      <c r="T1073" s="20"/>
      <c r="U1073" s="20"/>
      <c r="V1073" s="20"/>
      <c r="W1073" s="20"/>
      <c r="X1073" s="20"/>
      <c r="BM1073" s="55"/>
    </row>
    <row r="1074" spans="1:65" ht="15">
      <c r="B1074" s="8" t="s">
        <v>533</v>
      </c>
      <c r="BM1074" s="27" t="s">
        <v>66</v>
      </c>
    </row>
    <row r="1075" spans="1:65" ht="15">
      <c r="A1075" s="24" t="s">
        <v>35</v>
      </c>
      <c r="B1075" s="18" t="s">
        <v>108</v>
      </c>
      <c r="C1075" s="15" t="s">
        <v>109</v>
      </c>
      <c r="D1075" s="16" t="s">
        <v>224</v>
      </c>
      <c r="E1075" s="17" t="s">
        <v>224</v>
      </c>
      <c r="F1075" s="17" t="s">
        <v>224</v>
      </c>
      <c r="G1075" s="17" t="s">
        <v>224</v>
      </c>
      <c r="H1075" s="17" t="s">
        <v>224</v>
      </c>
      <c r="I1075" s="17" t="s">
        <v>224</v>
      </c>
      <c r="J1075" s="17" t="s">
        <v>224</v>
      </c>
      <c r="K1075" s="17" t="s">
        <v>224</v>
      </c>
      <c r="L1075" s="17" t="s">
        <v>224</v>
      </c>
      <c r="M1075" s="17" t="s">
        <v>224</v>
      </c>
      <c r="N1075" s="17" t="s">
        <v>224</v>
      </c>
      <c r="O1075" s="17" t="s">
        <v>224</v>
      </c>
      <c r="P1075" s="17" t="s">
        <v>224</v>
      </c>
      <c r="Q1075" s="17" t="s">
        <v>224</v>
      </c>
      <c r="R1075" s="17" t="s">
        <v>224</v>
      </c>
      <c r="S1075" s="17" t="s">
        <v>224</v>
      </c>
      <c r="T1075" s="17" t="s">
        <v>224</v>
      </c>
      <c r="U1075" s="17" t="s">
        <v>224</v>
      </c>
      <c r="V1075" s="17" t="s">
        <v>224</v>
      </c>
      <c r="W1075" s="17" t="s">
        <v>224</v>
      </c>
      <c r="X1075" s="152"/>
      <c r="Y1075" s="3"/>
      <c r="Z1075" s="3"/>
      <c r="AA1075" s="3"/>
      <c r="AB1075" s="3"/>
      <c r="AC1075" s="3"/>
      <c r="AD1075" s="3"/>
      <c r="AE1075" s="3"/>
      <c r="AF1075" s="3"/>
      <c r="AG1075" s="3"/>
      <c r="AH1075" s="3"/>
      <c r="AI1075" s="3"/>
      <c r="AJ1075" s="3"/>
      <c r="AK1075" s="3"/>
      <c r="AL1075" s="3"/>
      <c r="AM1075" s="3"/>
      <c r="AN1075" s="3"/>
      <c r="AO1075" s="3"/>
      <c r="AP1075" s="3"/>
      <c r="AQ1075" s="3"/>
      <c r="AR1075" s="3"/>
      <c r="AS1075" s="3"/>
      <c r="AT1075" s="3"/>
      <c r="AU1075" s="3"/>
      <c r="AV1075" s="3"/>
      <c r="AW1075" s="3"/>
      <c r="AX1075" s="3"/>
      <c r="AY1075" s="3"/>
      <c r="AZ1075" s="3"/>
      <c r="BA1075" s="3"/>
      <c r="BB1075" s="3"/>
      <c r="BC1075" s="3"/>
      <c r="BD1075" s="3"/>
      <c r="BE1075" s="3"/>
      <c r="BF1075" s="3"/>
      <c r="BG1075" s="3"/>
      <c r="BH1075" s="3"/>
      <c r="BI1075" s="3"/>
      <c r="BJ1075" s="3"/>
      <c r="BK1075" s="3"/>
      <c r="BL1075" s="3"/>
      <c r="BM1075" s="27">
        <v>1</v>
      </c>
    </row>
    <row r="1076" spans="1:65">
      <c r="A1076" s="29"/>
      <c r="B1076" s="19" t="s">
        <v>225</v>
      </c>
      <c r="C1076" s="9" t="s">
        <v>225</v>
      </c>
      <c r="D1076" s="150" t="s">
        <v>227</v>
      </c>
      <c r="E1076" s="151" t="s">
        <v>228</v>
      </c>
      <c r="F1076" s="151" t="s">
        <v>229</v>
      </c>
      <c r="G1076" s="151" t="s">
        <v>230</v>
      </c>
      <c r="H1076" s="151" t="s">
        <v>231</v>
      </c>
      <c r="I1076" s="151" t="s">
        <v>232</v>
      </c>
      <c r="J1076" s="151" t="s">
        <v>233</v>
      </c>
      <c r="K1076" s="151" t="s">
        <v>234</v>
      </c>
      <c r="L1076" s="151" t="s">
        <v>235</v>
      </c>
      <c r="M1076" s="151" t="s">
        <v>236</v>
      </c>
      <c r="N1076" s="151" t="s">
        <v>237</v>
      </c>
      <c r="O1076" s="151" t="s">
        <v>238</v>
      </c>
      <c r="P1076" s="151" t="s">
        <v>239</v>
      </c>
      <c r="Q1076" s="151" t="s">
        <v>240</v>
      </c>
      <c r="R1076" s="151" t="s">
        <v>241</v>
      </c>
      <c r="S1076" s="151" t="s">
        <v>242</v>
      </c>
      <c r="T1076" s="151" t="s">
        <v>243</v>
      </c>
      <c r="U1076" s="151" t="s">
        <v>245</v>
      </c>
      <c r="V1076" s="151" t="s">
        <v>246</v>
      </c>
      <c r="W1076" s="151" t="s">
        <v>247</v>
      </c>
      <c r="X1076" s="152"/>
      <c r="Y1076" s="3"/>
      <c r="Z1076" s="3"/>
      <c r="AA1076" s="3"/>
      <c r="AB1076" s="3"/>
      <c r="AC1076" s="3"/>
      <c r="AD1076" s="3"/>
      <c r="AE1076" s="3"/>
      <c r="AF1076" s="3"/>
      <c r="AG1076" s="3"/>
      <c r="AH1076" s="3"/>
      <c r="AI1076" s="3"/>
      <c r="AJ1076" s="3"/>
      <c r="AK1076" s="3"/>
      <c r="AL1076" s="3"/>
      <c r="AM1076" s="3"/>
      <c r="AN1076" s="3"/>
      <c r="AO1076" s="3"/>
      <c r="AP1076" s="3"/>
      <c r="AQ1076" s="3"/>
      <c r="AR1076" s="3"/>
      <c r="AS1076" s="3"/>
      <c r="AT1076" s="3"/>
      <c r="AU1076" s="3"/>
      <c r="AV1076" s="3"/>
      <c r="AW1076" s="3"/>
      <c r="AX1076" s="3"/>
      <c r="AY1076" s="3"/>
      <c r="AZ1076" s="3"/>
      <c r="BA1076" s="3"/>
      <c r="BB1076" s="3"/>
      <c r="BC1076" s="3"/>
      <c r="BD1076" s="3"/>
      <c r="BE1076" s="3"/>
      <c r="BF1076" s="3"/>
      <c r="BG1076" s="3"/>
      <c r="BH1076" s="3"/>
      <c r="BI1076" s="3"/>
      <c r="BJ1076" s="3"/>
      <c r="BK1076" s="3"/>
      <c r="BL1076" s="3"/>
      <c r="BM1076" s="27" t="s">
        <v>3</v>
      </c>
    </row>
    <row r="1077" spans="1:65">
      <c r="A1077" s="29"/>
      <c r="B1077" s="19"/>
      <c r="C1077" s="9"/>
      <c r="D1077" s="10" t="s">
        <v>261</v>
      </c>
      <c r="E1077" s="11" t="s">
        <v>261</v>
      </c>
      <c r="F1077" s="11" t="s">
        <v>261</v>
      </c>
      <c r="G1077" s="11" t="s">
        <v>261</v>
      </c>
      <c r="H1077" s="11" t="s">
        <v>280</v>
      </c>
      <c r="I1077" s="11" t="s">
        <v>279</v>
      </c>
      <c r="J1077" s="11" t="s">
        <v>279</v>
      </c>
      <c r="K1077" s="11" t="s">
        <v>280</v>
      </c>
      <c r="L1077" s="11" t="s">
        <v>261</v>
      </c>
      <c r="M1077" s="11" t="s">
        <v>261</v>
      </c>
      <c r="N1077" s="11" t="s">
        <v>261</v>
      </c>
      <c r="O1077" s="11" t="s">
        <v>261</v>
      </c>
      <c r="P1077" s="11" t="s">
        <v>261</v>
      </c>
      <c r="Q1077" s="11" t="s">
        <v>280</v>
      </c>
      <c r="R1077" s="11" t="s">
        <v>280</v>
      </c>
      <c r="S1077" s="11" t="s">
        <v>261</v>
      </c>
      <c r="T1077" s="11" t="s">
        <v>279</v>
      </c>
      <c r="U1077" s="11" t="s">
        <v>280</v>
      </c>
      <c r="V1077" s="11" t="s">
        <v>261</v>
      </c>
      <c r="W1077" s="11" t="s">
        <v>261</v>
      </c>
      <c r="X1077" s="152"/>
      <c r="Y1077" s="3"/>
      <c r="Z1077" s="3"/>
      <c r="AA1077" s="3"/>
      <c r="AB1077" s="3"/>
      <c r="AC1077" s="3"/>
      <c r="AD1077" s="3"/>
      <c r="AE1077" s="3"/>
      <c r="AF1077" s="3"/>
      <c r="AG1077" s="3"/>
      <c r="AH1077" s="3"/>
      <c r="AI1077" s="3"/>
      <c r="AJ1077" s="3"/>
      <c r="AK1077" s="3"/>
      <c r="AL1077" s="3"/>
      <c r="AM1077" s="3"/>
      <c r="AN1077" s="3"/>
      <c r="AO1077" s="3"/>
      <c r="AP1077" s="3"/>
      <c r="AQ1077" s="3"/>
      <c r="AR1077" s="3"/>
      <c r="AS1077" s="3"/>
      <c r="AT1077" s="3"/>
      <c r="AU1077" s="3"/>
      <c r="AV1077" s="3"/>
      <c r="AW1077" s="3"/>
      <c r="AX1077" s="3"/>
      <c r="AY1077" s="3"/>
      <c r="AZ1077" s="3"/>
      <c r="BA1077" s="3"/>
      <c r="BB1077" s="3"/>
      <c r="BC1077" s="3"/>
      <c r="BD1077" s="3"/>
      <c r="BE1077" s="3"/>
      <c r="BF1077" s="3"/>
      <c r="BG1077" s="3"/>
      <c r="BH1077" s="3"/>
      <c r="BI1077" s="3"/>
      <c r="BJ1077" s="3"/>
      <c r="BK1077" s="3"/>
      <c r="BL1077" s="3"/>
      <c r="BM1077" s="27">
        <v>2</v>
      </c>
    </row>
    <row r="1078" spans="1:65">
      <c r="A1078" s="29"/>
      <c r="B1078" s="19"/>
      <c r="C1078" s="9"/>
      <c r="D1078" s="25" t="s">
        <v>281</v>
      </c>
      <c r="E1078" s="25" t="s">
        <v>253</v>
      </c>
      <c r="F1078" s="25" t="s">
        <v>282</v>
      </c>
      <c r="G1078" s="25" t="s">
        <v>282</v>
      </c>
      <c r="H1078" s="25" t="s">
        <v>283</v>
      </c>
      <c r="I1078" s="25" t="s">
        <v>282</v>
      </c>
      <c r="J1078" s="25" t="s">
        <v>284</v>
      </c>
      <c r="K1078" s="25" t="s">
        <v>284</v>
      </c>
      <c r="L1078" s="25" t="s">
        <v>282</v>
      </c>
      <c r="M1078" s="25" t="s">
        <v>283</v>
      </c>
      <c r="N1078" s="25" t="s">
        <v>283</v>
      </c>
      <c r="O1078" s="25" t="s">
        <v>284</v>
      </c>
      <c r="P1078" s="25" t="s">
        <v>284</v>
      </c>
      <c r="Q1078" s="25" t="s">
        <v>283</v>
      </c>
      <c r="R1078" s="25" t="s">
        <v>282</v>
      </c>
      <c r="S1078" s="25" t="s">
        <v>282</v>
      </c>
      <c r="T1078" s="25" t="s">
        <v>282</v>
      </c>
      <c r="U1078" s="25" t="s">
        <v>281</v>
      </c>
      <c r="V1078" s="25" t="s">
        <v>282</v>
      </c>
      <c r="W1078" s="25" t="s">
        <v>282</v>
      </c>
      <c r="X1078" s="152"/>
      <c r="Y1078" s="3"/>
      <c r="Z1078" s="3"/>
      <c r="AA1078" s="3"/>
      <c r="AB1078" s="3"/>
      <c r="AC1078" s="3"/>
      <c r="AD1078" s="3"/>
      <c r="AE1078" s="3"/>
      <c r="AF1078" s="3"/>
      <c r="AG1078" s="3"/>
      <c r="AH1078" s="3"/>
      <c r="AI1078" s="3"/>
      <c r="AJ1078" s="3"/>
      <c r="AK1078" s="3"/>
      <c r="AL1078" s="3"/>
      <c r="AM1078" s="3"/>
      <c r="AN1078" s="3"/>
      <c r="AO1078" s="3"/>
      <c r="AP1078" s="3"/>
      <c r="AQ1078" s="3"/>
      <c r="AR1078" s="3"/>
      <c r="AS1078" s="3"/>
      <c r="AT1078" s="3"/>
      <c r="AU1078" s="3"/>
      <c r="AV1078" s="3"/>
      <c r="AW1078" s="3"/>
      <c r="AX1078" s="3"/>
      <c r="AY1078" s="3"/>
      <c r="AZ1078" s="3"/>
      <c r="BA1078" s="3"/>
      <c r="BB1078" s="3"/>
      <c r="BC1078" s="3"/>
      <c r="BD1078" s="3"/>
      <c r="BE1078" s="3"/>
      <c r="BF1078" s="3"/>
      <c r="BG1078" s="3"/>
      <c r="BH1078" s="3"/>
      <c r="BI1078" s="3"/>
      <c r="BJ1078" s="3"/>
      <c r="BK1078" s="3"/>
      <c r="BL1078" s="3"/>
      <c r="BM1078" s="27">
        <v>2</v>
      </c>
    </row>
    <row r="1079" spans="1:65">
      <c r="A1079" s="29"/>
      <c r="B1079" s="18">
        <v>1</v>
      </c>
      <c r="C1079" s="14">
        <v>1</v>
      </c>
      <c r="D1079" s="153">
        <v>4.2</v>
      </c>
      <c r="E1079" s="153">
        <v>3.8</v>
      </c>
      <c r="F1079" s="21">
        <v>7.05</v>
      </c>
      <c r="G1079" s="21">
        <v>6.07</v>
      </c>
      <c r="H1079" s="21">
        <v>6.9</v>
      </c>
      <c r="I1079" s="153">
        <v>10</v>
      </c>
      <c r="J1079" s="147">
        <v>19.387499999999999</v>
      </c>
      <c r="K1079" s="21">
        <v>6.3</v>
      </c>
      <c r="L1079" s="21">
        <v>5.67</v>
      </c>
      <c r="M1079" s="21">
        <v>5.44</v>
      </c>
      <c r="N1079" s="21">
        <v>6.45</v>
      </c>
      <c r="O1079" s="21">
        <v>6.5</v>
      </c>
      <c r="P1079" s="21">
        <v>5.6</v>
      </c>
      <c r="Q1079" s="21">
        <v>7.2</v>
      </c>
      <c r="R1079" s="21">
        <v>6.6</v>
      </c>
      <c r="S1079" s="21">
        <v>6.5</v>
      </c>
      <c r="T1079" s="153" t="s">
        <v>95</v>
      </c>
      <c r="U1079" s="21">
        <v>6.2</v>
      </c>
      <c r="V1079" s="21">
        <v>5.6</v>
      </c>
      <c r="W1079" s="21">
        <v>4.21</v>
      </c>
      <c r="X1079" s="152"/>
      <c r="Y1079" s="3"/>
      <c r="Z1079" s="3"/>
      <c r="AA1079" s="3"/>
      <c r="AB1079" s="3"/>
      <c r="AC1079" s="3"/>
      <c r="AD1079" s="3"/>
      <c r="AE1079" s="3"/>
      <c r="AF1079" s="3"/>
      <c r="AG1079" s="3"/>
      <c r="AH1079" s="3"/>
      <c r="AI1079" s="3"/>
      <c r="AJ1079" s="3"/>
      <c r="AK1079" s="3"/>
      <c r="AL1079" s="3"/>
      <c r="AM1079" s="3"/>
      <c r="AN1079" s="3"/>
      <c r="AO1079" s="3"/>
      <c r="AP1079" s="3"/>
      <c r="AQ1079" s="3"/>
      <c r="AR1079" s="3"/>
      <c r="AS1079" s="3"/>
      <c r="AT1079" s="3"/>
      <c r="AU1079" s="3"/>
      <c r="AV1079" s="3"/>
      <c r="AW1079" s="3"/>
      <c r="AX1079" s="3"/>
      <c r="AY1079" s="3"/>
      <c r="AZ1079" s="3"/>
      <c r="BA1079" s="3"/>
      <c r="BB1079" s="3"/>
      <c r="BC1079" s="3"/>
      <c r="BD1079" s="3"/>
      <c r="BE1079" s="3"/>
      <c r="BF1079" s="3"/>
      <c r="BG1079" s="3"/>
      <c r="BH1079" s="3"/>
      <c r="BI1079" s="3"/>
      <c r="BJ1079" s="3"/>
      <c r="BK1079" s="3"/>
      <c r="BL1079" s="3"/>
      <c r="BM1079" s="27">
        <v>1</v>
      </c>
    </row>
    <row r="1080" spans="1:65">
      <c r="A1080" s="29"/>
      <c r="B1080" s="19">
        <v>1</v>
      </c>
      <c r="C1080" s="9">
        <v>2</v>
      </c>
      <c r="D1080" s="154">
        <v>4.4000000000000004</v>
      </c>
      <c r="E1080" s="154">
        <v>4.2</v>
      </c>
      <c r="F1080" s="11">
        <v>6.88</v>
      </c>
      <c r="G1080" s="11">
        <v>5.35</v>
      </c>
      <c r="H1080" s="11">
        <v>7.3</v>
      </c>
      <c r="I1080" s="154">
        <v>10</v>
      </c>
      <c r="J1080" s="154">
        <v>13.225</v>
      </c>
      <c r="K1080" s="11">
        <v>5.9</v>
      </c>
      <c r="L1080" s="11">
        <v>6.14</v>
      </c>
      <c r="M1080" s="11">
        <v>5.48</v>
      </c>
      <c r="N1080" s="11">
        <v>6.71</v>
      </c>
      <c r="O1080" s="11">
        <v>5.7</v>
      </c>
      <c r="P1080" s="11">
        <v>5.3</v>
      </c>
      <c r="Q1080" s="11">
        <v>7.2</v>
      </c>
      <c r="R1080" s="11">
        <v>6.5</v>
      </c>
      <c r="S1080" s="11">
        <v>6.67</v>
      </c>
      <c r="T1080" s="154" t="s">
        <v>95</v>
      </c>
      <c r="U1080" s="11">
        <v>6</v>
      </c>
      <c r="V1080" s="11">
        <v>5.4</v>
      </c>
      <c r="W1080" s="11">
        <v>4.47</v>
      </c>
      <c r="X1080" s="152"/>
      <c r="Y1080" s="3"/>
      <c r="Z1080" s="3"/>
      <c r="AA1080" s="3"/>
      <c r="AB1080" s="3"/>
      <c r="AC1080" s="3"/>
      <c r="AD1080" s="3"/>
      <c r="AE1080" s="3"/>
      <c r="AF1080" s="3"/>
      <c r="AG1080" s="3"/>
      <c r="AH1080" s="3"/>
      <c r="AI1080" s="3"/>
      <c r="AJ1080" s="3"/>
      <c r="AK1080" s="3"/>
      <c r="AL1080" s="3"/>
      <c r="AM1080" s="3"/>
      <c r="AN1080" s="3"/>
      <c r="AO1080" s="3"/>
      <c r="AP1080" s="3"/>
      <c r="AQ1080" s="3"/>
      <c r="AR1080" s="3"/>
      <c r="AS1080" s="3"/>
      <c r="AT1080" s="3"/>
      <c r="AU1080" s="3"/>
      <c r="AV1080" s="3"/>
      <c r="AW1080" s="3"/>
      <c r="AX1080" s="3"/>
      <c r="AY1080" s="3"/>
      <c r="AZ1080" s="3"/>
      <c r="BA1080" s="3"/>
      <c r="BB1080" s="3"/>
      <c r="BC1080" s="3"/>
      <c r="BD1080" s="3"/>
      <c r="BE1080" s="3"/>
      <c r="BF1080" s="3"/>
      <c r="BG1080" s="3"/>
      <c r="BH1080" s="3"/>
      <c r="BI1080" s="3"/>
      <c r="BJ1080" s="3"/>
      <c r="BK1080" s="3"/>
      <c r="BL1080" s="3"/>
      <c r="BM1080" s="27">
        <v>30</v>
      </c>
    </row>
    <row r="1081" spans="1:65">
      <c r="A1081" s="29"/>
      <c r="B1081" s="19">
        <v>1</v>
      </c>
      <c r="C1081" s="9">
        <v>3</v>
      </c>
      <c r="D1081" s="154">
        <v>4</v>
      </c>
      <c r="E1081" s="154">
        <v>3.4</v>
      </c>
      <c r="F1081" s="11">
        <v>6.62</v>
      </c>
      <c r="G1081" s="11">
        <v>5.53</v>
      </c>
      <c r="H1081" s="11">
        <v>7.4</v>
      </c>
      <c r="I1081" s="154">
        <v>10</v>
      </c>
      <c r="J1081" s="154">
        <v>12.721499999999999</v>
      </c>
      <c r="K1081" s="11">
        <v>6.8</v>
      </c>
      <c r="L1081" s="11">
        <v>6.43</v>
      </c>
      <c r="M1081" s="11">
        <v>5.54</v>
      </c>
      <c r="N1081" s="11">
        <v>6.89</v>
      </c>
      <c r="O1081" s="11">
        <v>5.8</v>
      </c>
      <c r="P1081" s="11">
        <v>5.27</v>
      </c>
      <c r="Q1081" s="11">
        <v>7.6</v>
      </c>
      <c r="R1081" s="11">
        <v>6.1</v>
      </c>
      <c r="S1081" s="11">
        <v>5.43</v>
      </c>
      <c r="T1081" s="154" t="s">
        <v>95</v>
      </c>
      <c r="U1081" s="11">
        <v>6.1</v>
      </c>
      <c r="V1081" s="11">
        <v>5.97</v>
      </c>
      <c r="W1081" s="11">
        <v>4.5599999999999996</v>
      </c>
      <c r="X1081" s="152"/>
      <c r="Y1081" s="3"/>
      <c r="Z1081" s="3"/>
      <c r="AA1081" s="3"/>
      <c r="AB1081" s="3"/>
      <c r="AC1081" s="3"/>
      <c r="AD1081" s="3"/>
      <c r="AE1081" s="3"/>
      <c r="AF1081" s="3"/>
      <c r="AG1081" s="3"/>
      <c r="AH1081" s="3"/>
      <c r="AI1081" s="3"/>
      <c r="AJ1081" s="3"/>
      <c r="AK1081" s="3"/>
      <c r="AL1081" s="3"/>
      <c r="AM1081" s="3"/>
      <c r="AN1081" s="3"/>
      <c r="AO1081" s="3"/>
      <c r="AP1081" s="3"/>
      <c r="AQ1081" s="3"/>
      <c r="AR1081" s="3"/>
      <c r="AS1081" s="3"/>
      <c r="AT1081" s="3"/>
      <c r="AU1081" s="3"/>
      <c r="AV1081" s="3"/>
      <c r="AW1081" s="3"/>
      <c r="AX1081" s="3"/>
      <c r="AY1081" s="3"/>
      <c r="AZ1081" s="3"/>
      <c r="BA1081" s="3"/>
      <c r="BB1081" s="3"/>
      <c r="BC1081" s="3"/>
      <c r="BD1081" s="3"/>
      <c r="BE1081" s="3"/>
      <c r="BF1081" s="3"/>
      <c r="BG1081" s="3"/>
      <c r="BH1081" s="3"/>
      <c r="BI1081" s="3"/>
      <c r="BJ1081" s="3"/>
      <c r="BK1081" s="3"/>
      <c r="BL1081" s="3"/>
      <c r="BM1081" s="27">
        <v>16</v>
      </c>
    </row>
    <row r="1082" spans="1:65">
      <c r="A1082" s="29"/>
      <c r="B1082" s="19">
        <v>1</v>
      </c>
      <c r="C1082" s="9">
        <v>4</v>
      </c>
      <c r="D1082" s="154">
        <v>3.4</v>
      </c>
      <c r="E1082" s="154">
        <v>3.7</v>
      </c>
      <c r="F1082" s="11">
        <v>6.67</v>
      </c>
      <c r="G1082" s="11">
        <v>5.89</v>
      </c>
      <c r="H1082" s="11">
        <v>6.8</v>
      </c>
      <c r="I1082" s="154">
        <v>10</v>
      </c>
      <c r="J1082" s="154">
        <v>11.785499999999999</v>
      </c>
      <c r="K1082" s="11">
        <v>6.6</v>
      </c>
      <c r="L1082" s="11">
        <v>6.01</v>
      </c>
      <c r="M1082" s="11">
        <v>5.52</v>
      </c>
      <c r="N1082" s="11">
        <v>6.13</v>
      </c>
      <c r="O1082" s="11">
        <v>5.6</v>
      </c>
      <c r="P1082" s="11">
        <v>5.47</v>
      </c>
      <c r="Q1082" s="11">
        <v>7.2</v>
      </c>
      <c r="R1082" s="11">
        <v>5.7</v>
      </c>
      <c r="S1082" s="11">
        <v>5.51</v>
      </c>
      <c r="T1082" s="154" t="s">
        <v>95</v>
      </c>
      <c r="U1082" s="11">
        <v>6.1</v>
      </c>
      <c r="V1082" s="11">
        <v>5.65</v>
      </c>
      <c r="W1082" s="11">
        <v>4.1100000000000003</v>
      </c>
      <c r="X1082" s="152"/>
      <c r="Y1082" s="3"/>
      <c r="Z1082" s="3"/>
      <c r="AA1082" s="3"/>
      <c r="AB1082" s="3"/>
      <c r="AC1082" s="3"/>
      <c r="AD1082" s="3"/>
      <c r="AE1082" s="3"/>
      <c r="AF1082" s="3"/>
      <c r="AG1082" s="3"/>
      <c r="AH1082" s="3"/>
      <c r="AI1082" s="3"/>
      <c r="AJ1082" s="3"/>
      <c r="AK1082" s="3"/>
      <c r="AL1082" s="3"/>
      <c r="AM1082" s="3"/>
      <c r="AN1082" s="3"/>
      <c r="AO1082" s="3"/>
      <c r="AP1082" s="3"/>
      <c r="AQ1082" s="3"/>
      <c r="AR1082" s="3"/>
      <c r="AS1082" s="3"/>
      <c r="AT1082" s="3"/>
      <c r="AU1082" s="3"/>
      <c r="AV1082" s="3"/>
      <c r="AW1082" s="3"/>
      <c r="AX1082" s="3"/>
      <c r="AY1082" s="3"/>
      <c r="AZ1082" s="3"/>
      <c r="BA1082" s="3"/>
      <c r="BB1082" s="3"/>
      <c r="BC1082" s="3"/>
      <c r="BD1082" s="3"/>
      <c r="BE1082" s="3"/>
      <c r="BF1082" s="3"/>
      <c r="BG1082" s="3"/>
      <c r="BH1082" s="3"/>
      <c r="BI1082" s="3"/>
      <c r="BJ1082" s="3"/>
      <c r="BK1082" s="3"/>
      <c r="BL1082" s="3"/>
      <c r="BM1082" s="27">
        <v>6.0457777777777757</v>
      </c>
    </row>
    <row r="1083" spans="1:65">
      <c r="A1083" s="29"/>
      <c r="B1083" s="19">
        <v>1</v>
      </c>
      <c r="C1083" s="9">
        <v>5</v>
      </c>
      <c r="D1083" s="154">
        <v>3.5</v>
      </c>
      <c r="E1083" s="154">
        <v>3.4</v>
      </c>
      <c r="F1083" s="11">
        <v>6.26</v>
      </c>
      <c r="G1083" s="11">
        <v>5.83</v>
      </c>
      <c r="H1083" s="11">
        <v>6.7</v>
      </c>
      <c r="I1083" s="154">
        <v>10</v>
      </c>
      <c r="J1083" s="154">
        <v>14.062000000000001</v>
      </c>
      <c r="K1083" s="11">
        <v>6.3</v>
      </c>
      <c r="L1083" s="11">
        <v>5.79</v>
      </c>
      <c r="M1083" s="11">
        <v>5.23</v>
      </c>
      <c r="N1083" s="11">
        <v>6.99</v>
      </c>
      <c r="O1083" s="11">
        <v>5.5</v>
      </c>
      <c r="P1083" s="11">
        <v>5.22</v>
      </c>
      <c r="Q1083" s="11">
        <v>7.4</v>
      </c>
      <c r="R1083" s="11">
        <v>6</v>
      </c>
      <c r="S1083" s="11">
        <v>6.19</v>
      </c>
      <c r="T1083" s="154" t="s">
        <v>95</v>
      </c>
      <c r="U1083" s="11">
        <v>6</v>
      </c>
      <c r="V1083" s="11">
        <v>5.7</v>
      </c>
      <c r="W1083" s="11">
        <v>4.4800000000000004</v>
      </c>
      <c r="X1083" s="152"/>
      <c r="Y1083" s="3"/>
      <c r="Z1083" s="3"/>
      <c r="AA1083" s="3"/>
      <c r="AB1083" s="3"/>
      <c r="AC1083" s="3"/>
      <c r="AD1083" s="3"/>
      <c r="AE1083" s="3"/>
      <c r="AF1083" s="3"/>
      <c r="AG1083" s="3"/>
      <c r="AH1083" s="3"/>
      <c r="AI1083" s="3"/>
      <c r="AJ1083" s="3"/>
      <c r="AK1083" s="3"/>
      <c r="AL1083" s="3"/>
      <c r="AM1083" s="3"/>
      <c r="AN1083" s="3"/>
      <c r="AO1083" s="3"/>
      <c r="AP1083" s="3"/>
      <c r="AQ1083" s="3"/>
      <c r="AR1083" s="3"/>
      <c r="AS1083" s="3"/>
      <c r="AT1083" s="3"/>
      <c r="AU1083" s="3"/>
      <c r="AV1083" s="3"/>
      <c r="AW1083" s="3"/>
      <c r="AX1083" s="3"/>
      <c r="AY1083" s="3"/>
      <c r="AZ1083" s="3"/>
      <c r="BA1083" s="3"/>
      <c r="BB1083" s="3"/>
      <c r="BC1083" s="3"/>
      <c r="BD1083" s="3"/>
      <c r="BE1083" s="3"/>
      <c r="BF1083" s="3"/>
      <c r="BG1083" s="3"/>
      <c r="BH1083" s="3"/>
      <c r="BI1083" s="3"/>
      <c r="BJ1083" s="3"/>
      <c r="BK1083" s="3"/>
      <c r="BL1083" s="3"/>
      <c r="BM1083" s="27">
        <v>117</v>
      </c>
    </row>
    <row r="1084" spans="1:65">
      <c r="A1084" s="29"/>
      <c r="B1084" s="19">
        <v>1</v>
      </c>
      <c r="C1084" s="9">
        <v>6</v>
      </c>
      <c r="D1084" s="154">
        <v>3.8</v>
      </c>
      <c r="E1084" s="154">
        <v>3.8</v>
      </c>
      <c r="F1084" s="11">
        <v>6.35</v>
      </c>
      <c r="G1084" s="11">
        <v>5.37</v>
      </c>
      <c r="H1084" s="11">
        <v>7.1</v>
      </c>
      <c r="I1084" s="154">
        <v>10</v>
      </c>
      <c r="J1084" s="154">
        <v>11.39</v>
      </c>
      <c r="K1084" s="11">
        <v>6.8</v>
      </c>
      <c r="L1084" s="11">
        <v>5.92</v>
      </c>
      <c r="M1084" s="11">
        <v>5.41</v>
      </c>
      <c r="N1084" s="11">
        <v>6.41</v>
      </c>
      <c r="O1084" s="11">
        <v>6.4</v>
      </c>
      <c r="P1084" s="11">
        <v>5.56</v>
      </c>
      <c r="Q1084" s="11">
        <v>7.3</v>
      </c>
      <c r="R1084" s="11">
        <v>5.7</v>
      </c>
      <c r="S1084" s="11">
        <v>6.24</v>
      </c>
      <c r="T1084" s="154" t="s">
        <v>95</v>
      </c>
      <c r="U1084" s="11">
        <v>6.1</v>
      </c>
      <c r="V1084" s="11">
        <v>5.4</v>
      </c>
      <c r="W1084" s="11">
        <v>4.18</v>
      </c>
      <c r="X1084" s="152"/>
      <c r="Y1084" s="3"/>
      <c r="Z1084" s="3"/>
      <c r="AA1084" s="3"/>
      <c r="AB1084" s="3"/>
      <c r="AC1084" s="3"/>
      <c r="AD1084" s="3"/>
      <c r="AE1084" s="3"/>
      <c r="AF1084" s="3"/>
      <c r="AG1084" s="3"/>
      <c r="AH1084" s="3"/>
      <c r="AI1084" s="3"/>
      <c r="AJ1084" s="3"/>
      <c r="AK1084" s="3"/>
      <c r="AL1084" s="3"/>
      <c r="AM1084" s="3"/>
      <c r="AN1084" s="3"/>
      <c r="AO1084" s="3"/>
      <c r="AP1084" s="3"/>
      <c r="AQ1084" s="3"/>
      <c r="AR1084" s="3"/>
      <c r="AS1084" s="3"/>
      <c r="AT1084" s="3"/>
      <c r="AU1084" s="3"/>
      <c r="AV1084" s="3"/>
      <c r="AW1084" s="3"/>
      <c r="AX1084" s="3"/>
      <c r="AY1084" s="3"/>
      <c r="AZ1084" s="3"/>
      <c r="BA1084" s="3"/>
      <c r="BB1084" s="3"/>
      <c r="BC1084" s="3"/>
      <c r="BD1084" s="3"/>
      <c r="BE1084" s="3"/>
      <c r="BF1084" s="3"/>
      <c r="BG1084" s="3"/>
      <c r="BH1084" s="3"/>
      <c r="BI1084" s="3"/>
      <c r="BJ1084" s="3"/>
      <c r="BK1084" s="3"/>
      <c r="BL1084" s="3"/>
      <c r="BM1084" s="55"/>
    </row>
    <row r="1085" spans="1:65">
      <c r="A1085" s="29"/>
      <c r="B1085" s="20" t="s">
        <v>254</v>
      </c>
      <c r="C1085" s="12"/>
      <c r="D1085" s="22">
        <v>3.8833333333333333</v>
      </c>
      <c r="E1085" s="22">
        <v>3.7166666666666668</v>
      </c>
      <c r="F1085" s="22">
        <v>6.6383333333333328</v>
      </c>
      <c r="G1085" s="22">
        <v>5.6733333333333329</v>
      </c>
      <c r="H1085" s="22">
        <v>7.0333333333333341</v>
      </c>
      <c r="I1085" s="22">
        <v>10</v>
      </c>
      <c r="J1085" s="22">
        <v>13.761916666666666</v>
      </c>
      <c r="K1085" s="22">
        <v>6.45</v>
      </c>
      <c r="L1085" s="22">
        <v>5.9933333333333332</v>
      </c>
      <c r="M1085" s="22">
        <v>5.4366666666666674</v>
      </c>
      <c r="N1085" s="22">
        <v>6.5966666666666667</v>
      </c>
      <c r="O1085" s="22">
        <v>5.916666666666667</v>
      </c>
      <c r="P1085" s="22">
        <v>5.4033333333333324</v>
      </c>
      <c r="Q1085" s="22">
        <v>7.3166666666666664</v>
      </c>
      <c r="R1085" s="22">
        <v>6.1000000000000005</v>
      </c>
      <c r="S1085" s="22">
        <v>6.09</v>
      </c>
      <c r="T1085" s="22" t="s">
        <v>603</v>
      </c>
      <c r="U1085" s="22">
        <v>6.083333333333333</v>
      </c>
      <c r="V1085" s="22">
        <v>5.62</v>
      </c>
      <c r="W1085" s="22">
        <v>4.335</v>
      </c>
      <c r="X1085" s="152"/>
      <c r="Y1085" s="3"/>
      <c r="Z1085" s="3"/>
      <c r="AA1085" s="3"/>
      <c r="AB1085" s="3"/>
      <c r="AC1085" s="3"/>
      <c r="AD1085" s="3"/>
      <c r="AE1085" s="3"/>
      <c r="AF1085" s="3"/>
      <c r="AG1085" s="3"/>
      <c r="AH1085" s="3"/>
      <c r="AI1085" s="3"/>
      <c r="AJ1085" s="3"/>
      <c r="AK1085" s="3"/>
      <c r="AL1085" s="3"/>
      <c r="AM1085" s="3"/>
      <c r="AN1085" s="3"/>
      <c r="AO1085" s="3"/>
      <c r="AP1085" s="3"/>
      <c r="AQ1085" s="3"/>
      <c r="AR1085" s="3"/>
      <c r="AS1085" s="3"/>
      <c r="AT1085" s="3"/>
      <c r="AU1085" s="3"/>
      <c r="AV1085" s="3"/>
      <c r="AW1085" s="3"/>
      <c r="AX1085" s="3"/>
      <c r="AY1085" s="3"/>
      <c r="AZ1085" s="3"/>
      <c r="BA1085" s="3"/>
      <c r="BB1085" s="3"/>
      <c r="BC1085" s="3"/>
      <c r="BD1085" s="3"/>
      <c r="BE1085" s="3"/>
      <c r="BF1085" s="3"/>
      <c r="BG1085" s="3"/>
      <c r="BH1085" s="3"/>
      <c r="BI1085" s="3"/>
      <c r="BJ1085" s="3"/>
      <c r="BK1085" s="3"/>
      <c r="BL1085" s="3"/>
      <c r="BM1085" s="55"/>
    </row>
    <row r="1086" spans="1:65">
      <c r="A1086" s="29"/>
      <c r="B1086" s="3" t="s">
        <v>255</v>
      </c>
      <c r="C1086" s="28"/>
      <c r="D1086" s="11">
        <v>3.9</v>
      </c>
      <c r="E1086" s="11">
        <v>3.75</v>
      </c>
      <c r="F1086" s="11">
        <v>6.6449999999999996</v>
      </c>
      <c r="G1086" s="11">
        <v>5.68</v>
      </c>
      <c r="H1086" s="11">
        <v>7</v>
      </c>
      <c r="I1086" s="11">
        <v>10</v>
      </c>
      <c r="J1086" s="11">
        <v>12.97325</v>
      </c>
      <c r="K1086" s="11">
        <v>6.4499999999999993</v>
      </c>
      <c r="L1086" s="11">
        <v>5.9649999999999999</v>
      </c>
      <c r="M1086" s="11">
        <v>5.4600000000000009</v>
      </c>
      <c r="N1086" s="11">
        <v>6.58</v>
      </c>
      <c r="O1086" s="11">
        <v>5.75</v>
      </c>
      <c r="P1086" s="11">
        <v>5.3849999999999998</v>
      </c>
      <c r="Q1086" s="11">
        <v>7.25</v>
      </c>
      <c r="R1086" s="11">
        <v>6.05</v>
      </c>
      <c r="S1086" s="11">
        <v>6.2149999999999999</v>
      </c>
      <c r="T1086" s="11" t="s">
        <v>603</v>
      </c>
      <c r="U1086" s="11">
        <v>6.1</v>
      </c>
      <c r="V1086" s="11">
        <v>5.625</v>
      </c>
      <c r="W1086" s="11">
        <v>4.34</v>
      </c>
      <c r="X1086" s="152"/>
      <c r="Y1086" s="3"/>
      <c r="Z1086" s="3"/>
      <c r="AA1086" s="3"/>
      <c r="AB1086" s="3"/>
      <c r="AC1086" s="3"/>
      <c r="AD1086" s="3"/>
      <c r="AE1086" s="3"/>
      <c r="AF1086" s="3"/>
      <c r="AG1086" s="3"/>
      <c r="AH1086" s="3"/>
      <c r="AI1086" s="3"/>
      <c r="AJ1086" s="3"/>
      <c r="AK1086" s="3"/>
      <c r="AL1086" s="3"/>
      <c r="AM1086" s="3"/>
      <c r="AN1086" s="3"/>
      <c r="AO1086" s="3"/>
      <c r="AP1086" s="3"/>
      <c r="AQ1086" s="3"/>
      <c r="AR1086" s="3"/>
      <c r="AS1086" s="3"/>
      <c r="AT1086" s="3"/>
      <c r="AU1086" s="3"/>
      <c r="AV1086" s="3"/>
      <c r="AW1086" s="3"/>
      <c r="AX1086" s="3"/>
      <c r="AY1086" s="3"/>
      <c r="AZ1086" s="3"/>
      <c r="BA1086" s="3"/>
      <c r="BB1086" s="3"/>
      <c r="BC1086" s="3"/>
      <c r="BD1086" s="3"/>
      <c r="BE1086" s="3"/>
      <c r="BF1086" s="3"/>
      <c r="BG1086" s="3"/>
      <c r="BH1086" s="3"/>
      <c r="BI1086" s="3"/>
      <c r="BJ1086" s="3"/>
      <c r="BK1086" s="3"/>
      <c r="BL1086" s="3"/>
      <c r="BM1086" s="55"/>
    </row>
    <row r="1087" spans="1:65">
      <c r="A1087" s="29"/>
      <c r="B1087" s="3" t="s">
        <v>256</v>
      </c>
      <c r="C1087" s="28"/>
      <c r="D1087" s="23">
        <v>0.39200340134578782</v>
      </c>
      <c r="E1087" s="23">
        <v>0.29944392908634282</v>
      </c>
      <c r="F1087" s="23">
        <v>0.30182224349220299</v>
      </c>
      <c r="G1087" s="23">
        <v>0.29864136797615082</v>
      </c>
      <c r="H1087" s="23">
        <v>0.28047578623950176</v>
      </c>
      <c r="I1087" s="23">
        <v>0</v>
      </c>
      <c r="J1087" s="23">
        <v>2.9202806614547536</v>
      </c>
      <c r="K1087" s="23">
        <v>0.35071355833500345</v>
      </c>
      <c r="L1087" s="23">
        <v>0.26971589991445927</v>
      </c>
      <c r="M1087" s="23">
        <v>0.11219031449580051</v>
      </c>
      <c r="N1087" s="23">
        <v>0.32487946482759822</v>
      </c>
      <c r="O1087" s="23">
        <v>0.42622372841814754</v>
      </c>
      <c r="P1087" s="23">
        <v>0.16107969042268069</v>
      </c>
      <c r="Q1087" s="23">
        <v>0.16020819787597204</v>
      </c>
      <c r="R1087" s="23">
        <v>0.38470768123342669</v>
      </c>
      <c r="S1087" s="23">
        <v>0.51166395221864136</v>
      </c>
      <c r="T1087" s="23" t="s">
        <v>603</v>
      </c>
      <c r="U1087" s="23">
        <v>7.5277265270908111E-2</v>
      </c>
      <c r="V1087" s="23">
        <v>0.21307275752662497</v>
      </c>
      <c r="W1087" s="23">
        <v>0.18981570008826973</v>
      </c>
      <c r="X1087" s="152"/>
      <c r="Y1087" s="3"/>
      <c r="Z1087" s="3"/>
      <c r="AA1087" s="3"/>
      <c r="AB1087" s="3"/>
      <c r="AC1087" s="3"/>
      <c r="AD1087" s="3"/>
      <c r="AE1087" s="3"/>
      <c r="AF1087" s="3"/>
      <c r="AG1087" s="3"/>
      <c r="AH1087" s="3"/>
      <c r="AI1087" s="3"/>
      <c r="AJ1087" s="3"/>
      <c r="AK1087" s="3"/>
      <c r="AL1087" s="3"/>
      <c r="AM1087" s="3"/>
      <c r="AN1087" s="3"/>
      <c r="AO1087" s="3"/>
      <c r="AP1087" s="3"/>
      <c r="AQ1087" s="3"/>
      <c r="AR1087" s="3"/>
      <c r="AS1087" s="3"/>
      <c r="AT1087" s="3"/>
      <c r="AU1087" s="3"/>
      <c r="AV1087" s="3"/>
      <c r="AW1087" s="3"/>
      <c r="AX1087" s="3"/>
      <c r="AY1087" s="3"/>
      <c r="AZ1087" s="3"/>
      <c r="BA1087" s="3"/>
      <c r="BB1087" s="3"/>
      <c r="BC1087" s="3"/>
      <c r="BD1087" s="3"/>
      <c r="BE1087" s="3"/>
      <c r="BF1087" s="3"/>
      <c r="BG1087" s="3"/>
      <c r="BH1087" s="3"/>
      <c r="BI1087" s="3"/>
      <c r="BJ1087" s="3"/>
      <c r="BK1087" s="3"/>
      <c r="BL1087" s="3"/>
      <c r="BM1087" s="55"/>
    </row>
    <row r="1088" spans="1:65">
      <c r="A1088" s="29"/>
      <c r="B1088" s="3" t="s">
        <v>86</v>
      </c>
      <c r="C1088" s="28"/>
      <c r="D1088" s="13">
        <v>0.10094508189161919</v>
      </c>
      <c r="E1088" s="13">
        <v>8.0567873296773854E-2</v>
      </c>
      <c r="F1088" s="13">
        <v>4.5466569443967313E-2</v>
      </c>
      <c r="G1088" s="13">
        <v>5.2639489067476647E-2</v>
      </c>
      <c r="H1088" s="13">
        <v>3.9878073872914935E-2</v>
      </c>
      <c r="I1088" s="13">
        <v>0</v>
      </c>
      <c r="J1088" s="13">
        <v>0.21220014131665918</v>
      </c>
      <c r="K1088" s="13">
        <v>5.4374195090698206E-2</v>
      </c>
      <c r="L1088" s="13">
        <v>4.5002652933447039E-2</v>
      </c>
      <c r="M1088" s="13">
        <v>2.063586410100561E-2</v>
      </c>
      <c r="N1088" s="13">
        <v>4.9249034587306451E-2</v>
      </c>
      <c r="O1088" s="13">
        <v>7.2037813253771413E-2</v>
      </c>
      <c r="P1088" s="13">
        <v>2.9811170343494273E-2</v>
      </c>
      <c r="Q1088" s="13">
        <v>2.1896336839540599E-2</v>
      </c>
      <c r="R1088" s="13">
        <v>6.3066832989086344E-2</v>
      </c>
      <c r="S1088" s="13">
        <v>8.4017069329826166E-2</v>
      </c>
      <c r="T1088" s="13" t="s">
        <v>603</v>
      </c>
      <c r="U1088" s="13">
        <v>1.2374344976039691E-2</v>
      </c>
      <c r="V1088" s="13">
        <v>3.791330205100088E-2</v>
      </c>
      <c r="W1088" s="13">
        <v>4.378678202728252E-2</v>
      </c>
      <c r="X1088" s="152"/>
      <c r="Y1088" s="3"/>
      <c r="Z1088" s="3"/>
      <c r="AA1088" s="3"/>
      <c r="AB1088" s="3"/>
      <c r="AC1088" s="3"/>
      <c r="AD1088" s="3"/>
      <c r="AE1088" s="3"/>
      <c r="AF1088" s="3"/>
      <c r="AG1088" s="3"/>
      <c r="AH1088" s="3"/>
      <c r="AI1088" s="3"/>
      <c r="AJ1088" s="3"/>
      <c r="AK1088" s="3"/>
      <c r="AL1088" s="3"/>
      <c r="AM1088" s="3"/>
      <c r="AN1088" s="3"/>
      <c r="AO1088" s="3"/>
      <c r="AP1088" s="3"/>
      <c r="AQ1088" s="3"/>
      <c r="AR1088" s="3"/>
      <c r="AS1088" s="3"/>
      <c r="AT1088" s="3"/>
      <c r="AU1088" s="3"/>
      <c r="AV1088" s="3"/>
      <c r="AW1088" s="3"/>
      <c r="AX1088" s="3"/>
      <c r="AY1088" s="3"/>
      <c r="AZ1088" s="3"/>
      <c r="BA1088" s="3"/>
      <c r="BB1088" s="3"/>
      <c r="BC1088" s="3"/>
      <c r="BD1088" s="3"/>
      <c r="BE1088" s="3"/>
      <c r="BF1088" s="3"/>
      <c r="BG1088" s="3"/>
      <c r="BH1088" s="3"/>
      <c r="BI1088" s="3"/>
      <c r="BJ1088" s="3"/>
      <c r="BK1088" s="3"/>
      <c r="BL1088" s="3"/>
      <c r="BM1088" s="55"/>
    </row>
    <row r="1089" spans="1:65">
      <c r="A1089" s="29"/>
      <c r="B1089" s="3" t="s">
        <v>257</v>
      </c>
      <c r="C1089" s="28"/>
      <c r="D1089" s="13">
        <v>-0.35767845328236392</v>
      </c>
      <c r="E1089" s="13">
        <v>-0.38524590163934402</v>
      </c>
      <c r="F1089" s="13">
        <v>9.8011468058516682E-2</v>
      </c>
      <c r="G1089" s="13">
        <v>-6.1604057928397848E-2</v>
      </c>
      <c r="H1089" s="13">
        <v>0.16334632066455979</v>
      </c>
      <c r="I1089" s="13">
        <v>0.65404690141880528</v>
      </c>
      <c r="J1089" s="13">
        <v>1.2762855620083813</v>
      </c>
      <c r="K1089" s="13">
        <v>6.6860251415129301E-2</v>
      </c>
      <c r="L1089" s="13">
        <v>-8.6745570829961371E-3</v>
      </c>
      <c r="M1089" s="13">
        <v>-0.1007498345953094</v>
      </c>
      <c r="N1089" s="13">
        <v>9.1119605969271822E-2</v>
      </c>
      <c r="O1089" s="13">
        <v>-2.1355583327206884E-2</v>
      </c>
      <c r="P1089" s="13">
        <v>-0.10626332426670571</v>
      </c>
      <c r="Q1089" s="13">
        <v>0.21021098287142581</v>
      </c>
      <c r="R1089" s="13">
        <v>8.968609865471322E-3</v>
      </c>
      <c r="S1089" s="13">
        <v>7.3145629640523069E-3</v>
      </c>
      <c r="T1089" s="13" t="s">
        <v>603</v>
      </c>
      <c r="U1089" s="13">
        <v>6.2118650297731115E-3</v>
      </c>
      <c r="V1089" s="13">
        <v>-7.0425641402631411E-2</v>
      </c>
      <c r="W1089" s="13">
        <v>-0.28297066823494799</v>
      </c>
      <c r="X1089" s="152"/>
      <c r="Y1089" s="3"/>
      <c r="Z1089" s="3"/>
      <c r="AA1089" s="3"/>
      <c r="AB1089" s="3"/>
      <c r="AC1089" s="3"/>
      <c r="AD1089" s="3"/>
      <c r="AE1089" s="3"/>
      <c r="AF1089" s="3"/>
      <c r="AG1089" s="3"/>
      <c r="AH1089" s="3"/>
      <c r="AI1089" s="3"/>
      <c r="AJ1089" s="3"/>
      <c r="AK1089" s="3"/>
      <c r="AL1089" s="3"/>
      <c r="AM1089" s="3"/>
      <c r="AN1089" s="3"/>
      <c r="AO1089" s="3"/>
      <c r="AP1089" s="3"/>
      <c r="AQ1089" s="3"/>
      <c r="AR1089" s="3"/>
      <c r="AS1089" s="3"/>
      <c r="AT1089" s="3"/>
      <c r="AU1089" s="3"/>
      <c r="AV1089" s="3"/>
      <c r="AW1089" s="3"/>
      <c r="AX1089" s="3"/>
      <c r="AY1089" s="3"/>
      <c r="AZ1089" s="3"/>
      <c r="BA1089" s="3"/>
      <c r="BB1089" s="3"/>
      <c r="BC1089" s="3"/>
      <c r="BD1089" s="3"/>
      <c r="BE1089" s="3"/>
      <c r="BF1089" s="3"/>
      <c r="BG1089" s="3"/>
      <c r="BH1089" s="3"/>
      <c r="BI1089" s="3"/>
      <c r="BJ1089" s="3"/>
      <c r="BK1089" s="3"/>
      <c r="BL1089" s="3"/>
      <c r="BM1089" s="55"/>
    </row>
    <row r="1090" spans="1:65">
      <c r="A1090" s="29"/>
      <c r="B1090" s="45" t="s">
        <v>258</v>
      </c>
      <c r="C1090" s="46"/>
      <c r="D1090" s="44">
        <v>2.41</v>
      </c>
      <c r="E1090" s="44">
        <v>2.6</v>
      </c>
      <c r="F1090" s="44">
        <v>0.74</v>
      </c>
      <c r="G1090" s="44">
        <v>0.37</v>
      </c>
      <c r="H1090" s="44">
        <v>1.19</v>
      </c>
      <c r="I1090" s="44" t="s">
        <v>259</v>
      </c>
      <c r="J1090" s="44">
        <v>8.8800000000000008</v>
      </c>
      <c r="K1090" s="44">
        <v>0.52</v>
      </c>
      <c r="L1090" s="44">
        <v>0</v>
      </c>
      <c r="M1090" s="44">
        <v>0.64</v>
      </c>
      <c r="N1090" s="44">
        <v>0.69</v>
      </c>
      <c r="O1090" s="44">
        <v>0.09</v>
      </c>
      <c r="P1090" s="44">
        <v>0.67</v>
      </c>
      <c r="Q1090" s="44">
        <v>1.51</v>
      </c>
      <c r="R1090" s="44">
        <v>0.12</v>
      </c>
      <c r="S1090" s="44">
        <v>0.11</v>
      </c>
      <c r="T1090" s="44">
        <v>1.1399999999999999</v>
      </c>
      <c r="U1090" s="44">
        <v>0.1</v>
      </c>
      <c r="V1090" s="44">
        <v>0.43</v>
      </c>
      <c r="W1090" s="44">
        <v>1.9</v>
      </c>
      <c r="X1090" s="152"/>
      <c r="Y1090" s="3"/>
      <c r="Z1090" s="3"/>
      <c r="AA1090" s="3"/>
      <c r="AB1090" s="3"/>
      <c r="AC1090" s="3"/>
      <c r="AD1090" s="3"/>
      <c r="AE1090" s="3"/>
      <c r="AF1090" s="3"/>
      <c r="AG1090" s="3"/>
      <c r="AH1090" s="3"/>
      <c r="AI1090" s="3"/>
      <c r="AJ1090" s="3"/>
      <c r="AK1090" s="3"/>
      <c r="AL1090" s="3"/>
      <c r="AM1090" s="3"/>
      <c r="AN1090" s="3"/>
      <c r="AO1090" s="3"/>
      <c r="AP1090" s="3"/>
      <c r="AQ1090" s="3"/>
      <c r="AR1090" s="3"/>
      <c r="AS1090" s="3"/>
      <c r="AT1090" s="3"/>
      <c r="AU1090" s="3"/>
      <c r="AV1090" s="3"/>
      <c r="AW1090" s="3"/>
      <c r="AX1090" s="3"/>
      <c r="AY1090" s="3"/>
      <c r="AZ1090" s="3"/>
      <c r="BA1090" s="3"/>
      <c r="BB1090" s="3"/>
      <c r="BC1090" s="3"/>
      <c r="BD1090" s="3"/>
      <c r="BE1090" s="3"/>
      <c r="BF1090" s="3"/>
      <c r="BG1090" s="3"/>
      <c r="BH1090" s="3"/>
      <c r="BI1090" s="3"/>
      <c r="BJ1090" s="3"/>
      <c r="BK1090" s="3"/>
      <c r="BL1090" s="3"/>
      <c r="BM1090" s="55"/>
    </row>
    <row r="1091" spans="1:65">
      <c r="B1091" s="30" t="s">
        <v>287</v>
      </c>
      <c r="C1091" s="20"/>
      <c r="D1091" s="20"/>
      <c r="E1091" s="20"/>
      <c r="F1091" s="20"/>
      <c r="G1091" s="20"/>
      <c r="H1091" s="20"/>
      <c r="I1091" s="20"/>
      <c r="J1091" s="20"/>
      <c r="K1091" s="20"/>
      <c r="L1091" s="20"/>
      <c r="M1091" s="20"/>
      <c r="N1091" s="20"/>
      <c r="O1091" s="20"/>
      <c r="P1091" s="20"/>
      <c r="Q1091" s="20"/>
      <c r="R1091" s="20"/>
      <c r="S1091" s="20"/>
      <c r="T1091" s="20"/>
      <c r="U1091" s="20"/>
      <c r="V1091" s="20"/>
      <c r="W1091" s="20"/>
      <c r="BM1091" s="55"/>
    </row>
    <row r="1092" spans="1:65">
      <c r="BM1092" s="55"/>
    </row>
    <row r="1093" spans="1:65" ht="15">
      <c r="B1093" s="8" t="s">
        <v>534</v>
      </c>
      <c r="BM1093" s="27" t="s">
        <v>66</v>
      </c>
    </row>
    <row r="1094" spans="1:65" ht="15">
      <c r="A1094" s="24" t="s">
        <v>38</v>
      </c>
      <c r="B1094" s="18" t="s">
        <v>108</v>
      </c>
      <c r="C1094" s="15" t="s">
        <v>109</v>
      </c>
      <c r="D1094" s="16" t="s">
        <v>224</v>
      </c>
      <c r="E1094" s="17" t="s">
        <v>224</v>
      </c>
      <c r="F1094" s="17" t="s">
        <v>224</v>
      </c>
      <c r="G1094" s="17" t="s">
        <v>224</v>
      </c>
      <c r="H1094" s="17" t="s">
        <v>224</v>
      </c>
      <c r="I1094" s="17" t="s">
        <v>224</v>
      </c>
      <c r="J1094" s="17" t="s">
        <v>224</v>
      </c>
      <c r="K1094" s="17" t="s">
        <v>224</v>
      </c>
      <c r="L1094" s="17" t="s">
        <v>224</v>
      </c>
      <c r="M1094" s="17" t="s">
        <v>224</v>
      </c>
      <c r="N1094" s="17" t="s">
        <v>224</v>
      </c>
      <c r="O1094" s="17" t="s">
        <v>224</v>
      </c>
      <c r="P1094" s="17" t="s">
        <v>224</v>
      </c>
      <c r="Q1094" s="17" t="s">
        <v>224</v>
      </c>
      <c r="R1094" s="17" t="s">
        <v>224</v>
      </c>
      <c r="S1094" s="17" t="s">
        <v>224</v>
      </c>
      <c r="T1094" s="17" t="s">
        <v>224</v>
      </c>
      <c r="U1094" s="152"/>
      <c r="V1094" s="3"/>
      <c r="W1094" s="3"/>
      <c r="X1094" s="3"/>
      <c r="Y1094" s="3"/>
      <c r="Z1094" s="3"/>
      <c r="AA1094" s="3"/>
      <c r="AB1094" s="3"/>
      <c r="AC1094" s="3"/>
      <c r="AD1094" s="3"/>
      <c r="AE1094" s="3"/>
      <c r="AF1094" s="3"/>
      <c r="AG1094" s="3"/>
      <c r="AH1094" s="3"/>
      <c r="AI1094" s="3"/>
      <c r="AJ1094" s="3"/>
      <c r="AK1094" s="3"/>
      <c r="AL1094" s="3"/>
      <c r="AM1094" s="3"/>
      <c r="AN1094" s="3"/>
      <c r="AO1094" s="3"/>
      <c r="AP1094" s="3"/>
      <c r="AQ1094" s="3"/>
      <c r="AR1094" s="3"/>
      <c r="AS1094" s="3"/>
      <c r="AT1094" s="3"/>
      <c r="AU1094" s="3"/>
      <c r="AV1094" s="3"/>
      <c r="AW1094" s="3"/>
      <c r="AX1094" s="3"/>
      <c r="AY1094" s="3"/>
      <c r="AZ1094" s="3"/>
      <c r="BA1094" s="3"/>
      <c r="BB1094" s="3"/>
      <c r="BC1094" s="3"/>
      <c r="BD1094" s="3"/>
      <c r="BE1094" s="3"/>
      <c r="BF1094" s="3"/>
      <c r="BG1094" s="3"/>
      <c r="BH1094" s="3"/>
      <c r="BI1094" s="3"/>
      <c r="BJ1094" s="3"/>
      <c r="BK1094" s="3"/>
      <c r="BL1094" s="3"/>
      <c r="BM1094" s="27">
        <v>1</v>
      </c>
    </row>
    <row r="1095" spans="1:65">
      <c r="A1095" s="29"/>
      <c r="B1095" s="19" t="s">
        <v>225</v>
      </c>
      <c r="C1095" s="9" t="s">
        <v>225</v>
      </c>
      <c r="D1095" s="150" t="s">
        <v>227</v>
      </c>
      <c r="E1095" s="151" t="s">
        <v>229</v>
      </c>
      <c r="F1095" s="151" t="s">
        <v>230</v>
      </c>
      <c r="G1095" s="151" t="s">
        <v>231</v>
      </c>
      <c r="H1095" s="151" t="s">
        <v>234</v>
      </c>
      <c r="I1095" s="151" t="s">
        <v>235</v>
      </c>
      <c r="J1095" s="151" t="s">
        <v>236</v>
      </c>
      <c r="K1095" s="151" t="s">
        <v>237</v>
      </c>
      <c r="L1095" s="151" t="s">
        <v>238</v>
      </c>
      <c r="M1095" s="151" t="s">
        <v>239</v>
      </c>
      <c r="N1095" s="151" t="s">
        <v>240</v>
      </c>
      <c r="O1095" s="151" t="s">
        <v>241</v>
      </c>
      <c r="P1095" s="151" t="s">
        <v>242</v>
      </c>
      <c r="Q1095" s="151" t="s">
        <v>243</v>
      </c>
      <c r="R1095" s="151" t="s">
        <v>244</v>
      </c>
      <c r="S1095" s="151" t="s">
        <v>245</v>
      </c>
      <c r="T1095" s="151" t="s">
        <v>246</v>
      </c>
      <c r="U1095" s="152"/>
      <c r="V1095" s="3"/>
      <c r="W1095" s="3"/>
      <c r="X1095" s="3"/>
      <c r="Y1095" s="3"/>
      <c r="Z1095" s="3"/>
      <c r="AA1095" s="3"/>
      <c r="AB1095" s="3"/>
      <c r="AC1095" s="3"/>
      <c r="AD1095" s="3"/>
      <c r="AE1095" s="3"/>
      <c r="AF1095" s="3"/>
      <c r="AG1095" s="3"/>
      <c r="AH1095" s="3"/>
      <c r="AI1095" s="3"/>
      <c r="AJ1095" s="3"/>
      <c r="AK1095" s="3"/>
      <c r="AL1095" s="3"/>
      <c r="AM1095" s="3"/>
      <c r="AN1095" s="3"/>
      <c r="AO1095" s="3"/>
      <c r="AP1095" s="3"/>
      <c r="AQ1095" s="3"/>
      <c r="AR1095" s="3"/>
      <c r="AS1095" s="3"/>
      <c r="AT1095" s="3"/>
      <c r="AU1095" s="3"/>
      <c r="AV1095" s="3"/>
      <c r="AW1095" s="3"/>
      <c r="AX1095" s="3"/>
      <c r="AY1095" s="3"/>
      <c r="AZ1095" s="3"/>
      <c r="BA1095" s="3"/>
      <c r="BB1095" s="3"/>
      <c r="BC1095" s="3"/>
      <c r="BD1095" s="3"/>
      <c r="BE1095" s="3"/>
      <c r="BF1095" s="3"/>
      <c r="BG1095" s="3"/>
      <c r="BH1095" s="3"/>
      <c r="BI1095" s="3"/>
      <c r="BJ1095" s="3"/>
      <c r="BK1095" s="3"/>
      <c r="BL1095" s="3"/>
      <c r="BM1095" s="27" t="s">
        <v>3</v>
      </c>
    </row>
    <row r="1096" spans="1:65">
      <c r="A1096" s="29"/>
      <c r="B1096" s="19"/>
      <c r="C1096" s="9"/>
      <c r="D1096" s="10" t="s">
        <v>261</v>
      </c>
      <c r="E1096" s="11" t="s">
        <v>261</v>
      </c>
      <c r="F1096" s="11" t="s">
        <v>261</v>
      </c>
      <c r="G1096" s="11" t="s">
        <v>280</v>
      </c>
      <c r="H1096" s="11" t="s">
        <v>280</v>
      </c>
      <c r="I1096" s="11" t="s">
        <v>261</v>
      </c>
      <c r="J1096" s="11" t="s">
        <v>261</v>
      </c>
      <c r="K1096" s="11" t="s">
        <v>261</v>
      </c>
      <c r="L1096" s="11" t="s">
        <v>261</v>
      </c>
      <c r="M1096" s="11" t="s">
        <v>261</v>
      </c>
      <c r="N1096" s="11" t="s">
        <v>280</v>
      </c>
      <c r="O1096" s="11" t="s">
        <v>280</v>
      </c>
      <c r="P1096" s="11" t="s">
        <v>261</v>
      </c>
      <c r="Q1096" s="11" t="s">
        <v>279</v>
      </c>
      <c r="R1096" s="11" t="s">
        <v>279</v>
      </c>
      <c r="S1096" s="11" t="s">
        <v>280</v>
      </c>
      <c r="T1096" s="11" t="s">
        <v>261</v>
      </c>
      <c r="U1096" s="152"/>
      <c r="V1096" s="3"/>
      <c r="W1096" s="3"/>
      <c r="X1096" s="3"/>
      <c r="Y1096" s="3"/>
      <c r="Z1096" s="3"/>
      <c r="AA1096" s="3"/>
      <c r="AB1096" s="3"/>
      <c r="AC1096" s="3"/>
      <c r="AD1096" s="3"/>
      <c r="AE1096" s="3"/>
      <c r="AF1096" s="3"/>
      <c r="AG1096" s="3"/>
      <c r="AH1096" s="3"/>
      <c r="AI1096" s="3"/>
      <c r="AJ1096" s="3"/>
      <c r="AK1096" s="3"/>
      <c r="AL1096" s="3"/>
      <c r="AM1096" s="3"/>
      <c r="AN1096" s="3"/>
      <c r="AO1096" s="3"/>
      <c r="AP1096" s="3"/>
      <c r="AQ1096" s="3"/>
      <c r="AR1096" s="3"/>
      <c r="AS1096" s="3"/>
      <c r="AT1096" s="3"/>
      <c r="AU1096" s="3"/>
      <c r="AV1096" s="3"/>
      <c r="AW1096" s="3"/>
      <c r="AX1096" s="3"/>
      <c r="AY1096" s="3"/>
      <c r="AZ1096" s="3"/>
      <c r="BA1096" s="3"/>
      <c r="BB1096" s="3"/>
      <c r="BC1096" s="3"/>
      <c r="BD1096" s="3"/>
      <c r="BE1096" s="3"/>
      <c r="BF1096" s="3"/>
      <c r="BG1096" s="3"/>
      <c r="BH1096" s="3"/>
      <c r="BI1096" s="3"/>
      <c r="BJ1096" s="3"/>
      <c r="BK1096" s="3"/>
      <c r="BL1096" s="3"/>
      <c r="BM1096" s="27">
        <v>2</v>
      </c>
    </row>
    <row r="1097" spans="1:65">
      <c r="A1097" s="29"/>
      <c r="B1097" s="19"/>
      <c r="C1097" s="9"/>
      <c r="D1097" s="25" t="s">
        <v>281</v>
      </c>
      <c r="E1097" s="25" t="s">
        <v>282</v>
      </c>
      <c r="F1097" s="25" t="s">
        <v>282</v>
      </c>
      <c r="G1097" s="25" t="s">
        <v>283</v>
      </c>
      <c r="H1097" s="25" t="s">
        <v>284</v>
      </c>
      <c r="I1097" s="25" t="s">
        <v>282</v>
      </c>
      <c r="J1097" s="25" t="s">
        <v>283</v>
      </c>
      <c r="K1097" s="25" t="s">
        <v>283</v>
      </c>
      <c r="L1097" s="25" t="s">
        <v>284</v>
      </c>
      <c r="M1097" s="25" t="s">
        <v>284</v>
      </c>
      <c r="N1097" s="25" t="s">
        <v>283</v>
      </c>
      <c r="O1097" s="25" t="s">
        <v>282</v>
      </c>
      <c r="P1097" s="25" t="s">
        <v>114</v>
      </c>
      <c r="Q1097" s="25" t="s">
        <v>282</v>
      </c>
      <c r="R1097" s="25" t="s">
        <v>281</v>
      </c>
      <c r="S1097" s="25" t="s">
        <v>281</v>
      </c>
      <c r="T1097" s="25" t="s">
        <v>282</v>
      </c>
      <c r="U1097" s="152"/>
      <c r="V1097" s="3"/>
      <c r="W1097" s="3"/>
      <c r="X1097" s="3"/>
      <c r="Y1097" s="3"/>
      <c r="Z1097" s="3"/>
      <c r="AA1097" s="3"/>
      <c r="AB1097" s="3"/>
      <c r="AC1097" s="3"/>
      <c r="AD1097" s="3"/>
      <c r="AE1097" s="3"/>
      <c r="AF1097" s="3"/>
      <c r="AG1097" s="3"/>
      <c r="AH1097" s="3"/>
      <c r="AI1097" s="3"/>
      <c r="AJ1097" s="3"/>
      <c r="AK1097" s="3"/>
      <c r="AL1097" s="3"/>
      <c r="AM1097" s="3"/>
      <c r="AN1097" s="3"/>
      <c r="AO1097" s="3"/>
      <c r="AP1097" s="3"/>
      <c r="AQ1097" s="3"/>
      <c r="AR1097" s="3"/>
      <c r="AS1097" s="3"/>
      <c r="AT1097" s="3"/>
      <c r="AU1097" s="3"/>
      <c r="AV1097" s="3"/>
      <c r="AW1097" s="3"/>
      <c r="AX1097" s="3"/>
      <c r="AY1097" s="3"/>
      <c r="AZ1097" s="3"/>
      <c r="BA1097" s="3"/>
      <c r="BB1097" s="3"/>
      <c r="BC1097" s="3"/>
      <c r="BD1097" s="3"/>
      <c r="BE1097" s="3"/>
      <c r="BF1097" s="3"/>
      <c r="BG1097" s="3"/>
      <c r="BH1097" s="3"/>
      <c r="BI1097" s="3"/>
      <c r="BJ1097" s="3"/>
      <c r="BK1097" s="3"/>
      <c r="BL1097" s="3"/>
      <c r="BM1097" s="27">
        <v>3</v>
      </c>
    </row>
    <row r="1098" spans="1:65">
      <c r="A1098" s="29"/>
      <c r="B1098" s="18">
        <v>1</v>
      </c>
      <c r="C1098" s="14">
        <v>1</v>
      </c>
      <c r="D1098" s="21">
        <v>8.9700000000000006</v>
      </c>
      <c r="E1098" s="21">
        <v>9.8000000000000007</v>
      </c>
      <c r="F1098" s="21">
        <v>9.3000000000000007</v>
      </c>
      <c r="G1098" s="21">
        <v>9.49</v>
      </c>
      <c r="H1098" s="21">
        <v>9.3000000000000007</v>
      </c>
      <c r="I1098" s="21">
        <v>9.57</v>
      </c>
      <c r="J1098" s="21">
        <v>9.6199999999999992</v>
      </c>
      <c r="K1098" s="153">
        <v>10.34</v>
      </c>
      <c r="L1098" s="21">
        <v>10.1</v>
      </c>
      <c r="M1098" s="21">
        <v>8.9499999999999993</v>
      </c>
      <c r="N1098" s="21">
        <v>9.82</v>
      </c>
      <c r="O1098" s="21">
        <v>8.7799999999999994</v>
      </c>
      <c r="P1098" s="21">
        <v>9.4600000000000009</v>
      </c>
      <c r="Q1098" s="21">
        <v>9.5442999999999998</v>
      </c>
      <c r="R1098" s="21">
        <v>9.3019999999999996</v>
      </c>
      <c r="S1098" s="21">
        <v>9.83</v>
      </c>
      <c r="T1098" s="21">
        <v>9.17</v>
      </c>
      <c r="U1098" s="152"/>
      <c r="V1098" s="3"/>
      <c r="W1098" s="3"/>
      <c r="X1098" s="3"/>
      <c r="Y1098" s="3"/>
      <c r="Z1098" s="3"/>
      <c r="AA1098" s="3"/>
      <c r="AB1098" s="3"/>
      <c r="AC1098" s="3"/>
      <c r="AD1098" s="3"/>
      <c r="AE1098" s="3"/>
      <c r="AF1098" s="3"/>
      <c r="AG1098" s="3"/>
      <c r="AH1098" s="3"/>
      <c r="AI1098" s="3"/>
      <c r="AJ1098" s="3"/>
      <c r="AK1098" s="3"/>
      <c r="AL1098" s="3"/>
      <c r="AM1098" s="3"/>
      <c r="AN1098" s="3"/>
      <c r="AO1098" s="3"/>
      <c r="AP1098" s="3"/>
      <c r="AQ1098" s="3"/>
      <c r="AR1098" s="3"/>
      <c r="AS1098" s="3"/>
      <c r="AT1098" s="3"/>
      <c r="AU1098" s="3"/>
      <c r="AV1098" s="3"/>
      <c r="AW1098" s="3"/>
      <c r="AX1098" s="3"/>
      <c r="AY1098" s="3"/>
      <c r="AZ1098" s="3"/>
      <c r="BA1098" s="3"/>
      <c r="BB1098" s="3"/>
      <c r="BC1098" s="3"/>
      <c r="BD1098" s="3"/>
      <c r="BE1098" s="3"/>
      <c r="BF1098" s="3"/>
      <c r="BG1098" s="3"/>
      <c r="BH1098" s="3"/>
      <c r="BI1098" s="3"/>
      <c r="BJ1098" s="3"/>
      <c r="BK1098" s="3"/>
      <c r="BL1098" s="3"/>
      <c r="BM1098" s="27">
        <v>1</v>
      </c>
    </row>
    <row r="1099" spans="1:65">
      <c r="A1099" s="29"/>
      <c r="B1099" s="19">
        <v>1</v>
      </c>
      <c r="C1099" s="9">
        <v>2</v>
      </c>
      <c r="D1099" s="11">
        <v>9.11</v>
      </c>
      <c r="E1099" s="11">
        <v>9.5299999999999994</v>
      </c>
      <c r="F1099" s="11">
        <v>9.3000000000000007</v>
      </c>
      <c r="G1099" s="11">
        <v>9.6</v>
      </c>
      <c r="H1099" s="11">
        <v>9.4</v>
      </c>
      <c r="I1099" s="11">
        <v>10.199999999999999</v>
      </c>
      <c r="J1099" s="11">
        <v>9.31</v>
      </c>
      <c r="K1099" s="154">
        <v>10.199999999999999</v>
      </c>
      <c r="L1099" s="11">
        <v>9.8000000000000007</v>
      </c>
      <c r="M1099" s="11">
        <v>8.92</v>
      </c>
      <c r="N1099" s="11">
        <v>9.7100000000000009</v>
      </c>
      <c r="O1099" s="11">
        <v>9.2200000000000006</v>
      </c>
      <c r="P1099" s="11">
        <v>9.2200000000000006</v>
      </c>
      <c r="Q1099" s="11">
        <v>9.57</v>
      </c>
      <c r="R1099" s="11">
        <v>9.2910000000000004</v>
      </c>
      <c r="S1099" s="11">
        <v>9.94</v>
      </c>
      <c r="T1099" s="11">
        <v>9.58</v>
      </c>
      <c r="U1099" s="152"/>
      <c r="V1099" s="3"/>
      <c r="W1099" s="3"/>
      <c r="X1099" s="3"/>
      <c r="Y1099" s="3"/>
      <c r="Z1099" s="3"/>
      <c r="AA1099" s="3"/>
      <c r="AB1099" s="3"/>
      <c r="AC1099" s="3"/>
      <c r="AD1099" s="3"/>
      <c r="AE1099" s="3"/>
      <c r="AF1099" s="3"/>
      <c r="AG1099" s="3"/>
      <c r="AH1099" s="3"/>
      <c r="AI1099" s="3"/>
      <c r="AJ1099" s="3"/>
      <c r="AK1099" s="3"/>
      <c r="AL1099" s="3"/>
      <c r="AM1099" s="3"/>
      <c r="AN1099" s="3"/>
      <c r="AO1099" s="3"/>
      <c r="AP1099" s="3"/>
      <c r="AQ1099" s="3"/>
      <c r="AR1099" s="3"/>
      <c r="AS1099" s="3"/>
      <c r="AT1099" s="3"/>
      <c r="AU1099" s="3"/>
      <c r="AV1099" s="3"/>
      <c r="AW1099" s="3"/>
      <c r="AX1099" s="3"/>
      <c r="AY1099" s="3"/>
      <c r="AZ1099" s="3"/>
      <c r="BA1099" s="3"/>
      <c r="BB1099" s="3"/>
      <c r="BC1099" s="3"/>
      <c r="BD1099" s="3"/>
      <c r="BE1099" s="3"/>
      <c r="BF1099" s="3"/>
      <c r="BG1099" s="3"/>
      <c r="BH1099" s="3"/>
      <c r="BI1099" s="3"/>
      <c r="BJ1099" s="3"/>
      <c r="BK1099" s="3"/>
      <c r="BL1099" s="3"/>
      <c r="BM1099" s="27">
        <v>31</v>
      </c>
    </row>
    <row r="1100" spans="1:65">
      <c r="A1100" s="29"/>
      <c r="B1100" s="19">
        <v>1</v>
      </c>
      <c r="C1100" s="9">
        <v>3</v>
      </c>
      <c r="D1100" s="11">
        <v>9.07</v>
      </c>
      <c r="E1100" s="11">
        <v>9.85</v>
      </c>
      <c r="F1100" s="11">
        <v>9.2799999999999994</v>
      </c>
      <c r="G1100" s="11">
        <v>9.59</v>
      </c>
      <c r="H1100" s="11">
        <v>9.5</v>
      </c>
      <c r="I1100" s="11">
        <v>9.81</v>
      </c>
      <c r="J1100" s="11">
        <v>9.26</v>
      </c>
      <c r="K1100" s="154">
        <v>10.42</v>
      </c>
      <c r="L1100" s="11">
        <v>9.9</v>
      </c>
      <c r="M1100" s="11">
        <v>9.1199999999999992</v>
      </c>
      <c r="N1100" s="11">
        <v>10.3</v>
      </c>
      <c r="O1100" s="11">
        <v>8.9499999999999993</v>
      </c>
      <c r="P1100" s="11">
        <v>8.9499999999999993</v>
      </c>
      <c r="Q1100" s="11">
        <v>9.6219000000000019</v>
      </c>
      <c r="R1100" s="11">
        <v>9.2650000000000006</v>
      </c>
      <c r="S1100" s="11">
        <v>9.75</v>
      </c>
      <c r="T1100" s="11">
        <v>9.2799999999999994</v>
      </c>
      <c r="U1100" s="152"/>
      <c r="V1100" s="3"/>
      <c r="W1100" s="3"/>
      <c r="X1100" s="3"/>
      <c r="Y1100" s="3"/>
      <c r="Z1100" s="3"/>
      <c r="AA1100" s="3"/>
      <c r="AB1100" s="3"/>
      <c r="AC1100" s="3"/>
      <c r="AD1100" s="3"/>
      <c r="AE1100" s="3"/>
      <c r="AF1100" s="3"/>
      <c r="AG1100" s="3"/>
      <c r="AH1100" s="3"/>
      <c r="AI1100" s="3"/>
      <c r="AJ1100" s="3"/>
      <c r="AK1100" s="3"/>
      <c r="AL1100" s="3"/>
      <c r="AM1100" s="3"/>
      <c r="AN1100" s="3"/>
      <c r="AO1100" s="3"/>
      <c r="AP1100" s="3"/>
      <c r="AQ1100" s="3"/>
      <c r="AR1100" s="3"/>
      <c r="AS1100" s="3"/>
      <c r="AT1100" s="3"/>
      <c r="AU1100" s="3"/>
      <c r="AV1100" s="3"/>
      <c r="AW1100" s="3"/>
      <c r="AX1100" s="3"/>
      <c r="AY1100" s="3"/>
      <c r="AZ1100" s="3"/>
      <c r="BA1100" s="3"/>
      <c r="BB1100" s="3"/>
      <c r="BC1100" s="3"/>
      <c r="BD1100" s="3"/>
      <c r="BE1100" s="3"/>
      <c r="BF1100" s="3"/>
      <c r="BG1100" s="3"/>
      <c r="BH1100" s="3"/>
      <c r="BI1100" s="3"/>
      <c r="BJ1100" s="3"/>
      <c r="BK1100" s="3"/>
      <c r="BL1100" s="3"/>
      <c r="BM1100" s="27">
        <v>16</v>
      </c>
    </row>
    <row r="1101" spans="1:65">
      <c r="A1101" s="29"/>
      <c r="B1101" s="19">
        <v>1</v>
      </c>
      <c r="C1101" s="9">
        <v>4</v>
      </c>
      <c r="D1101" s="11">
        <v>8.74</v>
      </c>
      <c r="E1101" s="11">
        <v>9.92</v>
      </c>
      <c r="F1101" s="148">
        <v>9.8000000000000007</v>
      </c>
      <c r="G1101" s="11">
        <v>9.49</v>
      </c>
      <c r="H1101" s="11">
        <v>9</v>
      </c>
      <c r="I1101" s="11">
        <v>10.25</v>
      </c>
      <c r="J1101" s="11">
        <v>9.32</v>
      </c>
      <c r="K1101" s="154">
        <v>10.48</v>
      </c>
      <c r="L1101" s="11">
        <v>9.9</v>
      </c>
      <c r="M1101" s="11">
        <v>9.09</v>
      </c>
      <c r="N1101" s="11">
        <v>10</v>
      </c>
      <c r="O1101" s="11">
        <v>8.89</v>
      </c>
      <c r="P1101" s="11">
        <v>9.19</v>
      </c>
      <c r="Q1101" s="11">
        <v>9.612166666666667</v>
      </c>
      <c r="R1101" s="11">
        <v>9.3439999999999994</v>
      </c>
      <c r="S1101" s="11">
        <v>9.61</v>
      </c>
      <c r="T1101" s="11">
        <v>9.35</v>
      </c>
      <c r="U1101" s="152"/>
      <c r="V1101" s="3"/>
      <c r="W1101" s="3"/>
      <c r="X1101" s="3"/>
      <c r="Y1101" s="3"/>
      <c r="Z1101" s="3"/>
      <c r="AA1101" s="3"/>
      <c r="AB1101" s="3"/>
      <c r="AC1101" s="3"/>
      <c r="AD1101" s="3"/>
      <c r="AE1101" s="3"/>
      <c r="AF1101" s="3"/>
      <c r="AG1101" s="3"/>
      <c r="AH1101" s="3"/>
      <c r="AI1101" s="3"/>
      <c r="AJ1101" s="3"/>
      <c r="AK1101" s="3"/>
      <c r="AL1101" s="3"/>
      <c r="AM1101" s="3"/>
      <c r="AN1101" s="3"/>
      <c r="AO1101" s="3"/>
      <c r="AP1101" s="3"/>
      <c r="AQ1101" s="3"/>
      <c r="AR1101" s="3"/>
      <c r="AS1101" s="3"/>
      <c r="AT1101" s="3"/>
      <c r="AU1101" s="3"/>
      <c r="AV1101" s="3"/>
      <c r="AW1101" s="3"/>
      <c r="AX1101" s="3"/>
      <c r="AY1101" s="3"/>
      <c r="AZ1101" s="3"/>
      <c r="BA1101" s="3"/>
      <c r="BB1101" s="3"/>
      <c r="BC1101" s="3"/>
      <c r="BD1101" s="3"/>
      <c r="BE1101" s="3"/>
      <c r="BF1101" s="3"/>
      <c r="BG1101" s="3"/>
      <c r="BH1101" s="3"/>
      <c r="BI1101" s="3"/>
      <c r="BJ1101" s="3"/>
      <c r="BK1101" s="3"/>
      <c r="BL1101" s="3"/>
      <c r="BM1101" s="27">
        <v>9.4656802083333353</v>
      </c>
    </row>
    <row r="1102" spans="1:65">
      <c r="A1102" s="29"/>
      <c r="B1102" s="19">
        <v>1</v>
      </c>
      <c r="C1102" s="9">
        <v>5</v>
      </c>
      <c r="D1102" s="11">
        <v>8.85</v>
      </c>
      <c r="E1102" s="11">
        <v>10.050000000000001</v>
      </c>
      <c r="F1102" s="11">
        <v>9.5299999999999994</v>
      </c>
      <c r="G1102" s="11">
        <v>9.42</v>
      </c>
      <c r="H1102" s="11">
        <v>8.9</v>
      </c>
      <c r="I1102" s="11">
        <v>10.199999999999999</v>
      </c>
      <c r="J1102" s="11">
        <v>9.61</v>
      </c>
      <c r="K1102" s="154">
        <v>10.62</v>
      </c>
      <c r="L1102" s="11">
        <v>9.6999999999999993</v>
      </c>
      <c r="M1102" s="11">
        <v>9.0500000000000007</v>
      </c>
      <c r="N1102" s="148">
        <v>10.8</v>
      </c>
      <c r="O1102" s="11">
        <v>8.6999999999999993</v>
      </c>
      <c r="P1102" s="11">
        <v>9.33</v>
      </c>
      <c r="Q1102" s="11">
        <v>9.61</v>
      </c>
      <c r="R1102" s="11">
        <v>9.3670000000000009</v>
      </c>
      <c r="S1102" s="11">
        <v>9.58</v>
      </c>
      <c r="T1102" s="11">
        <v>9.59</v>
      </c>
      <c r="U1102" s="152"/>
      <c r="V1102" s="3"/>
      <c r="W1102" s="3"/>
      <c r="X1102" s="3"/>
      <c r="Y1102" s="3"/>
      <c r="Z1102" s="3"/>
      <c r="AA1102" s="3"/>
      <c r="AB1102" s="3"/>
      <c r="AC1102" s="3"/>
      <c r="AD1102" s="3"/>
      <c r="AE1102" s="3"/>
      <c r="AF1102" s="3"/>
      <c r="AG1102" s="3"/>
      <c r="AH1102" s="3"/>
      <c r="AI1102" s="3"/>
      <c r="AJ1102" s="3"/>
      <c r="AK1102" s="3"/>
      <c r="AL1102" s="3"/>
      <c r="AM1102" s="3"/>
      <c r="AN1102" s="3"/>
      <c r="AO1102" s="3"/>
      <c r="AP1102" s="3"/>
      <c r="AQ1102" s="3"/>
      <c r="AR1102" s="3"/>
      <c r="AS1102" s="3"/>
      <c r="AT1102" s="3"/>
      <c r="AU1102" s="3"/>
      <c r="AV1102" s="3"/>
      <c r="AW1102" s="3"/>
      <c r="AX1102" s="3"/>
      <c r="AY1102" s="3"/>
      <c r="AZ1102" s="3"/>
      <c r="BA1102" s="3"/>
      <c r="BB1102" s="3"/>
      <c r="BC1102" s="3"/>
      <c r="BD1102" s="3"/>
      <c r="BE1102" s="3"/>
      <c r="BF1102" s="3"/>
      <c r="BG1102" s="3"/>
      <c r="BH1102" s="3"/>
      <c r="BI1102" s="3"/>
      <c r="BJ1102" s="3"/>
      <c r="BK1102" s="3"/>
      <c r="BL1102" s="3"/>
      <c r="BM1102" s="27">
        <v>118</v>
      </c>
    </row>
    <row r="1103" spans="1:65">
      <c r="A1103" s="29"/>
      <c r="B1103" s="19">
        <v>1</v>
      </c>
      <c r="C1103" s="9">
        <v>6</v>
      </c>
      <c r="D1103" s="11">
        <v>8.9</v>
      </c>
      <c r="E1103" s="11">
        <v>10.050000000000001</v>
      </c>
      <c r="F1103" s="11">
        <v>9.35</v>
      </c>
      <c r="G1103" s="11">
        <v>9.4499999999999993</v>
      </c>
      <c r="H1103" s="11">
        <v>9.5</v>
      </c>
      <c r="I1103" s="11">
        <v>10.1</v>
      </c>
      <c r="J1103" s="11">
        <v>9.26</v>
      </c>
      <c r="K1103" s="154">
        <v>10.78</v>
      </c>
      <c r="L1103" s="148">
        <v>10.6</v>
      </c>
      <c r="M1103" s="11">
        <v>9.0399999999999991</v>
      </c>
      <c r="N1103" s="11">
        <v>10.5</v>
      </c>
      <c r="O1103" s="11">
        <v>8.76</v>
      </c>
      <c r="P1103" s="11">
        <v>9.31</v>
      </c>
      <c r="Q1103" s="11">
        <v>9.5879333333333339</v>
      </c>
      <c r="R1103" s="11">
        <v>9.4019999999999992</v>
      </c>
      <c r="S1103" s="11">
        <v>9.39</v>
      </c>
      <c r="T1103" s="11">
        <v>9.41</v>
      </c>
      <c r="U1103" s="152"/>
      <c r="V1103" s="3"/>
      <c r="W1103" s="3"/>
      <c r="X1103" s="3"/>
      <c r="Y1103" s="3"/>
      <c r="Z1103" s="3"/>
      <c r="AA1103" s="3"/>
      <c r="AB1103" s="3"/>
      <c r="AC1103" s="3"/>
      <c r="AD1103" s="3"/>
      <c r="AE1103" s="3"/>
      <c r="AF1103" s="3"/>
      <c r="AG1103" s="3"/>
      <c r="AH1103" s="3"/>
      <c r="AI1103" s="3"/>
      <c r="AJ1103" s="3"/>
      <c r="AK1103" s="3"/>
      <c r="AL1103" s="3"/>
      <c r="AM1103" s="3"/>
      <c r="AN1103" s="3"/>
      <c r="AO1103" s="3"/>
      <c r="AP1103" s="3"/>
      <c r="AQ1103" s="3"/>
      <c r="AR1103" s="3"/>
      <c r="AS1103" s="3"/>
      <c r="AT1103" s="3"/>
      <c r="AU1103" s="3"/>
      <c r="AV1103" s="3"/>
      <c r="AW1103" s="3"/>
      <c r="AX1103" s="3"/>
      <c r="AY1103" s="3"/>
      <c r="AZ1103" s="3"/>
      <c r="BA1103" s="3"/>
      <c r="BB1103" s="3"/>
      <c r="BC1103" s="3"/>
      <c r="BD1103" s="3"/>
      <c r="BE1103" s="3"/>
      <c r="BF1103" s="3"/>
      <c r="BG1103" s="3"/>
      <c r="BH1103" s="3"/>
      <c r="BI1103" s="3"/>
      <c r="BJ1103" s="3"/>
      <c r="BK1103" s="3"/>
      <c r="BL1103" s="3"/>
      <c r="BM1103" s="55"/>
    </row>
    <row r="1104" spans="1:65">
      <c r="A1104" s="29"/>
      <c r="B1104" s="20" t="s">
        <v>254</v>
      </c>
      <c r="C1104" s="12"/>
      <c r="D1104" s="22">
        <v>8.94</v>
      </c>
      <c r="E1104" s="22">
        <v>9.8666666666666671</v>
      </c>
      <c r="F1104" s="22">
        <v>9.4266666666666676</v>
      </c>
      <c r="G1104" s="22">
        <v>9.5066666666666677</v>
      </c>
      <c r="H1104" s="22">
        <v>9.2666666666666675</v>
      </c>
      <c r="I1104" s="22">
        <v>10.021666666666667</v>
      </c>
      <c r="J1104" s="22">
        <v>9.3966666666666665</v>
      </c>
      <c r="K1104" s="22">
        <v>10.473333333333333</v>
      </c>
      <c r="L1104" s="22">
        <v>9.9999999999999982</v>
      </c>
      <c r="M1104" s="22">
        <v>9.0283333333333324</v>
      </c>
      <c r="N1104" s="22">
        <v>10.188333333333333</v>
      </c>
      <c r="O1104" s="22">
        <v>8.8833333333333346</v>
      </c>
      <c r="P1104" s="22">
        <v>9.2433333333333341</v>
      </c>
      <c r="Q1104" s="22">
        <v>9.591050000000001</v>
      </c>
      <c r="R1104" s="22">
        <v>9.3285</v>
      </c>
      <c r="S1104" s="22">
        <v>9.6833333333333318</v>
      </c>
      <c r="T1104" s="22">
        <v>9.3966666666666665</v>
      </c>
      <c r="U1104" s="152"/>
      <c r="V1104" s="3"/>
      <c r="W1104" s="3"/>
      <c r="X1104" s="3"/>
      <c r="Y1104" s="3"/>
      <c r="Z1104" s="3"/>
      <c r="AA1104" s="3"/>
      <c r="AB1104" s="3"/>
      <c r="AC1104" s="3"/>
      <c r="AD1104" s="3"/>
      <c r="AE1104" s="3"/>
      <c r="AF1104" s="3"/>
      <c r="AG1104" s="3"/>
      <c r="AH1104" s="3"/>
      <c r="AI1104" s="3"/>
      <c r="AJ1104" s="3"/>
      <c r="AK1104" s="3"/>
      <c r="AL1104" s="3"/>
      <c r="AM1104" s="3"/>
      <c r="AN1104" s="3"/>
      <c r="AO1104" s="3"/>
      <c r="AP1104" s="3"/>
      <c r="AQ1104" s="3"/>
      <c r="AR1104" s="3"/>
      <c r="AS1104" s="3"/>
      <c r="AT1104" s="3"/>
      <c r="AU1104" s="3"/>
      <c r="AV1104" s="3"/>
      <c r="AW1104" s="3"/>
      <c r="AX1104" s="3"/>
      <c r="AY1104" s="3"/>
      <c r="AZ1104" s="3"/>
      <c r="BA1104" s="3"/>
      <c r="BB1104" s="3"/>
      <c r="BC1104" s="3"/>
      <c r="BD1104" s="3"/>
      <c r="BE1104" s="3"/>
      <c r="BF1104" s="3"/>
      <c r="BG1104" s="3"/>
      <c r="BH1104" s="3"/>
      <c r="BI1104" s="3"/>
      <c r="BJ1104" s="3"/>
      <c r="BK1104" s="3"/>
      <c r="BL1104" s="3"/>
      <c r="BM1104" s="55"/>
    </row>
    <row r="1105" spans="1:65">
      <c r="A1105" s="29"/>
      <c r="B1105" s="3" t="s">
        <v>255</v>
      </c>
      <c r="C1105" s="28"/>
      <c r="D1105" s="11">
        <v>8.9350000000000005</v>
      </c>
      <c r="E1105" s="11">
        <v>9.8849999999999998</v>
      </c>
      <c r="F1105" s="11">
        <v>9.3249999999999993</v>
      </c>
      <c r="G1105" s="11">
        <v>9.49</v>
      </c>
      <c r="H1105" s="11">
        <v>9.3500000000000014</v>
      </c>
      <c r="I1105" s="11">
        <v>10.149999999999999</v>
      </c>
      <c r="J1105" s="11">
        <v>9.3150000000000013</v>
      </c>
      <c r="K1105" s="11">
        <v>10.45</v>
      </c>
      <c r="L1105" s="11">
        <v>9.9</v>
      </c>
      <c r="M1105" s="11">
        <v>9.0449999999999999</v>
      </c>
      <c r="N1105" s="11">
        <v>10.15</v>
      </c>
      <c r="O1105" s="11">
        <v>8.8350000000000009</v>
      </c>
      <c r="P1105" s="11">
        <v>9.2650000000000006</v>
      </c>
      <c r="Q1105" s="11">
        <v>9.5989666666666658</v>
      </c>
      <c r="R1105" s="11">
        <v>9.3230000000000004</v>
      </c>
      <c r="S1105" s="11">
        <v>9.68</v>
      </c>
      <c r="T1105" s="11">
        <v>9.379999999999999</v>
      </c>
      <c r="U1105" s="152"/>
      <c r="V1105" s="3"/>
      <c r="W1105" s="3"/>
      <c r="X1105" s="3"/>
      <c r="Y1105" s="3"/>
      <c r="Z1105" s="3"/>
      <c r="AA1105" s="3"/>
      <c r="AB1105" s="3"/>
      <c r="AC1105" s="3"/>
      <c r="AD1105" s="3"/>
      <c r="AE1105" s="3"/>
      <c r="AF1105" s="3"/>
      <c r="AG1105" s="3"/>
      <c r="AH1105" s="3"/>
      <c r="AI1105" s="3"/>
      <c r="AJ1105" s="3"/>
      <c r="AK1105" s="3"/>
      <c r="AL1105" s="3"/>
      <c r="AM1105" s="3"/>
      <c r="AN1105" s="3"/>
      <c r="AO1105" s="3"/>
      <c r="AP1105" s="3"/>
      <c r="AQ1105" s="3"/>
      <c r="AR1105" s="3"/>
      <c r="AS1105" s="3"/>
      <c r="AT1105" s="3"/>
      <c r="AU1105" s="3"/>
      <c r="AV1105" s="3"/>
      <c r="AW1105" s="3"/>
      <c r="AX1105" s="3"/>
      <c r="AY1105" s="3"/>
      <c r="AZ1105" s="3"/>
      <c r="BA1105" s="3"/>
      <c r="BB1105" s="3"/>
      <c r="BC1105" s="3"/>
      <c r="BD1105" s="3"/>
      <c r="BE1105" s="3"/>
      <c r="BF1105" s="3"/>
      <c r="BG1105" s="3"/>
      <c r="BH1105" s="3"/>
      <c r="BI1105" s="3"/>
      <c r="BJ1105" s="3"/>
      <c r="BK1105" s="3"/>
      <c r="BL1105" s="3"/>
      <c r="BM1105" s="55"/>
    </row>
    <row r="1106" spans="1:65">
      <c r="A1106" s="29"/>
      <c r="B1106" s="3" t="s">
        <v>256</v>
      </c>
      <c r="C1106" s="28"/>
      <c r="D1106" s="23">
        <v>0.13885243966167815</v>
      </c>
      <c r="E1106" s="23">
        <v>0.19397594352565176</v>
      </c>
      <c r="F1106" s="23">
        <v>0.20471117865584851</v>
      </c>
      <c r="G1106" s="23">
        <v>7.339391437078871E-2</v>
      </c>
      <c r="H1106" s="23">
        <v>0.2581988897471611</v>
      </c>
      <c r="I1106" s="23">
        <v>0.27228049262968962</v>
      </c>
      <c r="J1106" s="23">
        <v>0.17095808453146211</v>
      </c>
      <c r="K1106" s="23">
        <v>0.20539393045235449</v>
      </c>
      <c r="L1106" s="23">
        <v>0.32249030993194183</v>
      </c>
      <c r="M1106" s="23">
        <v>7.8336879352362901E-2</v>
      </c>
      <c r="N1106" s="23">
        <v>0.4204006026002659</v>
      </c>
      <c r="O1106" s="23">
        <v>0.1883259585576742</v>
      </c>
      <c r="P1106" s="23">
        <v>0.17224014243685137</v>
      </c>
      <c r="Q1106" s="23">
        <v>2.9648329538853737E-2</v>
      </c>
      <c r="R1106" s="23">
        <v>5.1508251766100271E-2</v>
      </c>
      <c r="S1106" s="23">
        <v>0.19694330825561596</v>
      </c>
      <c r="T1106" s="23">
        <v>0.1663329993316621</v>
      </c>
      <c r="U1106" s="205"/>
      <c r="V1106" s="206"/>
      <c r="W1106" s="206"/>
      <c r="X1106" s="206"/>
      <c r="Y1106" s="206"/>
      <c r="Z1106" s="206"/>
      <c r="AA1106" s="206"/>
      <c r="AB1106" s="206"/>
      <c r="AC1106" s="206"/>
      <c r="AD1106" s="206"/>
      <c r="AE1106" s="206"/>
      <c r="AF1106" s="206"/>
      <c r="AG1106" s="206"/>
      <c r="AH1106" s="206"/>
      <c r="AI1106" s="206"/>
      <c r="AJ1106" s="206"/>
      <c r="AK1106" s="206"/>
      <c r="AL1106" s="206"/>
      <c r="AM1106" s="206"/>
      <c r="AN1106" s="206"/>
      <c r="AO1106" s="206"/>
      <c r="AP1106" s="206"/>
      <c r="AQ1106" s="206"/>
      <c r="AR1106" s="206"/>
      <c r="AS1106" s="206"/>
      <c r="AT1106" s="206"/>
      <c r="AU1106" s="206"/>
      <c r="AV1106" s="206"/>
      <c r="AW1106" s="206"/>
      <c r="AX1106" s="206"/>
      <c r="AY1106" s="206"/>
      <c r="AZ1106" s="206"/>
      <c r="BA1106" s="206"/>
      <c r="BB1106" s="206"/>
      <c r="BC1106" s="206"/>
      <c r="BD1106" s="206"/>
      <c r="BE1106" s="206"/>
      <c r="BF1106" s="206"/>
      <c r="BG1106" s="206"/>
      <c r="BH1106" s="206"/>
      <c r="BI1106" s="206"/>
      <c r="BJ1106" s="206"/>
      <c r="BK1106" s="206"/>
      <c r="BL1106" s="206"/>
      <c r="BM1106" s="56"/>
    </row>
    <row r="1107" spans="1:65">
      <c r="A1107" s="29"/>
      <c r="B1107" s="3" t="s">
        <v>86</v>
      </c>
      <c r="C1107" s="28"/>
      <c r="D1107" s="13">
        <v>1.5531592803319704E-2</v>
      </c>
      <c r="E1107" s="13">
        <v>1.9659724005978218E-2</v>
      </c>
      <c r="F1107" s="13">
        <v>2.1716178782445032E-2</v>
      </c>
      <c r="G1107" s="13">
        <v>7.7202574723831035E-3</v>
      </c>
      <c r="H1107" s="13">
        <v>2.7863189541060547E-2</v>
      </c>
      <c r="I1107" s="13">
        <v>2.7169182700451319E-2</v>
      </c>
      <c r="J1107" s="13">
        <v>1.8193481858616047E-2</v>
      </c>
      <c r="K1107" s="13">
        <v>1.9611132761205078E-2</v>
      </c>
      <c r="L1107" s="13">
        <v>3.2249030993194192E-2</v>
      </c>
      <c r="M1107" s="13">
        <v>8.676781910913374E-3</v>
      </c>
      <c r="N1107" s="13">
        <v>4.1262941527917478E-2</v>
      </c>
      <c r="O1107" s="13">
        <v>2.1199920287918294E-2</v>
      </c>
      <c r="P1107" s="13">
        <v>1.8633985838822722E-2</v>
      </c>
      <c r="Q1107" s="13">
        <v>3.0912496065450324E-3</v>
      </c>
      <c r="R1107" s="13">
        <v>5.5216006609959019E-3</v>
      </c>
      <c r="S1107" s="13">
        <v>2.0338379510046401E-2</v>
      </c>
      <c r="T1107" s="13">
        <v>1.7701276977473795E-2</v>
      </c>
      <c r="U1107" s="152"/>
      <c r="V1107" s="3"/>
      <c r="W1107" s="3"/>
      <c r="X1107" s="3"/>
      <c r="Y1107" s="3"/>
      <c r="Z1107" s="3"/>
      <c r="AA1107" s="3"/>
      <c r="AB1107" s="3"/>
      <c r="AC1107" s="3"/>
      <c r="AD1107" s="3"/>
      <c r="AE1107" s="3"/>
      <c r="AF1107" s="3"/>
      <c r="AG1107" s="3"/>
      <c r="AH1107" s="3"/>
      <c r="AI1107" s="3"/>
      <c r="AJ1107" s="3"/>
      <c r="AK1107" s="3"/>
      <c r="AL1107" s="3"/>
      <c r="AM1107" s="3"/>
      <c r="AN1107" s="3"/>
      <c r="AO1107" s="3"/>
      <c r="AP1107" s="3"/>
      <c r="AQ1107" s="3"/>
      <c r="AR1107" s="3"/>
      <c r="AS1107" s="3"/>
      <c r="AT1107" s="3"/>
      <c r="AU1107" s="3"/>
      <c r="AV1107" s="3"/>
      <c r="AW1107" s="3"/>
      <c r="AX1107" s="3"/>
      <c r="AY1107" s="3"/>
      <c r="AZ1107" s="3"/>
      <c r="BA1107" s="3"/>
      <c r="BB1107" s="3"/>
      <c r="BC1107" s="3"/>
      <c r="BD1107" s="3"/>
      <c r="BE1107" s="3"/>
      <c r="BF1107" s="3"/>
      <c r="BG1107" s="3"/>
      <c r="BH1107" s="3"/>
      <c r="BI1107" s="3"/>
      <c r="BJ1107" s="3"/>
      <c r="BK1107" s="3"/>
      <c r="BL1107" s="3"/>
      <c r="BM1107" s="55"/>
    </row>
    <row r="1108" spans="1:65">
      <c r="A1108" s="29"/>
      <c r="B1108" s="3" t="s">
        <v>257</v>
      </c>
      <c r="C1108" s="28"/>
      <c r="D1108" s="13">
        <v>-5.5535386444868551E-2</v>
      </c>
      <c r="E1108" s="13">
        <v>4.2362138748392786E-2</v>
      </c>
      <c r="F1108" s="13">
        <v>-4.1215782498463804E-3</v>
      </c>
      <c r="G1108" s="13">
        <v>4.3300066589244679E-3</v>
      </c>
      <c r="H1108" s="13">
        <v>-2.1024748067387855E-2</v>
      </c>
      <c r="I1108" s="13">
        <v>5.8737084509135951E-2</v>
      </c>
      <c r="J1108" s="13">
        <v>-7.2909225906354624E-3</v>
      </c>
      <c r="K1108" s="13">
        <v>0.10645332430657084</v>
      </c>
      <c r="L1108" s="13">
        <v>5.6448113596343719E-2</v>
      </c>
      <c r="M1108" s="13">
        <v>-4.6203428108100963E-2</v>
      </c>
      <c r="N1108" s="13">
        <v>7.634455306907495E-2</v>
      </c>
      <c r="O1108" s="13">
        <v>-6.152192575524762E-2</v>
      </c>
      <c r="P1108" s="13">
        <v>-2.3489793665779302E-2</v>
      </c>
      <c r="Q1108" s="13">
        <v>1.3244667990821579E-2</v>
      </c>
      <c r="R1108" s="13">
        <v>-1.4492377231650533E-2</v>
      </c>
      <c r="S1108" s="13">
        <v>2.2993923332459643E-2</v>
      </c>
      <c r="T1108" s="13">
        <v>-7.2909225906354624E-3</v>
      </c>
      <c r="U1108" s="152"/>
      <c r="V1108" s="3"/>
      <c r="W1108" s="3"/>
      <c r="X1108" s="3"/>
      <c r="Y1108" s="3"/>
      <c r="Z1108" s="3"/>
      <c r="AA1108" s="3"/>
      <c r="AB1108" s="3"/>
      <c r="AC1108" s="3"/>
      <c r="AD1108" s="3"/>
      <c r="AE1108" s="3"/>
      <c r="AF1108" s="3"/>
      <c r="AG1108" s="3"/>
      <c r="AH1108" s="3"/>
      <c r="AI1108" s="3"/>
      <c r="AJ1108" s="3"/>
      <c r="AK1108" s="3"/>
      <c r="AL1108" s="3"/>
      <c r="AM1108" s="3"/>
      <c r="AN1108" s="3"/>
      <c r="AO1108" s="3"/>
      <c r="AP1108" s="3"/>
      <c r="AQ1108" s="3"/>
      <c r="AR1108" s="3"/>
      <c r="AS1108" s="3"/>
      <c r="AT1108" s="3"/>
      <c r="AU1108" s="3"/>
      <c r="AV1108" s="3"/>
      <c r="AW1108" s="3"/>
      <c r="AX1108" s="3"/>
      <c r="AY1108" s="3"/>
      <c r="AZ1108" s="3"/>
      <c r="BA1108" s="3"/>
      <c r="BB1108" s="3"/>
      <c r="BC1108" s="3"/>
      <c r="BD1108" s="3"/>
      <c r="BE1108" s="3"/>
      <c r="BF1108" s="3"/>
      <c r="BG1108" s="3"/>
      <c r="BH1108" s="3"/>
      <c r="BI1108" s="3"/>
      <c r="BJ1108" s="3"/>
      <c r="BK1108" s="3"/>
      <c r="BL1108" s="3"/>
      <c r="BM1108" s="55"/>
    </row>
    <row r="1109" spans="1:65">
      <c r="A1109" s="29"/>
      <c r="B1109" s="45" t="s">
        <v>258</v>
      </c>
      <c r="C1109" s="46"/>
      <c r="D1109" s="44">
        <v>1.28</v>
      </c>
      <c r="E1109" s="44">
        <v>1.1599999999999999</v>
      </c>
      <c r="F1109" s="44">
        <v>0</v>
      </c>
      <c r="G1109" s="44">
        <v>0.21</v>
      </c>
      <c r="H1109" s="44">
        <v>0.42</v>
      </c>
      <c r="I1109" s="44">
        <v>1.56</v>
      </c>
      <c r="J1109" s="44">
        <v>0.08</v>
      </c>
      <c r="K1109" s="44">
        <v>2.75</v>
      </c>
      <c r="L1109" s="44">
        <v>1.51</v>
      </c>
      <c r="M1109" s="44">
        <v>1.05</v>
      </c>
      <c r="N1109" s="44">
        <v>2</v>
      </c>
      <c r="O1109" s="44">
        <v>1.43</v>
      </c>
      <c r="P1109" s="44">
        <v>0.48</v>
      </c>
      <c r="Q1109" s="44">
        <v>0.43</v>
      </c>
      <c r="R1109" s="44">
        <v>0.26</v>
      </c>
      <c r="S1109" s="44">
        <v>0.67</v>
      </c>
      <c r="T1109" s="44">
        <v>0.08</v>
      </c>
      <c r="U1109" s="152"/>
      <c r="V1109" s="3"/>
      <c r="W1109" s="3"/>
      <c r="X1109" s="3"/>
      <c r="Y1109" s="3"/>
      <c r="Z1109" s="3"/>
      <c r="AA1109" s="3"/>
      <c r="AB1109" s="3"/>
      <c r="AC1109" s="3"/>
      <c r="AD1109" s="3"/>
      <c r="AE1109" s="3"/>
      <c r="AF1109" s="3"/>
      <c r="AG1109" s="3"/>
      <c r="AH1109" s="3"/>
      <c r="AI1109" s="3"/>
      <c r="AJ1109" s="3"/>
      <c r="AK1109" s="3"/>
      <c r="AL1109" s="3"/>
      <c r="AM1109" s="3"/>
      <c r="AN1109" s="3"/>
      <c r="AO1109" s="3"/>
      <c r="AP1109" s="3"/>
      <c r="AQ1109" s="3"/>
      <c r="AR1109" s="3"/>
      <c r="AS1109" s="3"/>
      <c r="AT1109" s="3"/>
      <c r="AU1109" s="3"/>
      <c r="AV1109" s="3"/>
      <c r="AW1109" s="3"/>
      <c r="AX1109" s="3"/>
      <c r="AY1109" s="3"/>
      <c r="AZ1109" s="3"/>
      <c r="BA1109" s="3"/>
      <c r="BB1109" s="3"/>
      <c r="BC1109" s="3"/>
      <c r="BD1109" s="3"/>
      <c r="BE1109" s="3"/>
      <c r="BF1109" s="3"/>
      <c r="BG1109" s="3"/>
      <c r="BH1109" s="3"/>
      <c r="BI1109" s="3"/>
      <c r="BJ1109" s="3"/>
      <c r="BK1109" s="3"/>
      <c r="BL1109" s="3"/>
      <c r="BM1109" s="55"/>
    </row>
    <row r="1110" spans="1:65">
      <c r="B1110" s="30"/>
      <c r="C1110" s="20"/>
      <c r="D1110" s="20"/>
      <c r="E1110" s="20"/>
      <c r="F1110" s="20"/>
      <c r="G1110" s="20"/>
      <c r="H1110" s="20"/>
      <c r="I1110" s="20"/>
      <c r="J1110" s="20"/>
      <c r="K1110" s="20"/>
      <c r="L1110" s="20"/>
      <c r="M1110" s="20"/>
      <c r="N1110" s="20"/>
      <c r="O1110" s="20"/>
      <c r="P1110" s="20"/>
      <c r="Q1110" s="20"/>
      <c r="R1110" s="20"/>
      <c r="S1110" s="20"/>
      <c r="T1110" s="20"/>
      <c r="BM1110" s="55"/>
    </row>
    <row r="1111" spans="1:65" ht="15">
      <c r="B1111" s="8" t="s">
        <v>535</v>
      </c>
      <c r="BM1111" s="27" t="s">
        <v>66</v>
      </c>
    </row>
    <row r="1112" spans="1:65" ht="15">
      <c r="A1112" s="24" t="s">
        <v>41</v>
      </c>
      <c r="B1112" s="18" t="s">
        <v>108</v>
      </c>
      <c r="C1112" s="15" t="s">
        <v>109</v>
      </c>
      <c r="D1112" s="16" t="s">
        <v>224</v>
      </c>
      <c r="E1112" s="17" t="s">
        <v>224</v>
      </c>
      <c r="F1112" s="17" t="s">
        <v>224</v>
      </c>
      <c r="G1112" s="17" t="s">
        <v>224</v>
      </c>
      <c r="H1112" s="17" t="s">
        <v>224</v>
      </c>
      <c r="I1112" s="152"/>
      <c r="J1112" s="3"/>
      <c r="K1112" s="3"/>
      <c r="L1112" s="3"/>
      <c r="M1112" s="3"/>
      <c r="N1112" s="3"/>
      <c r="O1112" s="3"/>
      <c r="P1112" s="3"/>
      <c r="Q1112" s="3"/>
      <c r="R1112" s="3"/>
      <c r="S1112" s="3"/>
      <c r="T1112" s="3"/>
      <c r="U1112" s="3"/>
      <c r="V1112" s="3"/>
      <c r="W1112" s="3"/>
      <c r="X1112" s="3"/>
      <c r="Y1112" s="3"/>
      <c r="Z1112" s="3"/>
      <c r="AA1112" s="3"/>
      <c r="AB1112" s="3"/>
      <c r="AC1112" s="3"/>
      <c r="AD1112" s="3"/>
      <c r="AE1112" s="3"/>
      <c r="AF1112" s="3"/>
      <c r="AG1112" s="3"/>
      <c r="AH1112" s="3"/>
      <c r="AI1112" s="3"/>
      <c r="AJ1112" s="3"/>
      <c r="AK1112" s="3"/>
      <c r="AL1112" s="3"/>
      <c r="AM1112" s="3"/>
      <c r="AN1112" s="3"/>
      <c r="AO1112" s="3"/>
      <c r="AP1112" s="3"/>
      <c r="AQ1112" s="3"/>
      <c r="AR1112" s="3"/>
      <c r="AS1112" s="3"/>
      <c r="AT1112" s="3"/>
      <c r="AU1112" s="3"/>
      <c r="AV1112" s="3"/>
      <c r="AW1112" s="3"/>
      <c r="AX1112" s="3"/>
      <c r="AY1112" s="3"/>
      <c r="AZ1112" s="3"/>
      <c r="BA1112" s="3"/>
      <c r="BB1112" s="3"/>
      <c r="BC1112" s="3"/>
      <c r="BD1112" s="3"/>
      <c r="BE1112" s="3"/>
      <c r="BF1112" s="3"/>
      <c r="BG1112" s="3"/>
      <c r="BH1112" s="3"/>
      <c r="BI1112" s="3"/>
      <c r="BJ1112" s="3"/>
      <c r="BK1112" s="3"/>
      <c r="BL1112" s="3"/>
      <c r="BM1112" s="27">
        <v>1</v>
      </c>
    </row>
    <row r="1113" spans="1:65">
      <c r="A1113" s="29"/>
      <c r="B1113" s="19" t="s">
        <v>225</v>
      </c>
      <c r="C1113" s="9" t="s">
        <v>225</v>
      </c>
      <c r="D1113" s="150" t="s">
        <v>227</v>
      </c>
      <c r="E1113" s="151" t="s">
        <v>234</v>
      </c>
      <c r="F1113" s="151" t="s">
        <v>236</v>
      </c>
      <c r="G1113" s="151" t="s">
        <v>241</v>
      </c>
      <c r="H1113" s="151" t="s">
        <v>245</v>
      </c>
      <c r="I1113" s="152"/>
      <c r="J1113" s="3"/>
      <c r="K1113" s="3"/>
      <c r="L1113" s="3"/>
      <c r="M1113" s="3"/>
      <c r="N1113" s="3"/>
      <c r="O1113" s="3"/>
      <c r="P1113" s="3"/>
      <c r="Q1113" s="3"/>
      <c r="R1113" s="3"/>
      <c r="S1113" s="3"/>
      <c r="T1113" s="3"/>
      <c r="U1113" s="3"/>
      <c r="V1113" s="3"/>
      <c r="W1113" s="3"/>
      <c r="X1113" s="3"/>
      <c r="Y1113" s="3"/>
      <c r="Z1113" s="3"/>
      <c r="AA1113" s="3"/>
      <c r="AB1113" s="3"/>
      <c r="AC1113" s="3"/>
      <c r="AD1113" s="3"/>
      <c r="AE1113" s="3"/>
      <c r="AF1113" s="3"/>
      <c r="AG1113" s="3"/>
      <c r="AH1113" s="3"/>
      <c r="AI1113" s="3"/>
      <c r="AJ1113" s="3"/>
      <c r="AK1113" s="3"/>
      <c r="AL1113" s="3"/>
      <c r="AM1113" s="3"/>
      <c r="AN1113" s="3"/>
      <c r="AO1113" s="3"/>
      <c r="AP1113" s="3"/>
      <c r="AQ1113" s="3"/>
      <c r="AR1113" s="3"/>
      <c r="AS1113" s="3"/>
      <c r="AT1113" s="3"/>
      <c r="AU1113" s="3"/>
      <c r="AV1113" s="3"/>
      <c r="AW1113" s="3"/>
      <c r="AX1113" s="3"/>
      <c r="AY1113" s="3"/>
      <c r="AZ1113" s="3"/>
      <c r="BA1113" s="3"/>
      <c r="BB1113" s="3"/>
      <c r="BC1113" s="3"/>
      <c r="BD1113" s="3"/>
      <c r="BE1113" s="3"/>
      <c r="BF1113" s="3"/>
      <c r="BG1113" s="3"/>
      <c r="BH1113" s="3"/>
      <c r="BI1113" s="3"/>
      <c r="BJ1113" s="3"/>
      <c r="BK1113" s="3"/>
      <c r="BL1113" s="3"/>
      <c r="BM1113" s="27" t="s">
        <v>3</v>
      </c>
    </row>
    <row r="1114" spans="1:65">
      <c r="A1114" s="29"/>
      <c r="B1114" s="19"/>
      <c r="C1114" s="9"/>
      <c r="D1114" s="10" t="s">
        <v>261</v>
      </c>
      <c r="E1114" s="11" t="s">
        <v>280</v>
      </c>
      <c r="F1114" s="11" t="s">
        <v>261</v>
      </c>
      <c r="G1114" s="11" t="s">
        <v>280</v>
      </c>
      <c r="H1114" s="11" t="s">
        <v>280</v>
      </c>
      <c r="I1114" s="152"/>
      <c r="J1114" s="3"/>
      <c r="K1114" s="3"/>
      <c r="L1114" s="3"/>
      <c r="M1114" s="3"/>
      <c r="N1114" s="3"/>
      <c r="O1114" s="3"/>
      <c r="P1114" s="3"/>
      <c r="Q1114" s="3"/>
      <c r="R1114" s="3"/>
      <c r="S1114" s="3"/>
      <c r="T1114" s="3"/>
      <c r="U1114" s="3"/>
      <c r="V1114" s="3"/>
      <c r="W1114" s="3"/>
      <c r="X1114" s="3"/>
      <c r="Y1114" s="3"/>
      <c r="Z1114" s="3"/>
      <c r="AA1114" s="3"/>
      <c r="AB1114" s="3"/>
      <c r="AC1114" s="3"/>
      <c r="AD1114" s="3"/>
      <c r="AE1114" s="3"/>
      <c r="AF1114" s="3"/>
      <c r="AG1114" s="3"/>
      <c r="AH1114" s="3"/>
      <c r="AI1114" s="3"/>
      <c r="AJ1114" s="3"/>
      <c r="AK1114" s="3"/>
      <c r="AL1114" s="3"/>
      <c r="AM1114" s="3"/>
      <c r="AN1114" s="3"/>
      <c r="AO1114" s="3"/>
      <c r="AP1114" s="3"/>
      <c r="AQ1114" s="3"/>
      <c r="AR1114" s="3"/>
      <c r="AS1114" s="3"/>
      <c r="AT1114" s="3"/>
      <c r="AU1114" s="3"/>
      <c r="AV1114" s="3"/>
      <c r="AW1114" s="3"/>
      <c r="AX1114" s="3"/>
      <c r="AY1114" s="3"/>
      <c r="AZ1114" s="3"/>
      <c r="BA1114" s="3"/>
      <c r="BB1114" s="3"/>
      <c r="BC1114" s="3"/>
      <c r="BD1114" s="3"/>
      <c r="BE1114" s="3"/>
      <c r="BF1114" s="3"/>
      <c r="BG1114" s="3"/>
      <c r="BH1114" s="3"/>
      <c r="BI1114" s="3"/>
      <c r="BJ1114" s="3"/>
      <c r="BK1114" s="3"/>
      <c r="BL1114" s="3"/>
      <c r="BM1114" s="27">
        <v>2</v>
      </c>
    </row>
    <row r="1115" spans="1:65">
      <c r="A1115" s="29"/>
      <c r="B1115" s="19"/>
      <c r="C1115" s="9"/>
      <c r="D1115" s="25" t="s">
        <v>281</v>
      </c>
      <c r="E1115" s="25" t="s">
        <v>284</v>
      </c>
      <c r="F1115" s="25" t="s">
        <v>283</v>
      </c>
      <c r="G1115" s="25" t="s">
        <v>282</v>
      </c>
      <c r="H1115" s="25" t="s">
        <v>281</v>
      </c>
      <c r="I1115" s="152"/>
      <c r="J1115" s="3"/>
      <c r="K1115" s="3"/>
      <c r="L1115" s="3"/>
      <c r="M1115" s="3"/>
      <c r="N1115" s="3"/>
      <c r="O1115" s="3"/>
      <c r="P1115" s="3"/>
      <c r="Q1115" s="3"/>
      <c r="R1115" s="3"/>
      <c r="S1115" s="3"/>
      <c r="T1115" s="3"/>
      <c r="U1115" s="3"/>
      <c r="V1115" s="3"/>
      <c r="W1115" s="3"/>
      <c r="X1115" s="3"/>
      <c r="Y1115" s="3"/>
      <c r="Z1115" s="3"/>
      <c r="AA1115" s="3"/>
      <c r="AB1115" s="3"/>
      <c r="AC1115" s="3"/>
      <c r="AD1115" s="3"/>
      <c r="AE1115" s="3"/>
      <c r="AF1115" s="3"/>
      <c r="AG1115" s="3"/>
      <c r="AH1115" s="3"/>
      <c r="AI1115" s="3"/>
      <c r="AJ1115" s="3"/>
      <c r="AK1115" s="3"/>
      <c r="AL1115" s="3"/>
      <c r="AM1115" s="3"/>
      <c r="AN1115" s="3"/>
      <c r="AO1115" s="3"/>
      <c r="AP1115" s="3"/>
      <c r="AQ1115" s="3"/>
      <c r="AR1115" s="3"/>
      <c r="AS1115" s="3"/>
      <c r="AT1115" s="3"/>
      <c r="AU1115" s="3"/>
      <c r="AV1115" s="3"/>
      <c r="AW1115" s="3"/>
      <c r="AX1115" s="3"/>
      <c r="AY1115" s="3"/>
      <c r="AZ1115" s="3"/>
      <c r="BA1115" s="3"/>
      <c r="BB1115" s="3"/>
      <c r="BC1115" s="3"/>
      <c r="BD1115" s="3"/>
      <c r="BE1115" s="3"/>
      <c r="BF1115" s="3"/>
      <c r="BG1115" s="3"/>
      <c r="BH1115" s="3"/>
      <c r="BI1115" s="3"/>
      <c r="BJ1115" s="3"/>
      <c r="BK1115" s="3"/>
      <c r="BL1115" s="3"/>
      <c r="BM1115" s="27">
        <v>3</v>
      </c>
    </row>
    <row r="1116" spans="1:65">
      <c r="A1116" s="29"/>
      <c r="B1116" s="18">
        <v>1</v>
      </c>
      <c r="C1116" s="14">
        <v>1</v>
      </c>
      <c r="D1116" s="21">
        <v>0.7</v>
      </c>
      <c r="E1116" s="21">
        <v>0.7</v>
      </c>
      <c r="F1116" s="21">
        <v>0.72399999999999998</v>
      </c>
      <c r="G1116" s="21">
        <v>0.7</v>
      </c>
      <c r="H1116" s="21">
        <v>0.7</v>
      </c>
      <c r="I1116" s="152"/>
      <c r="J1116" s="3"/>
      <c r="K1116" s="3"/>
      <c r="L1116" s="3"/>
      <c r="M1116" s="3"/>
      <c r="N1116" s="3"/>
      <c r="O1116" s="3"/>
      <c r="P1116" s="3"/>
      <c r="Q1116" s="3"/>
      <c r="R1116" s="3"/>
      <c r="S1116" s="3"/>
      <c r="T1116" s="3"/>
      <c r="U1116" s="3"/>
      <c r="V1116" s="3"/>
      <c r="W1116" s="3"/>
      <c r="X1116" s="3"/>
      <c r="Y1116" s="3"/>
      <c r="Z1116" s="3"/>
      <c r="AA1116" s="3"/>
      <c r="AB1116" s="3"/>
      <c r="AC1116" s="3"/>
      <c r="AD1116" s="3"/>
      <c r="AE1116" s="3"/>
      <c r="AF1116" s="3"/>
      <c r="AG1116" s="3"/>
      <c r="AH1116" s="3"/>
      <c r="AI1116" s="3"/>
      <c r="AJ1116" s="3"/>
      <c r="AK1116" s="3"/>
      <c r="AL1116" s="3"/>
      <c r="AM1116" s="3"/>
      <c r="AN1116" s="3"/>
      <c r="AO1116" s="3"/>
      <c r="AP1116" s="3"/>
      <c r="AQ1116" s="3"/>
      <c r="AR1116" s="3"/>
      <c r="AS1116" s="3"/>
      <c r="AT1116" s="3"/>
      <c r="AU1116" s="3"/>
      <c r="AV1116" s="3"/>
      <c r="AW1116" s="3"/>
      <c r="AX1116" s="3"/>
      <c r="AY1116" s="3"/>
      <c r="AZ1116" s="3"/>
      <c r="BA1116" s="3"/>
      <c r="BB1116" s="3"/>
      <c r="BC1116" s="3"/>
      <c r="BD1116" s="3"/>
      <c r="BE1116" s="3"/>
      <c r="BF1116" s="3"/>
      <c r="BG1116" s="3"/>
      <c r="BH1116" s="3"/>
      <c r="BI1116" s="3"/>
      <c r="BJ1116" s="3"/>
      <c r="BK1116" s="3"/>
      <c r="BL1116" s="3"/>
      <c r="BM1116" s="27">
        <v>1</v>
      </c>
    </row>
    <row r="1117" spans="1:65">
      <c r="A1117" s="29"/>
      <c r="B1117" s="19">
        <v>1</v>
      </c>
      <c r="C1117" s="9">
        <v>2</v>
      </c>
      <c r="D1117" s="11">
        <v>0.7</v>
      </c>
      <c r="E1117" s="148">
        <v>0.8</v>
      </c>
      <c r="F1117" s="11">
        <v>0.70799999999999996</v>
      </c>
      <c r="G1117" s="11">
        <v>0.7</v>
      </c>
      <c r="H1117" s="11">
        <v>0.7</v>
      </c>
      <c r="I1117" s="152"/>
      <c r="J1117" s="3"/>
      <c r="K1117" s="3"/>
      <c r="L1117" s="3"/>
      <c r="M1117" s="3"/>
      <c r="N1117" s="3"/>
      <c r="O1117" s="3"/>
      <c r="P1117" s="3"/>
      <c r="Q1117" s="3"/>
      <c r="R1117" s="3"/>
      <c r="S1117" s="3"/>
      <c r="T1117" s="3"/>
      <c r="U1117" s="3"/>
      <c r="V1117" s="3"/>
      <c r="W1117" s="3"/>
      <c r="X1117" s="3"/>
      <c r="Y1117" s="3"/>
      <c r="Z1117" s="3"/>
      <c r="AA1117" s="3"/>
      <c r="AB1117" s="3"/>
      <c r="AC1117" s="3"/>
      <c r="AD1117" s="3"/>
      <c r="AE1117" s="3"/>
      <c r="AF1117" s="3"/>
      <c r="AG1117" s="3"/>
      <c r="AH1117" s="3"/>
      <c r="AI1117" s="3"/>
      <c r="AJ1117" s="3"/>
      <c r="AK1117" s="3"/>
      <c r="AL1117" s="3"/>
      <c r="AM1117" s="3"/>
      <c r="AN1117" s="3"/>
      <c r="AO1117" s="3"/>
      <c r="AP1117" s="3"/>
      <c r="AQ1117" s="3"/>
      <c r="AR1117" s="3"/>
      <c r="AS1117" s="3"/>
      <c r="AT1117" s="3"/>
      <c r="AU1117" s="3"/>
      <c r="AV1117" s="3"/>
      <c r="AW1117" s="3"/>
      <c r="AX1117" s="3"/>
      <c r="AY1117" s="3"/>
      <c r="AZ1117" s="3"/>
      <c r="BA1117" s="3"/>
      <c r="BB1117" s="3"/>
      <c r="BC1117" s="3"/>
      <c r="BD1117" s="3"/>
      <c r="BE1117" s="3"/>
      <c r="BF1117" s="3"/>
      <c r="BG1117" s="3"/>
      <c r="BH1117" s="3"/>
      <c r="BI1117" s="3"/>
      <c r="BJ1117" s="3"/>
      <c r="BK1117" s="3"/>
      <c r="BL1117" s="3"/>
      <c r="BM1117" s="27">
        <v>32</v>
      </c>
    </row>
    <row r="1118" spans="1:65">
      <c r="A1118" s="29"/>
      <c r="B1118" s="19">
        <v>1</v>
      </c>
      <c r="C1118" s="9">
        <v>3</v>
      </c>
      <c r="D1118" s="11">
        <v>0.7</v>
      </c>
      <c r="E1118" s="11">
        <v>0.7</v>
      </c>
      <c r="F1118" s="11">
        <v>0.72099999999999997</v>
      </c>
      <c r="G1118" s="11">
        <v>0.7</v>
      </c>
      <c r="H1118" s="11">
        <v>0.7</v>
      </c>
      <c r="I1118" s="152"/>
      <c r="J1118" s="3"/>
      <c r="K1118" s="3"/>
      <c r="L1118" s="3"/>
      <c r="M1118" s="3"/>
      <c r="N1118" s="3"/>
      <c r="O1118" s="3"/>
      <c r="P1118" s="3"/>
      <c r="Q1118" s="3"/>
      <c r="R1118" s="3"/>
      <c r="S1118" s="3"/>
      <c r="T1118" s="3"/>
      <c r="U1118" s="3"/>
      <c r="V1118" s="3"/>
      <c r="W1118" s="3"/>
      <c r="X1118" s="3"/>
      <c r="Y1118" s="3"/>
      <c r="Z1118" s="3"/>
      <c r="AA1118" s="3"/>
      <c r="AB1118" s="3"/>
      <c r="AC1118" s="3"/>
      <c r="AD1118" s="3"/>
      <c r="AE1118" s="3"/>
      <c r="AF1118" s="3"/>
      <c r="AG1118" s="3"/>
      <c r="AH1118" s="3"/>
      <c r="AI1118" s="3"/>
      <c r="AJ1118" s="3"/>
      <c r="AK1118" s="3"/>
      <c r="AL1118" s="3"/>
      <c r="AM1118" s="3"/>
      <c r="AN1118" s="3"/>
      <c r="AO1118" s="3"/>
      <c r="AP1118" s="3"/>
      <c r="AQ1118" s="3"/>
      <c r="AR1118" s="3"/>
      <c r="AS1118" s="3"/>
      <c r="AT1118" s="3"/>
      <c r="AU1118" s="3"/>
      <c r="AV1118" s="3"/>
      <c r="AW1118" s="3"/>
      <c r="AX1118" s="3"/>
      <c r="AY1118" s="3"/>
      <c r="AZ1118" s="3"/>
      <c r="BA1118" s="3"/>
      <c r="BB1118" s="3"/>
      <c r="BC1118" s="3"/>
      <c r="BD1118" s="3"/>
      <c r="BE1118" s="3"/>
      <c r="BF1118" s="3"/>
      <c r="BG1118" s="3"/>
      <c r="BH1118" s="3"/>
      <c r="BI1118" s="3"/>
      <c r="BJ1118" s="3"/>
      <c r="BK1118" s="3"/>
      <c r="BL1118" s="3"/>
      <c r="BM1118" s="27">
        <v>16</v>
      </c>
    </row>
    <row r="1119" spans="1:65">
      <c r="A1119" s="29"/>
      <c r="B1119" s="19">
        <v>1</v>
      </c>
      <c r="C1119" s="9">
        <v>4</v>
      </c>
      <c r="D1119" s="11">
        <v>0.7</v>
      </c>
      <c r="E1119" s="11">
        <v>0.7</v>
      </c>
      <c r="F1119" s="11">
        <v>0.73199999999999998</v>
      </c>
      <c r="G1119" s="11">
        <v>0.7</v>
      </c>
      <c r="H1119" s="11">
        <v>0.7</v>
      </c>
      <c r="I1119" s="152"/>
      <c r="J1119" s="3"/>
      <c r="K1119" s="3"/>
      <c r="L1119" s="3"/>
      <c r="M1119" s="3"/>
      <c r="N1119" s="3"/>
      <c r="O1119" s="3"/>
      <c r="P1119" s="3"/>
      <c r="Q1119" s="3"/>
      <c r="R1119" s="3"/>
      <c r="S1119" s="3"/>
      <c r="T1119" s="3"/>
      <c r="U1119" s="3"/>
      <c r="V1119" s="3"/>
      <c r="W1119" s="3"/>
      <c r="X1119" s="3"/>
      <c r="Y1119" s="3"/>
      <c r="Z1119" s="3"/>
      <c r="AA1119" s="3"/>
      <c r="AB1119" s="3"/>
      <c r="AC1119" s="3"/>
      <c r="AD1119" s="3"/>
      <c r="AE1119" s="3"/>
      <c r="AF1119" s="3"/>
      <c r="AG1119" s="3"/>
      <c r="AH1119" s="3"/>
      <c r="AI1119" s="3"/>
      <c r="AJ1119" s="3"/>
      <c r="AK1119" s="3"/>
      <c r="AL1119" s="3"/>
      <c r="AM1119" s="3"/>
      <c r="AN1119" s="3"/>
      <c r="AO1119" s="3"/>
      <c r="AP1119" s="3"/>
      <c r="AQ1119" s="3"/>
      <c r="AR1119" s="3"/>
      <c r="AS1119" s="3"/>
      <c r="AT1119" s="3"/>
      <c r="AU1119" s="3"/>
      <c r="AV1119" s="3"/>
      <c r="AW1119" s="3"/>
      <c r="AX1119" s="3"/>
      <c r="AY1119" s="3"/>
      <c r="AZ1119" s="3"/>
      <c r="BA1119" s="3"/>
      <c r="BB1119" s="3"/>
      <c r="BC1119" s="3"/>
      <c r="BD1119" s="3"/>
      <c r="BE1119" s="3"/>
      <c r="BF1119" s="3"/>
      <c r="BG1119" s="3"/>
      <c r="BH1119" s="3"/>
      <c r="BI1119" s="3"/>
      <c r="BJ1119" s="3"/>
      <c r="BK1119" s="3"/>
      <c r="BL1119" s="3"/>
      <c r="BM1119" s="27">
        <v>0.70440000000000003</v>
      </c>
    </row>
    <row r="1120" spans="1:65">
      <c r="A1120" s="29"/>
      <c r="B1120" s="19">
        <v>1</v>
      </c>
      <c r="C1120" s="9">
        <v>5</v>
      </c>
      <c r="D1120" s="11">
        <v>0.7</v>
      </c>
      <c r="E1120" s="11">
        <v>0.7</v>
      </c>
      <c r="F1120" s="148">
        <v>0.69</v>
      </c>
      <c r="G1120" s="11">
        <v>0.7</v>
      </c>
      <c r="H1120" s="11">
        <v>0.7</v>
      </c>
      <c r="I1120" s="152"/>
      <c r="J1120" s="3"/>
      <c r="K1120" s="3"/>
      <c r="L1120" s="3"/>
      <c r="M1120" s="3"/>
      <c r="N1120" s="3"/>
      <c r="O1120" s="3"/>
      <c r="P1120" s="3"/>
      <c r="Q1120" s="3"/>
      <c r="R1120" s="3"/>
      <c r="S1120" s="3"/>
      <c r="T1120" s="3"/>
      <c r="U1120" s="3"/>
      <c r="V1120" s="3"/>
      <c r="W1120" s="3"/>
      <c r="X1120" s="3"/>
      <c r="Y1120" s="3"/>
      <c r="Z1120" s="3"/>
      <c r="AA1120" s="3"/>
      <c r="AB1120" s="3"/>
      <c r="AC1120" s="3"/>
      <c r="AD1120" s="3"/>
      <c r="AE1120" s="3"/>
      <c r="AF1120" s="3"/>
      <c r="AG1120" s="3"/>
      <c r="AH1120" s="3"/>
      <c r="AI1120" s="3"/>
      <c r="AJ1120" s="3"/>
      <c r="AK1120" s="3"/>
      <c r="AL1120" s="3"/>
      <c r="AM1120" s="3"/>
      <c r="AN1120" s="3"/>
      <c r="AO1120" s="3"/>
      <c r="AP1120" s="3"/>
      <c r="AQ1120" s="3"/>
      <c r="AR1120" s="3"/>
      <c r="AS1120" s="3"/>
      <c r="AT1120" s="3"/>
      <c r="AU1120" s="3"/>
      <c r="AV1120" s="3"/>
      <c r="AW1120" s="3"/>
      <c r="AX1120" s="3"/>
      <c r="AY1120" s="3"/>
      <c r="AZ1120" s="3"/>
      <c r="BA1120" s="3"/>
      <c r="BB1120" s="3"/>
      <c r="BC1120" s="3"/>
      <c r="BD1120" s="3"/>
      <c r="BE1120" s="3"/>
      <c r="BF1120" s="3"/>
      <c r="BG1120" s="3"/>
      <c r="BH1120" s="3"/>
      <c r="BI1120" s="3"/>
      <c r="BJ1120" s="3"/>
      <c r="BK1120" s="3"/>
      <c r="BL1120" s="3"/>
      <c r="BM1120" s="27">
        <v>119</v>
      </c>
    </row>
    <row r="1121" spans="1:65">
      <c r="A1121" s="29"/>
      <c r="B1121" s="19">
        <v>1</v>
      </c>
      <c r="C1121" s="9">
        <v>6</v>
      </c>
      <c r="D1121" s="11">
        <v>0.7</v>
      </c>
      <c r="E1121" s="11">
        <v>0.7</v>
      </c>
      <c r="F1121" s="11">
        <v>0.72499999999999998</v>
      </c>
      <c r="G1121" s="11">
        <v>0.7</v>
      </c>
      <c r="H1121" s="11">
        <v>0.7</v>
      </c>
      <c r="I1121" s="152"/>
      <c r="J1121" s="3"/>
      <c r="K1121" s="3"/>
      <c r="L1121" s="3"/>
      <c r="M1121" s="3"/>
      <c r="N1121" s="3"/>
      <c r="O1121" s="3"/>
      <c r="P1121" s="3"/>
      <c r="Q1121" s="3"/>
      <c r="R1121" s="3"/>
      <c r="S1121" s="3"/>
      <c r="T1121" s="3"/>
      <c r="U1121" s="3"/>
      <c r="V1121" s="3"/>
      <c r="W1121" s="3"/>
      <c r="X1121" s="3"/>
      <c r="Y1121" s="3"/>
      <c r="Z1121" s="3"/>
      <c r="AA1121" s="3"/>
      <c r="AB1121" s="3"/>
      <c r="AC1121" s="3"/>
      <c r="AD1121" s="3"/>
      <c r="AE1121" s="3"/>
      <c r="AF1121" s="3"/>
      <c r="AG1121" s="3"/>
      <c r="AH1121" s="3"/>
      <c r="AI1121" s="3"/>
      <c r="AJ1121" s="3"/>
      <c r="AK1121" s="3"/>
      <c r="AL1121" s="3"/>
      <c r="AM1121" s="3"/>
      <c r="AN1121" s="3"/>
      <c r="AO1121" s="3"/>
      <c r="AP1121" s="3"/>
      <c r="AQ1121" s="3"/>
      <c r="AR1121" s="3"/>
      <c r="AS1121" s="3"/>
      <c r="AT1121" s="3"/>
      <c r="AU1121" s="3"/>
      <c r="AV1121" s="3"/>
      <c r="AW1121" s="3"/>
      <c r="AX1121" s="3"/>
      <c r="AY1121" s="3"/>
      <c r="AZ1121" s="3"/>
      <c r="BA1121" s="3"/>
      <c r="BB1121" s="3"/>
      <c r="BC1121" s="3"/>
      <c r="BD1121" s="3"/>
      <c r="BE1121" s="3"/>
      <c r="BF1121" s="3"/>
      <c r="BG1121" s="3"/>
      <c r="BH1121" s="3"/>
      <c r="BI1121" s="3"/>
      <c r="BJ1121" s="3"/>
      <c r="BK1121" s="3"/>
      <c r="BL1121" s="3"/>
      <c r="BM1121" s="55"/>
    </row>
    <row r="1122" spans="1:65">
      <c r="A1122" s="29"/>
      <c r="B1122" s="20" t="s">
        <v>254</v>
      </c>
      <c r="C1122" s="12"/>
      <c r="D1122" s="22">
        <v>0.70000000000000007</v>
      </c>
      <c r="E1122" s="22">
        <v>0.71666666666666679</v>
      </c>
      <c r="F1122" s="22">
        <v>0.71666666666666667</v>
      </c>
      <c r="G1122" s="22">
        <v>0.70000000000000007</v>
      </c>
      <c r="H1122" s="22">
        <v>0.70000000000000007</v>
      </c>
      <c r="I1122" s="152"/>
      <c r="J1122" s="3"/>
      <c r="K1122" s="3"/>
      <c r="L1122" s="3"/>
      <c r="M1122" s="3"/>
      <c r="N1122" s="3"/>
      <c r="O1122" s="3"/>
      <c r="P1122" s="3"/>
      <c r="Q1122" s="3"/>
      <c r="R1122" s="3"/>
      <c r="S1122" s="3"/>
      <c r="T1122" s="3"/>
      <c r="U1122" s="3"/>
      <c r="V1122" s="3"/>
      <c r="W1122" s="3"/>
      <c r="X1122" s="3"/>
      <c r="Y1122" s="3"/>
      <c r="Z1122" s="3"/>
      <c r="AA1122" s="3"/>
      <c r="AB1122" s="3"/>
      <c r="AC1122" s="3"/>
      <c r="AD1122" s="3"/>
      <c r="AE1122" s="3"/>
      <c r="AF1122" s="3"/>
      <c r="AG1122" s="3"/>
      <c r="AH1122" s="3"/>
      <c r="AI1122" s="3"/>
      <c r="AJ1122" s="3"/>
      <c r="AK1122" s="3"/>
      <c r="AL1122" s="3"/>
      <c r="AM1122" s="3"/>
      <c r="AN1122" s="3"/>
      <c r="AO1122" s="3"/>
      <c r="AP1122" s="3"/>
      <c r="AQ1122" s="3"/>
      <c r="AR1122" s="3"/>
      <c r="AS1122" s="3"/>
      <c r="AT1122" s="3"/>
      <c r="AU1122" s="3"/>
      <c r="AV1122" s="3"/>
      <c r="AW1122" s="3"/>
      <c r="AX1122" s="3"/>
      <c r="AY1122" s="3"/>
      <c r="AZ1122" s="3"/>
      <c r="BA1122" s="3"/>
      <c r="BB1122" s="3"/>
      <c r="BC1122" s="3"/>
      <c r="BD1122" s="3"/>
      <c r="BE1122" s="3"/>
      <c r="BF1122" s="3"/>
      <c r="BG1122" s="3"/>
      <c r="BH1122" s="3"/>
      <c r="BI1122" s="3"/>
      <c r="BJ1122" s="3"/>
      <c r="BK1122" s="3"/>
      <c r="BL1122" s="3"/>
      <c r="BM1122" s="55"/>
    </row>
    <row r="1123" spans="1:65">
      <c r="A1123" s="29"/>
      <c r="B1123" s="3" t="s">
        <v>255</v>
      </c>
      <c r="C1123" s="28"/>
      <c r="D1123" s="11">
        <v>0.7</v>
      </c>
      <c r="E1123" s="11">
        <v>0.7</v>
      </c>
      <c r="F1123" s="11">
        <v>0.72249999999999992</v>
      </c>
      <c r="G1123" s="11">
        <v>0.7</v>
      </c>
      <c r="H1123" s="11">
        <v>0.7</v>
      </c>
      <c r="I1123" s="152"/>
      <c r="J1123" s="3"/>
      <c r="K1123" s="3"/>
      <c r="L1123" s="3"/>
      <c r="M1123" s="3"/>
      <c r="N1123" s="3"/>
      <c r="O1123" s="3"/>
      <c r="P1123" s="3"/>
      <c r="Q1123" s="3"/>
      <c r="R1123" s="3"/>
      <c r="S1123" s="3"/>
      <c r="T1123" s="3"/>
      <c r="U1123" s="3"/>
      <c r="V1123" s="3"/>
      <c r="W1123" s="3"/>
      <c r="X1123" s="3"/>
      <c r="Y1123" s="3"/>
      <c r="Z1123" s="3"/>
      <c r="AA1123" s="3"/>
      <c r="AB1123" s="3"/>
      <c r="AC1123" s="3"/>
      <c r="AD1123" s="3"/>
      <c r="AE1123" s="3"/>
      <c r="AF1123" s="3"/>
      <c r="AG1123" s="3"/>
      <c r="AH1123" s="3"/>
      <c r="AI1123" s="3"/>
      <c r="AJ1123" s="3"/>
      <c r="AK1123" s="3"/>
      <c r="AL1123" s="3"/>
      <c r="AM1123" s="3"/>
      <c r="AN1123" s="3"/>
      <c r="AO1123" s="3"/>
      <c r="AP1123" s="3"/>
      <c r="AQ1123" s="3"/>
      <c r="AR1123" s="3"/>
      <c r="AS1123" s="3"/>
      <c r="AT1123" s="3"/>
      <c r="AU1123" s="3"/>
      <c r="AV1123" s="3"/>
      <c r="AW1123" s="3"/>
      <c r="AX1123" s="3"/>
      <c r="AY1123" s="3"/>
      <c r="AZ1123" s="3"/>
      <c r="BA1123" s="3"/>
      <c r="BB1123" s="3"/>
      <c r="BC1123" s="3"/>
      <c r="BD1123" s="3"/>
      <c r="BE1123" s="3"/>
      <c r="BF1123" s="3"/>
      <c r="BG1123" s="3"/>
      <c r="BH1123" s="3"/>
      <c r="BI1123" s="3"/>
      <c r="BJ1123" s="3"/>
      <c r="BK1123" s="3"/>
      <c r="BL1123" s="3"/>
      <c r="BM1123" s="55"/>
    </row>
    <row r="1124" spans="1:65">
      <c r="A1124" s="29"/>
      <c r="B1124" s="3" t="s">
        <v>256</v>
      </c>
      <c r="C1124" s="28"/>
      <c r="D1124" s="23">
        <v>1.2161883888976234E-16</v>
      </c>
      <c r="E1124" s="23">
        <v>4.0824829046386332E-2</v>
      </c>
      <c r="F1124" s="23">
        <v>1.5253414918196749E-2</v>
      </c>
      <c r="G1124" s="23">
        <v>1.2161883888976234E-16</v>
      </c>
      <c r="H1124" s="23">
        <v>1.2161883888976234E-16</v>
      </c>
      <c r="I1124" s="205"/>
      <c r="J1124" s="206"/>
      <c r="K1124" s="206"/>
      <c r="L1124" s="206"/>
      <c r="M1124" s="206"/>
      <c r="N1124" s="206"/>
      <c r="O1124" s="206"/>
      <c r="P1124" s="206"/>
      <c r="Q1124" s="206"/>
      <c r="R1124" s="206"/>
      <c r="S1124" s="206"/>
      <c r="T1124" s="206"/>
      <c r="U1124" s="206"/>
      <c r="V1124" s="206"/>
      <c r="W1124" s="206"/>
      <c r="X1124" s="206"/>
      <c r="Y1124" s="206"/>
      <c r="Z1124" s="206"/>
      <c r="AA1124" s="206"/>
      <c r="AB1124" s="206"/>
      <c r="AC1124" s="206"/>
      <c r="AD1124" s="206"/>
      <c r="AE1124" s="206"/>
      <c r="AF1124" s="206"/>
      <c r="AG1124" s="206"/>
      <c r="AH1124" s="206"/>
      <c r="AI1124" s="206"/>
      <c r="AJ1124" s="206"/>
      <c r="AK1124" s="206"/>
      <c r="AL1124" s="206"/>
      <c r="AM1124" s="206"/>
      <c r="AN1124" s="206"/>
      <c r="AO1124" s="206"/>
      <c r="AP1124" s="206"/>
      <c r="AQ1124" s="206"/>
      <c r="AR1124" s="206"/>
      <c r="AS1124" s="206"/>
      <c r="AT1124" s="206"/>
      <c r="AU1124" s="206"/>
      <c r="AV1124" s="206"/>
      <c r="AW1124" s="206"/>
      <c r="AX1124" s="206"/>
      <c r="AY1124" s="206"/>
      <c r="AZ1124" s="206"/>
      <c r="BA1124" s="206"/>
      <c r="BB1124" s="206"/>
      <c r="BC1124" s="206"/>
      <c r="BD1124" s="206"/>
      <c r="BE1124" s="206"/>
      <c r="BF1124" s="206"/>
      <c r="BG1124" s="206"/>
      <c r="BH1124" s="206"/>
      <c r="BI1124" s="206"/>
      <c r="BJ1124" s="206"/>
      <c r="BK1124" s="206"/>
      <c r="BL1124" s="206"/>
      <c r="BM1124" s="56"/>
    </row>
    <row r="1125" spans="1:65">
      <c r="A1125" s="29"/>
      <c r="B1125" s="3" t="s">
        <v>86</v>
      </c>
      <c r="C1125" s="28"/>
      <c r="D1125" s="13">
        <v>1.7374119841394619E-16</v>
      </c>
      <c r="E1125" s="13">
        <v>5.6964877739143709E-2</v>
      </c>
      <c r="F1125" s="13">
        <v>2.1283834769576859E-2</v>
      </c>
      <c r="G1125" s="13">
        <v>1.7374119841394619E-16</v>
      </c>
      <c r="H1125" s="13">
        <v>1.7374119841394619E-16</v>
      </c>
      <c r="I1125" s="152"/>
      <c r="J1125" s="3"/>
      <c r="K1125" s="3"/>
      <c r="L1125" s="3"/>
      <c r="M1125" s="3"/>
      <c r="N1125" s="3"/>
      <c r="O1125" s="3"/>
      <c r="P1125" s="3"/>
      <c r="Q1125" s="3"/>
      <c r="R1125" s="3"/>
      <c r="S1125" s="3"/>
      <c r="T1125" s="3"/>
      <c r="U1125" s="3"/>
      <c r="V1125" s="3"/>
      <c r="W1125" s="3"/>
      <c r="X1125" s="3"/>
      <c r="Y1125" s="3"/>
      <c r="Z1125" s="3"/>
      <c r="AA1125" s="3"/>
      <c r="AB1125" s="3"/>
      <c r="AC1125" s="3"/>
      <c r="AD1125" s="3"/>
      <c r="AE1125" s="3"/>
      <c r="AF1125" s="3"/>
      <c r="AG1125" s="3"/>
      <c r="AH1125" s="3"/>
      <c r="AI1125" s="3"/>
      <c r="AJ1125" s="3"/>
      <c r="AK1125" s="3"/>
      <c r="AL1125" s="3"/>
      <c r="AM1125" s="3"/>
      <c r="AN1125" s="3"/>
      <c r="AO1125" s="3"/>
      <c r="AP1125" s="3"/>
      <c r="AQ1125" s="3"/>
      <c r="AR1125" s="3"/>
      <c r="AS1125" s="3"/>
      <c r="AT1125" s="3"/>
      <c r="AU1125" s="3"/>
      <c r="AV1125" s="3"/>
      <c r="AW1125" s="3"/>
      <c r="AX1125" s="3"/>
      <c r="AY1125" s="3"/>
      <c r="AZ1125" s="3"/>
      <c r="BA1125" s="3"/>
      <c r="BB1125" s="3"/>
      <c r="BC1125" s="3"/>
      <c r="BD1125" s="3"/>
      <c r="BE1125" s="3"/>
      <c r="BF1125" s="3"/>
      <c r="BG1125" s="3"/>
      <c r="BH1125" s="3"/>
      <c r="BI1125" s="3"/>
      <c r="BJ1125" s="3"/>
      <c r="BK1125" s="3"/>
      <c r="BL1125" s="3"/>
      <c r="BM1125" s="55"/>
    </row>
    <row r="1126" spans="1:65">
      <c r="A1126" s="29"/>
      <c r="B1126" s="3" t="s">
        <v>257</v>
      </c>
      <c r="C1126" s="28"/>
      <c r="D1126" s="13">
        <v>-6.2464508801816088E-3</v>
      </c>
      <c r="E1126" s="13">
        <v>1.7414347908385475E-2</v>
      </c>
      <c r="F1126" s="13">
        <v>1.7414347908385253E-2</v>
      </c>
      <c r="G1126" s="13">
        <v>-6.2464508801816088E-3</v>
      </c>
      <c r="H1126" s="13">
        <v>-6.2464508801816088E-3</v>
      </c>
      <c r="I1126" s="152"/>
      <c r="J1126" s="3"/>
      <c r="K1126" s="3"/>
      <c r="L1126" s="3"/>
      <c r="M1126" s="3"/>
      <c r="N1126" s="3"/>
      <c r="O1126" s="3"/>
      <c r="P1126" s="3"/>
      <c r="Q1126" s="3"/>
      <c r="R1126" s="3"/>
      <c r="S1126" s="3"/>
      <c r="T1126" s="3"/>
      <c r="U1126" s="3"/>
      <c r="V1126" s="3"/>
      <c r="W1126" s="3"/>
      <c r="X1126" s="3"/>
      <c r="Y1126" s="3"/>
      <c r="Z1126" s="3"/>
      <c r="AA1126" s="3"/>
      <c r="AB1126" s="3"/>
      <c r="AC1126" s="3"/>
      <c r="AD1126" s="3"/>
      <c r="AE1126" s="3"/>
      <c r="AF1126" s="3"/>
      <c r="AG1126" s="3"/>
      <c r="AH1126" s="3"/>
      <c r="AI1126" s="3"/>
      <c r="AJ1126" s="3"/>
      <c r="AK1126" s="3"/>
      <c r="AL1126" s="3"/>
      <c r="AM1126" s="3"/>
      <c r="AN1126" s="3"/>
      <c r="AO1126" s="3"/>
      <c r="AP1126" s="3"/>
      <c r="AQ1126" s="3"/>
      <c r="AR1126" s="3"/>
      <c r="AS1126" s="3"/>
      <c r="AT1126" s="3"/>
      <c r="AU1126" s="3"/>
      <c r="AV1126" s="3"/>
      <c r="AW1126" s="3"/>
      <c r="AX1126" s="3"/>
      <c r="AY1126" s="3"/>
      <c r="AZ1126" s="3"/>
      <c r="BA1126" s="3"/>
      <c r="BB1126" s="3"/>
      <c r="BC1126" s="3"/>
      <c r="BD1126" s="3"/>
      <c r="BE1126" s="3"/>
      <c r="BF1126" s="3"/>
      <c r="BG1126" s="3"/>
      <c r="BH1126" s="3"/>
      <c r="BI1126" s="3"/>
      <c r="BJ1126" s="3"/>
      <c r="BK1126" s="3"/>
      <c r="BL1126" s="3"/>
      <c r="BM1126" s="55"/>
    </row>
    <row r="1127" spans="1:65">
      <c r="A1127" s="29"/>
      <c r="B1127" s="45" t="s">
        <v>258</v>
      </c>
      <c r="C1127" s="46"/>
      <c r="D1127" s="44" t="s">
        <v>259</v>
      </c>
      <c r="E1127" s="44" t="s">
        <v>259</v>
      </c>
      <c r="F1127" s="44" t="s">
        <v>259</v>
      </c>
      <c r="G1127" s="44" t="s">
        <v>259</v>
      </c>
      <c r="H1127" s="44" t="s">
        <v>259</v>
      </c>
      <c r="I1127" s="152"/>
      <c r="J1127" s="3"/>
      <c r="K1127" s="3"/>
      <c r="L1127" s="3"/>
      <c r="M1127" s="3"/>
      <c r="N1127" s="3"/>
      <c r="O1127" s="3"/>
      <c r="P1127" s="3"/>
      <c r="Q1127" s="3"/>
      <c r="R1127" s="3"/>
      <c r="S1127" s="3"/>
      <c r="T1127" s="3"/>
      <c r="U1127" s="3"/>
      <c r="V1127" s="3"/>
      <c r="W1127" s="3"/>
      <c r="X1127" s="3"/>
      <c r="Y1127" s="3"/>
      <c r="Z1127" s="3"/>
      <c r="AA1127" s="3"/>
      <c r="AB1127" s="3"/>
      <c r="AC1127" s="3"/>
      <c r="AD1127" s="3"/>
      <c r="AE1127" s="3"/>
      <c r="AF1127" s="3"/>
      <c r="AG1127" s="3"/>
      <c r="AH1127" s="3"/>
      <c r="AI1127" s="3"/>
      <c r="AJ1127" s="3"/>
      <c r="AK1127" s="3"/>
      <c r="AL1127" s="3"/>
      <c r="AM1127" s="3"/>
      <c r="AN1127" s="3"/>
      <c r="AO1127" s="3"/>
      <c r="AP1127" s="3"/>
      <c r="AQ1127" s="3"/>
      <c r="AR1127" s="3"/>
      <c r="AS1127" s="3"/>
      <c r="AT1127" s="3"/>
      <c r="AU1127" s="3"/>
      <c r="AV1127" s="3"/>
      <c r="AW1127" s="3"/>
      <c r="AX1127" s="3"/>
      <c r="AY1127" s="3"/>
      <c r="AZ1127" s="3"/>
      <c r="BA1127" s="3"/>
      <c r="BB1127" s="3"/>
      <c r="BC1127" s="3"/>
      <c r="BD1127" s="3"/>
      <c r="BE1127" s="3"/>
      <c r="BF1127" s="3"/>
      <c r="BG1127" s="3"/>
      <c r="BH1127" s="3"/>
      <c r="BI1127" s="3"/>
      <c r="BJ1127" s="3"/>
      <c r="BK1127" s="3"/>
      <c r="BL1127" s="3"/>
      <c r="BM1127" s="55"/>
    </row>
    <row r="1128" spans="1:65">
      <c r="B1128" s="30"/>
      <c r="C1128" s="20"/>
      <c r="D1128" s="20"/>
      <c r="E1128" s="20"/>
      <c r="F1128" s="20"/>
      <c r="G1128" s="20"/>
      <c r="H1128" s="20"/>
      <c r="BM1128" s="55"/>
    </row>
    <row r="1129" spans="1:65" ht="15">
      <c r="B1129" s="8" t="s">
        <v>536</v>
      </c>
      <c r="BM1129" s="27" t="s">
        <v>66</v>
      </c>
    </row>
    <row r="1130" spans="1:65" ht="15">
      <c r="A1130" s="24" t="s">
        <v>44</v>
      </c>
      <c r="B1130" s="18" t="s">
        <v>108</v>
      </c>
      <c r="C1130" s="15" t="s">
        <v>109</v>
      </c>
      <c r="D1130" s="16" t="s">
        <v>224</v>
      </c>
      <c r="E1130" s="17" t="s">
        <v>224</v>
      </c>
      <c r="F1130" s="17" t="s">
        <v>224</v>
      </c>
      <c r="G1130" s="17" t="s">
        <v>224</v>
      </c>
      <c r="H1130" s="17" t="s">
        <v>224</v>
      </c>
      <c r="I1130" s="17" t="s">
        <v>224</v>
      </c>
      <c r="J1130" s="17" t="s">
        <v>224</v>
      </c>
      <c r="K1130" s="17" t="s">
        <v>224</v>
      </c>
      <c r="L1130" s="17" t="s">
        <v>224</v>
      </c>
      <c r="M1130" s="17" t="s">
        <v>224</v>
      </c>
      <c r="N1130" s="17" t="s">
        <v>224</v>
      </c>
      <c r="O1130" s="17" t="s">
        <v>224</v>
      </c>
      <c r="P1130" s="17" t="s">
        <v>224</v>
      </c>
      <c r="Q1130" s="17" t="s">
        <v>224</v>
      </c>
      <c r="R1130" s="17" t="s">
        <v>224</v>
      </c>
      <c r="S1130" s="17" t="s">
        <v>224</v>
      </c>
      <c r="T1130" s="17" t="s">
        <v>224</v>
      </c>
      <c r="U1130" s="17" t="s">
        <v>224</v>
      </c>
      <c r="V1130" s="17" t="s">
        <v>224</v>
      </c>
      <c r="W1130" s="17" t="s">
        <v>224</v>
      </c>
      <c r="X1130" s="17" t="s">
        <v>224</v>
      </c>
      <c r="Y1130" s="152"/>
      <c r="Z1130" s="3"/>
      <c r="AA1130" s="3"/>
      <c r="AB1130" s="3"/>
      <c r="AC1130" s="3"/>
      <c r="AD1130" s="3"/>
      <c r="AE1130" s="3"/>
      <c r="AF1130" s="3"/>
      <c r="AG1130" s="3"/>
      <c r="AH1130" s="3"/>
      <c r="AI1130" s="3"/>
      <c r="AJ1130" s="3"/>
      <c r="AK1130" s="3"/>
      <c r="AL1130" s="3"/>
      <c r="AM1130" s="3"/>
      <c r="AN1130" s="3"/>
      <c r="AO1130" s="3"/>
      <c r="AP1130" s="3"/>
      <c r="AQ1130" s="3"/>
      <c r="AR1130" s="3"/>
      <c r="AS1130" s="3"/>
      <c r="AT1130" s="3"/>
      <c r="AU1130" s="3"/>
      <c r="AV1130" s="3"/>
      <c r="AW1130" s="3"/>
      <c r="AX1130" s="3"/>
      <c r="AY1130" s="3"/>
      <c r="AZ1130" s="3"/>
      <c r="BA1130" s="3"/>
      <c r="BB1130" s="3"/>
      <c r="BC1130" s="3"/>
      <c r="BD1130" s="3"/>
      <c r="BE1130" s="3"/>
      <c r="BF1130" s="3"/>
      <c r="BG1130" s="3"/>
      <c r="BH1130" s="3"/>
      <c r="BI1130" s="3"/>
      <c r="BJ1130" s="3"/>
      <c r="BK1130" s="3"/>
      <c r="BL1130" s="3"/>
      <c r="BM1130" s="27">
        <v>1</v>
      </c>
    </row>
    <row r="1131" spans="1:65">
      <c r="A1131" s="29"/>
      <c r="B1131" s="19" t="s">
        <v>225</v>
      </c>
      <c r="C1131" s="9" t="s">
        <v>225</v>
      </c>
      <c r="D1131" s="150" t="s">
        <v>227</v>
      </c>
      <c r="E1131" s="151" t="s">
        <v>228</v>
      </c>
      <c r="F1131" s="151" t="s">
        <v>229</v>
      </c>
      <c r="G1131" s="151" t="s">
        <v>230</v>
      </c>
      <c r="H1131" s="151" t="s">
        <v>231</v>
      </c>
      <c r="I1131" s="151" t="s">
        <v>232</v>
      </c>
      <c r="J1131" s="151" t="s">
        <v>233</v>
      </c>
      <c r="K1131" s="151" t="s">
        <v>234</v>
      </c>
      <c r="L1131" s="151" t="s">
        <v>235</v>
      </c>
      <c r="M1131" s="151" t="s">
        <v>236</v>
      </c>
      <c r="N1131" s="151" t="s">
        <v>237</v>
      </c>
      <c r="O1131" s="151" t="s">
        <v>238</v>
      </c>
      <c r="P1131" s="151" t="s">
        <v>239</v>
      </c>
      <c r="Q1131" s="151" t="s">
        <v>240</v>
      </c>
      <c r="R1131" s="151" t="s">
        <v>241</v>
      </c>
      <c r="S1131" s="151" t="s">
        <v>242</v>
      </c>
      <c r="T1131" s="151" t="s">
        <v>243</v>
      </c>
      <c r="U1131" s="151" t="s">
        <v>244</v>
      </c>
      <c r="V1131" s="151" t="s">
        <v>245</v>
      </c>
      <c r="W1131" s="151" t="s">
        <v>246</v>
      </c>
      <c r="X1131" s="151" t="s">
        <v>247</v>
      </c>
      <c r="Y1131" s="152"/>
      <c r="Z1131" s="3"/>
      <c r="AA1131" s="3"/>
      <c r="AB1131" s="3"/>
      <c r="AC1131" s="3"/>
      <c r="AD1131" s="3"/>
      <c r="AE1131" s="3"/>
      <c r="AF1131" s="3"/>
      <c r="AG1131" s="3"/>
      <c r="AH1131" s="3"/>
      <c r="AI1131" s="3"/>
      <c r="AJ1131" s="3"/>
      <c r="AK1131" s="3"/>
      <c r="AL1131" s="3"/>
      <c r="AM1131" s="3"/>
      <c r="AN1131" s="3"/>
      <c r="AO1131" s="3"/>
      <c r="AP1131" s="3"/>
      <c r="AQ1131" s="3"/>
      <c r="AR1131" s="3"/>
      <c r="AS1131" s="3"/>
      <c r="AT1131" s="3"/>
      <c r="AU1131" s="3"/>
      <c r="AV1131" s="3"/>
      <c r="AW1131" s="3"/>
      <c r="AX1131" s="3"/>
      <c r="AY1131" s="3"/>
      <c r="AZ1131" s="3"/>
      <c r="BA1131" s="3"/>
      <c r="BB1131" s="3"/>
      <c r="BC1131" s="3"/>
      <c r="BD1131" s="3"/>
      <c r="BE1131" s="3"/>
      <c r="BF1131" s="3"/>
      <c r="BG1131" s="3"/>
      <c r="BH1131" s="3"/>
      <c r="BI1131" s="3"/>
      <c r="BJ1131" s="3"/>
      <c r="BK1131" s="3"/>
      <c r="BL1131" s="3"/>
      <c r="BM1131" s="27" t="s">
        <v>3</v>
      </c>
    </row>
    <row r="1132" spans="1:65">
      <c r="A1132" s="29"/>
      <c r="B1132" s="19"/>
      <c r="C1132" s="9"/>
      <c r="D1132" s="10" t="s">
        <v>279</v>
      </c>
      <c r="E1132" s="11" t="s">
        <v>261</v>
      </c>
      <c r="F1132" s="11" t="s">
        <v>261</v>
      </c>
      <c r="G1132" s="11" t="s">
        <v>261</v>
      </c>
      <c r="H1132" s="11" t="s">
        <v>280</v>
      </c>
      <c r="I1132" s="11" t="s">
        <v>279</v>
      </c>
      <c r="J1132" s="11" t="s">
        <v>279</v>
      </c>
      <c r="K1132" s="11" t="s">
        <v>280</v>
      </c>
      <c r="L1132" s="11" t="s">
        <v>261</v>
      </c>
      <c r="M1132" s="11" t="s">
        <v>261</v>
      </c>
      <c r="N1132" s="11" t="s">
        <v>261</v>
      </c>
      <c r="O1132" s="11" t="s">
        <v>279</v>
      </c>
      <c r="P1132" s="11" t="s">
        <v>280</v>
      </c>
      <c r="Q1132" s="11" t="s">
        <v>280</v>
      </c>
      <c r="R1132" s="11" t="s">
        <v>280</v>
      </c>
      <c r="S1132" s="11" t="s">
        <v>261</v>
      </c>
      <c r="T1132" s="11" t="s">
        <v>279</v>
      </c>
      <c r="U1132" s="11" t="s">
        <v>279</v>
      </c>
      <c r="V1132" s="11" t="s">
        <v>280</v>
      </c>
      <c r="W1132" s="11" t="s">
        <v>261</v>
      </c>
      <c r="X1132" s="11" t="s">
        <v>261</v>
      </c>
      <c r="Y1132" s="152"/>
      <c r="Z1132" s="3"/>
      <c r="AA1132" s="3"/>
      <c r="AB1132" s="3"/>
      <c r="AC1132" s="3"/>
      <c r="AD1132" s="3"/>
      <c r="AE1132" s="3"/>
      <c r="AF1132" s="3"/>
      <c r="AG1132" s="3"/>
      <c r="AH1132" s="3"/>
      <c r="AI1132" s="3"/>
      <c r="AJ1132" s="3"/>
      <c r="AK1132" s="3"/>
      <c r="AL1132" s="3"/>
      <c r="AM1132" s="3"/>
      <c r="AN1132" s="3"/>
      <c r="AO1132" s="3"/>
      <c r="AP1132" s="3"/>
      <c r="AQ1132" s="3"/>
      <c r="AR1132" s="3"/>
      <c r="AS1132" s="3"/>
      <c r="AT1132" s="3"/>
      <c r="AU1132" s="3"/>
      <c r="AV1132" s="3"/>
      <c r="AW1132" s="3"/>
      <c r="AX1132" s="3"/>
      <c r="AY1132" s="3"/>
      <c r="AZ1132" s="3"/>
      <c r="BA1132" s="3"/>
      <c r="BB1132" s="3"/>
      <c r="BC1132" s="3"/>
      <c r="BD1132" s="3"/>
      <c r="BE1132" s="3"/>
      <c r="BF1132" s="3"/>
      <c r="BG1132" s="3"/>
      <c r="BH1132" s="3"/>
      <c r="BI1132" s="3"/>
      <c r="BJ1132" s="3"/>
      <c r="BK1132" s="3"/>
      <c r="BL1132" s="3"/>
      <c r="BM1132" s="27">
        <v>0</v>
      </c>
    </row>
    <row r="1133" spans="1:65">
      <c r="A1133" s="29"/>
      <c r="B1133" s="19"/>
      <c r="C1133" s="9"/>
      <c r="D1133" s="25" t="s">
        <v>281</v>
      </c>
      <c r="E1133" s="25" t="s">
        <v>253</v>
      </c>
      <c r="F1133" s="25" t="s">
        <v>282</v>
      </c>
      <c r="G1133" s="25" t="s">
        <v>282</v>
      </c>
      <c r="H1133" s="25" t="s">
        <v>283</v>
      </c>
      <c r="I1133" s="25" t="s">
        <v>282</v>
      </c>
      <c r="J1133" s="25" t="s">
        <v>284</v>
      </c>
      <c r="K1133" s="25" t="s">
        <v>284</v>
      </c>
      <c r="L1133" s="25" t="s">
        <v>282</v>
      </c>
      <c r="M1133" s="25" t="s">
        <v>283</v>
      </c>
      <c r="N1133" s="25" t="s">
        <v>283</v>
      </c>
      <c r="O1133" s="25" t="s">
        <v>284</v>
      </c>
      <c r="P1133" s="25" t="s">
        <v>284</v>
      </c>
      <c r="Q1133" s="25" t="s">
        <v>283</v>
      </c>
      <c r="R1133" s="25" t="s">
        <v>282</v>
      </c>
      <c r="S1133" s="25" t="s">
        <v>114</v>
      </c>
      <c r="T1133" s="25" t="s">
        <v>282</v>
      </c>
      <c r="U1133" s="25" t="s">
        <v>281</v>
      </c>
      <c r="V1133" s="25" t="s">
        <v>281</v>
      </c>
      <c r="W1133" s="25" t="s">
        <v>282</v>
      </c>
      <c r="X1133" s="25" t="s">
        <v>282</v>
      </c>
      <c r="Y1133" s="152"/>
      <c r="Z1133" s="3"/>
      <c r="AA1133" s="3"/>
      <c r="AB1133" s="3"/>
      <c r="AC1133" s="3"/>
      <c r="AD1133" s="3"/>
      <c r="AE1133" s="3"/>
      <c r="AF1133" s="3"/>
      <c r="AG1133" s="3"/>
      <c r="AH1133" s="3"/>
      <c r="AI1133" s="3"/>
      <c r="AJ1133" s="3"/>
      <c r="AK1133" s="3"/>
      <c r="AL1133" s="3"/>
      <c r="AM1133" s="3"/>
      <c r="AN1133" s="3"/>
      <c r="AO1133" s="3"/>
      <c r="AP1133" s="3"/>
      <c r="AQ1133" s="3"/>
      <c r="AR1133" s="3"/>
      <c r="AS1133" s="3"/>
      <c r="AT1133" s="3"/>
      <c r="AU1133" s="3"/>
      <c r="AV1133" s="3"/>
      <c r="AW1133" s="3"/>
      <c r="AX1133" s="3"/>
      <c r="AY1133" s="3"/>
      <c r="AZ1133" s="3"/>
      <c r="BA1133" s="3"/>
      <c r="BB1133" s="3"/>
      <c r="BC1133" s="3"/>
      <c r="BD1133" s="3"/>
      <c r="BE1133" s="3"/>
      <c r="BF1133" s="3"/>
      <c r="BG1133" s="3"/>
      <c r="BH1133" s="3"/>
      <c r="BI1133" s="3"/>
      <c r="BJ1133" s="3"/>
      <c r="BK1133" s="3"/>
      <c r="BL1133" s="3"/>
      <c r="BM1133" s="27">
        <v>0</v>
      </c>
    </row>
    <row r="1134" spans="1:65">
      <c r="A1134" s="29"/>
      <c r="B1134" s="18">
        <v>1</v>
      </c>
      <c r="C1134" s="14">
        <v>1</v>
      </c>
      <c r="D1134" s="221">
        <v>133</v>
      </c>
      <c r="E1134" s="221">
        <v>128.1</v>
      </c>
      <c r="F1134" s="221">
        <v>133</v>
      </c>
      <c r="G1134" s="231">
        <v>131</v>
      </c>
      <c r="H1134" s="221">
        <v>128</v>
      </c>
      <c r="I1134" s="221">
        <v>128</v>
      </c>
      <c r="J1134" s="222">
        <v>151.80399999999997</v>
      </c>
      <c r="K1134" s="221">
        <v>132</v>
      </c>
      <c r="L1134" s="221">
        <v>123.00000000000001</v>
      </c>
      <c r="M1134" s="221">
        <v>126</v>
      </c>
      <c r="N1134" s="221">
        <v>130</v>
      </c>
      <c r="O1134" s="221">
        <v>129.1</v>
      </c>
      <c r="P1134" s="231">
        <v>123.00000000000001</v>
      </c>
      <c r="Q1134" s="221">
        <v>120</v>
      </c>
      <c r="R1134" s="221">
        <v>133</v>
      </c>
      <c r="S1134" s="221">
        <v>126</v>
      </c>
      <c r="T1134" s="221">
        <v>129.60116666666667</v>
      </c>
      <c r="U1134" s="222">
        <v>114.7</v>
      </c>
      <c r="V1134" s="221">
        <v>127</v>
      </c>
      <c r="W1134" s="221">
        <v>119</v>
      </c>
      <c r="X1134" s="221">
        <v>127.50000000000001</v>
      </c>
      <c r="Y1134" s="223"/>
      <c r="Z1134" s="224"/>
      <c r="AA1134" s="224"/>
      <c r="AB1134" s="224"/>
      <c r="AC1134" s="224"/>
      <c r="AD1134" s="224"/>
      <c r="AE1134" s="224"/>
      <c r="AF1134" s="224"/>
      <c r="AG1134" s="224"/>
      <c r="AH1134" s="224"/>
      <c r="AI1134" s="224"/>
      <c r="AJ1134" s="224"/>
      <c r="AK1134" s="224"/>
      <c r="AL1134" s="224"/>
      <c r="AM1134" s="224"/>
      <c r="AN1134" s="224"/>
      <c r="AO1134" s="224"/>
      <c r="AP1134" s="224"/>
      <c r="AQ1134" s="224"/>
      <c r="AR1134" s="224"/>
      <c r="AS1134" s="224"/>
      <c r="AT1134" s="224"/>
      <c r="AU1134" s="224"/>
      <c r="AV1134" s="224"/>
      <c r="AW1134" s="224"/>
      <c r="AX1134" s="224"/>
      <c r="AY1134" s="224"/>
      <c r="AZ1134" s="224"/>
      <c r="BA1134" s="224"/>
      <c r="BB1134" s="224"/>
      <c r="BC1134" s="224"/>
      <c r="BD1134" s="224"/>
      <c r="BE1134" s="224"/>
      <c r="BF1134" s="224"/>
      <c r="BG1134" s="224"/>
      <c r="BH1134" s="224"/>
      <c r="BI1134" s="224"/>
      <c r="BJ1134" s="224"/>
      <c r="BK1134" s="224"/>
      <c r="BL1134" s="224"/>
      <c r="BM1134" s="225">
        <v>1</v>
      </c>
    </row>
    <row r="1135" spans="1:65">
      <c r="A1135" s="29"/>
      <c r="B1135" s="19">
        <v>1</v>
      </c>
      <c r="C1135" s="9">
        <v>2</v>
      </c>
      <c r="D1135" s="226">
        <v>130</v>
      </c>
      <c r="E1135" s="226">
        <v>135.6</v>
      </c>
      <c r="F1135" s="226">
        <v>131</v>
      </c>
      <c r="G1135" s="226">
        <v>125</v>
      </c>
      <c r="H1135" s="226">
        <v>130</v>
      </c>
      <c r="I1135" s="226">
        <v>126</v>
      </c>
      <c r="J1135" s="227">
        <v>139.03149999999999</v>
      </c>
      <c r="K1135" s="226">
        <v>132</v>
      </c>
      <c r="L1135" s="226">
        <v>123.00000000000001</v>
      </c>
      <c r="M1135" s="226">
        <v>126</v>
      </c>
      <c r="N1135" s="226">
        <v>127</v>
      </c>
      <c r="O1135" s="226">
        <v>126.4</v>
      </c>
      <c r="P1135" s="226">
        <v>129</v>
      </c>
      <c r="Q1135" s="226">
        <v>122</v>
      </c>
      <c r="R1135" s="226">
        <v>131</v>
      </c>
      <c r="S1135" s="226">
        <v>123.00000000000001</v>
      </c>
      <c r="T1135" s="226">
        <v>129.61500000000001</v>
      </c>
      <c r="U1135" s="227">
        <v>114.518</v>
      </c>
      <c r="V1135" s="226">
        <v>128</v>
      </c>
      <c r="W1135" s="226">
        <v>122</v>
      </c>
      <c r="X1135" s="226">
        <v>130.1</v>
      </c>
      <c r="Y1135" s="223"/>
      <c r="Z1135" s="224"/>
      <c r="AA1135" s="224"/>
      <c r="AB1135" s="224"/>
      <c r="AC1135" s="224"/>
      <c r="AD1135" s="224"/>
      <c r="AE1135" s="224"/>
      <c r="AF1135" s="224"/>
      <c r="AG1135" s="224"/>
      <c r="AH1135" s="224"/>
      <c r="AI1135" s="224"/>
      <c r="AJ1135" s="224"/>
      <c r="AK1135" s="224"/>
      <c r="AL1135" s="224"/>
      <c r="AM1135" s="224"/>
      <c r="AN1135" s="224"/>
      <c r="AO1135" s="224"/>
      <c r="AP1135" s="224"/>
      <c r="AQ1135" s="224"/>
      <c r="AR1135" s="224"/>
      <c r="AS1135" s="224"/>
      <c r="AT1135" s="224"/>
      <c r="AU1135" s="224"/>
      <c r="AV1135" s="224"/>
      <c r="AW1135" s="224"/>
      <c r="AX1135" s="224"/>
      <c r="AY1135" s="224"/>
      <c r="AZ1135" s="224"/>
      <c r="BA1135" s="224"/>
      <c r="BB1135" s="224"/>
      <c r="BC1135" s="224"/>
      <c r="BD1135" s="224"/>
      <c r="BE1135" s="224"/>
      <c r="BF1135" s="224"/>
      <c r="BG1135" s="224"/>
      <c r="BH1135" s="224"/>
      <c r="BI1135" s="224"/>
      <c r="BJ1135" s="224"/>
      <c r="BK1135" s="224"/>
      <c r="BL1135" s="224"/>
      <c r="BM1135" s="225">
        <v>33</v>
      </c>
    </row>
    <row r="1136" spans="1:65">
      <c r="A1136" s="29"/>
      <c r="B1136" s="19">
        <v>1</v>
      </c>
      <c r="C1136" s="9">
        <v>3</v>
      </c>
      <c r="D1136" s="226">
        <v>133</v>
      </c>
      <c r="E1136" s="226">
        <v>133</v>
      </c>
      <c r="F1136" s="226">
        <v>131</v>
      </c>
      <c r="G1136" s="226">
        <v>125</v>
      </c>
      <c r="H1136" s="226">
        <v>131</v>
      </c>
      <c r="I1136" s="226">
        <v>126</v>
      </c>
      <c r="J1136" s="227">
        <v>144.32999999999998</v>
      </c>
      <c r="K1136" s="226">
        <v>131</v>
      </c>
      <c r="L1136" s="226">
        <v>125</v>
      </c>
      <c r="M1136" s="226">
        <v>127</v>
      </c>
      <c r="N1136" s="226">
        <v>130</v>
      </c>
      <c r="O1136" s="226">
        <v>128.80000000000001</v>
      </c>
      <c r="P1136" s="226">
        <v>128</v>
      </c>
      <c r="Q1136" s="226">
        <v>123.00000000000001</v>
      </c>
      <c r="R1136" s="226">
        <v>133</v>
      </c>
      <c r="S1136" s="228">
        <v>119</v>
      </c>
      <c r="T1136" s="226">
        <v>126.58</v>
      </c>
      <c r="U1136" s="227">
        <v>115.221</v>
      </c>
      <c r="V1136" s="226">
        <v>128</v>
      </c>
      <c r="W1136" s="226">
        <v>122</v>
      </c>
      <c r="X1136" s="226">
        <v>128.5</v>
      </c>
      <c r="Y1136" s="223"/>
      <c r="Z1136" s="224"/>
      <c r="AA1136" s="224"/>
      <c r="AB1136" s="224"/>
      <c r="AC1136" s="224"/>
      <c r="AD1136" s="224"/>
      <c r="AE1136" s="224"/>
      <c r="AF1136" s="224"/>
      <c r="AG1136" s="224"/>
      <c r="AH1136" s="224"/>
      <c r="AI1136" s="224"/>
      <c r="AJ1136" s="224"/>
      <c r="AK1136" s="224"/>
      <c r="AL1136" s="224"/>
      <c r="AM1136" s="224"/>
      <c r="AN1136" s="224"/>
      <c r="AO1136" s="224"/>
      <c r="AP1136" s="224"/>
      <c r="AQ1136" s="224"/>
      <c r="AR1136" s="224"/>
      <c r="AS1136" s="224"/>
      <c r="AT1136" s="224"/>
      <c r="AU1136" s="224"/>
      <c r="AV1136" s="224"/>
      <c r="AW1136" s="224"/>
      <c r="AX1136" s="224"/>
      <c r="AY1136" s="224"/>
      <c r="AZ1136" s="224"/>
      <c r="BA1136" s="224"/>
      <c r="BB1136" s="224"/>
      <c r="BC1136" s="224"/>
      <c r="BD1136" s="224"/>
      <c r="BE1136" s="224"/>
      <c r="BF1136" s="224"/>
      <c r="BG1136" s="224"/>
      <c r="BH1136" s="224"/>
      <c r="BI1136" s="224"/>
      <c r="BJ1136" s="224"/>
      <c r="BK1136" s="224"/>
      <c r="BL1136" s="224"/>
      <c r="BM1136" s="225">
        <v>16</v>
      </c>
    </row>
    <row r="1137" spans="1:65">
      <c r="A1137" s="29"/>
      <c r="B1137" s="19">
        <v>1</v>
      </c>
      <c r="C1137" s="9">
        <v>4</v>
      </c>
      <c r="D1137" s="226">
        <v>137</v>
      </c>
      <c r="E1137" s="226">
        <v>128.5</v>
      </c>
      <c r="F1137" s="226">
        <v>133</v>
      </c>
      <c r="G1137" s="226">
        <v>124</v>
      </c>
      <c r="H1137" s="226">
        <v>128</v>
      </c>
      <c r="I1137" s="226">
        <v>131</v>
      </c>
      <c r="J1137" s="227">
        <v>153.29149999999998</v>
      </c>
      <c r="K1137" s="226">
        <v>130</v>
      </c>
      <c r="L1137" s="226">
        <v>126</v>
      </c>
      <c r="M1137" s="226">
        <v>128</v>
      </c>
      <c r="N1137" s="226">
        <v>129</v>
      </c>
      <c r="O1137" s="226">
        <v>128.9</v>
      </c>
      <c r="P1137" s="226">
        <v>130</v>
      </c>
      <c r="Q1137" s="226">
        <v>122</v>
      </c>
      <c r="R1137" s="226">
        <v>136</v>
      </c>
      <c r="S1137" s="226">
        <v>127</v>
      </c>
      <c r="T1137" s="226">
        <v>129.4</v>
      </c>
      <c r="U1137" s="227">
        <v>114.76600000000001</v>
      </c>
      <c r="V1137" s="226">
        <v>128</v>
      </c>
      <c r="W1137" s="226">
        <v>122</v>
      </c>
      <c r="X1137" s="226">
        <v>131.6</v>
      </c>
      <c r="Y1137" s="223"/>
      <c r="Z1137" s="224"/>
      <c r="AA1137" s="224"/>
      <c r="AB1137" s="224"/>
      <c r="AC1137" s="224"/>
      <c r="AD1137" s="224"/>
      <c r="AE1137" s="224"/>
      <c r="AF1137" s="224"/>
      <c r="AG1137" s="224"/>
      <c r="AH1137" s="224"/>
      <c r="AI1137" s="224"/>
      <c r="AJ1137" s="224"/>
      <c r="AK1137" s="224"/>
      <c r="AL1137" s="224"/>
      <c r="AM1137" s="224"/>
      <c r="AN1137" s="224"/>
      <c r="AO1137" s="224"/>
      <c r="AP1137" s="224"/>
      <c r="AQ1137" s="224"/>
      <c r="AR1137" s="224"/>
      <c r="AS1137" s="224"/>
      <c r="AT1137" s="224"/>
      <c r="AU1137" s="224"/>
      <c r="AV1137" s="224"/>
      <c r="AW1137" s="224"/>
      <c r="AX1137" s="224"/>
      <c r="AY1137" s="224"/>
      <c r="AZ1137" s="224"/>
      <c r="BA1137" s="224"/>
      <c r="BB1137" s="224"/>
      <c r="BC1137" s="224"/>
      <c r="BD1137" s="224"/>
      <c r="BE1137" s="224"/>
      <c r="BF1137" s="224"/>
      <c r="BG1137" s="224"/>
      <c r="BH1137" s="224"/>
      <c r="BI1137" s="224"/>
      <c r="BJ1137" s="224"/>
      <c r="BK1137" s="224"/>
      <c r="BL1137" s="224"/>
      <c r="BM1137" s="225">
        <v>128.14640233918126</v>
      </c>
    </row>
    <row r="1138" spans="1:65">
      <c r="A1138" s="29"/>
      <c r="B1138" s="19">
        <v>1</v>
      </c>
      <c r="C1138" s="9">
        <v>5</v>
      </c>
      <c r="D1138" s="226">
        <v>134</v>
      </c>
      <c r="E1138" s="226">
        <v>129.80000000000001</v>
      </c>
      <c r="F1138" s="226">
        <v>133</v>
      </c>
      <c r="G1138" s="226">
        <v>122</v>
      </c>
      <c r="H1138" s="226">
        <v>127</v>
      </c>
      <c r="I1138" s="226">
        <v>132</v>
      </c>
      <c r="J1138" s="227">
        <v>163.5805</v>
      </c>
      <c r="K1138" s="226">
        <v>128</v>
      </c>
      <c r="L1138" s="226">
        <v>122</v>
      </c>
      <c r="M1138" s="226">
        <v>126</v>
      </c>
      <c r="N1138" s="226">
        <v>132</v>
      </c>
      <c r="O1138" s="226">
        <v>126.10000000000001</v>
      </c>
      <c r="P1138" s="226">
        <v>127</v>
      </c>
      <c r="Q1138" s="226">
        <v>121</v>
      </c>
      <c r="R1138" s="226">
        <v>133</v>
      </c>
      <c r="S1138" s="226">
        <v>126</v>
      </c>
      <c r="T1138" s="226">
        <v>130.3537</v>
      </c>
      <c r="U1138" s="227">
        <v>115.026</v>
      </c>
      <c r="V1138" s="226">
        <v>127</v>
      </c>
      <c r="W1138" s="226">
        <v>123.00000000000001</v>
      </c>
      <c r="X1138" s="226">
        <v>131.1</v>
      </c>
      <c r="Y1138" s="223"/>
      <c r="Z1138" s="224"/>
      <c r="AA1138" s="224"/>
      <c r="AB1138" s="224"/>
      <c r="AC1138" s="224"/>
      <c r="AD1138" s="224"/>
      <c r="AE1138" s="224"/>
      <c r="AF1138" s="224"/>
      <c r="AG1138" s="224"/>
      <c r="AH1138" s="224"/>
      <c r="AI1138" s="224"/>
      <c r="AJ1138" s="224"/>
      <c r="AK1138" s="224"/>
      <c r="AL1138" s="224"/>
      <c r="AM1138" s="224"/>
      <c r="AN1138" s="224"/>
      <c r="AO1138" s="224"/>
      <c r="AP1138" s="224"/>
      <c r="AQ1138" s="224"/>
      <c r="AR1138" s="224"/>
      <c r="AS1138" s="224"/>
      <c r="AT1138" s="224"/>
      <c r="AU1138" s="224"/>
      <c r="AV1138" s="224"/>
      <c r="AW1138" s="224"/>
      <c r="AX1138" s="224"/>
      <c r="AY1138" s="224"/>
      <c r="AZ1138" s="224"/>
      <c r="BA1138" s="224"/>
      <c r="BB1138" s="224"/>
      <c r="BC1138" s="224"/>
      <c r="BD1138" s="224"/>
      <c r="BE1138" s="224"/>
      <c r="BF1138" s="224"/>
      <c r="BG1138" s="224"/>
      <c r="BH1138" s="224"/>
      <c r="BI1138" s="224"/>
      <c r="BJ1138" s="224"/>
      <c r="BK1138" s="224"/>
      <c r="BL1138" s="224"/>
      <c r="BM1138" s="225">
        <v>120</v>
      </c>
    </row>
    <row r="1139" spans="1:65">
      <c r="A1139" s="29"/>
      <c r="B1139" s="19">
        <v>1</v>
      </c>
      <c r="C1139" s="9">
        <v>6</v>
      </c>
      <c r="D1139" s="226">
        <v>135</v>
      </c>
      <c r="E1139" s="226">
        <v>128.69999999999999</v>
      </c>
      <c r="F1139" s="226">
        <v>132</v>
      </c>
      <c r="G1139" s="226">
        <v>125</v>
      </c>
      <c r="H1139" s="226">
        <v>131</v>
      </c>
      <c r="I1139" s="226">
        <v>132</v>
      </c>
      <c r="J1139" s="227">
        <v>146.8175</v>
      </c>
      <c r="K1139" s="226">
        <v>133</v>
      </c>
      <c r="L1139" s="226">
        <v>127</v>
      </c>
      <c r="M1139" s="226">
        <v>125</v>
      </c>
      <c r="N1139" s="226">
        <v>132</v>
      </c>
      <c r="O1139" s="226">
        <v>130.19999999999999</v>
      </c>
      <c r="P1139" s="226">
        <v>128</v>
      </c>
      <c r="Q1139" s="226">
        <v>120</v>
      </c>
      <c r="R1139" s="226">
        <v>130</v>
      </c>
      <c r="S1139" s="226">
        <v>128</v>
      </c>
      <c r="T1139" s="226">
        <v>126.84</v>
      </c>
      <c r="U1139" s="227">
        <v>114.652</v>
      </c>
      <c r="V1139" s="226">
        <v>127</v>
      </c>
      <c r="W1139" s="226">
        <v>121</v>
      </c>
      <c r="X1139" s="226">
        <v>129.69999999999999</v>
      </c>
      <c r="Y1139" s="223"/>
      <c r="Z1139" s="224"/>
      <c r="AA1139" s="224"/>
      <c r="AB1139" s="224"/>
      <c r="AC1139" s="224"/>
      <c r="AD1139" s="224"/>
      <c r="AE1139" s="224"/>
      <c r="AF1139" s="224"/>
      <c r="AG1139" s="224"/>
      <c r="AH1139" s="224"/>
      <c r="AI1139" s="224"/>
      <c r="AJ1139" s="224"/>
      <c r="AK1139" s="224"/>
      <c r="AL1139" s="224"/>
      <c r="AM1139" s="224"/>
      <c r="AN1139" s="224"/>
      <c r="AO1139" s="224"/>
      <c r="AP1139" s="224"/>
      <c r="AQ1139" s="224"/>
      <c r="AR1139" s="224"/>
      <c r="AS1139" s="224"/>
      <c r="AT1139" s="224"/>
      <c r="AU1139" s="224"/>
      <c r="AV1139" s="224"/>
      <c r="AW1139" s="224"/>
      <c r="AX1139" s="224"/>
      <c r="AY1139" s="224"/>
      <c r="AZ1139" s="224"/>
      <c r="BA1139" s="224"/>
      <c r="BB1139" s="224"/>
      <c r="BC1139" s="224"/>
      <c r="BD1139" s="224"/>
      <c r="BE1139" s="224"/>
      <c r="BF1139" s="224"/>
      <c r="BG1139" s="224"/>
      <c r="BH1139" s="224"/>
      <c r="BI1139" s="224"/>
      <c r="BJ1139" s="224"/>
      <c r="BK1139" s="224"/>
      <c r="BL1139" s="224"/>
      <c r="BM1139" s="229"/>
    </row>
    <row r="1140" spans="1:65">
      <c r="A1140" s="29"/>
      <c r="B1140" s="20" t="s">
        <v>254</v>
      </c>
      <c r="C1140" s="12"/>
      <c r="D1140" s="230">
        <v>133.66666666666666</v>
      </c>
      <c r="E1140" s="230">
        <v>130.61666666666667</v>
      </c>
      <c r="F1140" s="230">
        <v>132.16666666666666</v>
      </c>
      <c r="G1140" s="230">
        <v>125.33333333333333</v>
      </c>
      <c r="H1140" s="230">
        <v>129.16666666666666</v>
      </c>
      <c r="I1140" s="230">
        <v>129.16666666666666</v>
      </c>
      <c r="J1140" s="230">
        <v>149.80916666666664</v>
      </c>
      <c r="K1140" s="230">
        <v>131</v>
      </c>
      <c r="L1140" s="230">
        <v>124.33333333333333</v>
      </c>
      <c r="M1140" s="230">
        <v>126.33333333333333</v>
      </c>
      <c r="N1140" s="230">
        <v>130</v>
      </c>
      <c r="O1140" s="230">
        <v>128.25</v>
      </c>
      <c r="P1140" s="230">
        <v>127.5</v>
      </c>
      <c r="Q1140" s="230">
        <v>121.33333333333333</v>
      </c>
      <c r="R1140" s="230">
        <v>132.66666666666666</v>
      </c>
      <c r="S1140" s="230">
        <v>124.83333333333333</v>
      </c>
      <c r="T1140" s="230">
        <v>128.73164444444447</v>
      </c>
      <c r="U1140" s="230">
        <v>114.81383333333333</v>
      </c>
      <c r="V1140" s="230">
        <v>127.5</v>
      </c>
      <c r="W1140" s="230">
        <v>121.5</v>
      </c>
      <c r="X1140" s="230">
        <v>129.75</v>
      </c>
      <c r="Y1140" s="223"/>
      <c r="Z1140" s="224"/>
      <c r="AA1140" s="224"/>
      <c r="AB1140" s="224"/>
      <c r="AC1140" s="224"/>
      <c r="AD1140" s="224"/>
      <c r="AE1140" s="224"/>
      <c r="AF1140" s="224"/>
      <c r="AG1140" s="224"/>
      <c r="AH1140" s="224"/>
      <c r="AI1140" s="224"/>
      <c r="AJ1140" s="224"/>
      <c r="AK1140" s="224"/>
      <c r="AL1140" s="224"/>
      <c r="AM1140" s="224"/>
      <c r="AN1140" s="224"/>
      <c r="AO1140" s="224"/>
      <c r="AP1140" s="224"/>
      <c r="AQ1140" s="224"/>
      <c r="AR1140" s="224"/>
      <c r="AS1140" s="224"/>
      <c r="AT1140" s="224"/>
      <c r="AU1140" s="224"/>
      <c r="AV1140" s="224"/>
      <c r="AW1140" s="224"/>
      <c r="AX1140" s="224"/>
      <c r="AY1140" s="224"/>
      <c r="AZ1140" s="224"/>
      <c r="BA1140" s="224"/>
      <c r="BB1140" s="224"/>
      <c r="BC1140" s="224"/>
      <c r="BD1140" s="224"/>
      <c r="BE1140" s="224"/>
      <c r="BF1140" s="224"/>
      <c r="BG1140" s="224"/>
      <c r="BH1140" s="224"/>
      <c r="BI1140" s="224"/>
      <c r="BJ1140" s="224"/>
      <c r="BK1140" s="224"/>
      <c r="BL1140" s="224"/>
      <c r="BM1140" s="229"/>
    </row>
    <row r="1141" spans="1:65">
      <c r="A1141" s="29"/>
      <c r="B1141" s="3" t="s">
        <v>255</v>
      </c>
      <c r="C1141" s="28"/>
      <c r="D1141" s="226">
        <v>133.5</v>
      </c>
      <c r="E1141" s="226">
        <v>129.25</v>
      </c>
      <c r="F1141" s="226">
        <v>132.5</v>
      </c>
      <c r="G1141" s="226">
        <v>125</v>
      </c>
      <c r="H1141" s="226">
        <v>129</v>
      </c>
      <c r="I1141" s="226">
        <v>129.5</v>
      </c>
      <c r="J1141" s="226">
        <v>149.31074999999998</v>
      </c>
      <c r="K1141" s="226">
        <v>131.5</v>
      </c>
      <c r="L1141" s="226">
        <v>124</v>
      </c>
      <c r="M1141" s="226">
        <v>126</v>
      </c>
      <c r="N1141" s="226">
        <v>130</v>
      </c>
      <c r="O1141" s="226">
        <v>128.85000000000002</v>
      </c>
      <c r="P1141" s="226">
        <v>128</v>
      </c>
      <c r="Q1141" s="226">
        <v>121.5</v>
      </c>
      <c r="R1141" s="226">
        <v>133</v>
      </c>
      <c r="S1141" s="226">
        <v>126</v>
      </c>
      <c r="T1141" s="226">
        <v>129.50058333333334</v>
      </c>
      <c r="U1141" s="226">
        <v>114.733</v>
      </c>
      <c r="V1141" s="226">
        <v>127.5</v>
      </c>
      <c r="W1141" s="226">
        <v>122</v>
      </c>
      <c r="X1141" s="226">
        <v>129.89999999999998</v>
      </c>
      <c r="Y1141" s="223"/>
      <c r="Z1141" s="224"/>
      <c r="AA1141" s="224"/>
      <c r="AB1141" s="224"/>
      <c r="AC1141" s="224"/>
      <c r="AD1141" s="224"/>
      <c r="AE1141" s="224"/>
      <c r="AF1141" s="224"/>
      <c r="AG1141" s="224"/>
      <c r="AH1141" s="224"/>
      <c r="AI1141" s="224"/>
      <c r="AJ1141" s="224"/>
      <c r="AK1141" s="224"/>
      <c r="AL1141" s="224"/>
      <c r="AM1141" s="224"/>
      <c r="AN1141" s="224"/>
      <c r="AO1141" s="224"/>
      <c r="AP1141" s="224"/>
      <c r="AQ1141" s="224"/>
      <c r="AR1141" s="224"/>
      <c r="AS1141" s="224"/>
      <c r="AT1141" s="224"/>
      <c r="AU1141" s="224"/>
      <c r="AV1141" s="224"/>
      <c r="AW1141" s="224"/>
      <c r="AX1141" s="224"/>
      <c r="AY1141" s="224"/>
      <c r="AZ1141" s="224"/>
      <c r="BA1141" s="224"/>
      <c r="BB1141" s="224"/>
      <c r="BC1141" s="224"/>
      <c r="BD1141" s="224"/>
      <c r="BE1141" s="224"/>
      <c r="BF1141" s="224"/>
      <c r="BG1141" s="224"/>
      <c r="BH1141" s="224"/>
      <c r="BI1141" s="224"/>
      <c r="BJ1141" s="224"/>
      <c r="BK1141" s="224"/>
      <c r="BL1141" s="224"/>
      <c r="BM1141" s="229"/>
    </row>
    <row r="1142" spans="1:65">
      <c r="A1142" s="29"/>
      <c r="B1142" s="3" t="s">
        <v>256</v>
      </c>
      <c r="C1142" s="28"/>
      <c r="D1142" s="226">
        <v>2.3380903889000244</v>
      </c>
      <c r="E1142" s="226">
        <v>3.0221956698179997</v>
      </c>
      <c r="F1142" s="226">
        <v>0.98319208025017513</v>
      </c>
      <c r="G1142" s="226">
        <v>3.011090610836324</v>
      </c>
      <c r="H1142" s="226">
        <v>1.7224014243685084</v>
      </c>
      <c r="I1142" s="226">
        <v>2.857738033247041</v>
      </c>
      <c r="J1142" s="226">
        <v>8.4957055367206955</v>
      </c>
      <c r="K1142" s="226">
        <v>1.7888543819998317</v>
      </c>
      <c r="L1142" s="226">
        <v>1.9663841605003463</v>
      </c>
      <c r="M1142" s="226">
        <v>1.0327955589886446</v>
      </c>
      <c r="N1142" s="226">
        <v>1.8973665961010275</v>
      </c>
      <c r="O1142" s="226">
        <v>1.630644044541905</v>
      </c>
      <c r="P1142" s="226">
        <v>2.4289915602982188</v>
      </c>
      <c r="Q1142" s="226">
        <v>1.2110601416390006</v>
      </c>
      <c r="R1142" s="226">
        <v>2.0655911179772892</v>
      </c>
      <c r="S1142" s="226">
        <v>3.3115957885386096</v>
      </c>
      <c r="T1142" s="226">
        <v>1.6013770215615037</v>
      </c>
      <c r="U1142" s="226">
        <v>0.2606732948858908</v>
      </c>
      <c r="V1142" s="226">
        <v>0.54772255750516607</v>
      </c>
      <c r="W1142" s="226">
        <v>1.3784048752090252</v>
      </c>
      <c r="X1142" s="226">
        <v>1.5488705562441232</v>
      </c>
      <c r="Y1142" s="223"/>
      <c r="Z1142" s="224"/>
      <c r="AA1142" s="224"/>
      <c r="AB1142" s="224"/>
      <c r="AC1142" s="224"/>
      <c r="AD1142" s="224"/>
      <c r="AE1142" s="224"/>
      <c r="AF1142" s="224"/>
      <c r="AG1142" s="224"/>
      <c r="AH1142" s="224"/>
      <c r="AI1142" s="224"/>
      <c r="AJ1142" s="224"/>
      <c r="AK1142" s="224"/>
      <c r="AL1142" s="224"/>
      <c r="AM1142" s="224"/>
      <c r="AN1142" s="224"/>
      <c r="AO1142" s="224"/>
      <c r="AP1142" s="224"/>
      <c r="AQ1142" s="224"/>
      <c r="AR1142" s="224"/>
      <c r="AS1142" s="224"/>
      <c r="AT1142" s="224"/>
      <c r="AU1142" s="224"/>
      <c r="AV1142" s="224"/>
      <c r="AW1142" s="224"/>
      <c r="AX1142" s="224"/>
      <c r="AY1142" s="224"/>
      <c r="AZ1142" s="224"/>
      <c r="BA1142" s="224"/>
      <c r="BB1142" s="224"/>
      <c r="BC1142" s="224"/>
      <c r="BD1142" s="224"/>
      <c r="BE1142" s="224"/>
      <c r="BF1142" s="224"/>
      <c r="BG1142" s="224"/>
      <c r="BH1142" s="224"/>
      <c r="BI1142" s="224"/>
      <c r="BJ1142" s="224"/>
      <c r="BK1142" s="224"/>
      <c r="BL1142" s="224"/>
      <c r="BM1142" s="229"/>
    </row>
    <row r="1143" spans="1:65">
      <c r="A1143" s="29"/>
      <c r="B1143" s="3" t="s">
        <v>86</v>
      </c>
      <c r="C1143" s="28"/>
      <c r="D1143" s="13">
        <v>1.74919480466336E-2</v>
      </c>
      <c r="E1143" s="13">
        <v>2.3137902282643865E-2</v>
      </c>
      <c r="F1143" s="13">
        <v>7.439032133040418E-3</v>
      </c>
      <c r="G1143" s="13">
        <v>2.4024659129013224E-2</v>
      </c>
      <c r="H1143" s="13">
        <v>1.3334720704788453E-2</v>
      </c>
      <c r="I1143" s="13">
        <v>2.2124423483202899E-2</v>
      </c>
      <c r="J1143" s="13">
        <v>5.671018486888784E-2</v>
      </c>
      <c r="K1143" s="13">
        <v>1.3655376961830777E-2</v>
      </c>
      <c r="L1143" s="13">
        <v>1.5815422202415653E-2</v>
      </c>
      <c r="M1143" s="13">
        <v>8.1751627360578741E-3</v>
      </c>
      <c r="N1143" s="13">
        <v>1.4595127662315596E-2</v>
      </c>
      <c r="O1143" s="13">
        <v>1.2714573446720508E-2</v>
      </c>
      <c r="P1143" s="13">
        <v>1.9050914198417403E-2</v>
      </c>
      <c r="Q1143" s="13">
        <v>9.981264903618137E-3</v>
      </c>
      <c r="R1143" s="13">
        <v>1.5569782296311226E-2</v>
      </c>
      <c r="S1143" s="13">
        <v>2.6528137157852683E-2</v>
      </c>
      <c r="T1143" s="13">
        <v>1.2439653268412921E-2</v>
      </c>
      <c r="U1143" s="13">
        <v>2.2703997185521269E-3</v>
      </c>
      <c r="V1143" s="13">
        <v>4.2958631961189497E-3</v>
      </c>
      <c r="W1143" s="13">
        <v>1.1344896092255351E-2</v>
      </c>
      <c r="X1143" s="13">
        <v>1.1937345327507693E-2</v>
      </c>
      <c r="Y1143" s="152"/>
      <c r="Z1143" s="3"/>
      <c r="AA1143" s="3"/>
      <c r="AB1143" s="3"/>
      <c r="AC1143" s="3"/>
      <c r="AD1143" s="3"/>
      <c r="AE1143" s="3"/>
      <c r="AF1143" s="3"/>
      <c r="AG1143" s="3"/>
      <c r="AH1143" s="3"/>
      <c r="AI1143" s="3"/>
      <c r="AJ1143" s="3"/>
      <c r="AK1143" s="3"/>
      <c r="AL1143" s="3"/>
      <c r="AM1143" s="3"/>
      <c r="AN1143" s="3"/>
      <c r="AO1143" s="3"/>
      <c r="AP1143" s="3"/>
      <c r="AQ1143" s="3"/>
      <c r="AR1143" s="3"/>
      <c r="AS1143" s="3"/>
      <c r="AT1143" s="3"/>
      <c r="AU1143" s="3"/>
      <c r="AV1143" s="3"/>
      <c r="AW1143" s="3"/>
      <c r="AX1143" s="3"/>
      <c r="AY1143" s="3"/>
      <c r="AZ1143" s="3"/>
      <c r="BA1143" s="3"/>
      <c r="BB1143" s="3"/>
      <c r="BC1143" s="3"/>
      <c r="BD1143" s="3"/>
      <c r="BE1143" s="3"/>
      <c r="BF1143" s="3"/>
      <c r="BG1143" s="3"/>
      <c r="BH1143" s="3"/>
      <c r="BI1143" s="3"/>
      <c r="BJ1143" s="3"/>
      <c r="BK1143" s="3"/>
      <c r="BL1143" s="3"/>
      <c r="BM1143" s="55"/>
    </row>
    <row r="1144" spans="1:65">
      <c r="A1144" s="29"/>
      <c r="B1144" s="3" t="s">
        <v>257</v>
      </c>
      <c r="C1144" s="28"/>
      <c r="D1144" s="13">
        <v>4.307779404430101E-2</v>
      </c>
      <c r="E1144" s="13">
        <v>1.9276891761245363E-2</v>
      </c>
      <c r="F1144" s="13">
        <v>3.1372432265749151E-2</v>
      </c>
      <c r="G1144" s="13">
        <v>-2.1951993614321097E-2</v>
      </c>
      <c r="H1144" s="13">
        <v>7.9617087086449878E-3</v>
      </c>
      <c r="I1144" s="13">
        <v>7.9617087086449878E-3</v>
      </c>
      <c r="J1144" s="13">
        <v>0.16904699571781823</v>
      </c>
      <c r="K1144" s="13">
        <v>2.2268261993541927E-2</v>
      </c>
      <c r="L1144" s="13">
        <v>-2.9755568133355781E-2</v>
      </c>
      <c r="M1144" s="13">
        <v>-1.4148419095286524E-2</v>
      </c>
      <c r="N1144" s="13">
        <v>1.4464687474507354E-2</v>
      </c>
      <c r="O1144" s="13">
        <v>8.0843206619674035E-4</v>
      </c>
      <c r="P1144" s="13">
        <v>-5.0442488230793003E-3</v>
      </c>
      <c r="Q1144" s="13">
        <v>-5.3166291690459833E-2</v>
      </c>
      <c r="R1144" s="13">
        <v>3.5274219525266437E-2</v>
      </c>
      <c r="S1144" s="13">
        <v>-2.5853780873838494E-2</v>
      </c>
      <c r="T1144" s="13">
        <v>4.5669803800980624E-3</v>
      </c>
      <c r="U1144" s="13">
        <v>-0.10404169576730637</v>
      </c>
      <c r="V1144" s="13">
        <v>-5.0442488230793003E-3</v>
      </c>
      <c r="W1144" s="13">
        <v>-5.1865695937287404E-2</v>
      </c>
      <c r="X1144" s="13">
        <v>1.25137938447486E-2</v>
      </c>
      <c r="Y1144" s="152"/>
      <c r="Z1144" s="3"/>
      <c r="AA1144" s="3"/>
      <c r="AB1144" s="3"/>
      <c r="AC1144" s="3"/>
      <c r="AD1144" s="3"/>
      <c r="AE1144" s="3"/>
      <c r="AF1144" s="3"/>
      <c r="AG1144" s="3"/>
      <c r="AH1144" s="3"/>
      <c r="AI1144" s="3"/>
      <c r="AJ1144" s="3"/>
      <c r="AK1144" s="3"/>
      <c r="AL1144" s="3"/>
      <c r="AM1144" s="3"/>
      <c r="AN1144" s="3"/>
      <c r="AO1144" s="3"/>
      <c r="AP1144" s="3"/>
      <c r="AQ1144" s="3"/>
      <c r="AR1144" s="3"/>
      <c r="AS1144" s="3"/>
      <c r="AT1144" s="3"/>
      <c r="AU1144" s="3"/>
      <c r="AV1144" s="3"/>
      <c r="AW1144" s="3"/>
      <c r="AX1144" s="3"/>
      <c r="AY1144" s="3"/>
      <c r="AZ1144" s="3"/>
      <c r="BA1144" s="3"/>
      <c r="BB1144" s="3"/>
      <c r="BC1144" s="3"/>
      <c r="BD1144" s="3"/>
      <c r="BE1144" s="3"/>
      <c r="BF1144" s="3"/>
      <c r="BG1144" s="3"/>
      <c r="BH1144" s="3"/>
      <c r="BI1144" s="3"/>
      <c r="BJ1144" s="3"/>
      <c r="BK1144" s="3"/>
      <c r="BL1144" s="3"/>
      <c r="BM1144" s="55"/>
    </row>
    <row r="1145" spans="1:65">
      <c r="A1145" s="29"/>
      <c r="B1145" s="45" t="s">
        <v>258</v>
      </c>
      <c r="C1145" s="46"/>
      <c r="D1145" s="44">
        <v>1.39</v>
      </c>
      <c r="E1145" s="44">
        <v>0.53</v>
      </c>
      <c r="F1145" s="44">
        <v>0.97</v>
      </c>
      <c r="G1145" s="44">
        <v>0.96</v>
      </c>
      <c r="H1145" s="44">
        <v>0.12</v>
      </c>
      <c r="I1145" s="44">
        <v>0.12</v>
      </c>
      <c r="J1145" s="44">
        <v>5.93</v>
      </c>
      <c r="K1145" s="44">
        <v>0.64</v>
      </c>
      <c r="L1145" s="44">
        <v>1.24</v>
      </c>
      <c r="M1145" s="44">
        <v>0.67</v>
      </c>
      <c r="N1145" s="44">
        <v>0.36</v>
      </c>
      <c r="O1145" s="44">
        <v>0.14000000000000001</v>
      </c>
      <c r="P1145" s="44">
        <v>0.35</v>
      </c>
      <c r="Q1145" s="44">
        <v>2.08</v>
      </c>
      <c r="R1145" s="44">
        <v>1.1100000000000001</v>
      </c>
      <c r="S1145" s="44">
        <v>1.1000000000000001</v>
      </c>
      <c r="T1145" s="44">
        <v>0</v>
      </c>
      <c r="U1145" s="44">
        <v>3.91</v>
      </c>
      <c r="V1145" s="44">
        <v>0.35</v>
      </c>
      <c r="W1145" s="44">
        <v>2.0299999999999998</v>
      </c>
      <c r="X1145" s="44">
        <v>0.28999999999999998</v>
      </c>
      <c r="Y1145" s="152"/>
      <c r="Z1145" s="3"/>
      <c r="AA1145" s="3"/>
      <c r="AB1145" s="3"/>
      <c r="AC1145" s="3"/>
      <c r="AD1145" s="3"/>
      <c r="AE1145" s="3"/>
      <c r="AF1145" s="3"/>
      <c r="AG1145" s="3"/>
      <c r="AH1145" s="3"/>
      <c r="AI1145" s="3"/>
      <c r="AJ1145" s="3"/>
      <c r="AK1145" s="3"/>
      <c r="AL1145" s="3"/>
      <c r="AM1145" s="3"/>
      <c r="AN1145" s="3"/>
      <c r="AO1145" s="3"/>
      <c r="AP1145" s="3"/>
      <c r="AQ1145" s="3"/>
      <c r="AR1145" s="3"/>
      <c r="AS1145" s="3"/>
      <c r="AT1145" s="3"/>
      <c r="AU1145" s="3"/>
      <c r="AV1145" s="3"/>
      <c r="AW1145" s="3"/>
      <c r="AX1145" s="3"/>
      <c r="AY1145" s="3"/>
      <c r="AZ1145" s="3"/>
      <c r="BA1145" s="3"/>
      <c r="BB1145" s="3"/>
      <c r="BC1145" s="3"/>
      <c r="BD1145" s="3"/>
      <c r="BE1145" s="3"/>
      <c r="BF1145" s="3"/>
      <c r="BG1145" s="3"/>
      <c r="BH1145" s="3"/>
      <c r="BI1145" s="3"/>
      <c r="BJ1145" s="3"/>
      <c r="BK1145" s="3"/>
      <c r="BL1145" s="3"/>
      <c r="BM1145" s="55"/>
    </row>
    <row r="1146" spans="1:65">
      <c r="B1146" s="30"/>
      <c r="C1146" s="20"/>
      <c r="D1146" s="20"/>
      <c r="E1146" s="20"/>
      <c r="F1146" s="20"/>
      <c r="G1146" s="20"/>
      <c r="H1146" s="20"/>
      <c r="I1146" s="20"/>
      <c r="J1146" s="20"/>
      <c r="K1146" s="20"/>
      <c r="L1146" s="20"/>
      <c r="M1146" s="20"/>
      <c r="N1146" s="20"/>
      <c r="O1146" s="20"/>
      <c r="P1146" s="20"/>
      <c r="Q1146" s="20"/>
      <c r="R1146" s="20"/>
      <c r="S1146" s="20"/>
      <c r="T1146" s="20"/>
      <c r="U1146" s="20"/>
      <c r="V1146" s="20"/>
      <c r="W1146" s="20"/>
      <c r="X1146" s="20"/>
      <c r="BM1146" s="55"/>
    </row>
    <row r="1147" spans="1:65" ht="15">
      <c r="B1147" s="8" t="s">
        <v>537</v>
      </c>
      <c r="BM1147" s="27" t="s">
        <v>66</v>
      </c>
    </row>
    <row r="1148" spans="1:65" ht="15">
      <c r="A1148" s="24" t="s">
        <v>45</v>
      </c>
      <c r="B1148" s="18" t="s">
        <v>108</v>
      </c>
      <c r="C1148" s="15" t="s">
        <v>109</v>
      </c>
      <c r="D1148" s="16" t="s">
        <v>224</v>
      </c>
      <c r="E1148" s="17" t="s">
        <v>224</v>
      </c>
      <c r="F1148" s="17" t="s">
        <v>224</v>
      </c>
      <c r="G1148" s="17" t="s">
        <v>224</v>
      </c>
      <c r="H1148" s="17" t="s">
        <v>224</v>
      </c>
      <c r="I1148" s="17" t="s">
        <v>224</v>
      </c>
      <c r="J1148" s="17" t="s">
        <v>224</v>
      </c>
      <c r="K1148" s="17" t="s">
        <v>224</v>
      </c>
      <c r="L1148" s="17" t="s">
        <v>224</v>
      </c>
      <c r="M1148" s="17" t="s">
        <v>224</v>
      </c>
      <c r="N1148" s="17" t="s">
        <v>224</v>
      </c>
      <c r="O1148" s="17" t="s">
        <v>224</v>
      </c>
      <c r="P1148" s="17" t="s">
        <v>224</v>
      </c>
      <c r="Q1148" s="17" t="s">
        <v>224</v>
      </c>
      <c r="R1148" s="17" t="s">
        <v>224</v>
      </c>
      <c r="S1148" s="17" t="s">
        <v>224</v>
      </c>
      <c r="T1148" s="17" t="s">
        <v>224</v>
      </c>
      <c r="U1148" s="152"/>
      <c r="V1148" s="3"/>
      <c r="W1148" s="3"/>
      <c r="X1148" s="3"/>
      <c r="Y1148" s="3"/>
      <c r="Z1148" s="3"/>
      <c r="AA1148" s="3"/>
      <c r="AB1148" s="3"/>
      <c r="AC1148" s="3"/>
      <c r="AD1148" s="3"/>
      <c r="AE1148" s="3"/>
      <c r="AF1148" s="3"/>
      <c r="AG1148" s="3"/>
      <c r="AH1148" s="3"/>
      <c r="AI1148" s="3"/>
      <c r="AJ1148" s="3"/>
      <c r="AK1148" s="3"/>
      <c r="AL1148" s="3"/>
      <c r="AM1148" s="3"/>
      <c r="AN1148" s="3"/>
      <c r="AO1148" s="3"/>
      <c r="AP1148" s="3"/>
      <c r="AQ1148" s="3"/>
      <c r="AR1148" s="3"/>
      <c r="AS1148" s="3"/>
      <c r="AT1148" s="3"/>
      <c r="AU1148" s="3"/>
      <c r="AV1148" s="3"/>
      <c r="AW1148" s="3"/>
      <c r="AX1148" s="3"/>
      <c r="AY1148" s="3"/>
      <c r="AZ1148" s="3"/>
      <c r="BA1148" s="3"/>
      <c r="BB1148" s="3"/>
      <c r="BC1148" s="3"/>
      <c r="BD1148" s="3"/>
      <c r="BE1148" s="3"/>
      <c r="BF1148" s="3"/>
      <c r="BG1148" s="3"/>
      <c r="BH1148" s="3"/>
      <c r="BI1148" s="3"/>
      <c r="BJ1148" s="3"/>
      <c r="BK1148" s="3"/>
      <c r="BL1148" s="3"/>
      <c r="BM1148" s="27">
        <v>1</v>
      </c>
    </row>
    <row r="1149" spans="1:65">
      <c r="A1149" s="29"/>
      <c r="B1149" s="19" t="s">
        <v>225</v>
      </c>
      <c r="C1149" s="9" t="s">
        <v>225</v>
      </c>
      <c r="D1149" s="150" t="s">
        <v>227</v>
      </c>
      <c r="E1149" s="151" t="s">
        <v>229</v>
      </c>
      <c r="F1149" s="151" t="s">
        <v>230</v>
      </c>
      <c r="G1149" s="151" t="s">
        <v>231</v>
      </c>
      <c r="H1149" s="151" t="s">
        <v>234</v>
      </c>
      <c r="I1149" s="151" t="s">
        <v>235</v>
      </c>
      <c r="J1149" s="151" t="s">
        <v>236</v>
      </c>
      <c r="K1149" s="151" t="s">
        <v>237</v>
      </c>
      <c r="L1149" s="151" t="s">
        <v>238</v>
      </c>
      <c r="M1149" s="151" t="s">
        <v>239</v>
      </c>
      <c r="N1149" s="151" t="s">
        <v>240</v>
      </c>
      <c r="O1149" s="151" t="s">
        <v>241</v>
      </c>
      <c r="P1149" s="151" t="s">
        <v>242</v>
      </c>
      <c r="Q1149" s="151" t="s">
        <v>243</v>
      </c>
      <c r="R1149" s="151" t="s">
        <v>244</v>
      </c>
      <c r="S1149" s="151" t="s">
        <v>245</v>
      </c>
      <c r="T1149" s="151" t="s">
        <v>246</v>
      </c>
      <c r="U1149" s="152"/>
      <c r="V1149" s="3"/>
      <c r="W1149" s="3"/>
      <c r="X1149" s="3"/>
      <c r="Y1149" s="3"/>
      <c r="Z1149" s="3"/>
      <c r="AA1149" s="3"/>
      <c r="AB1149" s="3"/>
      <c r="AC1149" s="3"/>
      <c r="AD1149" s="3"/>
      <c r="AE1149" s="3"/>
      <c r="AF1149" s="3"/>
      <c r="AG1149" s="3"/>
      <c r="AH1149" s="3"/>
      <c r="AI1149" s="3"/>
      <c r="AJ1149" s="3"/>
      <c r="AK1149" s="3"/>
      <c r="AL1149" s="3"/>
      <c r="AM1149" s="3"/>
      <c r="AN1149" s="3"/>
      <c r="AO1149" s="3"/>
      <c r="AP1149" s="3"/>
      <c r="AQ1149" s="3"/>
      <c r="AR1149" s="3"/>
      <c r="AS1149" s="3"/>
      <c r="AT1149" s="3"/>
      <c r="AU1149" s="3"/>
      <c r="AV1149" s="3"/>
      <c r="AW1149" s="3"/>
      <c r="AX1149" s="3"/>
      <c r="AY1149" s="3"/>
      <c r="AZ1149" s="3"/>
      <c r="BA1149" s="3"/>
      <c r="BB1149" s="3"/>
      <c r="BC1149" s="3"/>
      <c r="BD1149" s="3"/>
      <c r="BE1149" s="3"/>
      <c r="BF1149" s="3"/>
      <c r="BG1149" s="3"/>
      <c r="BH1149" s="3"/>
      <c r="BI1149" s="3"/>
      <c r="BJ1149" s="3"/>
      <c r="BK1149" s="3"/>
      <c r="BL1149" s="3"/>
      <c r="BM1149" s="27" t="s">
        <v>3</v>
      </c>
    </row>
    <row r="1150" spans="1:65">
      <c r="A1150" s="29"/>
      <c r="B1150" s="19"/>
      <c r="C1150" s="9"/>
      <c r="D1150" s="10" t="s">
        <v>279</v>
      </c>
      <c r="E1150" s="11" t="s">
        <v>261</v>
      </c>
      <c r="F1150" s="11" t="s">
        <v>261</v>
      </c>
      <c r="G1150" s="11" t="s">
        <v>280</v>
      </c>
      <c r="H1150" s="11" t="s">
        <v>280</v>
      </c>
      <c r="I1150" s="11" t="s">
        <v>261</v>
      </c>
      <c r="J1150" s="11" t="s">
        <v>261</v>
      </c>
      <c r="K1150" s="11" t="s">
        <v>261</v>
      </c>
      <c r="L1150" s="11" t="s">
        <v>261</v>
      </c>
      <c r="M1150" s="11" t="s">
        <v>261</v>
      </c>
      <c r="N1150" s="11" t="s">
        <v>280</v>
      </c>
      <c r="O1150" s="11" t="s">
        <v>280</v>
      </c>
      <c r="P1150" s="11" t="s">
        <v>261</v>
      </c>
      <c r="Q1150" s="11" t="s">
        <v>279</v>
      </c>
      <c r="R1150" s="11" t="s">
        <v>279</v>
      </c>
      <c r="S1150" s="11" t="s">
        <v>280</v>
      </c>
      <c r="T1150" s="11" t="s">
        <v>261</v>
      </c>
      <c r="U1150" s="152"/>
      <c r="V1150" s="3"/>
      <c r="W1150" s="3"/>
      <c r="X1150" s="3"/>
      <c r="Y1150" s="3"/>
      <c r="Z1150" s="3"/>
      <c r="AA1150" s="3"/>
      <c r="AB1150" s="3"/>
      <c r="AC1150" s="3"/>
      <c r="AD1150" s="3"/>
      <c r="AE1150" s="3"/>
      <c r="AF1150" s="3"/>
      <c r="AG1150" s="3"/>
      <c r="AH1150" s="3"/>
      <c r="AI1150" s="3"/>
      <c r="AJ1150" s="3"/>
      <c r="AK1150" s="3"/>
      <c r="AL1150" s="3"/>
      <c r="AM1150" s="3"/>
      <c r="AN1150" s="3"/>
      <c r="AO1150" s="3"/>
      <c r="AP1150" s="3"/>
      <c r="AQ1150" s="3"/>
      <c r="AR1150" s="3"/>
      <c r="AS1150" s="3"/>
      <c r="AT1150" s="3"/>
      <c r="AU1150" s="3"/>
      <c r="AV1150" s="3"/>
      <c r="AW1150" s="3"/>
      <c r="AX1150" s="3"/>
      <c r="AY1150" s="3"/>
      <c r="AZ1150" s="3"/>
      <c r="BA1150" s="3"/>
      <c r="BB1150" s="3"/>
      <c r="BC1150" s="3"/>
      <c r="BD1150" s="3"/>
      <c r="BE1150" s="3"/>
      <c r="BF1150" s="3"/>
      <c r="BG1150" s="3"/>
      <c r="BH1150" s="3"/>
      <c r="BI1150" s="3"/>
      <c r="BJ1150" s="3"/>
      <c r="BK1150" s="3"/>
      <c r="BL1150" s="3"/>
      <c r="BM1150" s="27">
        <v>2</v>
      </c>
    </row>
    <row r="1151" spans="1:65">
      <c r="A1151" s="29"/>
      <c r="B1151" s="19"/>
      <c r="C1151" s="9"/>
      <c r="D1151" s="25" t="s">
        <v>281</v>
      </c>
      <c r="E1151" s="25" t="s">
        <v>282</v>
      </c>
      <c r="F1151" s="25" t="s">
        <v>282</v>
      </c>
      <c r="G1151" s="25" t="s">
        <v>283</v>
      </c>
      <c r="H1151" s="25" t="s">
        <v>284</v>
      </c>
      <c r="I1151" s="25" t="s">
        <v>282</v>
      </c>
      <c r="J1151" s="25" t="s">
        <v>283</v>
      </c>
      <c r="K1151" s="25" t="s">
        <v>283</v>
      </c>
      <c r="L1151" s="25" t="s">
        <v>284</v>
      </c>
      <c r="M1151" s="25" t="s">
        <v>284</v>
      </c>
      <c r="N1151" s="25" t="s">
        <v>283</v>
      </c>
      <c r="O1151" s="25" t="s">
        <v>282</v>
      </c>
      <c r="P1151" s="25" t="s">
        <v>282</v>
      </c>
      <c r="Q1151" s="25" t="s">
        <v>282</v>
      </c>
      <c r="R1151" s="25" t="s">
        <v>281</v>
      </c>
      <c r="S1151" s="25" t="s">
        <v>281</v>
      </c>
      <c r="T1151" s="25" t="s">
        <v>282</v>
      </c>
      <c r="U1151" s="152"/>
      <c r="V1151" s="3"/>
      <c r="W1151" s="3"/>
      <c r="X1151" s="3"/>
      <c r="Y1151" s="3"/>
      <c r="Z1151" s="3"/>
      <c r="AA1151" s="3"/>
      <c r="AB1151" s="3"/>
      <c r="AC1151" s="3"/>
      <c r="AD1151" s="3"/>
      <c r="AE1151" s="3"/>
      <c r="AF1151" s="3"/>
      <c r="AG1151" s="3"/>
      <c r="AH1151" s="3"/>
      <c r="AI1151" s="3"/>
      <c r="AJ1151" s="3"/>
      <c r="AK1151" s="3"/>
      <c r="AL1151" s="3"/>
      <c r="AM1151" s="3"/>
      <c r="AN1151" s="3"/>
      <c r="AO1151" s="3"/>
      <c r="AP1151" s="3"/>
      <c r="AQ1151" s="3"/>
      <c r="AR1151" s="3"/>
      <c r="AS1151" s="3"/>
      <c r="AT1151" s="3"/>
      <c r="AU1151" s="3"/>
      <c r="AV1151" s="3"/>
      <c r="AW1151" s="3"/>
      <c r="AX1151" s="3"/>
      <c r="AY1151" s="3"/>
      <c r="AZ1151" s="3"/>
      <c r="BA1151" s="3"/>
      <c r="BB1151" s="3"/>
      <c r="BC1151" s="3"/>
      <c r="BD1151" s="3"/>
      <c r="BE1151" s="3"/>
      <c r="BF1151" s="3"/>
      <c r="BG1151" s="3"/>
      <c r="BH1151" s="3"/>
      <c r="BI1151" s="3"/>
      <c r="BJ1151" s="3"/>
      <c r="BK1151" s="3"/>
      <c r="BL1151" s="3"/>
      <c r="BM1151" s="27">
        <v>3</v>
      </c>
    </row>
    <row r="1152" spans="1:65">
      <c r="A1152" s="29"/>
      <c r="B1152" s="18">
        <v>1</v>
      </c>
      <c r="C1152" s="14">
        <v>1</v>
      </c>
      <c r="D1152" s="21">
        <v>9.3000000000000007</v>
      </c>
      <c r="E1152" s="21">
        <v>9</v>
      </c>
      <c r="F1152" s="21">
        <v>8.1</v>
      </c>
      <c r="G1152" s="21">
        <v>7.8</v>
      </c>
      <c r="H1152" s="21">
        <v>8.6</v>
      </c>
      <c r="I1152" s="21">
        <v>8.9</v>
      </c>
      <c r="J1152" s="21">
        <v>8.9</v>
      </c>
      <c r="K1152" s="153">
        <v>10.6</v>
      </c>
      <c r="L1152" s="153">
        <v>10</v>
      </c>
      <c r="M1152" s="153">
        <v>7.7000000000000011</v>
      </c>
      <c r="N1152" s="21">
        <v>9.8000000000000007</v>
      </c>
      <c r="O1152" s="21">
        <v>10.1</v>
      </c>
      <c r="P1152" s="21">
        <v>8.6999999999999993</v>
      </c>
      <c r="Q1152" s="153">
        <v>10.888533333333333</v>
      </c>
      <c r="R1152" s="21">
        <v>8.8000000000000007</v>
      </c>
      <c r="S1152" s="21">
        <v>8.1999999999999993</v>
      </c>
      <c r="T1152" s="21">
        <v>8.4</v>
      </c>
      <c r="U1152" s="152"/>
      <c r="V1152" s="3"/>
      <c r="W1152" s="3"/>
      <c r="X1152" s="3"/>
      <c r="Y1152" s="3"/>
      <c r="Z1152" s="3"/>
      <c r="AA1152" s="3"/>
      <c r="AB1152" s="3"/>
      <c r="AC1152" s="3"/>
      <c r="AD1152" s="3"/>
      <c r="AE1152" s="3"/>
      <c r="AF1152" s="3"/>
      <c r="AG1152" s="3"/>
      <c r="AH1152" s="3"/>
      <c r="AI1152" s="3"/>
      <c r="AJ1152" s="3"/>
      <c r="AK1152" s="3"/>
      <c r="AL1152" s="3"/>
      <c r="AM1152" s="3"/>
      <c r="AN1152" s="3"/>
      <c r="AO1152" s="3"/>
      <c r="AP1152" s="3"/>
      <c r="AQ1152" s="3"/>
      <c r="AR1152" s="3"/>
      <c r="AS1152" s="3"/>
      <c r="AT1152" s="3"/>
      <c r="AU1152" s="3"/>
      <c r="AV1152" s="3"/>
      <c r="AW1152" s="3"/>
      <c r="AX1152" s="3"/>
      <c r="AY1152" s="3"/>
      <c r="AZ1152" s="3"/>
      <c r="BA1152" s="3"/>
      <c r="BB1152" s="3"/>
      <c r="BC1152" s="3"/>
      <c r="BD1152" s="3"/>
      <c r="BE1152" s="3"/>
      <c r="BF1152" s="3"/>
      <c r="BG1152" s="3"/>
      <c r="BH1152" s="3"/>
      <c r="BI1152" s="3"/>
      <c r="BJ1152" s="3"/>
      <c r="BK1152" s="3"/>
      <c r="BL1152" s="3"/>
      <c r="BM1152" s="27">
        <v>1</v>
      </c>
    </row>
    <row r="1153" spans="1:65">
      <c r="A1153" s="29"/>
      <c r="B1153" s="19">
        <v>1</v>
      </c>
      <c r="C1153" s="9">
        <v>2</v>
      </c>
      <c r="D1153" s="11">
        <v>9</v>
      </c>
      <c r="E1153" s="148">
        <v>8.5</v>
      </c>
      <c r="F1153" s="11">
        <v>8.1</v>
      </c>
      <c r="G1153" s="11">
        <v>8.1999999999999993</v>
      </c>
      <c r="H1153" s="11">
        <v>9.3000000000000007</v>
      </c>
      <c r="I1153" s="11">
        <v>9.8000000000000007</v>
      </c>
      <c r="J1153" s="11">
        <v>8.9</v>
      </c>
      <c r="K1153" s="154">
        <v>10.5</v>
      </c>
      <c r="L1153" s="154">
        <v>10</v>
      </c>
      <c r="M1153" s="154">
        <v>7.3</v>
      </c>
      <c r="N1153" s="11">
        <v>10.1</v>
      </c>
      <c r="O1153" s="11">
        <v>8.3000000000000007</v>
      </c>
      <c r="P1153" s="11">
        <v>8.8000000000000007</v>
      </c>
      <c r="Q1153" s="148">
        <v>10.71</v>
      </c>
      <c r="R1153" s="11">
        <v>8.82</v>
      </c>
      <c r="S1153" s="148">
        <v>8.6</v>
      </c>
      <c r="T1153" s="11">
        <v>9</v>
      </c>
      <c r="U1153" s="152"/>
      <c r="V1153" s="3"/>
      <c r="W1153" s="3"/>
      <c r="X1153" s="3"/>
      <c r="Y1153" s="3"/>
      <c r="Z1153" s="3"/>
      <c r="AA1153" s="3"/>
      <c r="AB1153" s="3"/>
      <c r="AC1153" s="3"/>
      <c r="AD1153" s="3"/>
      <c r="AE1153" s="3"/>
      <c r="AF1153" s="3"/>
      <c r="AG1153" s="3"/>
      <c r="AH1153" s="3"/>
      <c r="AI1153" s="3"/>
      <c r="AJ1153" s="3"/>
      <c r="AK1153" s="3"/>
      <c r="AL1153" s="3"/>
      <c r="AM1153" s="3"/>
      <c r="AN1153" s="3"/>
      <c r="AO1153" s="3"/>
      <c r="AP1153" s="3"/>
      <c r="AQ1153" s="3"/>
      <c r="AR1153" s="3"/>
      <c r="AS1153" s="3"/>
      <c r="AT1153" s="3"/>
      <c r="AU1153" s="3"/>
      <c r="AV1153" s="3"/>
      <c r="AW1153" s="3"/>
      <c r="AX1153" s="3"/>
      <c r="AY1153" s="3"/>
      <c r="AZ1153" s="3"/>
      <c r="BA1153" s="3"/>
      <c r="BB1153" s="3"/>
      <c r="BC1153" s="3"/>
      <c r="BD1153" s="3"/>
      <c r="BE1153" s="3"/>
      <c r="BF1153" s="3"/>
      <c r="BG1153" s="3"/>
      <c r="BH1153" s="3"/>
      <c r="BI1153" s="3"/>
      <c r="BJ1153" s="3"/>
      <c r="BK1153" s="3"/>
      <c r="BL1153" s="3"/>
      <c r="BM1153" s="27">
        <v>34</v>
      </c>
    </row>
    <row r="1154" spans="1:65">
      <c r="A1154" s="29"/>
      <c r="B1154" s="19">
        <v>1</v>
      </c>
      <c r="C1154" s="9">
        <v>3</v>
      </c>
      <c r="D1154" s="11">
        <v>8.6999999999999993</v>
      </c>
      <c r="E1154" s="11">
        <v>9</v>
      </c>
      <c r="F1154" s="11">
        <v>8.1</v>
      </c>
      <c r="G1154" s="11">
        <v>8.3000000000000007</v>
      </c>
      <c r="H1154" s="11">
        <v>10.3</v>
      </c>
      <c r="I1154" s="11">
        <v>9</v>
      </c>
      <c r="J1154" s="11">
        <v>9</v>
      </c>
      <c r="K1154" s="154">
        <v>10.7</v>
      </c>
      <c r="L1154" s="154">
        <v>10</v>
      </c>
      <c r="M1154" s="154">
        <v>7.3</v>
      </c>
      <c r="N1154" s="11">
        <v>10</v>
      </c>
      <c r="O1154" s="11">
        <v>7.7000000000000011</v>
      </c>
      <c r="P1154" s="11">
        <v>8.1</v>
      </c>
      <c r="Q1154" s="154">
        <v>11.044399999999998</v>
      </c>
      <c r="R1154" s="11">
        <v>9.1199999999999992</v>
      </c>
      <c r="S1154" s="11">
        <v>8.1999999999999993</v>
      </c>
      <c r="T1154" s="11">
        <v>8.6999999999999993</v>
      </c>
      <c r="U1154" s="152"/>
      <c r="V1154" s="3"/>
      <c r="W1154" s="3"/>
      <c r="X1154" s="3"/>
      <c r="Y1154" s="3"/>
      <c r="Z1154" s="3"/>
      <c r="AA1154" s="3"/>
      <c r="AB1154" s="3"/>
      <c r="AC1154" s="3"/>
      <c r="AD1154" s="3"/>
      <c r="AE1154" s="3"/>
      <c r="AF1154" s="3"/>
      <c r="AG1154" s="3"/>
      <c r="AH1154" s="3"/>
      <c r="AI1154" s="3"/>
      <c r="AJ1154" s="3"/>
      <c r="AK1154" s="3"/>
      <c r="AL1154" s="3"/>
      <c r="AM1154" s="3"/>
      <c r="AN1154" s="3"/>
      <c r="AO1154" s="3"/>
      <c r="AP1154" s="3"/>
      <c r="AQ1154" s="3"/>
      <c r="AR1154" s="3"/>
      <c r="AS1154" s="3"/>
      <c r="AT1154" s="3"/>
      <c r="AU1154" s="3"/>
      <c r="AV1154" s="3"/>
      <c r="AW1154" s="3"/>
      <c r="AX1154" s="3"/>
      <c r="AY1154" s="3"/>
      <c r="AZ1154" s="3"/>
      <c r="BA1154" s="3"/>
      <c r="BB1154" s="3"/>
      <c r="BC1154" s="3"/>
      <c r="BD1154" s="3"/>
      <c r="BE1154" s="3"/>
      <c r="BF1154" s="3"/>
      <c r="BG1154" s="3"/>
      <c r="BH1154" s="3"/>
      <c r="BI1154" s="3"/>
      <c r="BJ1154" s="3"/>
      <c r="BK1154" s="3"/>
      <c r="BL1154" s="3"/>
      <c r="BM1154" s="27">
        <v>16</v>
      </c>
    </row>
    <row r="1155" spans="1:65">
      <c r="A1155" s="29"/>
      <c r="B1155" s="19">
        <v>1</v>
      </c>
      <c r="C1155" s="9">
        <v>4</v>
      </c>
      <c r="D1155" s="11">
        <v>8.5</v>
      </c>
      <c r="E1155" s="11">
        <v>9.1</v>
      </c>
      <c r="F1155" s="11">
        <v>8.4</v>
      </c>
      <c r="G1155" s="11">
        <v>8</v>
      </c>
      <c r="H1155" s="11">
        <v>9</v>
      </c>
      <c r="I1155" s="11">
        <v>9.8000000000000007</v>
      </c>
      <c r="J1155" s="11">
        <v>9.1999999999999993</v>
      </c>
      <c r="K1155" s="154">
        <v>10.7</v>
      </c>
      <c r="L1155" s="154">
        <v>10</v>
      </c>
      <c r="M1155" s="154">
        <v>7.6</v>
      </c>
      <c r="N1155" s="11">
        <v>9.6999999999999993</v>
      </c>
      <c r="O1155" s="11">
        <v>8.9</v>
      </c>
      <c r="P1155" s="11">
        <v>8.1999999999999993</v>
      </c>
      <c r="Q1155" s="154">
        <v>11.131600000000001</v>
      </c>
      <c r="R1155" s="11">
        <v>9.15</v>
      </c>
      <c r="S1155" s="11">
        <v>8.1</v>
      </c>
      <c r="T1155" s="11">
        <v>8.6999999999999993</v>
      </c>
      <c r="U1155" s="152"/>
      <c r="V1155" s="3"/>
      <c r="W1155" s="3"/>
      <c r="X1155" s="3"/>
      <c r="Y1155" s="3"/>
      <c r="Z1155" s="3"/>
      <c r="AA1155" s="3"/>
      <c r="AB1155" s="3"/>
      <c r="AC1155" s="3"/>
      <c r="AD1155" s="3"/>
      <c r="AE1155" s="3"/>
      <c r="AF1155" s="3"/>
      <c r="AG1155" s="3"/>
      <c r="AH1155" s="3"/>
      <c r="AI1155" s="3"/>
      <c r="AJ1155" s="3"/>
      <c r="AK1155" s="3"/>
      <c r="AL1155" s="3"/>
      <c r="AM1155" s="3"/>
      <c r="AN1155" s="3"/>
      <c r="AO1155" s="3"/>
      <c r="AP1155" s="3"/>
      <c r="AQ1155" s="3"/>
      <c r="AR1155" s="3"/>
      <c r="AS1155" s="3"/>
      <c r="AT1155" s="3"/>
      <c r="AU1155" s="3"/>
      <c r="AV1155" s="3"/>
      <c r="AW1155" s="3"/>
      <c r="AX1155" s="3"/>
      <c r="AY1155" s="3"/>
      <c r="AZ1155" s="3"/>
      <c r="BA1155" s="3"/>
      <c r="BB1155" s="3"/>
      <c r="BC1155" s="3"/>
      <c r="BD1155" s="3"/>
      <c r="BE1155" s="3"/>
      <c r="BF1155" s="3"/>
      <c r="BG1155" s="3"/>
      <c r="BH1155" s="3"/>
      <c r="BI1155" s="3"/>
      <c r="BJ1155" s="3"/>
      <c r="BK1155" s="3"/>
      <c r="BL1155" s="3"/>
      <c r="BM1155" s="27">
        <v>8.8675641025641028</v>
      </c>
    </row>
    <row r="1156" spans="1:65">
      <c r="A1156" s="29"/>
      <c r="B1156" s="19">
        <v>1</v>
      </c>
      <c r="C1156" s="9">
        <v>5</v>
      </c>
      <c r="D1156" s="11">
        <v>8.6</v>
      </c>
      <c r="E1156" s="11">
        <v>9.3000000000000007</v>
      </c>
      <c r="F1156" s="11">
        <v>8.4</v>
      </c>
      <c r="G1156" s="11">
        <v>8.1</v>
      </c>
      <c r="H1156" s="11">
        <v>8.9</v>
      </c>
      <c r="I1156" s="11">
        <v>9.1999999999999993</v>
      </c>
      <c r="J1156" s="11">
        <v>9.1999999999999993</v>
      </c>
      <c r="K1156" s="154">
        <v>10.9</v>
      </c>
      <c r="L1156" s="154">
        <v>10</v>
      </c>
      <c r="M1156" s="154">
        <v>7.5</v>
      </c>
      <c r="N1156" s="11">
        <v>9.6999999999999993</v>
      </c>
      <c r="O1156" s="11">
        <v>9.6</v>
      </c>
      <c r="P1156" s="11">
        <v>8.9</v>
      </c>
      <c r="Q1156" s="154">
        <v>11.0588</v>
      </c>
      <c r="R1156" s="11">
        <v>9.17</v>
      </c>
      <c r="S1156" s="11">
        <v>8.3000000000000007</v>
      </c>
      <c r="T1156" s="11">
        <v>8.6999999999999993</v>
      </c>
      <c r="U1156" s="152"/>
      <c r="V1156" s="3"/>
      <c r="W1156" s="3"/>
      <c r="X1156" s="3"/>
      <c r="Y1156" s="3"/>
      <c r="Z1156" s="3"/>
      <c r="AA1156" s="3"/>
      <c r="AB1156" s="3"/>
      <c r="AC1156" s="3"/>
      <c r="AD1156" s="3"/>
      <c r="AE1156" s="3"/>
      <c r="AF1156" s="3"/>
      <c r="AG1156" s="3"/>
      <c r="AH1156" s="3"/>
      <c r="AI1156" s="3"/>
      <c r="AJ1156" s="3"/>
      <c r="AK1156" s="3"/>
      <c r="AL1156" s="3"/>
      <c r="AM1156" s="3"/>
      <c r="AN1156" s="3"/>
      <c r="AO1156" s="3"/>
      <c r="AP1156" s="3"/>
      <c r="AQ1156" s="3"/>
      <c r="AR1156" s="3"/>
      <c r="AS1156" s="3"/>
      <c r="AT1156" s="3"/>
      <c r="AU1156" s="3"/>
      <c r="AV1156" s="3"/>
      <c r="AW1156" s="3"/>
      <c r="AX1156" s="3"/>
      <c r="AY1156" s="3"/>
      <c r="AZ1156" s="3"/>
      <c r="BA1156" s="3"/>
      <c r="BB1156" s="3"/>
      <c r="BC1156" s="3"/>
      <c r="BD1156" s="3"/>
      <c r="BE1156" s="3"/>
      <c r="BF1156" s="3"/>
      <c r="BG1156" s="3"/>
      <c r="BH1156" s="3"/>
      <c r="BI1156" s="3"/>
      <c r="BJ1156" s="3"/>
      <c r="BK1156" s="3"/>
      <c r="BL1156" s="3"/>
      <c r="BM1156" s="27">
        <v>121</v>
      </c>
    </row>
    <row r="1157" spans="1:65">
      <c r="A1157" s="29"/>
      <c r="B1157" s="19">
        <v>1</v>
      </c>
      <c r="C1157" s="9">
        <v>6</v>
      </c>
      <c r="D1157" s="11">
        <v>8.8000000000000007</v>
      </c>
      <c r="E1157" s="11">
        <v>9.1</v>
      </c>
      <c r="F1157" s="11">
        <v>8.1</v>
      </c>
      <c r="G1157" s="11">
        <v>7.9</v>
      </c>
      <c r="H1157" s="11">
        <v>10</v>
      </c>
      <c r="I1157" s="11">
        <v>9</v>
      </c>
      <c r="J1157" s="11">
        <v>9.1999999999999993</v>
      </c>
      <c r="K1157" s="154">
        <v>11.1</v>
      </c>
      <c r="L1157" s="154">
        <v>10</v>
      </c>
      <c r="M1157" s="154">
        <v>7.9</v>
      </c>
      <c r="N1157" s="11">
        <v>9.6999999999999993</v>
      </c>
      <c r="O1157" s="11">
        <v>9.6</v>
      </c>
      <c r="P1157" s="11">
        <v>8.9</v>
      </c>
      <c r="Q1157" s="154">
        <v>11.121466666666668</v>
      </c>
      <c r="R1157" s="11">
        <v>9.2100000000000009</v>
      </c>
      <c r="S1157" s="11">
        <v>8.1999999999999993</v>
      </c>
      <c r="T1157" s="11">
        <v>8.6999999999999993</v>
      </c>
      <c r="U1157" s="152"/>
      <c r="V1157" s="3"/>
      <c r="W1157" s="3"/>
      <c r="X1157" s="3"/>
      <c r="Y1157" s="3"/>
      <c r="Z1157" s="3"/>
      <c r="AA1157" s="3"/>
      <c r="AB1157" s="3"/>
      <c r="AC1157" s="3"/>
      <c r="AD1157" s="3"/>
      <c r="AE1157" s="3"/>
      <c r="AF1157" s="3"/>
      <c r="AG1157" s="3"/>
      <c r="AH1157" s="3"/>
      <c r="AI1157" s="3"/>
      <c r="AJ1157" s="3"/>
      <c r="AK1157" s="3"/>
      <c r="AL1157" s="3"/>
      <c r="AM1157" s="3"/>
      <c r="AN1157" s="3"/>
      <c r="AO1157" s="3"/>
      <c r="AP1157" s="3"/>
      <c r="AQ1157" s="3"/>
      <c r="AR1157" s="3"/>
      <c r="AS1157" s="3"/>
      <c r="AT1157" s="3"/>
      <c r="AU1157" s="3"/>
      <c r="AV1157" s="3"/>
      <c r="AW1157" s="3"/>
      <c r="AX1157" s="3"/>
      <c r="AY1157" s="3"/>
      <c r="AZ1157" s="3"/>
      <c r="BA1157" s="3"/>
      <c r="BB1157" s="3"/>
      <c r="BC1157" s="3"/>
      <c r="BD1157" s="3"/>
      <c r="BE1157" s="3"/>
      <c r="BF1157" s="3"/>
      <c r="BG1157" s="3"/>
      <c r="BH1157" s="3"/>
      <c r="BI1157" s="3"/>
      <c r="BJ1157" s="3"/>
      <c r="BK1157" s="3"/>
      <c r="BL1157" s="3"/>
      <c r="BM1157" s="55"/>
    </row>
    <row r="1158" spans="1:65">
      <c r="A1158" s="29"/>
      <c r="B1158" s="20" t="s">
        <v>254</v>
      </c>
      <c r="C1158" s="12"/>
      <c r="D1158" s="22">
        <v>8.8166666666666682</v>
      </c>
      <c r="E1158" s="22">
        <v>9.0000000000000018</v>
      </c>
      <c r="F1158" s="22">
        <v>8.1999999999999993</v>
      </c>
      <c r="G1158" s="22">
        <v>8.0499999999999989</v>
      </c>
      <c r="H1158" s="22">
        <v>9.35</v>
      </c>
      <c r="I1158" s="22">
        <v>9.2833333333333332</v>
      </c>
      <c r="J1158" s="22">
        <v>9.0666666666666682</v>
      </c>
      <c r="K1158" s="22">
        <v>10.75</v>
      </c>
      <c r="L1158" s="22">
        <v>10</v>
      </c>
      <c r="M1158" s="22">
        <v>7.55</v>
      </c>
      <c r="N1158" s="22">
        <v>9.8333333333333339</v>
      </c>
      <c r="O1158" s="22">
        <v>9.0333333333333332</v>
      </c>
      <c r="P1158" s="22">
        <v>8.6</v>
      </c>
      <c r="Q1158" s="22">
        <v>10.992466666666665</v>
      </c>
      <c r="R1158" s="22">
        <v>9.0449999999999999</v>
      </c>
      <c r="S1158" s="22">
        <v>8.2666666666666657</v>
      </c>
      <c r="T1158" s="22">
        <v>8.7000000000000011</v>
      </c>
      <c r="U1158" s="152"/>
      <c r="V1158" s="3"/>
      <c r="W1158" s="3"/>
      <c r="X1158" s="3"/>
      <c r="Y1158" s="3"/>
      <c r="Z1158" s="3"/>
      <c r="AA1158" s="3"/>
      <c r="AB1158" s="3"/>
      <c r="AC1158" s="3"/>
      <c r="AD1158" s="3"/>
      <c r="AE1158" s="3"/>
      <c r="AF1158" s="3"/>
      <c r="AG1158" s="3"/>
      <c r="AH1158" s="3"/>
      <c r="AI1158" s="3"/>
      <c r="AJ1158" s="3"/>
      <c r="AK1158" s="3"/>
      <c r="AL1158" s="3"/>
      <c r="AM1158" s="3"/>
      <c r="AN1158" s="3"/>
      <c r="AO1158" s="3"/>
      <c r="AP1158" s="3"/>
      <c r="AQ1158" s="3"/>
      <c r="AR1158" s="3"/>
      <c r="AS1158" s="3"/>
      <c r="AT1158" s="3"/>
      <c r="AU1158" s="3"/>
      <c r="AV1158" s="3"/>
      <c r="AW1158" s="3"/>
      <c r="AX1158" s="3"/>
      <c r="AY1158" s="3"/>
      <c r="AZ1158" s="3"/>
      <c r="BA1158" s="3"/>
      <c r="BB1158" s="3"/>
      <c r="BC1158" s="3"/>
      <c r="BD1158" s="3"/>
      <c r="BE1158" s="3"/>
      <c r="BF1158" s="3"/>
      <c r="BG1158" s="3"/>
      <c r="BH1158" s="3"/>
      <c r="BI1158" s="3"/>
      <c r="BJ1158" s="3"/>
      <c r="BK1158" s="3"/>
      <c r="BL1158" s="3"/>
      <c r="BM1158" s="55"/>
    </row>
    <row r="1159" spans="1:65">
      <c r="A1159" s="29"/>
      <c r="B1159" s="3" t="s">
        <v>255</v>
      </c>
      <c r="C1159" s="28"/>
      <c r="D1159" s="11">
        <v>8.75</v>
      </c>
      <c r="E1159" s="11">
        <v>9.0500000000000007</v>
      </c>
      <c r="F1159" s="11">
        <v>8.1</v>
      </c>
      <c r="G1159" s="11">
        <v>8.0500000000000007</v>
      </c>
      <c r="H1159" s="11">
        <v>9.15</v>
      </c>
      <c r="I1159" s="11">
        <v>9.1</v>
      </c>
      <c r="J1159" s="11">
        <v>9.1</v>
      </c>
      <c r="K1159" s="11">
        <v>10.7</v>
      </c>
      <c r="L1159" s="11">
        <v>10</v>
      </c>
      <c r="M1159" s="11">
        <v>7.55</v>
      </c>
      <c r="N1159" s="11">
        <v>9.75</v>
      </c>
      <c r="O1159" s="11">
        <v>9.25</v>
      </c>
      <c r="P1159" s="11">
        <v>8.75</v>
      </c>
      <c r="Q1159" s="11">
        <v>11.051599999999999</v>
      </c>
      <c r="R1159" s="11">
        <v>9.1349999999999998</v>
      </c>
      <c r="S1159" s="11">
        <v>8.1999999999999993</v>
      </c>
      <c r="T1159" s="11">
        <v>8.6999999999999993</v>
      </c>
      <c r="U1159" s="152"/>
      <c r="V1159" s="3"/>
      <c r="W1159" s="3"/>
      <c r="X1159" s="3"/>
      <c r="Y1159" s="3"/>
      <c r="Z1159" s="3"/>
      <c r="AA1159" s="3"/>
      <c r="AB1159" s="3"/>
      <c r="AC1159" s="3"/>
      <c r="AD1159" s="3"/>
      <c r="AE1159" s="3"/>
      <c r="AF1159" s="3"/>
      <c r="AG1159" s="3"/>
      <c r="AH1159" s="3"/>
      <c r="AI1159" s="3"/>
      <c r="AJ1159" s="3"/>
      <c r="AK1159" s="3"/>
      <c r="AL1159" s="3"/>
      <c r="AM1159" s="3"/>
      <c r="AN1159" s="3"/>
      <c r="AO1159" s="3"/>
      <c r="AP1159" s="3"/>
      <c r="AQ1159" s="3"/>
      <c r="AR1159" s="3"/>
      <c r="AS1159" s="3"/>
      <c r="AT1159" s="3"/>
      <c r="AU1159" s="3"/>
      <c r="AV1159" s="3"/>
      <c r="AW1159" s="3"/>
      <c r="AX1159" s="3"/>
      <c r="AY1159" s="3"/>
      <c r="AZ1159" s="3"/>
      <c r="BA1159" s="3"/>
      <c r="BB1159" s="3"/>
      <c r="BC1159" s="3"/>
      <c r="BD1159" s="3"/>
      <c r="BE1159" s="3"/>
      <c r="BF1159" s="3"/>
      <c r="BG1159" s="3"/>
      <c r="BH1159" s="3"/>
      <c r="BI1159" s="3"/>
      <c r="BJ1159" s="3"/>
      <c r="BK1159" s="3"/>
      <c r="BL1159" s="3"/>
      <c r="BM1159" s="55"/>
    </row>
    <row r="1160" spans="1:65">
      <c r="A1160" s="29"/>
      <c r="B1160" s="3" t="s">
        <v>256</v>
      </c>
      <c r="C1160" s="28"/>
      <c r="D1160" s="23">
        <v>0.29268868558020289</v>
      </c>
      <c r="E1160" s="23">
        <v>0.26832815729997483</v>
      </c>
      <c r="F1160" s="23">
        <v>0.15491933384829704</v>
      </c>
      <c r="G1160" s="23">
        <v>0.18708286933869711</v>
      </c>
      <c r="H1160" s="23">
        <v>0.66558245169174968</v>
      </c>
      <c r="I1160" s="23">
        <v>0.41190613817551552</v>
      </c>
      <c r="J1160" s="23">
        <v>0.15055453054181564</v>
      </c>
      <c r="K1160" s="23">
        <v>0.21679483388678805</v>
      </c>
      <c r="L1160" s="23">
        <v>0</v>
      </c>
      <c r="M1160" s="23">
        <v>0.23452078799117176</v>
      </c>
      <c r="N1160" s="23">
        <v>0.1751190071541828</v>
      </c>
      <c r="O1160" s="23">
        <v>0.90700973901423221</v>
      </c>
      <c r="P1160" s="23">
        <v>0.35777087639996674</v>
      </c>
      <c r="Q1160" s="23">
        <v>0.16351502819143085</v>
      </c>
      <c r="R1160" s="23">
        <v>0.18447222013083692</v>
      </c>
      <c r="S1160" s="23">
        <v>0.17511900715418277</v>
      </c>
      <c r="T1160" s="23">
        <v>0.18973665961010264</v>
      </c>
      <c r="U1160" s="205"/>
      <c r="V1160" s="206"/>
      <c r="W1160" s="206"/>
      <c r="X1160" s="206"/>
      <c r="Y1160" s="206"/>
      <c r="Z1160" s="206"/>
      <c r="AA1160" s="206"/>
      <c r="AB1160" s="206"/>
      <c r="AC1160" s="206"/>
      <c r="AD1160" s="206"/>
      <c r="AE1160" s="206"/>
      <c r="AF1160" s="206"/>
      <c r="AG1160" s="206"/>
      <c r="AH1160" s="206"/>
      <c r="AI1160" s="206"/>
      <c r="AJ1160" s="206"/>
      <c r="AK1160" s="206"/>
      <c r="AL1160" s="206"/>
      <c r="AM1160" s="206"/>
      <c r="AN1160" s="206"/>
      <c r="AO1160" s="206"/>
      <c r="AP1160" s="206"/>
      <c r="AQ1160" s="206"/>
      <c r="AR1160" s="206"/>
      <c r="AS1160" s="206"/>
      <c r="AT1160" s="206"/>
      <c r="AU1160" s="206"/>
      <c r="AV1160" s="206"/>
      <c r="AW1160" s="206"/>
      <c r="AX1160" s="206"/>
      <c r="AY1160" s="206"/>
      <c r="AZ1160" s="206"/>
      <c r="BA1160" s="206"/>
      <c r="BB1160" s="206"/>
      <c r="BC1160" s="206"/>
      <c r="BD1160" s="206"/>
      <c r="BE1160" s="206"/>
      <c r="BF1160" s="206"/>
      <c r="BG1160" s="206"/>
      <c r="BH1160" s="206"/>
      <c r="BI1160" s="206"/>
      <c r="BJ1160" s="206"/>
      <c r="BK1160" s="206"/>
      <c r="BL1160" s="206"/>
      <c r="BM1160" s="56"/>
    </row>
    <row r="1161" spans="1:65">
      <c r="A1161" s="29"/>
      <c r="B1161" s="3" t="s">
        <v>86</v>
      </c>
      <c r="C1161" s="28"/>
      <c r="D1161" s="13">
        <v>3.3197204413633594E-2</v>
      </c>
      <c r="E1161" s="13">
        <v>2.9814239699997198E-2</v>
      </c>
      <c r="F1161" s="13">
        <v>1.8892601688816714E-2</v>
      </c>
      <c r="G1161" s="13">
        <v>2.3240107992384736E-2</v>
      </c>
      <c r="H1161" s="13">
        <v>7.1185288950989273E-2</v>
      </c>
      <c r="I1161" s="13">
        <v>4.4370499623933447E-2</v>
      </c>
      <c r="J1161" s="13">
        <v>1.6605279103876724E-2</v>
      </c>
      <c r="K1161" s="13">
        <v>2.0166961291794239E-2</v>
      </c>
      <c r="L1161" s="13">
        <v>0</v>
      </c>
      <c r="M1161" s="13">
        <v>3.1062356025320766E-2</v>
      </c>
      <c r="N1161" s="13">
        <v>1.7808712591950791E-2</v>
      </c>
      <c r="O1161" s="13">
        <v>0.1004069821786973</v>
      </c>
      <c r="P1161" s="13">
        <v>4.1601264697670552E-2</v>
      </c>
      <c r="Q1161" s="13">
        <v>1.4875189814063347E-2</v>
      </c>
      <c r="R1161" s="13">
        <v>2.039493865459778E-2</v>
      </c>
      <c r="S1161" s="13">
        <v>2.1183750865425337E-2</v>
      </c>
      <c r="T1161" s="13">
        <v>2.1808811449437082E-2</v>
      </c>
      <c r="U1161" s="152"/>
      <c r="V1161" s="3"/>
      <c r="W1161" s="3"/>
      <c r="X1161" s="3"/>
      <c r="Y1161" s="3"/>
      <c r="Z1161" s="3"/>
      <c r="AA1161" s="3"/>
      <c r="AB1161" s="3"/>
      <c r="AC1161" s="3"/>
      <c r="AD1161" s="3"/>
      <c r="AE1161" s="3"/>
      <c r="AF1161" s="3"/>
      <c r="AG1161" s="3"/>
      <c r="AH1161" s="3"/>
      <c r="AI1161" s="3"/>
      <c r="AJ1161" s="3"/>
      <c r="AK1161" s="3"/>
      <c r="AL1161" s="3"/>
      <c r="AM1161" s="3"/>
      <c r="AN1161" s="3"/>
      <c r="AO1161" s="3"/>
      <c r="AP1161" s="3"/>
      <c r="AQ1161" s="3"/>
      <c r="AR1161" s="3"/>
      <c r="AS1161" s="3"/>
      <c r="AT1161" s="3"/>
      <c r="AU1161" s="3"/>
      <c r="AV1161" s="3"/>
      <c r="AW1161" s="3"/>
      <c r="AX1161" s="3"/>
      <c r="AY1161" s="3"/>
      <c r="AZ1161" s="3"/>
      <c r="BA1161" s="3"/>
      <c r="BB1161" s="3"/>
      <c r="BC1161" s="3"/>
      <c r="BD1161" s="3"/>
      <c r="BE1161" s="3"/>
      <c r="BF1161" s="3"/>
      <c r="BG1161" s="3"/>
      <c r="BH1161" s="3"/>
      <c r="BI1161" s="3"/>
      <c r="BJ1161" s="3"/>
      <c r="BK1161" s="3"/>
      <c r="BL1161" s="3"/>
      <c r="BM1161" s="55"/>
    </row>
    <row r="1162" spans="1:65">
      <c r="A1162" s="29"/>
      <c r="B1162" s="3" t="s">
        <v>257</v>
      </c>
      <c r="C1162" s="28"/>
      <c r="D1162" s="13">
        <v>-5.7397313747884482E-3</v>
      </c>
      <c r="E1162" s="13">
        <v>1.4934867783769956E-2</v>
      </c>
      <c r="F1162" s="13">
        <v>-7.528156490812099E-2</v>
      </c>
      <c r="G1162" s="13">
        <v>-9.2197146037850564E-2</v>
      </c>
      <c r="H1162" s="13">
        <v>5.4404557086471739E-2</v>
      </c>
      <c r="I1162" s="13">
        <v>4.6886521028814299E-2</v>
      </c>
      <c r="J1162" s="13">
        <v>2.2452903841427396E-2</v>
      </c>
      <c r="K1162" s="13">
        <v>0.21228331429728042</v>
      </c>
      <c r="L1162" s="13">
        <v>0.12770540864863289</v>
      </c>
      <c r="M1162" s="13">
        <v>-0.14858241647028214</v>
      </c>
      <c r="N1162" s="13">
        <v>0.10891031850448907</v>
      </c>
      <c r="O1162" s="13">
        <v>1.8693885812598454E-2</v>
      </c>
      <c r="P1162" s="13">
        <v>-3.0173348562175684E-2</v>
      </c>
      <c r="Q1162" s="13">
        <v>0.23962641143898078</v>
      </c>
      <c r="R1162" s="13">
        <v>2.0009542122688462E-2</v>
      </c>
      <c r="S1162" s="13">
        <v>-6.776352885046355E-2</v>
      </c>
      <c r="T1162" s="13">
        <v>-1.889629447568919E-2</v>
      </c>
      <c r="U1162" s="152"/>
      <c r="V1162" s="3"/>
      <c r="W1162" s="3"/>
      <c r="X1162" s="3"/>
      <c r="Y1162" s="3"/>
      <c r="Z1162" s="3"/>
      <c r="AA1162" s="3"/>
      <c r="AB1162" s="3"/>
      <c r="AC1162" s="3"/>
      <c r="AD1162" s="3"/>
      <c r="AE1162" s="3"/>
      <c r="AF1162" s="3"/>
      <c r="AG1162" s="3"/>
      <c r="AH1162" s="3"/>
      <c r="AI1162" s="3"/>
      <c r="AJ1162" s="3"/>
      <c r="AK1162" s="3"/>
      <c r="AL1162" s="3"/>
      <c r="AM1162" s="3"/>
      <c r="AN1162" s="3"/>
      <c r="AO1162" s="3"/>
      <c r="AP1162" s="3"/>
      <c r="AQ1162" s="3"/>
      <c r="AR1162" s="3"/>
      <c r="AS1162" s="3"/>
      <c r="AT1162" s="3"/>
      <c r="AU1162" s="3"/>
      <c r="AV1162" s="3"/>
      <c r="AW1162" s="3"/>
      <c r="AX1162" s="3"/>
      <c r="AY1162" s="3"/>
      <c r="AZ1162" s="3"/>
      <c r="BA1162" s="3"/>
      <c r="BB1162" s="3"/>
      <c r="BC1162" s="3"/>
      <c r="BD1162" s="3"/>
      <c r="BE1162" s="3"/>
      <c r="BF1162" s="3"/>
      <c r="BG1162" s="3"/>
      <c r="BH1162" s="3"/>
      <c r="BI1162" s="3"/>
      <c r="BJ1162" s="3"/>
      <c r="BK1162" s="3"/>
      <c r="BL1162" s="3"/>
      <c r="BM1162" s="55"/>
    </row>
    <row r="1163" spans="1:65">
      <c r="A1163" s="29"/>
      <c r="B1163" s="45" t="s">
        <v>258</v>
      </c>
      <c r="C1163" s="46"/>
      <c r="D1163" s="44">
        <v>0.36</v>
      </c>
      <c r="E1163" s="44">
        <v>0.03</v>
      </c>
      <c r="F1163" s="44">
        <v>1.47</v>
      </c>
      <c r="G1163" s="44">
        <v>1.74</v>
      </c>
      <c r="H1163" s="44">
        <v>0.6</v>
      </c>
      <c r="I1163" s="44">
        <v>0.48</v>
      </c>
      <c r="J1163" s="44">
        <v>0.09</v>
      </c>
      <c r="K1163" s="44">
        <v>3.12</v>
      </c>
      <c r="L1163" s="44" t="s">
        <v>259</v>
      </c>
      <c r="M1163" s="44">
        <v>2.64</v>
      </c>
      <c r="N1163" s="44">
        <v>1.47</v>
      </c>
      <c r="O1163" s="44">
        <v>0.03</v>
      </c>
      <c r="P1163" s="44">
        <v>0.75</v>
      </c>
      <c r="Q1163" s="44">
        <v>3.55</v>
      </c>
      <c r="R1163" s="44">
        <v>0.05</v>
      </c>
      <c r="S1163" s="44">
        <v>1.35</v>
      </c>
      <c r="T1163" s="44">
        <v>0.56999999999999995</v>
      </c>
      <c r="U1163" s="152"/>
      <c r="V1163" s="3"/>
      <c r="W1163" s="3"/>
      <c r="X1163" s="3"/>
      <c r="Y1163" s="3"/>
      <c r="Z1163" s="3"/>
      <c r="AA1163" s="3"/>
      <c r="AB1163" s="3"/>
      <c r="AC1163" s="3"/>
      <c r="AD1163" s="3"/>
      <c r="AE1163" s="3"/>
      <c r="AF1163" s="3"/>
      <c r="AG1163" s="3"/>
      <c r="AH1163" s="3"/>
      <c r="AI1163" s="3"/>
      <c r="AJ1163" s="3"/>
      <c r="AK1163" s="3"/>
      <c r="AL1163" s="3"/>
      <c r="AM1163" s="3"/>
      <c r="AN1163" s="3"/>
      <c r="AO1163" s="3"/>
      <c r="AP1163" s="3"/>
      <c r="AQ1163" s="3"/>
      <c r="AR1163" s="3"/>
      <c r="AS1163" s="3"/>
      <c r="AT1163" s="3"/>
      <c r="AU1163" s="3"/>
      <c r="AV1163" s="3"/>
      <c r="AW1163" s="3"/>
      <c r="AX1163" s="3"/>
      <c r="AY1163" s="3"/>
      <c r="AZ1163" s="3"/>
      <c r="BA1163" s="3"/>
      <c r="BB1163" s="3"/>
      <c r="BC1163" s="3"/>
      <c r="BD1163" s="3"/>
      <c r="BE1163" s="3"/>
      <c r="BF1163" s="3"/>
      <c r="BG1163" s="3"/>
      <c r="BH1163" s="3"/>
      <c r="BI1163" s="3"/>
      <c r="BJ1163" s="3"/>
      <c r="BK1163" s="3"/>
      <c r="BL1163" s="3"/>
      <c r="BM1163" s="55"/>
    </row>
    <row r="1164" spans="1:65">
      <c r="B1164" s="30" t="s">
        <v>294</v>
      </c>
      <c r="C1164" s="20"/>
      <c r="D1164" s="20"/>
      <c r="E1164" s="20"/>
      <c r="F1164" s="20"/>
      <c r="G1164" s="20"/>
      <c r="H1164" s="20"/>
      <c r="I1164" s="20"/>
      <c r="J1164" s="20"/>
      <c r="K1164" s="20"/>
      <c r="L1164" s="20"/>
      <c r="M1164" s="20"/>
      <c r="N1164" s="20"/>
      <c r="O1164" s="20"/>
      <c r="P1164" s="20"/>
      <c r="Q1164" s="20"/>
      <c r="R1164" s="20"/>
      <c r="S1164" s="20"/>
      <c r="T1164" s="20"/>
      <c r="BM1164" s="55"/>
    </row>
    <row r="1165" spans="1:65">
      <c r="BM1165" s="55"/>
    </row>
    <row r="1166" spans="1:65">
      <c r="BM1166" s="55"/>
    </row>
    <row r="1167" spans="1:65">
      <c r="BM1167" s="55"/>
    </row>
    <row r="1168" spans="1:65">
      <c r="BM1168" s="55"/>
    </row>
    <row r="1169" spans="65:65">
      <c r="BM1169" s="55"/>
    </row>
    <row r="1170" spans="65:65">
      <c r="BM1170" s="55"/>
    </row>
    <row r="1171" spans="65:65">
      <c r="BM1171" s="55"/>
    </row>
    <row r="1172" spans="65:65">
      <c r="BM1172" s="55"/>
    </row>
    <row r="1173" spans="65:65">
      <c r="BM1173" s="55"/>
    </row>
    <row r="1174" spans="65:65">
      <c r="BM1174" s="55"/>
    </row>
    <row r="1175" spans="65:65">
      <c r="BM1175" s="55"/>
    </row>
    <row r="1176" spans="65:65">
      <c r="BM1176" s="55"/>
    </row>
    <row r="1177" spans="65:65">
      <c r="BM1177" s="55"/>
    </row>
    <row r="1178" spans="65:65">
      <c r="BM1178" s="55"/>
    </row>
    <row r="1179" spans="65:65">
      <c r="BM1179" s="55"/>
    </row>
    <row r="1180" spans="65:65">
      <c r="BM1180" s="55"/>
    </row>
    <row r="1181" spans="65:65">
      <c r="BM1181" s="55"/>
    </row>
    <row r="1182" spans="65:65">
      <c r="BM1182" s="55"/>
    </row>
    <row r="1183" spans="65:65">
      <c r="BM1183" s="55"/>
    </row>
    <row r="1184" spans="65:65">
      <c r="BM1184" s="55"/>
    </row>
    <row r="1185" spans="65:65">
      <c r="BM1185" s="55"/>
    </row>
    <row r="1186" spans="65:65">
      <c r="BM1186" s="55"/>
    </row>
    <row r="1187" spans="65:65">
      <c r="BM1187" s="55"/>
    </row>
    <row r="1188" spans="65:65">
      <c r="BM1188" s="55"/>
    </row>
    <row r="1189" spans="65:65">
      <c r="BM1189" s="55"/>
    </row>
    <row r="1190" spans="65:65">
      <c r="BM1190" s="55"/>
    </row>
    <row r="1191" spans="65:65">
      <c r="BM1191" s="55"/>
    </row>
    <row r="1192" spans="65:65">
      <c r="BM1192" s="55"/>
    </row>
    <row r="1193" spans="65:65">
      <c r="BM1193" s="55"/>
    </row>
    <row r="1194" spans="65:65">
      <c r="BM1194" s="55"/>
    </row>
    <row r="1195" spans="65:65">
      <c r="BM1195" s="55"/>
    </row>
    <row r="1196" spans="65:65">
      <c r="BM1196" s="55"/>
    </row>
    <row r="1197" spans="65:65">
      <c r="BM1197" s="55"/>
    </row>
    <row r="1198" spans="65:65">
      <c r="BM1198" s="55"/>
    </row>
    <row r="1199" spans="65:65">
      <c r="BM1199" s="55"/>
    </row>
    <row r="1200" spans="65:65">
      <c r="BM1200" s="55"/>
    </row>
    <row r="1201" spans="65:65">
      <c r="BM1201" s="55"/>
    </row>
    <row r="1202" spans="65:65">
      <c r="BM1202" s="55"/>
    </row>
    <row r="1203" spans="65:65">
      <c r="BM1203" s="55"/>
    </row>
    <row r="1204" spans="65:65">
      <c r="BM1204" s="55"/>
    </row>
    <row r="1205" spans="65:65">
      <c r="BM1205" s="55"/>
    </row>
    <row r="1206" spans="65:65">
      <c r="BM1206" s="55"/>
    </row>
    <row r="1207" spans="65:65">
      <c r="BM1207" s="55"/>
    </row>
    <row r="1208" spans="65:65">
      <c r="BM1208" s="55"/>
    </row>
    <row r="1209" spans="65:65">
      <c r="BM1209" s="55"/>
    </row>
    <row r="1210" spans="65:65">
      <c r="BM1210" s="55"/>
    </row>
    <row r="1211" spans="65:65">
      <c r="BM1211" s="55"/>
    </row>
    <row r="1212" spans="65:65">
      <c r="BM1212" s="55"/>
    </row>
    <row r="1213" spans="65:65">
      <c r="BM1213" s="56"/>
    </row>
    <row r="1214" spans="65:65">
      <c r="BM1214" s="57"/>
    </row>
    <row r="1215" spans="65:65">
      <c r="BM1215" s="57"/>
    </row>
    <row r="1216" spans="65:65">
      <c r="BM1216" s="57"/>
    </row>
    <row r="1217" spans="65:65">
      <c r="BM1217" s="57"/>
    </row>
    <row r="1218" spans="65:65">
      <c r="BM1218" s="57"/>
    </row>
    <row r="1219" spans="65:65">
      <c r="BM1219" s="57"/>
    </row>
    <row r="1220" spans="65:65">
      <c r="BM1220" s="57"/>
    </row>
    <row r="1221" spans="65:65">
      <c r="BM1221" s="57"/>
    </row>
    <row r="1222" spans="65:65">
      <c r="BM1222" s="57"/>
    </row>
    <row r="1223" spans="65:65">
      <c r="BM1223" s="57"/>
    </row>
    <row r="1224" spans="65:65">
      <c r="BM1224" s="57"/>
    </row>
    <row r="1225" spans="65:65">
      <c r="BM1225" s="57"/>
    </row>
    <row r="1226" spans="65:65">
      <c r="BM1226" s="57"/>
    </row>
    <row r="1227" spans="65:65">
      <c r="BM1227" s="57"/>
    </row>
    <row r="1228" spans="65:65">
      <c r="BM1228" s="57"/>
    </row>
    <row r="1229" spans="65:65">
      <c r="BM1229" s="57"/>
    </row>
    <row r="1230" spans="65:65">
      <c r="BM1230" s="57"/>
    </row>
    <row r="1231" spans="65:65">
      <c r="BM1231" s="57"/>
    </row>
    <row r="1232" spans="65:65">
      <c r="BM1232" s="57"/>
    </row>
    <row r="1233" spans="65:65">
      <c r="BM1233" s="57"/>
    </row>
    <row r="1234" spans="65:65">
      <c r="BM1234" s="57"/>
    </row>
    <row r="1235" spans="65:65">
      <c r="BM1235" s="57"/>
    </row>
    <row r="1236" spans="65:65">
      <c r="BM1236" s="57"/>
    </row>
    <row r="1237" spans="65:65">
      <c r="BM1237" s="57"/>
    </row>
    <row r="1238" spans="65:65">
      <c r="BM1238" s="57"/>
    </row>
    <row r="1239" spans="65:65">
      <c r="BM1239" s="57"/>
    </row>
    <row r="1240" spans="65:65">
      <c r="BM1240" s="57"/>
    </row>
    <row r="1241" spans="65:65">
      <c r="BM1241" s="57"/>
    </row>
    <row r="1242" spans="65:65">
      <c r="BM1242" s="57"/>
    </row>
    <row r="1243" spans="65:65">
      <c r="BM1243" s="57"/>
    </row>
    <row r="1244" spans="65:65">
      <c r="BM1244" s="57"/>
    </row>
    <row r="1245" spans="65:65">
      <c r="BM1245" s="57"/>
    </row>
    <row r="1246" spans="65:65">
      <c r="BM1246" s="57"/>
    </row>
    <row r="1247" spans="65:65">
      <c r="BM1247" s="57"/>
    </row>
  </sheetData>
  <dataConsolidate/>
  <conditionalFormatting sqref="B6:X11 B24:X29 B42:X47 B60:P65 B78:W83 B96:V101 B114:X119 B133:X138 B151:X156 B170:S175 B188:X193 B207:W212 B225:R230 B243:X248 B261:E266 B279:E284 B297:E302 B315:X320 B333:W338 B352:E357 B370:M375 B388:R393 B407:S412 B425:E430 B443:S448 B462:X467 B480:X485 B499:V504 B517:G522 B535:X540 B553:X558 B571:X576 B589:X594 B607:R612 B626:E631 B644:X649 B663:X668 B681:W686 B699:F704 B717:E722 B735:F740 B753:S758 B771:P776 B789:X794 B807:X812 B825:W830 B843:U848 B861:E866 B879:U884 B897:X902 B915:S920 B933:H938 B951:V956 B970:T975 B989:W994 B1007:V1012 B1025:E1030 B1043:V1048 B1061:X1066 B1079:W1084 B1098:T1103 B1116:H1121 B1134:X1139 B1152:T1157">
    <cfRule type="expression" dxfId="14" priority="192">
      <formula>AND($B6&lt;&gt;$B5,NOT(ISBLANK(INDIRECT(Anlyt_LabRefThisCol))))</formula>
    </cfRule>
  </conditionalFormatting>
  <conditionalFormatting sqref="C2:X17 C20:X35 C38:X53 C56:P71 C74:W89 C92:V107 C110:X125 C129:X144 C147:X162 C166:S181 C184:X199 C203:W218 C221:R236 C239:X254 C257:E272 C275:E290 C293:E308 C311:X326 C329:W344 C348:E363 C366:M381 C384:R399 C403:S418 C421:E436 C439:S454 C458:X473 C476:X491 C495:V510 C513:G528 C531:X546 C549:X564 C567:X582 C585:X600 C603:R618 C622:E637 C640:X655 C659:X674 C677:W692 C695:F710 C713:E728 C731:F746 C749:S764 C767:P782 C785:X800 C803:X818 C821:W836 C839:U854 C857:E872 C875:U890 C893:X908 C911:S926 C929:H944 C947:V962 C966:T981 C985:W1000 C1003:V1018 C1021:E1036 C1039:V1054 C1057:X1072 C1075:W1090 C1094:T1109 C1112:H1127 C1130:X1145 C1148:T1163">
    <cfRule type="expression" dxfId="13" priority="190" stopIfTrue="1">
      <formula>AND(ISBLANK(INDIRECT(Anlyt_LabRefLastCol)),ISBLANK(INDIRECT(Anlyt_LabRefThisCol)))</formula>
    </cfRule>
    <cfRule type="expression" dxfId="12" priority="191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30C6D-12D5-4A5B-9F1F-A597F3B2ED2C}">
  <sheetPr codeName="Sheet15"/>
  <dimension ref="A1:BN241"/>
  <sheetViews>
    <sheetView zoomScaleNormal="100" workbookViewId="0"/>
  </sheetViews>
  <sheetFormatPr defaultRowHeight="12.75"/>
  <cols>
    <col min="1" max="1" width="11.140625" customWidth="1"/>
    <col min="2" max="2" width="10.85546875" style="2" bestFit="1" customWidth="1"/>
    <col min="3" max="3" width="9.42578125" style="2" bestFit="1" customWidth="1"/>
    <col min="4" max="4" width="11.28515625" style="2" bestFit="1" customWidth="1"/>
    <col min="5" max="5" width="11.140625" style="2" customWidth="1"/>
    <col min="6" max="13" width="11.140625" style="2" bestFit="1" customWidth="1"/>
    <col min="14" max="15" width="10.85546875" style="2" bestFit="1" customWidth="1"/>
    <col min="16" max="64" width="11.140625" style="2" bestFit="1" customWidth="1"/>
    <col min="65" max="65" width="9.28515625" style="54" bestFit="1" customWidth="1"/>
    <col min="66" max="16384" width="9.140625" style="2"/>
  </cols>
  <sheetData>
    <row r="1" spans="1:66" ht="19.5">
      <c r="B1" s="8" t="s">
        <v>538</v>
      </c>
      <c r="BM1" s="27" t="s">
        <v>278</v>
      </c>
    </row>
    <row r="2" spans="1:66" ht="19.5">
      <c r="A2" s="24" t="s">
        <v>115</v>
      </c>
      <c r="B2" s="18" t="s">
        <v>108</v>
      </c>
      <c r="C2" s="15" t="s">
        <v>109</v>
      </c>
      <c r="D2" s="16" t="s">
        <v>295</v>
      </c>
      <c r="E2" s="152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27">
        <v>1</v>
      </c>
    </row>
    <row r="3" spans="1:66">
      <c r="A3" s="29"/>
      <c r="B3" s="19" t="s">
        <v>225</v>
      </c>
      <c r="C3" s="9" t="s">
        <v>225</v>
      </c>
      <c r="D3" s="10" t="s">
        <v>110</v>
      </c>
      <c r="E3" s="152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27" t="s">
        <v>1</v>
      </c>
    </row>
    <row r="4" spans="1:66">
      <c r="A4" s="29"/>
      <c r="B4" s="19"/>
      <c r="C4" s="9"/>
      <c r="D4" s="10" t="s">
        <v>97</v>
      </c>
      <c r="E4" s="152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27">
        <v>2</v>
      </c>
    </row>
    <row r="5" spans="1:66">
      <c r="A5" s="29"/>
      <c r="B5" s="19"/>
      <c r="C5" s="9"/>
      <c r="D5" s="25"/>
      <c r="E5" s="152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27">
        <v>2</v>
      </c>
    </row>
    <row r="6" spans="1:66">
      <c r="A6" s="29"/>
      <c r="B6" s="18">
        <v>1</v>
      </c>
      <c r="C6" s="14">
        <v>1</v>
      </c>
      <c r="D6" s="21">
        <v>14.859999999999998</v>
      </c>
      <c r="E6" s="152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27">
        <v>1</v>
      </c>
    </row>
    <row r="7" spans="1:66">
      <c r="A7" s="29"/>
      <c r="B7" s="19">
        <v>1</v>
      </c>
      <c r="C7" s="9">
        <v>2</v>
      </c>
      <c r="D7" s="11">
        <v>14.87</v>
      </c>
      <c r="E7" s="152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27">
        <v>9</v>
      </c>
    </row>
    <row r="8" spans="1:66">
      <c r="A8" s="29"/>
      <c r="B8" s="20" t="s">
        <v>254</v>
      </c>
      <c r="C8" s="12"/>
      <c r="D8" s="22">
        <v>14.864999999999998</v>
      </c>
      <c r="E8" s="152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27">
        <v>16</v>
      </c>
    </row>
    <row r="9" spans="1:66">
      <c r="A9" s="29"/>
      <c r="B9" s="3" t="s">
        <v>255</v>
      </c>
      <c r="C9" s="28"/>
      <c r="D9" s="11">
        <v>14.864999999999998</v>
      </c>
      <c r="E9" s="152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27">
        <v>14.865</v>
      </c>
      <c r="BN9" s="27"/>
    </row>
    <row r="10" spans="1:66">
      <c r="A10" s="29"/>
      <c r="B10" s="3" t="s">
        <v>256</v>
      </c>
      <c r="C10" s="28"/>
      <c r="D10" s="23">
        <v>7.0710678118665812E-3</v>
      </c>
      <c r="E10" s="152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27">
        <v>15</v>
      </c>
    </row>
    <row r="11" spans="1:66">
      <c r="A11" s="29"/>
      <c r="B11" s="3" t="s">
        <v>86</v>
      </c>
      <c r="C11" s="28"/>
      <c r="D11" s="13">
        <v>4.7568569201927895E-4</v>
      </c>
      <c r="E11" s="152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55"/>
    </row>
    <row r="12" spans="1:66">
      <c r="A12" s="29"/>
      <c r="B12" s="3" t="s">
        <v>257</v>
      </c>
      <c r="C12" s="28"/>
      <c r="D12" s="13">
        <v>-1.1102230246251565E-16</v>
      </c>
      <c r="E12" s="152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55"/>
    </row>
    <row r="13" spans="1:66">
      <c r="A13" s="29"/>
      <c r="B13" s="45" t="s">
        <v>258</v>
      </c>
      <c r="C13" s="46"/>
      <c r="D13" s="44" t="s">
        <v>259</v>
      </c>
      <c r="E13" s="152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55"/>
    </row>
    <row r="14" spans="1:66">
      <c r="B14" s="30"/>
      <c r="C14" s="20"/>
      <c r="D14" s="20"/>
      <c r="BM14" s="55"/>
    </row>
    <row r="15" spans="1:66" ht="15">
      <c r="B15" s="8" t="s">
        <v>539</v>
      </c>
      <c r="BM15" s="27" t="s">
        <v>278</v>
      </c>
    </row>
    <row r="16" spans="1:66" ht="15">
      <c r="A16" s="24" t="s">
        <v>99</v>
      </c>
      <c r="B16" s="18" t="s">
        <v>108</v>
      </c>
      <c r="C16" s="15" t="s">
        <v>109</v>
      </c>
      <c r="D16" s="16" t="s">
        <v>295</v>
      </c>
      <c r="E16" s="152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27">
        <v>1</v>
      </c>
    </row>
    <row r="17" spans="1:65">
      <c r="A17" s="29"/>
      <c r="B17" s="19" t="s">
        <v>225</v>
      </c>
      <c r="C17" s="9" t="s">
        <v>225</v>
      </c>
      <c r="D17" s="10" t="s">
        <v>110</v>
      </c>
      <c r="E17" s="152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27" t="s">
        <v>1</v>
      </c>
    </row>
    <row r="18" spans="1:65">
      <c r="A18" s="29"/>
      <c r="B18" s="19"/>
      <c r="C18" s="9"/>
      <c r="D18" s="10" t="s">
        <v>97</v>
      </c>
      <c r="E18" s="152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27">
        <v>2</v>
      </c>
    </row>
    <row r="19" spans="1:65">
      <c r="A19" s="29"/>
      <c r="B19" s="19"/>
      <c r="C19" s="9"/>
      <c r="D19" s="25"/>
      <c r="E19" s="152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27">
        <v>2</v>
      </c>
    </row>
    <row r="20" spans="1:65">
      <c r="A20" s="29"/>
      <c r="B20" s="18">
        <v>1</v>
      </c>
      <c r="C20" s="14">
        <v>1</v>
      </c>
      <c r="D20" s="21">
        <v>2.44</v>
      </c>
      <c r="E20" s="152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27">
        <v>1</v>
      </c>
    </row>
    <row r="21" spans="1:65">
      <c r="A21" s="29"/>
      <c r="B21" s="19">
        <v>1</v>
      </c>
      <c r="C21" s="9">
        <v>2</v>
      </c>
      <c r="D21" s="11">
        <v>2.4500000000000002</v>
      </c>
      <c r="E21" s="152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27">
        <v>10</v>
      </c>
    </row>
    <row r="22" spans="1:65">
      <c r="A22" s="29"/>
      <c r="B22" s="20" t="s">
        <v>254</v>
      </c>
      <c r="C22" s="12"/>
      <c r="D22" s="22">
        <v>2.4450000000000003</v>
      </c>
      <c r="E22" s="152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27">
        <v>16</v>
      </c>
    </row>
    <row r="23" spans="1:65">
      <c r="A23" s="29"/>
      <c r="B23" s="3" t="s">
        <v>255</v>
      </c>
      <c r="C23" s="28"/>
      <c r="D23" s="11">
        <v>2.4450000000000003</v>
      </c>
      <c r="E23" s="152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27">
        <v>2.4449999999999998</v>
      </c>
    </row>
    <row r="24" spans="1:65">
      <c r="A24" s="29"/>
      <c r="B24" s="3" t="s">
        <v>256</v>
      </c>
      <c r="C24" s="28"/>
      <c r="D24" s="23">
        <v>7.0710678118656384E-3</v>
      </c>
      <c r="E24" s="152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27">
        <v>16</v>
      </c>
    </row>
    <row r="25" spans="1:65">
      <c r="A25" s="29"/>
      <c r="B25" s="3" t="s">
        <v>86</v>
      </c>
      <c r="C25" s="28"/>
      <c r="D25" s="13">
        <v>2.8920522747916716E-3</v>
      </c>
      <c r="E25" s="152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55"/>
    </row>
    <row r="26" spans="1:65">
      <c r="A26" s="29"/>
      <c r="B26" s="3" t="s">
        <v>257</v>
      </c>
      <c r="C26" s="28"/>
      <c r="D26" s="13">
        <v>2.2204460492503131E-16</v>
      </c>
      <c r="E26" s="152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55"/>
    </row>
    <row r="27" spans="1:65">
      <c r="A27" s="29"/>
      <c r="B27" s="45" t="s">
        <v>258</v>
      </c>
      <c r="C27" s="46"/>
      <c r="D27" s="44" t="s">
        <v>259</v>
      </c>
      <c r="E27" s="152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55"/>
    </row>
    <row r="28" spans="1:65">
      <c r="B28" s="30"/>
      <c r="C28" s="20"/>
      <c r="D28" s="20"/>
      <c r="BM28" s="55"/>
    </row>
    <row r="29" spans="1:65" ht="19.5">
      <c r="B29" s="8" t="s">
        <v>540</v>
      </c>
      <c r="BM29" s="27" t="s">
        <v>278</v>
      </c>
    </row>
    <row r="30" spans="1:65" ht="19.5">
      <c r="A30" s="24" t="s">
        <v>296</v>
      </c>
      <c r="B30" s="18" t="s">
        <v>108</v>
      </c>
      <c r="C30" s="15" t="s">
        <v>109</v>
      </c>
      <c r="D30" s="16" t="s">
        <v>295</v>
      </c>
      <c r="E30" s="152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27">
        <v>1</v>
      </c>
    </row>
    <row r="31" spans="1:65">
      <c r="A31" s="29"/>
      <c r="B31" s="19" t="s">
        <v>225</v>
      </c>
      <c r="C31" s="9" t="s">
        <v>225</v>
      </c>
      <c r="D31" s="10" t="s">
        <v>110</v>
      </c>
      <c r="E31" s="152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27" t="s">
        <v>1</v>
      </c>
    </row>
    <row r="32" spans="1:65">
      <c r="A32" s="29"/>
      <c r="B32" s="19"/>
      <c r="C32" s="9"/>
      <c r="D32" s="10" t="s">
        <v>97</v>
      </c>
      <c r="E32" s="152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27">
        <v>2</v>
      </c>
    </row>
    <row r="33" spans="1:65">
      <c r="A33" s="29"/>
      <c r="B33" s="19"/>
      <c r="C33" s="9"/>
      <c r="D33" s="25"/>
      <c r="E33" s="152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27">
        <v>2</v>
      </c>
    </row>
    <row r="34" spans="1:65">
      <c r="A34" s="29"/>
      <c r="B34" s="18">
        <v>1</v>
      </c>
      <c r="C34" s="14">
        <v>1</v>
      </c>
      <c r="D34" s="21">
        <v>4.34</v>
      </c>
      <c r="E34" s="152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27">
        <v>1</v>
      </c>
    </row>
    <row r="35" spans="1:65">
      <c r="A35" s="29"/>
      <c r="B35" s="19">
        <v>1</v>
      </c>
      <c r="C35" s="9">
        <v>2</v>
      </c>
      <c r="D35" s="11">
        <v>4.3</v>
      </c>
      <c r="E35" s="152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27">
        <v>11</v>
      </c>
    </row>
    <row r="36" spans="1:65">
      <c r="A36" s="29"/>
      <c r="B36" s="20" t="s">
        <v>254</v>
      </c>
      <c r="C36" s="12"/>
      <c r="D36" s="22">
        <v>4.32</v>
      </c>
      <c r="E36" s="152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27">
        <v>16</v>
      </c>
    </row>
    <row r="37" spans="1:65">
      <c r="A37" s="29"/>
      <c r="B37" s="3" t="s">
        <v>255</v>
      </c>
      <c r="C37" s="28"/>
      <c r="D37" s="11">
        <v>4.32</v>
      </c>
      <c r="E37" s="152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27">
        <v>4.32</v>
      </c>
    </row>
    <row r="38" spans="1:65">
      <c r="A38" s="29"/>
      <c r="B38" s="3" t="s">
        <v>256</v>
      </c>
      <c r="C38" s="28"/>
      <c r="D38" s="23">
        <v>2.8284271247461926E-2</v>
      </c>
      <c r="E38" s="152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27">
        <v>17</v>
      </c>
    </row>
    <row r="39" spans="1:65">
      <c r="A39" s="29"/>
      <c r="B39" s="3" t="s">
        <v>86</v>
      </c>
      <c r="C39" s="28"/>
      <c r="D39" s="13">
        <v>6.5472850109865562E-3</v>
      </c>
      <c r="E39" s="152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55"/>
    </row>
    <row r="40" spans="1:65">
      <c r="A40" s="29"/>
      <c r="B40" s="3" t="s">
        <v>257</v>
      </c>
      <c r="C40" s="28"/>
      <c r="D40" s="13">
        <v>0</v>
      </c>
      <c r="E40" s="152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55"/>
    </row>
    <row r="41" spans="1:65">
      <c r="A41" s="29"/>
      <c r="B41" s="45" t="s">
        <v>258</v>
      </c>
      <c r="C41" s="46"/>
      <c r="D41" s="44" t="s">
        <v>259</v>
      </c>
      <c r="E41" s="152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55"/>
    </row>
    <row r="42" spans="1:65">
      <c r="B42" s="30"/>
      <c r="C42" s="20"/>
      <c r="D42" s="20"/>
      <c r="BM42" s="55"/>
    </row>
    <row r="43" spans="1:65" ht="19.5">
      <c r="B43" s="8" t="s">
        <v>541</v>
      </c>
      <c r="BM43" s="27" t="s">
        <v>278</v>
      </c>
    </row>
    <row r="44" spans="1:65" ht="19.5">
      <c r="A44" s="24" t="s">
        <v>297</v>
      </c>
      <c r="B44" s="18" t="s">
        <v>108</v>
      </c>
      <c r="C44" s="15" t="s">
        <v>109</v>
      </c>
      <c r="D44" s="16" t="s">
        <v>295</v>
      </c>
      <c r="E44" s="152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27">
        <v>1</v>
      </c>
    </row>
    <row r="45" spans="1:65">
      <c r="A45" s="29"/>
      <c r="B45" s="19" t="s">
        <v>225</v>
      </c>
      <c r="C45" s="9" t="s">
        <v>225</v>
      </c>
      <c r="D45" s="10" t="s">
        <v>110</v>
      </c>
      <c r="E45" s="152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27" t="s">
        <v>1</v>
      </c>
    </row>
    <row r="46" spans="1:65">
      <c r="A46" s="29"/>
      <c r="B46" s="19"/>
      <c r="C46" s="9"/>
      <c r="D46" s="10" t="s">
        <v>97</v>
      </c>
      <c r="E46" s="152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27">
        <v>2</v>
      </c>
    </row>
    <row r="47" spans="1:65">
      <c r="A47" s="29"/>
      <c r="B47" s="19"/>
      <c r="C47" s="9"/>
      <c r="D47" s="25"/>
      <c r="E47" s="152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27">
        <v>2</v>
      </c>
    </row>
    <row r="48" spans="1:65">
      <c r="A48" s="29"/>
      <c r="B48" s="18">
        <v>1</v>
      </c>
      <c r="C48" s="14">
        <v>1</v>
      </c>
      <c r="D48" s="21">
        <v>4.1100000000000003</v>
      </c>
      <c r="E48" s="152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27">
        <v>1</v>
      </c>
    </row>
    <row r="49" spans="1:65">
      <c r="A49" s="29"/>
      <c r="B49" s="19">
        <v>1</v>
      </c>
      <c r="C49" s="9">
        <v>2</v>
      </c>
      <c r="D49" s="11">
        <v>4.0999999999999996</v>
      </c>
      <c r="E49" s="152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27">
        <v>12</v>
      </c>
    </row>
    <row r="50" spans="1:65">
      <c r="A50" s="29"/>
      <c r="B50" s="20" t="s">
        <v>254</v>
      </c>
      <c r="C50" s="12"/>
      <c r="D50" s="22">
        <v>4.1050000000000004</v>
      </c>
      <c r="E50" s="152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27">
        <v>16</v>
      </c>
    </row>
    <row r="51" spans="1:65">
      <c r="A51" s="29"/>
      <c r="B51" s="3" t="s">
        <v>255</v>
      </c>
      <c r="C51" s="28"/>
      <c r="D51" s="11">
        <v>4.1050000000000004</v>
      </c>
      <c r="E51" s="152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27">
        <v>4.1050000000000004</v>
      </c>
    </row>
    <row r="52" spans="1:65">
      <c r="A52" s="29"/>
      <c r="B52" s="3" t="s">
        <v>256</v>
      </c>
      <c r="C52" s="28"/>
      <c r="D52" s="23">
        <v>7.0710678118659524E-3</v>
      </c>
      <c r="E52" s="152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27">
        <v>18</v>
      </c>
    </row>
    <row r="53" spans="1:65">
      <c r="A53" s="29"/>
      <c r="B53" s="3" t="s">
        <v>86</v>
      </c>
      <c r="C53" s="28"/>
      <c r="D53" s="13">
        <v>1.7225500150708775E-3</v>
      </c>
      <c r="E53" s="152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55"/>
    </row>
    <row r="54" spans="1:65">
      <c r="A54" s="29"/>
      <c r="B54" s="3" t="s">
        <v>257</v>
      </c>
      <c r="C54" s="28"/>
      <c r="D54" s="13">
        <v>0</v>
      </c>
      <c r="E54" s="152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55"/>
    </row>
    <row r="55" spans="1:65">
      <c r="A55" s="29"/>
      <c r="B55" s="45" t="s">
        <v>258</v>
      </c>
      <c r="C55" s="46"/>
      <c r="D55" s="44" t="s">
        <v>259</v>
      </c>
      <c r="E55" s="152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55"/>
    </row>
    <row r="56" spans="1:65">
      <c r="B56" s="30"/>
      <c r="C56" s="20"/>
      <c r="D56" s="20"/>
      <c r="BM56" s="55"/>
    </row>
    <row r="57" spans="1:65" ht="15">
      <c r="B57" s="8" t="s">
        <v>542</v>
      </c>
      <c r="BM57" s="27" t="s">
        <v>278</v>
      </c>
    </row>
    <row r="58" spans="1:65" ht="15">
      <c r="A58" s="24" t="s">
        <v>105</v>
      </c>
      <c r="B58" s="18" t="s">
        <v>108</v>
      </c>
      <c r="C58" s="15" t="s">
        <v>109</v>
      </c>
      <c r="D58" s="16" t="s">
        <v>295</v>
      </c>
      <c r="E58" s="152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27">
        <v>1</v>
      </c>
    </row>
    <row r="59" spans="1:65">
      <c r="A59" s="29"/>
      <c r="B59" s="19" t="s">
        <v>225</v>
      </c>
      <c r="C59" s="9" t="s">
        <v>225</v>
      </c>
      <c r="D59" s="10" t="s">
        <v>110</v>
      </c>
      <c r="E59" s="152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27" t="s">
        <v>1</v>
      </c>
    </row>
    <row r="60" spans="1:65">
      <c r="A60" s="29"/>
      <c r="B60" s="19"/>
      <c r="C60" s="9"/>
      <c r="D60" s="10" t="s">
        <v>97</v>
      </c>
      <c r="E60" s="152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27">
        <v>2</v>
      </c>
    </row>
    <row r="61" spans="1:65">
      <c r="A61" s="29"/>
      <c r="B61" s="19"/>
      <c r="C61" s="9"/>
      <c r="D61" s="25"/>
      <c r="E61" s="152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27">
        <v>2</v>
      </c>
    </row>
    <row r="62" spans="1:65">
      <c r="A62" s="29"/>
      <c r="B62" s="18">
        <v>1</v>
      </c>
      <c r="C62" s="14">
        <v>1</v>
      </c>
      <c r="D62" s="21">
        <v>1.26</v>
      </c>
      <c r="E62" s="152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27">
        <v>1</v>
      </c>
    </row>
    <row r="63" spans="1:65">
      <c r="A63" s="29"/>
      <c r="B63" s="19">
        <v>1</v>
      </c>
      <c r="C63" s="9">
        <v>2</v>
      </c>
      <c r="D63" s="11">
        <v>1.25</v>
      </c>
      <c r="E63" s="152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27">
        <v>9</v>
      </c>
    </row>
    <row r="64" spans="1:65">
      <c r="A64" s="29"/>
      <c r="B64" s="20" t="s">
        <v>254</v>
      </c>
      <c r="C64" s="12"/>
      <c r="D64" s="22">
        <v>1.2549999999999999</v>
      </c>
      <c r="E64" s="152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27">
        <v>16</v>
      </c>
    </row>
    <row r="65" spans="1:65">
      <c r="A65" s="29"/>
      <c r="B65" s="3" t="s">
        <v>255</v>
      </c>
      <c r="C65" s="28"/>
      <c r="D65" s="11">
        <v>1.2549999999999999</v>
      </c>
      <c r="E65" s="152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27">
        <v>1.2549999999999999</v>
      </c>
    </row>
    <row r="66" spans="1:65">
      <c r="A66" s="29"/>
      <c r="B66" s="3" t="s">
        <v>256</v>
      </c>
      <c r="C66" s="28"/>
      <c r="D66" s="23">
        <v>7.0710678118654814E-3</v>
      </c>
      <c r="E66" s="152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27">
        <v>15</v>
      </c>
    </row>
    <row r="67" spans="1:65">
      <c r="A67" s="29"/>
      <c r="B67" s="3" t="s">
        <v>86</v>
      </c>
      <c r="C67" s="28"/>
      <c r="D67" s="13">
        <v>5.6343169815661212E-3</v>
      </c>
      <c r="E67" s="152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55"/>
    </row>
    <row r="68" spans="1:65">
      <c r="A68" s="29"/>
      <c r="B68" s="3" t="s">
        <v>257</v>
      </c>
      <c r="C68" s="28"/>
      <c r="D68" s="13">
        <v>0</v>
      </c>
      <c r="E68" s="152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55"/>
    </row>
    <row r="69" spans="1:65">
      <c r="A69" s="29"/>
      <c r="B69" s="45" t="s">
        <v>258</v>
      </c>
      <c r="C69" s="46"/>
      <c r="D69" s="44" t="s">
        <v>259</v>
      </c>
      <c r="E69" s="152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55"/>
    </row>
    <row r="70" spans="1:65">
      <c r="B70" s="30"/>
      <c r="C70" s="20"/>
      <c r="D70" s="20"/>
      <c r="BM70" s="55"/>
    </row>
    <row r="71" spans="1:65" ht="15">
      <c r="B71" s="8" t="s">
        <v>543</v>
      </c>
      <c r="BM71" s="27" t="s">
        <v>278</v>
      </c>
    </row>
    <row r="72" spans="1:65" ht="15">
      <c r="A72" s="24" t="s">
        <v>106</v>
      </c>
      <c r="B72" s="18" t="s">
        <v>108</v>
      </c>
      <c r="C72" s="15" t="s">
        <v>109</v>
      </c>
      <c r="D72" s="16" t="s">
        <v>295</v>
      </c>
      <c r="E72" s="152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27">
        <v>1</v>
      </c>
    </row>
    <row r="73" spans="1:65">
      <c r="A73" s="29"/>
      <c r="B73" s="19" t="s">
        <v>225</v>
      </c>
      <c r="C73" s="9" t="s">
        <v>225</v>
      </c>
      <c r="D73" s="10" t="s">
        <v>110</v>
      </c>
      <c r="E73" s="152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27" t="s">
        <v>1</v>
      </c>
    </row>
    <row r="74" spans="1:65">
      <c r="A74" s="29"/>
      <c r="B74" s="19"/>
      <c r="C74" s="9"/>
      <c r="D74" s="10" t="s">
        <v>97</v>
      </c>
      <c r="E74" s="152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27">
        <v>3</v>
      </c>
    </row>
    <row r="75" spans="1:65">
      <c r="A75" s="29"/>
      <c r="B75" s="19"/>
      <c r="C75" s="9"/>
      <c r="D75" s="25"/>
      <c r="E75" s="152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27">
        <v>3</v>
      </c>
    </row>
    <row r="76" spans="1:65">
      <c r="A76" s="29"/>
      <c r="B76" s="18">
        <v>1</v>
      </c>
      <c r="C76" s="14">
        <v>1</v>
      </c>
      <c r="D76" s="203">
        <v>0.05</v>
      </c>
      <c r="E76" s="205"/>
      <c r="F76" s="206"/>
      <c r="G76" s="206"/>
      <c r="H76" s="206"/>
      <c r="I76" s="206"/>
      <c r="J76" s="206"/>
      <c r="K76" s="206"/>
      <c r="L76" s="206"/>
      <c r="M76" s="206"/>
      <c r="N76" s="206"/>
      <c r="O76" s="206"/>
      <c r="P76" s="206"/>
      <c r="Q76" s="206"/>
      <c r="R76" s="206"/>
      <c r="S76" s="206"/>
      <c r="T76" s="206"/>
      <c r="U76" s="206"/>
      <c r="V76" s="206"/>
      <c r="W76" s="206"/>
      <c r="X76" s="206"/>
      <c r="Y76" s="206"/>
      <c r="Z76" s="206"/>
      <c r="AA76" s="206"/>
      <c r="AB76" s="206"/>
      <c r="AC76" s="206"/>
      <c r="AD76" s="206"/>
      <c r="AE76" s="206"/>
      <c r="AF76" s="206"/>
      <c r="AG76" s="206"/>
      <c r="AH76" s="206"/>
      <c r="AI76" s="206"/>
      <c r="AJ76" s="206"/>
      <c r="AK76" s="206"/>
      <c r="AL76" s="206"/>
      <c r="AM76" s="206"/>
      <c r="AN76" s="206"/>
      <c r="AO76" s="206"/>
      <c r="AP76" s="206"/>
      <c r="AQ76" s="206"/>
      <c r="AR76" s="206"/>
      <c r="AS76" s="206"/>
      <c r="AT76" s="206"/>
      <c r="AU76" s="206"/>
      <c r="AV76" s="206"/>
      <c r="AW76" s="206"/>
      <c r="AX76" s="206"/>
      <c r="AY76" s="206"/>
      <c r="AZ76" s="206"/>
      <c r="BA76" s="206"/>
      <c r="BB76" s="206"/>
      <c r="BC76" s="206"/>
      <c r="BD76" s="206"/>
      <c r="BE76" s="206"/>
      <c r="BF76" s="206"/>
      <c r="BG76" s="206"/>
      <c r="BH76" s="206"/>
      <c r="BI76" s="206"/>
      <c r="BJ76" s="206"/>
      <c r="BK76" s="206"/>
      <c r="BL76" s="206"/>
      <c r="BM76" s="207">
        <v>1</v>
      </c>
    </row>
    <row r="77" spans="1:65">
      <c r="A77" s="29"/>
      <c r="B77" s="19">
        <v>1</v>
      </c>
      <c r="C77" s="9">
        <v>2</v>
      </c>
      <c r="D77" s="23">
        <v>0.04</v>
      </c>
      <c r="E77" s="205"/>
      <c r="F77" s="206"/>
      <c r="G77" s="206"/>
      <c r="H77" s="206"/>
      <c r="I77" s="206"/>
      <c r="J77" s="206"/>
      <c r="K77" s="206"/>
      <c r="L77" s="206"/>
      <c r="M77" s="206"/>
      <c r="N77" s="206"/>
      <c r="O77" s="206"/>
      <c r="P77" s="206"/>
      <c r="Q77" s="206"/>
      <c r="R77" s="206"/>
      <c r="S77" s="206"/>
      <c r="T77" s="206"/>
      <c r="U77" s="206"/>
      <c r="V77" s="206"/>
      <c r="W77" s="206"/>
      <c r="X77" s="206"/>
      <c r="Y77" s="206"/>
      <c r="Z77" s="206"/>
      <c r="AA77" s="206"/>
      <c r="AB77" s="206"/>
      <c r="AC77" s="206"/>
      <c r="AD77" s="206"/>
      <c r="AE77" s="206"/>
      <c r="AF77" s="206"/>
      <c r="AG77" s="206"/>
      <c r="AH77" s="206"/>
      <c r="AI77" s="206"/>
      <c r="AJ77" s="206"/>
      <c r="AK77" s="206"/>
      <c r="AL77" s="206"/>
      <c r="AM77" s="206"/>
      <c r="AN77" s="206"/>
      <c r="AO77" s="206"/>
      <c r="AP77" s="206"/>
      <c r="AQ77" s="206"/>
      <c r="AR77" s="206"/>
      <c r="AS77" s="206"/>
      <c r="AT77" s="206"/>
      <c r="AU77" s="206"/>
      <c r="AV77" s="206"/>
      <c r="AW77" s="206"/>
      <c r="AX77" s="206"/>
      <c r="AY77" s="206"/>
      <c r="AZ77" s="206"/>
      <c r="BA77" s="206"/>
      <c r="BB77" s="206"/>
      <c r="BC77" s="206"/>
      <c r="BD77" s="206"/>
      <c r="BE77" s="206"/>
      <c r="BF77" s="206"/>
      <c r="BG77" s="206"/>
      <c r="BH77" s="206"/>
      <c r="BI77" s="206"/>
      <c r="BJ77" s="206"/>
      <c r="BK77" s="206"/>
      <c r="BL77" s="206"/>
      <c r="BM77" s="207">
        <v>10</v>
      </c>
    </row>
    <row r="78" spans="1:65">
      <c r="A78" s="29"/>
      <c r="B78" s="20" t="s">
        <v>254</v>
      </c>
      <c r="C78" s="12"/>
      <c r="D78" s="210">
        <v>4.4999999999999998E-2</v>
      </c>
      <c r="E78" s="205"/>
      <c r="F78" s="206"/>
      <c r="G78" s="206"/>
      <c r="H78" s="206"/>
      <c r="I78" s="206"/>
      <c r="J78" s="206"/>
      <c r="K78" s="206"/>
      <c r="L78" s="206"/>
      <c r="M78" s="206"/>
      <c r="N78" s="206"/>
      <c r="O78" s="206"/>
      <c r="P78" s="206"/>
      <c r="Q78" s="206"/>
      <c r="R78" s="206"/>
      <c r="S78" s="206"/>
      <c r="T78" s="206"/>
      <c r="U78" s="206"/>
      <c r="V78" s="206"/>
      <c r="W78" s="206"/>
      <c r="X78" s="206"/>
      <c r="Y78" s="206"/>
      <c r="Z78" s="206"/>
      <c r="AA78" s="206"/>
      <c r="AB78" s="206"/>
      <c r="AC78" s="206"/>
      <c r="AD78" s="206"/>
      <c r="AE78" s="206"/>
      <c r="AF78" s="206"/>
      <c r="AG78" s="206"/>
      <c r="AH78" s="206"/>
      <c r="AI78" s="206"/>
      <c r="AJ78" s="206"/>
      <c r="AK78" s="206"/>
      <c r="AL78" s="206"/>
      <c r="AM78" s="206"/>
      <c r="AN78" s="206"/>
      <c r="AO78" s="206"/>
      <c r="AP78" s="206"/>
      <c r="AQ78" s="206"/>
      <c r="AR78" s="206"/>
      <c r="AS78" s="206"/>
      <c r="AT78" s="206"/>
      <c r="AU78" s="206"/>
      <c r="AV78" s="206"/>
      <c r="AW78" s="206"/>
      <c r="AX78" s="206"/>
      <c r="AY78" s="206"/>
      <c r="AZ78" s="206"/>
      <c r="BA78" s="206"/>
      <c r="BB78" s="206"/>
      <c r="BC78" s="206"/>
      <c r="BD78" s="206"/>
      <c r="BE78" s="206"/>
      <c r="BF78" s="206"/>
      <c r="BG78" s="206"/>
      <c r="BH78" s="206"/>
      <c r="BI78" s="206"/>
      <c r="BJ78" s="206"/>
      <c r="BK78" s="206"/>
      <c r="BL78" s="206"/>
      <c r="BM78" s="207">
        <v>16</v>
      </c>
    </row>
    <row r="79" spans="1:65">
      <c r="A79" s="29"/>
      <c r="B79" s="3" t="s">
        <v>255</v>
      </c>
      <c r="C79" s="28"/>
      <c r="D79" s="23">
        <v>4.4999999999999998E-2</v>
      </c>
      <c r="E79" s="205"/>
      <c r="F79" s="206"/>
      <c r="G79" s="206"/>
      <c r="H79" s="206"/>
      <c r="I79" s="206"/>
      <c r="J79" s="206"/>
      <c r="K79" s="206"/>
      <c r="L79" s="206"/>
      <c r="M79" s="206"/>
      <c r="N79" s="206"/>
      <c r="O79" s="206"/>
      <c r="P79" s="206"/>
      <c r="Q79" s="206"/>
      <c r="R79" s="206"/>
      <c r="S79" s="206"/>
      <c r="T79" s="206"/>
      <c r="U79" s="206"/>
      <c r="V79" s="206"/>
      <c r="W79" s="206"/>
      <c r="X79" s="206"/>
      <c r="Y79" s="206"/>
      <c r="Z79" s="206"/>
      <c r="AA79" s="206"/>
      <c r="AB79" s="206"/>
      <c r="AC79" s="206"/>
      <c r="AD79" s="206"/>
      <c r="AE79" s="206"/>
      <c r="AF79" s="206"/>
      <c r="AG79" s="206"/>
      <c r="AH79" s="206"/>
      <c r="AI79" s="206"/>
      <c r="AJ79" s="206"/>
      <c r="AK79" s="206"/>
      <c r="AL79" s="206"/>
      <c r="AM79" s="206"/>
      <c r="AN79" s="206"/>
      <c r="AO79" s="206"/>
      <c r="AP79" s="206"/>
      <c r="AQ79" s="206"/>
      <c r="AR79" s="206"/>
      <c r="AS79" s="206"/>
      <c r="AT79" s="206"/>
      <c r="AU79" s="206"/>
      <c r="AV79" s="206"/>
      <c r="AW79" s="206"/>
      <c r="AX79" s="206"/>
      <c r="AY79" s="206"/>
      <c r="AZ79" s="206"/>
      <c r="BA79" s="206"/>
      <c r="BB79" s="206"/>
      <c r="BC79" s="206"/>
      <c r="BD79" s="206"/>
      <c r="BE79" s="206"/>
      <c r="BF79" s="206"/>
      <c r="BG79" s="206"/>
      <c r="BH79" s="206"/>
      <c r="BI79" s="206"/>
      <c r="BJ79" s="206"/>
      <c r="BK79" s="206"/>
      <c r="BL79" s="206"/>
      <c r="BM79" s="207">
        <v>4.4999999999999998E-2</v>
      </c>
    </row>
    <row r="80" spans="1:65">
      <c r="A80" s="29"/>
      <c r="B80" s="3" t="s">
        <v>256</v>
      </c>
      <c r="C80" s="28"/>
      <c r="D80" s="23">
        <v>7.0710678118655152E-3</v>
      </c>
      <c r="E80" s="205"/>
      <c r="F80" s="206"/>
      <c r="G80" s="206"/>
      <c r="H80" s="206"/>
      <c r="I80" s="206"/>
      <c r="J80" s="206"/>
      <c r="K80" s="206"/>
      <c r="L80" s="206"/>
      <c r="M80" s="206"/>
      <c r="N80" s="206"/>
      <c r="O80" s="206"/>
      <c r="P80" s="206"/>
      <c r="Q80" s="206"/>
      <c r="R80" s="206"/>
      <c r="S80" s="206"/>
      <c r="T80" s="206"/>
      <c r="U80" s="206"/>
      <c r="V80" s="206"/>
      <c r="W80" s="206"/>
      <c r="X80" s="206"/>
      <c r="Y80" s="206"/>
      <c r="Z80" s="206"/>
      <c r="AA80" s="206"/>
      <c r="AB80" s="206"/>
      <c r="AC80" s="206"/>
      <c r="AD80" s="206"/>
      <c r="AE80" s="206"/>
      <c r="AF80" s="206"/>
      <c r="AG80" s="206"/>
      <c r="AH80" s="206"/>
      <c r="AI80" s="206"/>
      <c r="AJ80" s="206"/>
      <c r="AK80" s="206"/>
      <c r="AL80" s="206"/>
      <c r="AM80" s="206"/>
      <c r="AN80" s="206"/>
      <c r="AO80" s="206"/>
      <c r="AP80" s="206"/>
      <c r="AQ80" s="206"/>
      <c r="AR80" s="206"/>
      <c r="AS80" s="206"/>
      <c r="AT80" s="206"/>
      <c r="AU80" s="206"/>
      <c r="AV80" s="206"/>
      <c r="AW80" s="206"/>
      <c r="AX80" s="206"/>
      <c r="AY80" s="206"/>
      <c r="AZ80" s="206"/>
      <c r="BA80" s="206"/>
      <c r="BB80" s="206"/>
      <c r="BC80" s="206"/>
      <c r="BD80" s="206"/>
      <c r="BE80" s="206"/>
      <c r="BF80" s="206"/>
      <c r="BG80" s="206"/>
      <c r="BH80" s="206"/>
      <c r="BI80" s="206"/>
      <c r="BJ80" s="206"/>
      <c r="BK80" s="206"/>
      <c r="BL80" s="206"/>
      <c r="BM80" s="207">
        <v>16</v>
      </c>
    </row>
    <row r="81" spans="1:65">
      <c r="A81" s="29"/>
      <c r="B81" s="3" t="s">
        <v>86</v>
      </c>
      <c r="C81" s="28"/>
      <c r="D81" s="13">
        <v>0.15713484026367813</v>
      </c>
      <c r="E81" s="152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55"/>
    </row>
    <row r="82" spans="1:65">
      <c r="A82" s="29"/>
      <c r="B82" s="3" t="s">
        <v>257</v>
      </c>
      <c r="C82" s="28"/>
      <c r="D82" s="13">
        <v>0</v>
      </c>
      <c r="E82" s="152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55"/>
    </row>
    <row r="83" spans="1:65">
      <c r="A83" s="29"/>
      <c r="B83" s="45" t="s">
        <v>258</v>
      </c>
      <c r="C83" s="46"/>
      <c r="D83" s="44" t="s">
        <v>259</v>
      </c>
      <c r="E83" s="152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55"/>
    </row>
    <row r="84" spans="1:65">
      <c r="B84" s="30"/>
      <c r="C84" s="20"/>
      <c r="D84" s="20"/>
      <c r="BM84" s="55"/>
    </row>
    <row r="85" spans="1:65" ht="19.5">
      <c r="B85" s="8" t="s">
        <v>544</v>
      </c>
      <c r="BM85" s="27" t="s">
        <v>278</v>
      </c>
    </row>
    <row r="86" spans="1:65" ht="19.5">
      <c r="A86" s="24" t="s">
        <v>298</v>
      </c>
      <c r="B86" s="18" t="s">
        <v>108</v>
      </c>
      <c r="C86" s="15" t="s">
        <v>109</v>
      </c>
      <c r="D86" s="16" t="s">
        <v>295</v>
      </c>
      <c r="E86" s="152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27">
        <v>1</v>
      </c>
    </row>
    <row r="87" spans="1:65">
      <c r="A87" s="29"/>
      <c r="B87" s="19" t="s">
        <v>225</v>
      </c>
      <c r="C87" s="9" t="s">
        <v>225</v>
      </c>
      <c r="D87" s="10" t="s">
        <v>110</v>
      </c>
      <c r="E87" s="152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27" t="s">
        <v>1</v>
      </c>
    </row>
    <row r="88" spans="1:65">
      <c r="A88" s="29"/>
      <c r="B88" s="19"/>
      <c r="C88" s="9"/>
      <c r="D88" s="10" t="s">
        <v>97</v>
      </c>
      <c r="E88" s="152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27">
        <v>2</v>
      </c>
    </row>
    <row r="89" spans="1:65">
      <c r="A89" s="29"/>
      <c r="B89" s="19"/>
      <c r="C89" s="9"/>
      <c r="D89" s="25"/>
      <c r="E89" s="152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27">
        <v>2</v>
      </c>
    </row>
    <row r="90" spans="1:65">
      <c r="A90" s="29"/>
      <c r="B90" s="18">
        <v>1</v>
      </c>
      <c r="C90" s="14">
        <v>1</v>
      </c>
      <c r="D90" s="21">
        <v>3.03</v>
      </c>
      <c r="E90" s="152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27">
        <v>1</v>
      </c>
    </row>
    <row r="91" spans="1:65">
      <c r="A91" s="29"/>
      <c r="B91" s="19">
        <v>1</v>
      </c>
      <c r="C91" s="9">
        <v>2</v>
      </c>
      <c r="D91" s="11">
        <v>3.01</v>
      </c>
      <c r="E91" s="152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27">
        <v>11</v>
      </c>
    </row>
    <row r="92" spans="1:65">
      <c r="A92" s="29"/>
      <c r="B92" s="20" t="s">
        <v>254</v>
      </c>
      <c r="C92" s="12"/>
      <c r="D92" s="22">
        <v>3.0199999999999996</v>
      </c>
      <c r="E92" s="152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27">
        <v>16</v>
      </c>
    </row>
    <row r="93" spans="1:65">
      <c r="A93" s="29"/>
      <c r="B93" s="3" t="s">
        <v>255</v>
      </c>
      <c r="C93" s="28"/>
      <c r="D93" s="11">
        <v>3.0199999999999996</v>
      </c>
      <c r="E93" s="152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27">
        <v>3.02</v>
      </c>
    </row>
    <row r="94" spans="1:65">
      <c r="A94" s="29"/>
      <c r="B94" s="3" t="s">
        <v>256</v>
      </c>
      <c r="C94" s="28"/>
      <c r="D94" s="23">
        <v>1.4142135623730963E-2</v>
      </c>
      <c r="E94" s="152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27">
        <v>17</v>
      </c>
    </row>
    <row r="95" spans="1:65">
      <c r="A95" s="29"/>
      <c r="B95" s="3" t="s">
        <v>86</v>
      </c>
      <c r="C95" s="28"/>
      <c r="D95" s="13">
        <v>4.6828263654738293E-3</v>
      </c>
      <c r="E95" s="152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55"/>
    </row>
    <row r="96" spans="1:65">
      <c r="A96" s="29"/>
      <c r="B96" s="3" t="s">
        <v>257</v>
      </c>
      <c r="C96" s="28"/>
      <c r="D96" s="13">
        <v>-1.1102230246251565E-16</v>
      </c>
      <c r="E96" s="152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55"/>
    </row>
    <row r="97" spans="1:65">
      <c r="A97" s="29"/>
      <c r="B97" s="45" t="s">
        <v>258</v>
      </c>
      <c r="C97" s="46"/>
      <c r="D97" s="44" t="s">
        <v>259</v>
      </c>
      <c r="E97" s="152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55"/>
    </row>
    <row r="98" spans="1:65">
      <c r="B98" s="30"/>
      <c r="C98" s="20"/>
      <c r="D98" s="20"/>
      <c r="BM98" s="55"/>
    </row>
    <row r="99" spans="1:65" ht="19.5">
      <c r="B99" s="8" t="s">
        <v>545</v>
      </c>
      <c r="BM99" s="27" t="s">
        <v>278</v>
      </c>
    </row>
    <row r="100" spans="1:65" ht="19.5">
      <c r="A100" s="24" t="s">
        <v>299</v>
      </c>
      <c r="B100" s="18" t="s">
        <v>108</v>
      </c>
      <c r="C100" s="15" t="s">
        <v>109</v>
      </c>
      <c r="D100" s="16" t="s">
        <v>295</v>
      </c>
      <c r="E100" s="152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27">
        <v>1</v>
      </c>
    </row>
    <row r="101" spans="1:65">
      <c r="A101" s="29"/>
      <c r="B101" s="19" t="s">
        <v>225</v>
      </c>
      <c r="C101" s="9" t="s">
        <v>225</v>
      </c>
      <c r="D101" s="10" t="s">
        <v>110</v>
      </c>
      <c r="E101" s="152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27" t="s">
        <v>1</v>
      </c>
    </row>
    <row r="102" spans="1:65">
      <c r="A102" s="29"/>
      <c r="B102" s="19"/>
      <c r="C102" s="9"/>
      <c r="D102" s="10" t="s">
        <v>97</v>
      </c>
      <c r="E102" s="152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27">
        <v>3</v>
      </c>
    </row>
    <row r="103" spans="1:65">
      <c r="A103" s="29"/>
      <c r="B103" s="19"/>
      <c r="C103" s="9"/>
      <c r="D103" s="25"/>
      <c r="E103" s="152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27">
        <v>3</v>
      </c>
    </row>
    <row r="104" spans="1:65">
      <c r="A104" s="29"/>
      <c r="B104" s="18">
        <v>1</v>
      </c>
      <c r="C104" s="14">
        <v>1</v>
      </c>
      <c r="D104" s="203">
        <v>0.193</v>
      </c>
      <c r="E104" s="205"/>
      <c r="F104" s="206"/>
      <c r="G104" s="206"/>
      <c r="H104" s="206"/>
      <c r="I104" s="206"/>
      <c r="J104" s="206"/>
      <c r="K104" s="206"/>
      <c r="L104" s="206"/>
      <c r="M104" s="206"/>
      <c r="N104" s="206"/>
      <c r="O104" s="206"/>
      <c r="P104" s="206"/>
      <c r="Q104" s="206"/>
      <c r="R104" s="206"/>
      <c r="S104" s="206"/>
      <c r="T104" s="206"/>
      <c r="U104" s="206"/>
      <c r="V104" s="206"/>
      <c r="W104" s="206"/>
      <c r="X104" s="206"/>
      <c r="Y104" s="206"/>
      <c r="Z104" s="206"/>
      <c r="AA104" s="206"/>
      <c r="AB104" s="206"/>
      <c r="AC104" s="206"/>
      <c r="AD104" s="206"/>
      <c r="AE104" s="206"/>
      <c r="AF104" s="206"/>
      <c r="AG104" s="206"/>
      <c r="AH104" s="206"/>
      <c r="AI104" s="206"/>
      <c r="AJ104" s="206"/>
      <c r="AK104" s="206"/>
      <c r="AL104" s="206"/>
      <c r="AM104" s="206"/>
      <c r="AN104" s="206"/>
      <c r="AO104" s="206"/>
      <c r="AP104" s="206"/>
      <c r="AQ104" s="206"/>
      <c r="AR104" s="206"/>
      <c r="AS104" s="206"/>
      <c r="AT104" s="206"/>
      <c r="AU104" s="206"/>
      <c r="AV104" s="206"/>
      <c r="AW104" s="206"/>
      <c r="AX104" s="206"/>
      <c r="AY104" s="206"/>
      <c r="AZ104" s="206"/>
      <c r="BA104" s="206"/>
      <c r="BB104" s="206"/>
      <c r="BC104" s="206"/>
      <c r="BD104" s="206"/>
      <c r="BE104" s="206"/>
      <c r="BF104" s="206"/>
      <c r="BG104" s="206"/>
      <c r="BH104" s="206"/>
      <c r="BI104" s="206"/>
      <c r="BJ104" s="206"/>
      <c r="BK104" s="206"/>
      <c r="BL104" s="206"/>
      <c r="BM104" s="207">
        <v>1</v>
      </c>
    </row>
    <row r="105" spans="1:65">
      <c r="A105" s="29"/>
      <c r="B105" s="19">
        <v>1</v>
      </c>
      <c r="C105" s="9">
        <v>2</v>
      </c>
      <c r="D105" s="23">
        <v>0.19400000000000001</v>
      </c>
      <c r="E105" s="205"/>
      <c r="F105" s="206"/>
      <c r="G105" s="206"/>
      <c r="H105" s="206"/>
      <c r="I105" s="206"/>
      <c r="J105" s="206"/>
      <c r="K105" s="206"/>
      <c r="L105" s="206"/>
      <c r="M105" s="206"/>
      <c r="N105" s="206"/>
      <c r="O105" s="206"/>
      <c r="P105" s="206"/>
      <c r="Q105" s="206"/>
      <c r="R105" s="206"/>
      <c r="S105" s="206"/>
      <c r="T105" s="206"/>
      <c r="U105" s="206"/>
      <c r="V105" s="206"/>
      <c r="W105" s="206"/>
      <c r="X105" s="206"/>
      <c r="Y105" s="206"/>
      <c r="Z105" s="206"/>
      <c r="AA105" s="206"/>
      <c r="AB105" s="206"/>
      <c r="AC105" s="206"/>
      <c r="AD105" s="206"/>
      <c r="AE105" s="206"/>
      <c r="AF105" s="206"/>
      <c r="AG105" s="206"/>
      <c r="AH105" s="206"/>
      <c r="AI105" s="206"/>
      <c r="AJ105" s="206"/>
      <c r="AK105" s="206"/>
      <c r="AL105" s="206"/>
      <c r="AM105" s="206"/>
      <c r="AN105" s="206"/>
      <c r="AO105" s="206"/>
      <c r="AP105" s="206"/>
      <c r="AQ105" s="206"/>
      <c r="AR105" s="206"/>
      <c r="AS105" s="206"/>
      <c r="AT105" s="206"/>
      <c r="AU105" s="206"/>
      <c r="AV105" s="206"/>
      <c r="AW105" s="206"/>
      <c r="AX105" s="206"/>
      <c r="AY105" s="206"/>
      <c r="AZ105" s="206"/>
      <c r="BA105" s="206"/>
      <c r="BB105" s="206"/>
      <c r="BC105" s="206"/>
      <c r="BD105" s="206"/>
      <c r="BE105" s="206"/>
      <c r="BF105" s="206"/>
      <c r="BG105" s="206"/>
      <c r="BH105" s="206"/>
      <c r="BI105" s="206"/>
      <c r="BJ105" s="206"/>
      <c r="BK105" s="206"/>
      <c r="BL105" s="206"/>
      <c r="BM105" s="207">
        <v>12</v>
      </c>
    </row>
    <row r="106" spans="1:65">
      <c r="A106" s="29"/>
      <c r="B106" s="20" t="s">
        <v>254</v>
      </c>
      <c r="C106" s="12"/>
      <c r="D106" s="210">
        <v>0.19350000000000001</v>
      </c>
      <c r="E106" s="205"/>
      <c r="F106" s="206"/>
      <c r="G106" s="206"/>
      <c r="H106" s="206"/>
      <c r="I106" s="206"/>
      <c r="J106" s="206"/>
      <c r="K106" s="206"/>
      <c r="L106" s="206"/>
      <c r="M106" s="206"/>
      <c r="N106" s="206"/>
      <c r="O106" s="206"/>
      <c r="P106" s="206"/>
      <c r="Q106" s="206"/>
      <c r="R106" s="206"/>
      <c r="S106" s="206"/>
      <c r="T106" s="206"/>
      <c r="U106" s="206"/>
      <c r="V106" s="206"/>
      <c r="W106" s="206"/>
      <c r="X106" s="206"/>
      <c r="Y106" s="206"/>
      <c r="Z106" s="206"/>
      <c r="AA106" s="206"/>
      <c r="AB106" s="206"/>
      <c r="AC106" s="206"/>
      <c r="AD106" s="206"/>
      <c r="AE106" s="206"/>
      <c r="AF106" s="206"/>
      <c r="AG106" s="206"/>
      <c r="AH106" s="206"/>
      <c r="AI106" s="206"/>
      <c r="AJ106" s="206"/>
      <c r="AK106" s="206"/>
      <c r="AL106" s="206"/>
      <c r="AM106" s="206"/>
      <c r="AN106" s="206"/>
      <c r="AO106" s="206"/>
      <c r="AP106" s="206"/>
      <c r="AQ106" s="206"/>
      <c r="AR106" s="206"/>
      <c r="AS106" s="206"/>
      <c r="AT106" s="206"/>
      <c r="AU106" s="206"/>
      <c r="AV106" s="206"/>
      <c r="AW106" s="206"/>
      <c r="AX106" s="206"/>
      <c r="AY106" s="206"/>
      <c r="AZ106" s="206"/>
      <c r="BA106" s="206"/>
      <c r="BB106" s="206"/>
      <c r="BC106" s="206"/>
      <c r="BD106" s="206"/>
      <c r="BE106" s="206"/>
      <c r="BF106" s="206"/>
      <c r="BG106" s="206"/>
      <c r="BH106" s="206"/>
      <c r="BI106" s="206"/>
      <c r="BJ106" s="206"/>
      <c r="BK106" s="206"/>
      <c r="BL106" s="206"/>
      <c r="BM106" s="207">
        <v>16</v>
      </c>
    </row>
    <row r="107" spans="1:65">
      <c r="A107" s="29"/>
      <c r="B107" s="3" t="s">
        <v>255</v>
      </c>
      <c r="C107" s="28"/>
      <c r="D107" s="23">
        <v>0.19350000000000001</v>
      </c>
      <c r="E107" s="205"/>
      <c r="F107" s="206"/>
      <c r="G107" s="206"/>
      <c r="H107" s="206"/>
      <c r="I107" s="206"/>
      <c r="J107" s="206"/>
      <c r="K107" s="206"/>
      <c r="L107" s="206"/>
      <c r="M107" s="206"/>
      <c r="N107" s="206"/>
      <c r="O107" s="206"/>
      <c r="P107" s="206"/>
      <c r="Q107" s="206"/>
      <c r="R107" s="206"/>
      <c r="S107" s="206"/>
      <c r="T107" s="206"/>
      <c r="U107" s="206"/>
      <c r="V107" s="206"/>
      <c r="W107" s="206"/>
      <c r="X107" s="206"/>
      <c r="Y107" s="206"/>
      <c r="Z107" s="206"/>
      <c r="AA107" s="206"/>
      <c r="AB107" s="206"/>
      <c r="AC107" s="206"/>
      <c r="AD107" s="206"/>
      <c r="AE107" s="206"/>
      <c r="AF107" s="206"/>
      <c r="AG107" s="206"/>
      <c r="AH107" s="206"/>
      <c r="AI107" s="206"/>
      <c r="AJ107" s="206"/>
      <c r="AK107" s="206"/>
      <c r="AL107" s="206"/>
      <c r="AM107" s="206"/>
      <c r="AN107" s="206"/>
      <c r="AO107" s="206"/>
      <c r="AP107" s="206"/>
      <c r="AQ107" s="206"/>
      <c r="AR107" s="206"/>
      <c r="AS107" s="206"/>
      <c r="AT107" s="206"/>
      <c r="AU107" s="206"/>
      <c r="AV107" s="206"/>
      <c r="AW107" s="206"/>
      <c r="AX107" s="206"/>
      <c r="AY107" s="206"/>
      <c r="AZ107" s="206"/>
      <c r="BA107" s="206"/>
      <c r="BB107" s="206"/>
      <c r="BC107" s="206"/>
      <c r="BD107" s="206"/>
      <c r="BE107" s="206"/>
      <c r="BF107" s="206"/>
      <c r="BG107" s="206"/>
      <c r="BH107" s="206"/>
      <c r="BI107" s="206"/>
      <c r="BJ107" s="206"/>
      <c r="BK107" s="206"/>
      <c r="BL107" s="206"/>
      <c r="BM107" s="207">
        <v>0.19350000000000001</v>
      </c>
    </row>
    <row r="108" spans="1:65">
      <c r="A108" s="29"/>
      <c r="B108" s="3" t="s">
        <v>256</v>
      </c>
      <c r="C108" s="28"/>
      <c r="D108" s="23">
        <v>7.0710678118654816E-4</v>
      </c>
      <c r="E108" s="205"/>
      <c r="F108" s="206"/>
      <c r="G108" s="206"/>
      <c r="H108" s="206"/>
      <c r="I108" s="206"/>
      <c r="J108" s="206"/>
      <c r="K108" s="206"/>
      <c r="L108" s="206"/>
      <c r="M108" s="206"/>
      <c r="N108" s="206"/>
      <c r="O108" s="206"/>
      <c r="P108" s="206"/>
      <c r="Q108" s="206"/>
      <c r="R108" s="206"/>
      <c r="S108" s="206"/>
      <c r="T108" s="206"/>
      <c r="U108" s="206"/>
      <c r="V108" s="206"/>
      <c r="W108" s="206"/>
      <c r="X108" s="206"/>
      <c r="Y108" s="206"/>
      <c r="Z108" s="206"/>
      <c r="AA108" s="206"/>
      <c r="AB108" s="206"/>
      <c r="AC108" s="206"/>
      <c r="AD108" s="206"/>
      <c r="AE108" s="206"/>
      <c r="AF108" s="206"/>
      <c r="AG108" s="206"/>
      <c r="AH108" s="206"/>
      <c r="AI108" s="206"/>
      <c r="AJ108" s="206"/>
      <c r="AK108" s="206"/>
      <c r="AL108" s="206"/>
      <c r="AM108" s="206"/>
      <c r="AN108" s="206"/>
      <c r="AO108" s="206"/>
      <c r="AP108" s="206"/>
      <c r="AQ108" s="206"/>
      <c r="AR108" s="206"/>
      <c r="AS108" s="206"/>
      <c r="AT108" s="206"/>
      <c r="AU108" s="206"/>
      <c r="AV108" s="206"/>
      <c r="AW108" s="206"/>
      <c r="AX108" s="206"/>
      <c r="AY108" s="206"/>
      <c r="AZ108" s="206"/>
      <c r="BA108" s="206"/>
      <c r="BB108" s="206"/>
      <c r="BC108" s="206"/>
      <c r="BD108" s="206"/>
      <c r="BE108" s="206"/>
      <c r="BF108" s="206"/>
      <c r="BG108" s="206"/>
      <c r="BH108" s="206"/>
      <c r="BI108" s="206"/>
      <c r="BJ108" s="206"/>
      <c r="BK108" s="206"/>
      <c r="BL108" s="206"/>
      <c r="BM108" s="207">
        <v>18</v>
      </c>
    </row>
    <row r="109" spans="1:65">
      <c r="A109" s="29"/>
      <c r="B109" s="3" t="s">
        <v>86</v>
      </c>
      <c r="C109" s="28"/>
      <c r="D109" s="13">
        <v>3.6542986107831947E-3</v>
      </c>
      <c r="E109" s="152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55"/>
    </row>
    <row r="110" spans="1:65">
      <c r="A110" s="29"/>
      <c r="B110" s="3" t="s">
        <v>257</v>
      </c>
      <c r="C110" s="28"/>
      <c r="D110" s="13">
        <v>0</v>
      </c>
      <c r="E110" s="152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55"/>
    </row>
    <row r="111" spans="1:65">
      <c r="A111" s="29"/>
      <c r="B111" s="45" t="s">
        <v>258</v>
      </c>
      <c r="C111" s="46"/>
      <c r="D111" s="44" t="s">
        <v>259</v>
      </c>
      <c r="E111" s="152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55"/>
    </row>
    <row r="112" spans="1:65">
      <c r="B112" s="30"/>
      <c r="C112" s="20"/>
      <c r="D112" s="20"/>
      <c r="BM112" s="55"/>
    </row>
    <row r="113" spans="1:65" ht="19.5">
      <c r="B113" s="8" t="s">
        <v>546</v>
      </c>
      <c r="BM113" s="27" t="s">
        <v>278</v>
      </c>
    </row>
    <row r="114" spans="1:65" ht="19.5">
      <c r="A114" s="24" t="s">
        <v>300</v>
      </c>
      <c r="B114" s="18" t="s">
        <v>108</v>
      </c>
      <c r="C114" s="15" t="s">
        <v>109</v>
      </c>
      <c r="D114" s="16" t="s">
        <v>295</v>
      </c>
      <c r="E114" s="152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27">
        <v>1</v>
      </c>
    </row>
    <row r="115" spans="1:65">
      <c r="A115" s="29"/>
      <c r="B115" s="19" t="s">
        <v>225</v>
      </c>
      <c r="C115" s="9" t="s">
        <v>225</v>
      </c>
      <c r="D115" s="10" t="s">
        <v>110</v>
      </c>
      <c r="E115" s="152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27" t="s">
        <v>1</v>
      </c>
    </row>
    <row r="116" spans="1:65">
      <c r="A116" s="29"/>
      <c r="B116" s="19"/>
      <c r="C116" s="9"/>
      <c r="D116" s="10" t="s">
        <v>97</v>
      </c>
      <c r="E116" s="152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27">
        <v>2</v>
      </c>
    </row>
    <row r="117" spans="1:65">
      <c r="A117" s="29"/>
      <c r="B117" s="19"/>
      <c r="C117" s="9"/>
      <c r="D117" s="25"/>
      <c r="E117" s="152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27">
        <v>2</v>
      </c>
    </row>
    <row r="118" spans="1:65">
      <c r="A118" s="29"/>
      <c r="B118" s="18">
        <v>1</v>
      </c>
      <c r="C118" s="14">
        <v>1</v>
      </c>
      <c r="D118" s="21">
        <v>66.36</v>
      </c>
      <c r="E118" s="152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27">
        <v>1</v>
      </c>
    </row>
    <row r="119" spans="1:65">
      <c r="A119" s="29"/>
      <c r="B119" s="19">
        <v>1</v>
      </c>
      <c r="C119" s="9">
        <v>2</v>
      </c>
      <c r="D119" s="11">
        <v>66.290000000000006</v>
      </c>
      <c r="E119" s="152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27">
        <v>9</v>
      </c>
    </row>
    <row r="120" spans="1:65">
      <c r="A120" s="29"/>
      <c r="B120" s="20" t="s">
        <v>254</v>
      </c>
      <c r="C120" s="12"/>
      <c r="D120" s="22">
        <v>66.325000000000003</v>
      </c>
      <c r="E120" s="152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27">
        <v>16</v>
      </c>
    </row>
    <row r="121" spans="1:65">
      <c r="A121" s="29"/>
      <c r="B121" s="3" t="s">
        <v>255</v>
      </c>
      <c r="C121" s="28"/>
      <c r="D121" s="11">
        <v>66.325000000000003</v>
      </c>
      <c r="E121" s="152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27">
        <v>66.325000000000003</v>
      </c>
    </row>
    <row r="122" spans="1:65">
      <c r="A122" s="29"/>
      <c r="B122" s="3" t="s">
        <v>256</v>
      </c>
      <c r="C122" s="28"/>
      <c r="D122" s="23">
        <v>4.9497474683053502E-2</v>
      </c>
      <c r="E122" s="152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27">
        <v>15</v>
      </c>
    </row>
    <row r="123" spans="1:65">
      <c r="A123" s="29"/>
      <c r="B123" s="3" t="s">
        <v>86</v>
      </c>
      <c r="C123" s="28"/>
      <c r="D123" s="13">
        <v>7.4628684030235209E-4</v>
      </c>
      <c r="E123" s="152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55"/>
    </row>
    <row r="124" spans="1:65">
      <c r="A124" s="29"/>
      <c r="B124" s="3" t="s">
        <v>257</v>
      </c>
      <c r="C124" s="28"/>
      <c r="D124" s="13">
        <v>0</v>
      </c>
      <c r="E124" s="152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55"/>
    </row>
    <row r="125" spans="1:65">
      <c r="A125" s="29"/>
      <c r="B125" s="45" t="s">
        <v>258</v>
      </c>
      <c r="C125" s="46"/>
      <c r="D125" s="44" t="s">
        <v>259</v>
      </c>
      <c r="E125" s="152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55"/>
    </row>
    <row r="126" spans="1:65">
      <c r="B126" s="30"/>
      <c r="C126" s="20"/>
      <c r="D126" s="20"/>
      <c r="BM126" s="55"/>
    </row>
    <row r="127" spans="1:65" ht="19.5">
      <c r="B127" s="8" t="s">
        <v>547</v>
      </c>
      <c r="BM127" s="27" t="s">
        <v>278</v>
      </c>
    </row>
    <row r="128" spans="1:65" ht="19.5">
      <c r="A128" s="24" t="s">
        <v>301</v>
      </c>
      <c r="B128" s="18" t="s">
        <v>108</v>
      </c>
      <c r="C128" s="15" t="s">
        <v>109</v>
      </c>
      <c r="D128" s="16" t="s">
        <v>295</v>
      </c>
      <c r="E128" s="152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27">
        <v>1</v>
      </c>
    </row>
    <row r="129" spans="1:65">
      <c r="A129" s="29"/>
      <c r="B129" s="19" t="s">
        <v>225</v>
      </c>
      <c r="C129" s="9" t="s">
        <v>225</v>
      </c>
      <c r="D129" s="10" t="s">
        <v>110</v>
      </c>
      <c r="E129" s="152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27" t="s">
        <v>1</v>
      </c>
    </row>
    <row r="130" spans="1:65">
      <c r="A130" s="29"/>
      <c r="B130" s="19"/>
      <c r="C130" s="9"/>
      <c r="D130" s="10" t="s">
        <v>97</v>
      </c>
      <c r="E130" s="152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27">
        <v>2</v>
      </c>
    </row>
    <row r="131" spans="1:65">
      <c r="A131" s="29"/>
      <c r="B131" s="19"/>
      <c r="C131" s="9"/>
      <c r="D131" s="25"/>
      <c r="E131" s="152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27">
        <v>2</v>
      </c>
    </row>
    <row r="132" spans="1:65">
      <c r="A132" s="29"/>
      <c r="B132" s="18">
        <v>1</v>
      </c>
      <c r="C132" s="14">
        <v>1</v>
      </c>
      <c r="D132" s="21">
        <v>2.08</v>
      </c>
      <c r="E132" s="152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27">
        <v>1</v>
      </c>
    </row>
    <row r="133" spans="1:65">
      <c r="A133" s="29"/>
      <c r="B133" s="19">
        <v>1</v>
      </c>
      <c r="C133" s="9">
        <v>2</v>
      </c>
      <c r="D133" s="11">
        <v>2.0699999999999998</v>
      </c>
      <c r="E133" s="152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27">
        <v>10</v>
      </c>
    </row>
    <row r="134" spans="1:65">
      <c r="A134" s="29"/>
      <c r="B134" s="20" t="s">
        <v>254</v>
      </c>
      <c r="C134" s="12"/>
      <c r="D134" s="22">
        <v>2.0750000000000002</v>
      </c>
      <c r="E134" s="152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27">
        <v>16</v>
      </c>
    </row>
    <row r="135" spans="1:65">
      <c r="A135" s="29"/>
      <c r="B135" s="3" t="s">
        <v>255</v>
      </c>
      <c r="C135" s="28"/>
      <c r="D135" s="11">
        <v>2.0750000000000002</v>
      </c>
      <c r="E135" s="152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27">
        <v>2.0750000000000002</v>
      </c>
    </row>
    <row r="136" spans="1:65">
      <c r="A136" s="29"/>
      <c r="B136" s="3" t="s">
        <v>256</v>
      </c>
      <c r="C136" s="28"/>
      <c r="D136" s="23">
        <v>7.0710678118656384E-3</v>
      </c>
      <c r="E136" s="152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27">
        <v>16</v>
      </c>
    </row>
    <row r="137" spans="1:65">
      <c r="A137" s="29"/>
      <c r="B137" s="3" t="s">
        <v>86</v>
      </c>
      <c r="C137" s="28"/>
      <c r="D137" s="13">
        <v>3.4077435237906688E-3</v>
      </c>
      <c r="E137" s="152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55"/>
    </row>
    <row r="138" spans="1:65">
      <c r="A138" s="29"/>
      <c r="B138" s="3" t="s">
        <v>257</v>
      </c>
      <c r="C138" s="28"/>
      <c r="D138" s="13">
        <v>0</v>
      </c>
      <c r="E138" s="152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55"/>
    </row>
    <row r="139" spans="1:65">
      <c r="A139" s="29"/>
      <c r="B139" s="45" t="s">
        <v>258</v>
      </c>
      <c r="C139" s="46"/>
      <c r="D139" s="44" t="s">
        <v>259</v>
      </c>
      <c r="E139" s="152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55"/>
    </row>
    <row r="140" spans="1:65">
      <c r="B140" s="30"/>
      <c r="C140" s="20"/>
      <c r="D140" s="20"/>
      <c r="BM140" s="55"/>
    </row>
    <row r="141" spans="1:65" ht="19.5">
      <c r="B141" s="8" t="s">
        <v>548</v>
      </c>
      <c r="BM141" s="27" t="s">
        <v>278</v>
      </c>
    </row>
    <row r="142" spans="1:65" ht="19.5">
      <c r="A142" s="24" t="s">
        <v>302</v>
      </c>
      <c r="B142" s="18" t="s">
        <v>108</v>
      </c>
      <c r="C142" s="15" t="s">
        <v>109</v>
      </c>
      <c r="D142" s="16" t="s">
        <v>295</v>
      </c>
      <c r="E142" s="152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27">
        <v>1</v>
      </c>
    </row>
    <row r="143" spans="1:65">
      <c r="A143" s="29"/>
      <c r="B143" s="19" t="s">
        <v>225</v>
      </c>
      <c r="C143" s="9" t="s">
        <v>225</v>
      </c>
      <c r="D143" s="10" t="s">
        <v>110</v>
      </c>
      <c r="E143" s="152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27" t="s">
        <v>1</v>
      </c>
    </row>
    <row r="144" spans="1:65">
      <c r="A144" s="29"/>
      <c r="B144" s="19"/>
      <c r="C144" s="9"/>
      <c r="D144" s="10" t="s">
        <v>97</v>
      </c>
      <c r="E144" s="152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27">
        <v>3</v>
      </c>
    </row>
    <row r="145" spans="1:65">
      <c r="A145" s="29"/>
      <c r="B145" s="19"/>
      <c r="C145" s="9"/>
      <c r="D145" s="25"/>
      <c r="E145" s="152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27">
        <v>3</v>
      </c>
    </row>
    <row r="146" spans="1:65">
      <c r="A146" s="29"/>
      <c r="B146" s="18">
        <v>1</v>
      </c>
      <c r="C146" s="14">
        <v>1</v>
      </c>
      <c r="D146" s="203">
        <v>0.56999999999999995</v>
      </c>
      <c r="E146" s="205"/>
      <c r="F146" s="206"/>
      <c r="G146" s="206"/>
      <c r="H146" s="206"/>
      <c r="I146" s="206"/>
      <c r="J146" s="206"/>
      <c r="K146" s="206"/>
      <c r="L146" s="206"/>
      <c r="M146" s="206"/>
      <c r="N146" s="206"/>
      <c r="O146" s="206"/>
      <c r="P146" s="206"/>
      <c r="Q146" s="206"/>
      <c r="R146" s="206"/>
      <c r="S146" s="206"/>
      <c r="T146" s="206"/>
      <c r="U146" s="206"/>
      <c r="V146" s="206"/>
      <c r="W146" s="206"/>
      <c r="X146" s="206"/>
      <c r="Y146" s="206"/>
      <c r="Z146" s="206"/>
      <c r="AA146" s="206"/>
      <c r="AB146" s="206"/>
      <c r="AC146" s="206"/>
      <c r="AD146" s="206"/>
      <c r="AE146" s="206"/>
      <c r="AF146" s="206"/>
      <c r="AG146" s="206"/>
      <c r="AH146" s="206"/>
      <c r="AI146" s="206"/>
      <c r="AJ146" s="206"/>
      <c r="AK146" s="206"/>
      <c r="AL146" s="206"/>
      <c r="AM146" s="206"/>
      <c r="AN146" s="206"/>
      <c r="AO146" s="206"/>
      <c r="AP146" s="206"/>
      <c r="AQ146" s="206"/>
      <c r="AR146" s="206"/>
      <c r="AS146" s="206"/>
      <c r="AT146" s="206"/>
      <c r="AU146" s="206"/>
      <c r="AV146" s="206"/>
      <c r="AW146" s="206"/>
      <c r="AX146" s="206"/>
      <c r="AY146" s="206"/>
      <c r="AZ146" s="206"/>
      <c r="BA146" s="206"/>
      <c r="BB146" s="206"/>
      <c r="BC146" s="206"/>
      <c r="BD146" s="206"/>
      <c r="BE146" s="206"/>
      <c r="BF146" s="206"/>
      <c r="BG146" s="206"/>
      <c r="BH146" s="206"/>
      <c r="BI146" s="206"/>
      <c r="BJ146" s="206"/>
      <c r="BK146" s="206"/>
      <c r="BL146" s="206"/>
      <c r="BM146" s="207">
        <v>1</v>
      </c>
    </row>
    <row r="147" spans="1:65">
      <c r="A147" s="29"/>
      <c r="B147" s="19">
        <v>1</v>
      </c>
      <c r="C147" s="9">
        <v>2</v>
      </c>
      <c r="D147" s="23">
        <v>0.56000000000000005</v>
      </c>
      <c r="E147" s="205"/>
      <c r="F147" s="206"/>
      <c r="G147" s="206"/>
      <c r="H147" s="206"/>
      <c r="I147" s="206"/>
      <c r="J147" s="206"/>
      <c r="K147" s="206"/>
      <c r="L147" s="206"/>
      <c r="M147" s="206"/>
      <c r="N147" s="206"/>
      <c r="O147" s="206"/>
      <c r="P147" s="206"/>
      <c r="Q147" s="206"/>
      <c r="R147" s="206"/>
      <c r="S147" s="206"/>
      <c r="T147" s="206"/>
      <c r="U147" s="206"/>
      <c r="V147" s="206"/>
      <c r="W147" s="206"/>
      <c r="X147" s="206"/>
      <c r="Y147" s="206"/>
      <c r="Z147" s="206"/>
      <c r="AA147" s="206"/>
      <c r="AB147" s="206"/>
      <c r="AC147" s="206"/>
      <c r="AD147" s="206"/>
      <c r="AE147" s="206"/>
      <c r="AF147" s="206"/>
      <c r="AG147" s="206"/>
      <c r="AH147" s="206"/>
      <c r="AI147" s="206"/>
      <c r="AJ147" s="206"/>
      <c r="AK147" s="206"/>
      <c r="AL147" s="206"/>
      <c r="AM147" s="206"/>
      <c r="AN147" s="206"/>
      <c r="AO147" s="206"/>
      <c r="AP147" s="206"/>
      <c r="AQ147" s="206"/>
      <c r="AR147" s="206"/>
      <c r="AS147" s="206"/>
      <c r="AT147" s="206"/>
      <c r="AU147" s="206"/>
      <c r="AV147" s="206"/>
      <c r="AW147" s="206"/>
      <c r="AX147" s="206"/>
      <c r="AY147" s="206"/>
      <c r="AZ147" s="206"/>
      <c r="BA147" s="206"/>
      <c r="BB147" s="206"/>
      <c r="BC147" s="206"/>
      <c r="BD147" s="206"/>
      <c r="BE147" s="206"/>
      <c r="BF147" s="206"/>
      <c r="BG147" s="206"/>
      <c r="BH147" s="206"/>
      <c r="BI147" s="206"/>
      <c r="BJ147" s="206"/>
      <c r="BK147" s="206"/>
      <c r="BL147" s="206"/>
      <c r="BM147" s="207">
        <v>11</v>
      </c>
    </row>
    <row r="148" spans="1:65">
      <c r="A148" s="29"/>
      <c r="B148" s="20" t="s">
        <v>254</v>
      </c>
      <c r="C148" s="12"/>
      <c r="D148" s="210">
        <v>0.56499999999999995</v>
      </c>
      <c r="E148" s="205"/>
      <c r="F148" s="206"/>
      <c r="G148" s="206"/>
      <c r="H148" s="206"/>
      <c r="I148" s="206"/>
      <c r="J148" s="206"/>
      <c r="K148" s="206"/>
      <c r="L148" s="206"/>
      <c r="M148" s="206"/>
      <c r="N148" s="206"/>
      <c r="O148" s="206"/>
      <c r="P148" s="206"/>
      <c r="Q148" s="206"/>
      <c r="R148" s="206"/>
      <c r="S148" s="206"/>
      <c r="T148" s="206"/>
      <c r="U148" s="206"/>
      <c r="V148" s="206"/>
      <c r="W148" s="206"/>
      <c r="X148" s="206"/>
      <c r="Y148" s="206"/>
      <c r="Z148" s="206"/>
      <c r="AA148" s="206"/>
      <c r="AB148" s="206"/>
      <c r="AC148" s="206"/>
      <c r="AD148" s="206"/>
      <c r="AE148" s="206"/>
      <c r="AF148" s="206"/>
      <c r="AG148" s="206"/>
      <c r="AH148" s="206"/>
      <c r="AI148" s="206"/>
      <c r="AJ148" s="206"/>
      <c r="AK148" s="206"/>
      <c r="AL148" s="206"/>
      <c r="AM148" s="206"/>
      <c r="AN148" s="206"/>
      <c r="AO148" s="206"/>
      <c r="AP148" s="206"/>
      <c r="AQ148" s="206"/>
      <c r="AR148" s="206"/>
      <c r="AS148" s="206"/>
      <c r="AT148" s="206"/>
      <c r="AU148" s="206"/>
      <c r="AV148" s="206"/>
      <c r="AW148" s="206"/>
      <c r="AX148" s="206"/>
      <c r="AY148" s="206"/>
      <c r="AZ148" s="206"/>
      <c r="BA148" s="206"/>
      <c r="BB148" s="206"/>
      <c r="BC148" s="206"/>
      <c r="BD148" s="206"/>
      <c r="BE148" s="206"/>
      <c r="BF148" s="206"/>
      <c r="BG148" s="206"/>
      <c r="BH148" s="206"/>
      <c r="BI148" s="206"/>
      <c r="BJ148" s="206"/>
      <c r="BK148" s="206"/>
      <c r="BL148" s="206"/>
      <c r="BM148" s="207">
        <v>16</v>
      </c>
    </row>
    <row r="149" spans="1:65">
      <c r="A149" s="29"/>
      <c r="B149" s="3" t="s">
        <v>255</v>
      </c>
      <c r="C149" s="28"/>
      <c r="D149" s="23">
        <v>0.56499999999999995</v>
      </c>
      <c r="E149" s="205"/>
      <c r="F149" s="206"/>
      <c r="G149" s="206"/>
      <c r="H149" s="206"/>
      <c r="I149" s="206"/>
      <c r="J149" s="206"/>
      <c r="K149" s="206"/>
      <c r="L149" s="206"/>
      <c r="M149" s="206"/>
      <c r="N149" s="206"/>
      <c r="O149" s="206"/>
      <c r="P149" s="206"/>
      <c r="Q149" s="206"/>
      <c r="R149" s="206"/>
      <c r="S149" s="206"/>
      <c r="T149" s="206"/>
      <c r="U149" s="206"/>
      <c r="V149" s="206"/>
      <c r="W149" s="206"/>
      <c r="X149" s="206"/>
      <c r="Y149" s="206"/>
      <c r="Z149" s="206"/>
      <c r="AA149" s="206"/>
      <c r="AB149" s="206"/>
      <c r="AC149" s="206"/>
      <c r="AD149" s="206"/>
      <c r="AE149" s="206"/>
      <c r="AF149" s="206"/>
      <c r="AG149" s="206"/>
      <c r="AH149" s="206"/>
      <c r="AI149" s="206"/>
      <c r="AJ149" s="206"/>
      <c r="AK149" s="206"/>
      <c r="AL149" s="206"/>
      <c r="AM149" s="206"/>
      <c r="AN149" s="206"/>
      <c r="AO149" s="206"/>
      <c r="AP149" s="206"/>
      <c r="AQ149" s="206"/>
      <c r="AR149" s="206"/>
      <c r="AS149" s="206"/>
      <c r="AT149" s="206"/>
      <c r="AU149" s="206"/>
      <c r="AV149" s="206"/>
      <c r="AW149" s="206"/>
      <c r="AX149" s="206"/>
      <c r="AY149" s="206"/>
      <c r="AZ149" s="206"/>
      <c r="BA149" s="206"/>
      <c r="BB149" s="206"/>
      <c r="BC149" s="206"/>
      <c r="BD149" s="206"/>
      <c r="BE149" s="206"/>
      <c r="BF149" s="206"/>
      <c r="BG149" s="206"/>
      <c r="BH149" s="206"/>
      <c r="BI149" s="206"/>
      <c r="BJ149" s="206"/>
      <c r="BK149" s="206"/>
      <c r="BL149" s="206"/>
      <c r="BM149" s="207">
        <v>0.56499999999999995</v>
      </c>
    </row>
    <row r="150" spans="1:65">
      <c r="A150" s="29"/>
      <c r="B150" s="3" t="s">
        <v>256</v>
      </c>
      <c r="C150" s="28"/>
      <c r="D150" s="23">
        <v>7.0710678118654034E-3</v>
      </c>
      <c r="E150" s="205"/>
      <c r="F150" s="206"/>
      <c r="G150" s="206"/>
      <c r="H150" s="206"/>
      <c r="I150" s="206"/>
      <c r="J150" s="206"/>
      <c r="K150" s="206"/>
      <c r="L150" s="206"/>
      <c r="M150" s="206"/>
      <c r="N150" s="206"/>
      <c r="O150" s="206"/>
      <c r="P150" s="206"/>
      <c r="Q150" s="206"/>
      <c r="R150" s="206"/>
      <c r="S150" s="206"/>
      <c r="T150" s="206"/>
      <c r="U150" s="206"/>
      <c r="V150" s="206"/>
      <c r="W150" s="206"/>
      <c r="X150" s="206"/>
      <c r="Y150" s="206"/>
      <c r="Z150" s="206"/>
      <c r="AA150" s="206"/>
      <c r="AB150" s="206"/>
      <c r="AC150" s="206"/>
      <c r="AD150" s="206"/>
      <c r="AE150" s="206"/>
      <c r="AF150" s="206"/>
      <c r="AG150" s="206"/>
      <c r="AH150" s="206"/>
      <c r="AI150" s="206"/>
      <c r="AJ150" s="206"/>
      <c r="AK150" s="206"/>
      <c r="AL150" s="206"/>
      <c r="AM150" s="206"/>
      <c r="AN150" s="206"/>
      <c r="AO150" s="206"/>
      <c r="AP150" s="206"/>
      <c r="AQ150" s="206"/>
      <c r="AR150" s="206"/>
      <c r="AS150" s="206"/>
      <c r="AT150" s="206"/>
      <c r="AU150" s="206"/>
      <c r="AV150" s="206"/>
      <c r="AW150" s="206"/>
      <c r="AX150" s="206"/>
      <c r="AY150" s="206"/>
      <c r="AZ150" s="206"/>
      <c r="BA150" s="206"/>
      <c r="BB150" s="206"/>
      <c r="BC150" s="206"/>
      <c r="BD150" s="206"/>
      <c r="BE150" s="206"/>
      <c r="BF150" s="206"/>
      <c r="BG150" s="206"/>
      <c r="BH150" s="206"/>
      <c r="BI150" s="206"/>
      <c r="BJ150" s="206"/>
      <c r="BK150" s="206"/>
      <c r="BL150" s="206"/>
      <c r="BM150" s="207">
        <v>17</v>
      </c>
    </row>
    <row r="151" spans="1:65">
      <c r="A151" s="29"/>
      <c r="B151" s="3" t="s">
        <v>86</v>
      </c>
      <c r="C151" s="28"/>
      <c r="D151" s="13">
        <v>1.2515164268788325E-2</v>
      </c>
      <c r="E151" s="152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55"/>
    </row>
    <row r="152" spans="1:65">
      <c r="A152" s="29"/>
      <c r="B152" s="3" t="s">
        <v>257</v>
      </c>
      <c r="C152" s="28"/>
      <c r="D152" s="13">
        <v>0</v>
      </c>
      <c r="E152" s="152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55"/>
    </row>
    <row r="153" spans="1:65">
      <c r="A153" s="29"/>
      <c r="B153" s="45" t="s">
        <v>258</v>
      </c>
      <c r="C153" s="46"/>
      <c r="D153" s="44" t="s">
        <v>259</v>
      </c>
      <c r="E153" s="152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55"/>
    </row>
    <row r="154" spans="1:65">
      <c r="B154" s="30"/>
      <c r="C154" s="20"/>
      <c r="D154" s="20"/>
      <c r="BM154" s="55"/>
    </row>
    <row r="155" spans="1:65">
      <c r="BM155" s="55"/>
    </row>
    <row r="156" spans="1:65">
      <c r="BM156" s="55"/>
    </row>
    <row r="157" spans="1:65">
      <c r="BM157" s="55"/>
    </row>
    <row r="158" spans="1:65">
      <c r="BM158" s="55"/>
    </row>
    <row r="159" spans="1:65">
      <c r="BM159" s="55"/>
    </row>
    <row r="160" spans="1:65">
      <c r="BM160" s="55"/>
    </row>
    <row r="161" spans="65:65">
      <c r="BM161" s="55"/>
    </row>
    <row r="162" spans="65:65">
      <c r="BM162" s="55"/>
    </row>
    <row r="163" spans="65:65">
      <c r="BM163" s="55"/>
    </row>
    <row r="164" spans="65:65">
      <c r="BM164" s="55"/>
    </row>
    <row r="165" spans="65:65">
      <c r="BM165" s="55"/>
    </row>
    <row r="166" spans="65:65">
      <c r="BM166" s="55"/>
    </row>
    <row r="167" spans="65:65">
      <c r="BM167" s="55"/>
    </row>
    <row r="168" spans="65:65">
      <c r="BM168" s="55"/>
    </row>
    <row r="169" spans="65:65">
      <c r="BM169" s="55"/>
    </row>
    <row r="170" spans="65:65">
      <c r="BM170" s="55"/>
    </row>
    <row r="171" spans="65:65">
      <c r="BM171" s="55"/>
    </row>
    <row r="172" spans="65:65">
      <c r="BM172" s="55"/>
    </row>
    <row r="173" spans="65:65">
      <c r="BM173" s="55"/>
    </row>
    <row r="174" spans="65:65">
      <c r="BM174" s="55"/>
    </row>
    <row r="175" spans="65:65">
      <c r="BM175" s="55"/>
    </row>
    <row r="176" spans="65:65">
      <c r="BM176" s="55"/>
    </row>
    <row r="177" spans="65:65">
      <c r="BM177" s="55"/>
    </row>
    <row r="178" spans="65:65">
      <c r="BM178" s="55"/>
    </row>
    <row r="179" spans="65:65">
      <c r="BM179" s="55"/>
    </row>
    <row r="180" spans="65:65">
      <c r="BM180" s="55"/>
    </row>
    <row r="181" spans="65:65">
      <c r="BM181" s="55"/>
    </row>
    <row r="182" spans="65:65">
      <c r="BM182" s="55"/>
    </row>
    <row r="183" spans="65:65">
      <c r="BM183" s="55"/>
    </row>
    <row r="184" spans="65:65">
      <c r="BM184" s="55"/>
    </row>
    <row r="185" spans="65:65">
      <c r="BM185" s="55"/>
    </row>
    <row r="186" spans="65:65">
      <c r="BM186" s="55"/>
    </row>
    <row r="187" spans="65:65">
      <c r="BM187" s="55"/>
    </row>
    <row r="188" spans="65:65">
      <c r="BM188" s="55"/>
    </row>
    <row r="189" spans="65:65">
      <c r="BM189" s="55"/>
    </row>
    <row r="190" spans="65:65">
      <c r="BM190" s="55"/>
    </row>
    <row r="191" spans="65:65">
      <c r="BM191" s="55"/>
    </row>
    <row r="192" spans="65:65">
      <c r="BM192" s="55"/>
    </row>
    <row r="193" spans="65:65">
      <c r="BM193" s="55"/>
    </row>
    <row r="194" spans="65:65">
      <c r="BM194" s="55"/>
    </row>
    <row r="195" spans="65:65">
      <c r="BM195" s="55"/>
    </row>
    <row r="196" spans="65:65">
      <c r="BM196" s="55"/>
    </row>
    <row r="197" spans="65:65">
      <c r="BM197" s="55"/>
    </row>
    <row r="198" spans="65:65">
      <c r="BM198" s="55"/>
    </row>
    <row r="199" spans="65:65">
      <c r="BM199" s="55"/>
    </row>
    <row r="200" spans="65:65">
      <c r="BM200" s="55"/>
    </row>
    <row r="201" spans="65:65">
      <c r="BM201" s="55"/>
    </row>
    <row r="202" spans="65:65">
      <c r="BM202" s="55"/>
    </row>
    <row r="203" spans="65:65">
      <c r="BM203" s="55"/>
    </row>
    <row r="204" spans="65:65">
      <c r="BM204" s="55"/>
    </row>
    <row r="205" spans="65:65">
      <c r="BM205" s="55"/>
    </row>
    <row r="206" spans="65:65">
      <c r="BM206" s="55"/>
    </row>
    <row r="207" spans="65:65">
      <c r="BM207" s="56"/>
    </row>
    <row r="208" spans="65:65">
      <c r="BM208" s="57"/>
    </row>
    <row r="209" spans="65:65">
      <c r="BM209" s="57"/>
    </row>
    <row r="210" spans="65:65">
      <c r="BM210" s="57"/>
    </row>
    <row r="211" spans="65:65">
      <c r="BM211" s="57"/>
    </row>
    <row r="212" spans="65:65">
      <c r="BM212" s="57"/>
    </row>
    <row r="213" spans="65:65">
      <c r="BM213" s="57"/>
    </row>
    <row r="214" spans="65:65">
      <c r="BM214" s="57"/>
    </row>
    <row r="215" spans="65:65">
      <c r="BM215" s="57"/>
    </row>
    <row r="216" spans="65:65">
      <c r="BM216" s="57"/>
    </row>
    <row r="217" spans="65:65">
      <c r="BM217" s="57"/>
    </row>
    <row r="218" spans="65:65">
      <c r="BM218" s="57"/>
    </row>
    <row r="219" spans="65:65">
      <c r="BM219" s="57"/>
    </row>
    <row r="220" spans="65:65">
      <c r="BM220" s="57"/>
    </row>
    <row r="221" spans="65:65">
      <c r="BM221" s="57"/>
    </row>
    <row r="222" spans="65:65">
      <c r="BM222" s="57"/>
    </row>
    <row r="223" spans="65:65">
      <c r="BM223" s="57"/>
    </row>
    <row r="224" spans="65:65">
      <c r="BM224" s="57"/>
    </row>
    <row r="225" spans="65:65">
      <c r="BM225" s="57"/>
    </row>
    <row r="226" spans="65:65">
      <c r="BM226" s="57"/>
    </row>
    <row r="227" spans="65:65">
      <c r="BM227" s="57"/>
    </row>
    <row r="228" spans="65:65">
      <c r="BM228" s="57"/>
    </row>
    <row r="229" spans="65:65">
      <c r="BM229" s="57"/>
    </row>
    <row r="230" spans="65:65">
      <c r="BM230" s="57"/>
    </row>
    <row r="231" spans="65:65">
      <c r="BM231" s="57"/>
    </row>
    <row r="232" spans="65:65">
      <c r="BM232" s="57"/>
    </row>
    <row r="233" spans="65:65">
      <c r="BM233" s="57"/>
    </row>
    <row r="234" spans="65:65">
      <c r="BM234" s="57"/>
    </row>
    <row r="235" spans="65:65">
      <c r="BM235" s="57"/>
    </row>
    <row r="236" spans="65:65">
      <c r="BM236" s="57"/>
    </row>
    <row r="237" spans="65:65">
      <c r="BM237" s="57"/>
    </row>
    <row r="238" spans="65:65">
      <c r="BM238" s="57"/>
    </row>
    <row r="239" spans="65:65">
      <c r="BM239" s="57"/>
    </row>
    <row r="240" spans="65:65">
      <c r="BM240" s="57"/>
    </row>
    <row r="241" spans="65:65">
      <c r="BM241" s="57"/>
    </row>
  </sheetData>
  <dataConsolidate/>
  <conditionalFormatting sqref="B6:D7 B20:D21 B34:D35 B48:D49 B62:D63 B76:D77 B90:D91 B104:D105 B118:D119 B132:D133 B146:D147">
    <cfRule type="expression" dxfId="11" priority="33">
      <formula>AND($B6&lt;&gt;$B5,NOT(ISBLANK(INDIRECT(Anlyt_LabRefThisCol))))</formula>
    </cfRule>
  </conditionalFormatting>
  <conditionalFormatting sqref="C2:D13 C16:D27 C30:D41 C44:D55 C58:D69 C72:D83 C86:D97 C100:D111 C114:D125 C128:D139 C142:D153">
    <cfRule type="expression" dxfId="10" priority="31" stopIfTrue="1">
      <formula>AND(ISBLANK(INDIRECT(Anlyt_LabRefLastCol)),ISBLANK(INDIRECT(Anlyt_LabRefThisCol)))</formula>
    </cfRule>
    <cfRule type="expression" dxfId="9" priority="32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67E4D-739D-4AE5-975E-616450A59552}">
  <sheetPr codeName="Sheet16"/>
  <dimension ref="A1:BN101"/>
  <sheetViews>
    <sheetView zoomScaleNormal="100" workbookViewId="0"/>
  </sheetViews>
  <sheetFormatPr defaultRowHeight="12.75"/>
  <cols>
    <col min="1" max="1" width="11.140625" customWidth="1"/>
    <col min="2" max="2" width="10.85546875" style="2" bestFit="1" customWidth="1"/>
    <col min="3" max="3" width="9.42578125" style="2" bestFit="1" customWidth="1"/>
    <col min="4" max="4" width="11.28515625" style="2" bestFit="1" customWidth="1"/>
    <col min="5" max="5" width="11.140625" style="2" customWidth="1"/>
    <col min="6" max="13" width="11.140625" style="2" bestFit="1" customWidth="1"/>
    <col min="14" max="15" width="10.85546875" style="2" bestFit="1" customWidth="1"/>
    <col min="16" max="64" width="11.140625" style="2" bestFit="1" customWidth="1"/>
    <col min="65" max="65" width="9.28515625" style="54" bestFit="1" customWidth="1"/>
    <col min="66" max="16384" width="9.140625" style="2"/>
  </cols>
  <sheetData>
    <row r="1" spans="1:66" ht="18">
      <c r="B1" s="8" t="s">
        <v>549</v>
      </c>
      <c r="BM1" s="27" t="s">
        <v>278</v>
      </c>
    </row>
    <row r="2" spans="1:66" ht="18">
      <c r="A2" s="24" t="s">
        <v>411</v>
      </c>
      <c r="B2" s="18" t="s">
        <v>108</v>
      </c>
      <c r="C2" s="15" t="s">
        <v>109</v>
      </c>
      <c r="D2" s="16" t="s">
        <v>295</v>
      </c>
      <c r="E2" s="152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27">
        <v>1</v>
      </c>
    </row>
    <row r="3" spans="1:66">
      <c r="A3" s="29"/>
      <c r="B3" s="19" t="s">
        <v>225</v>
      </c>
      <c r="C3" s="9" t="s">
        <v>225</v>
      </c>
      <c r="D3" s="10" t="s">
        <v>110</v>
      </c>
      <c r="E3" s="152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27" t="s">
        <v>1</v>
      </c>
    </row>
    <row r="4" spans="1:66">
      <c r="A4" s="29"/>
      <c r="B4" s="19"/>
      <c r="C4" s="9"/>
      <c r="D4" s="10" t="s">
        <v>303</v>
      </c>
      <c r="E4" s="152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27">
        <v>2</v>
      </c>
    </row>
    <row r="5" spans="1:66">
      <c r="A5" s="29"/>
      <c r="B5" s="19"/>
      <c r="C5" s="9"/>
      <c r="D5" s="25"/>
      <c r="E5" s="152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27">
        <v>2</v>
      </c>
    </row>
    <row r="6" spans="1:66">
      <c r="A6" s="29"/>
      <c r="B6" s="18">
        <v>1</v>
      </c>
      <c r="C6" s="14">
        <v>1</v>
      </c>
      <c r="D6" s="21">
        <v>1.83</v>
      </c>
      <c r="E6" s="152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27">
        <v>1</v>
      </c>
    </row>
    <row r="7" spans="1:66">
      <c r="A7" s="29"/>
      <c r="B7" s="19">
        <v>1</v>
      </c>
      <c r="C7" s="9">
        <v>2</v>
      </c>
      <c r="D7" s="11">
        <v>1.78</v>
      </c>
      <c r="E7" s="152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27">
        <v>14</v>
      </c>
    </row>
    <row r="8" spans="1:66">
      <c r="A8" s="29"/>
      <c r="B8" s="20" t="s">
        <v>254</v>
      </c>
      <c r="C8" s="12"/>
      <c r="D8" s="22">
        <v>1.8050000000000002</v>
      </c>
      <c r="E8" s="152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27">
        <v>16</v>
      </c>
    </row>
    <row r="9" spans="1:66">
      <c r="A9" s="29"/>
      <c r="B9" s="3" t="s">
        <v>255</v>
      </c>
      <c r="C9" s="28"/>
      <c r="D9" s="11">
        <v>1.8050000000000002</v>
      </c>
      <c r="E9" s="152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27">
        <v>1.8049999999999999</v>
      </c>
      <c r="BN9" s="27"/>
    </row>
    <row r="10" spans="1:66">
      <c r="A10" s="29"/>
      <c r="B10" s="3" t="s">
        <v>256</v>
      </c>
      <c r="C10" s="28"/>
      <c r="D10" s="23">
        <v>3.5355339059327411E-2</v>
      </c>
      <c r="E10" s="152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27">
        <v>20</v>
      </c>
    </row>
    <row r="11" spans="1:66">
      <c r="A11" s="29"/>
      <c r="B11" s="3" t="s">
        <v>86</v>
      </c>
      <c r="C11" s="28"/>
      <c r="D11" s="13">
        <v>1.9587445462231252E-2</v>
      </c>
      <c r="E11" s="152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55"/>
    </row>
    <row r="12" spans="1:66">
      <c r="A12" s="29"/>
      <c r="B12" s="3" t="s">
        <v>257</v>
      </c>
      <c r="C12" s="28"/>
      <c r="D12" s="13">
        <v>2.2204460492503131E-16</v>
      </c>
      <c r="E12" s="152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55"/>
    </row>
    <row r="13" spans="1:66">
      <c r="A13" s="29"/>
      <c r="B13" s="45" t="s">
        <v>258</v>
      </c>
      <c r="C13" s="46"/>
      <c r="D13" s="44" t="s">
        <v>259</v>
      </c>
      <c r="E13" s="152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55"/>
    </row>
    <row r="14" spans="1:66">
      <c r="B14" s="30"/>
      <c r="C14" s="20"/>
      <c r="D14" s="20"/>
      <c r="BM14" s="55"/>
    </row>
    <row r="15" spans="1:66">
      <c r="BM15" s="55"/>
    </row>
    <row r="16" spans="1:66">
      <c r="BM16" s="55"/>
    </row>
    <row r="17" spans="65:65">
      <c r="BM17" s="55"/>
    </row>
    <row r="18" spans="65:65">
      <c r="BM18" s="55"/>
    </row>
    <row r="19" spans="65:65">
      <c r="BM19" s="55"/>
    </row>
    <row r="20" spans="65:65">
      <c r="BM20" s="55"/>
    </row>
    <row r="21" spans="65:65">
      <c r="BM21" s="55"/>
    </row>
    <row r="22" spans="65:65">
      <c r="BM22" s="55"/>
    </row>
    <row r="23" spans="65:65">
      <c r="BM23" s="55"/>
    </row>
    <row r="24" spans="65:65">
      <c r="BM24" s="55"/>
    </row>
    <row r="25" spans="65:65">
      <c r="BM25" s="55"/>
    </row>
    <row r="26" spans="65:65">
      <c r="BM26" s="55"/>
    </row>
    <row r="27" spans="65:65">
      <c r="BM27" s="55"/>
    </row>
    <row r="28" spans="65:65">
      <c r="BM28" s="55"/>
    </row>
    <row r="29" spans="65:65">
      <c r="BM29" s="55"/>
    </row>
    <row r="30" spans="65:65">
      <c r="BM30" s="55"/>
    </row>
    <row r="31" spans="65:65">
      <c r="BM31" s="55"/>
    </row>
    <row r="32" spans="65:65">
      <c r="BM32" s="55"/>
    </row>
    <row r="33" spans="65:65">
      <c r="BM33" s="55"/>
    </row>
    <row r="34" spans="65:65">
      <c r="BM34" s="55"/>
    </row>
    <row r="35" spans="65:65">
      <c r="BM35" s="55"/>
    </row>
    <row r="36" spans="65:65">
      <c r="BM36" s="55"/>
    </row>
    <row r="37" spans="65:65">
      <c r="BM37" s="55"/>
    </row>
    <row r="38" spans="65:65">
      <c r="BM38" s="55"/>
    </row>
    <row r="39" spans="65:65">
      <c r="BM39" s="55"/>
    </row>
    <row r="40" spans="65:65">
      <c r="BM40" s="55"/>
    </row>
    <row r="41" spans="65:65">
      <c r="BM41" s="55"/>
    </row>
    <row r="42" spans="65:65">
      <c r="BM42" s="55"/>
    </row>
    <row r="43" spans="65:65">
      <c r="BM43" s="55"/>
    </row>
    <row r="44" spans="65:65">
      <c r="BM44" s="55"/>
    </row>
    <row r="45" spans="65:65">
      <c r="BM45" s="55"/>
    </row>
    <row r="46" spans="65:65">
      <c r="BM46" s="55"/>
    </row>
    <row r="47" spans="65:65">
      <c r="BM47" s="55"/>
    </row>
    <row r="48" spans="65:65">
      <c r="BM48" s="55"/>
    </row>
    <row r="49" spans="65:65">
      <c r="BM49" s="55"/>
    </row>
    <row r="50" spans="65:65">
      <c r="BM50" s="55"/>
    </row>
    <row r="51" spans="65:65">
      <c r="BM51" s="55"/>
    </row>
    <row r="52" spans="65:65">
      <c r="BM52" s="55"/>
    </row>
    <row r="53" spans="65:65">
      <c r="BM53" s="55"/>
    </row>
    <row r="54" spans="65:65">
      <c r="BM54" s="55"/>
    </row>
    <row r="55" spans="65:65">
      <c r="BM55" s="55"/>
    </row>
    <row r="56" spans="65:65">
      <c r="BM56" s="55"/>
    </row>
    <row r="57" spans="65:65">
      <c r="BM57" s="55"/>
    </row>
    <row r="58" spans="65:65">
      <c r="BM58" s="55"/>
    </row>
    <row r="59" spans="65:65">
      <c r="BM59" s="55"/>
    </row>
    <row r="60" spans="65:65">
      <c r="BM60" s="55"/>
    </row>
    <row r="61" spans="65:65">
      <c r="BM61" s="55"/>
    </row>
    <row r="62" spans="65:65">
      <c r="BM62" s="55"/>
    </row>
    <row r="63" spans="65:65">
      <c r="BM63" s="55"/>
    </row>
    <row r="64" spans="65:65">
      <c r="BM64" s="55"/>
    </row>
    <row r="65" spans="65:65">
      <c r="BM65" s="55"/>
    </row>
    <row r="66" spans="65:65">
      <c r="BM66" s="55"/>
    </row>
    <row r="67" spans="65:65">
      <c r="BM67" s="56"/>
    </row>
    <row r="68" spans="65:65">
      <c r="BM68" s="57"/>
    </row>
    <row r="69" spans="65:65">
      <c r="BM69" s="57"/>
    </row>
    <row r="70" spans="65:65">
      <c r="BM70" s="57"/>
    </row>
    <row r="71" spans="65:65">
      <c r="BM71" s="57"/>
    </row>
    <row r="72" spans="65:65">
      <c r="BM72" s="57"/>
    </row>
    <row r="73" spans="65:65">
      <c r="BM73" s="57"/>
    </row>
    <row r="74" spans="65:65">
      <c r="BM74" s="57"/>
    </row>
    <row r="75" spans="65:65">
      <c r="BM75" s="57"/>
    </row>
    <row r="76" spans="65:65">
      <c r="BM76" s="57"/>
    </row>
    <row r="77" spans="65:65">
      <c r="BM77" s="57"/>
    </row>
    <row r="78" spans="65:65">
      <c r="BM78" s="57"/>
    </row>
    <row r="79" spans="65:65">
      <c r="BM79" s="57"/>
    </row>
    <row r="80" spans="65:65">
      <c r="BM80" s="57"/>
    </row>
    <row r="81" spans="65:65">
      <c r="BM81" s="57"/>
    </row>
    <row r="82" spans="65:65">
      <c r="BM82" s="57"/>
    </row>
    <row r="83" spans="65:65">
      <c r="BM83" s="57"/>
    </row>
    <row r="84" spans="65:65">
      <c r="BM84" s="57"/>
    </row>
    <row r="85" spans="65:65">
      <c r="BM85" s="57"/>
    </row>
    <row r="86" spans="65:65">
      <c r="BM86" s="57"/>
    </row>
    <row r="87" spans="65:65">
      <c r="BM87" s="57"/>
    </row>
    <row r="88" spans="65:65">
      <c r="BM88" s="57"/>
    </row>
    <row r="89" spans="65:65">
      <c r="BM89" s="57"/>
    </row>
    <row r="90" spans="65:65">
      <c r="BM90" s="57"/>
    </row>
    <row r="91" spans="65:65">
      <c r="BM91" s="57"/>
    </row>
    <row r="92" spans="65:65">
      <c r="BM92" s="57"/>
    </row>
    <row r="93" spans="65:65">
      <c r="BM93" s="57"/>
    </row>
    <row r="94" spans="65:65">
      <c r="BM94" s="57"/>
    </row>
    <row r="95" spans="65:65">
      <c r="BM95" s="57"/>
    </row>
    <row r="96" spans="65:65">
      <c r="BM96" s="57"/>
    </row>
    <row r="97" spans="65:65">
      <c r="BM97" s="57"/>
    </row>
    <row r="98" spans="65:65">
      <c r="BM98" s="57"/>
    </row>
    <row r="99" spans="65:65">
      <c r="BM99" s="57"/>
    </row>
    <row r="100" spans="65:65">
      <c r="BM100" s="57"/>
    </row>
    <row r="101" spans="65:65">
      <c r="BM101" s="57"/>
    </row>
  </sheetData>
  <dataConsolidate/>
  <conditionalFormatting sqref="B6:D7">
    <cfRule type="expression" dxfId="8" priority="3">
      <formula>AND($B6&lt;&gt;$B5,NOT(ISBLANK(INDIRECT(Anlyt_LabRefThisCol))))</formula>
    </cfRule>
  </conditionalFormatting>
  <conditionalFormatting sqref="C2:D13">
    <cfRule type="expression" dxfId="7" priority="1" stopIfTrue="1">
      <formula>AND(ISBLANK(INDIRECT(Anlyt_LabRefLastCol)),ISBLANK(INDIRECT(Anlyt_LabRefThisCol)))</formula>
    </cfRule>
    <cfRule type="expression" dxfId="6" priority="2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9865E-F259-4BDD-AF33-280FA38F9ECC}">
  <sheetPr codeName="Sheet17"/>
  <dimension ref="A1:BN115"/>
  <sheetViews>
    <sheetView zoomScaleNormal="100" workbookViewId="0"/>
  </sheetViews>
  <sheetFormatPr defaultRowHeight="12.75"/>
  <cols>
    <col min="1" max="1" width="11.140625" customWidth="1"/>
    <col min="2" max="2" width="10.85546875" style="2" bestFit="1" customWidth="1"/>
    <col min="3" max="3" width="9.42578125" style="2" bestFit="1" customWidth="1"/>
    <col min="4" max="4" width="11.28515625" style="2" bestFit="1" customWidth="1"/>
    <col min="5" max="5" width="11.140625" style="2" customWidth="1"/>
    <col min="6" max="13" width="11.140625" style="2" bestFit="1" customWidth="1"/>
    <col min="14" max="15" width="10.85546875" style="2" bestFit="1" customWidth="1"/>
    <col min="16" max="64" width="11.140625" style="2" bestFit="1" customWidth="1"/>
    <col min="65" max="65" width="9.28515625" style="54" bestFit="1" customWidth="1"/>
    <col min="66" max="16384" width="9.140625" style="2"/>
  </cols>
  <sheetData>
    <row r="1" spans="1:66" ht="15">
      <c r="B1" s="8" t="s">
        <v>550</v>
      </c>
      <c r="BM1" s="27" t="s">
        <v>278</v>
      </c>
    </row>
    <row r="2" spans="1:66" ht="15">
      <c r="A2" s="24" t="s">
        <v>107</v>
      </c>
      <c r="B2" s="18" t="s">
        <v>108</v>
      </c>
      <c r="C2" s="15" t="s">
        <v>109</v>
      </c>
      <c r="D2" s="16" t="s">
        <v>295</v>
      </c>
      <c r="E2" s="152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27">
        <v>1</v>
      </c>
    </row>
    <row r="3" spans="1:66">
      <c r="A3" s="29"/>
      <c r="B3" s="19" t="s">
        <v>225</v>
      </c>
      <c r="C3" s="9" t="s">
        <v>225</v>
      </c>
      <c r="D3" s="10" t="s">
        <v>110</v>
      </c>
      <c r="E3" s="152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27" t="s">
        <v>1</v>
      </c>
    </row>
    <row r="4" spans="1:66">
      <c r="A4" s="29"/>
      <c r="B4" s="19"/>
      <c r="C4" s="9"/>
      <c r="D4" s="10" t="s">
        <v>98</v>
      </c>
      <c r="E4" s="152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27">
        <v>3</v>
      </c>
    </row>
    <row r="5" spans="1:66">
      <c r="A5" s="29"/>
      <c r="B5" s="19"/>
      <c r="C5" s="9"/>
      <c r="D5" s="25"/>
      <c r="E5" s="152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27">
        <v>3</v>
      </c>
    </row>
    <row r="6" spans="1:66">
      <c r="A6" s="29"/>
      <c r="B6" s="18">
        <v>1</v>
      </c>
      <c r="C6" s="14">
        <v>1</v>
      </c>
      <c r="D6" s="203">
        <v>7.0000000000000007E-2</v>
      </c>
      <c r="E6" s="205"/>
      <c r="F6" s="206"/>
      <c r="G6" s="206"/>
      <c r="H6" s="206"/>
      <c r="I6" s="206"/>
      <c r="J6" s="206"/>
      <c r="K6" s="206"/>
      <c r="L6" s="206"/>
      <c r="M6" s="206"/>
      <c r="N6" s="206"/>
      <c r="O6" s="206"/>
      <c r="P6" s="206"/>
      <c r="Q6" s="206"/>
      <c r="R6" s="206"/>
      <c r="S6" s="206"/>
      <c r="T6" s="206"/>
      <c r="U6" s="206"/>
      <c r="V6" s="206"/>
      <c r="W6" s="206"/>
      <c r="X6" s="206"/>
      <c r="Y6" s="206"/>
      <c r="Z6" s="206"/>
      <c r="AA6" s="206"/>
      <c r="AB6" s="206"/>
      <c r="AC6" s="206"/>
      <c r="AD6" s="206"/>
      <c r="AE6" s="206"/>
      <c r="AF6" s="206"/>
      <c r="AG6" s="206"/>
      <c r="AH6" s="206"/>
      <c r="AI6" s="206"/>
      <c r="AJ6" s="206"/>
      <c r="AK6" s="206"/>
      <c r="AL6" s="206"/>
      <c r="AM6" s="206"/>
      <c r="AN6" s="206"/>
      <c r="AO6" s="206"/>
      <c r="AP6" s="206"/>
      <c r="AQ6" s="206"/>
      <c r="AR6" s="206"/>
      <c r="AS6" s="206"/>
      <c r="AT6" s="206"/>
      <c r="AU6" s="206"/>
      <c r="AV6" s="206"/>
      <c r="AW6" s="206"/>
      <c r="AX6" s="206"/>
      <c r="AY6" s="206"/>
      <c r="AZ6" s="206"/>
      <c r="BA6" s="206"/>
      <c r="BB6" s="206"/>
      <c r="BC6" s="206"/>
      <c r="BD6" s="206"/>
      <c r="BE6" s="206"/>
      <c r="BF6" s="206"/>
      <c r="BG6" s="206"/>
      <c r="BH6" s="206"/>
      <c r="BI6" s="206"/>
      <c r="BJ6" s="206"/>
      <c r="BK6" s="206"/>
      <c r="BL6" s="206"/>
      <c r="BM6" s="207">
        <v>1</v>
      </c>
    </row>
    <row r="7" spans="1:66">
      <c r="A7" s="29"/>
      <c r="B7" s="19">
        <v>1</v>
      </c>
      <c r="C7" s="9">
        <v>2</v>
      </c>
      <c r="D7" s="23">
        <v>7.0000000000000007E-2</v>
      </c>
      <c r="E7" s="205"/>
      <c r="F7" s="206"/>
      <c r="G7" s="206"/>
      <c r="H7" s="206"/>
      <c r="I7" s="206"/>
      <c r="J7" s="206"/>
      <c r="K7" s="206"/>
      <c r="L7" s="206"/>
      <c r="M7" s="206"/>
      <c r="N7" s="206"/>
      <c r="O7" s="206"/>
      <c r="P7" s="206"/>
      <c r="Q7" s="206"/>
      <c r="R7" s="206"/>
      <c r="S7" s="206"/>
      <c r="T7" s="206"/>
      <c r="U7" s="206"/>
      <c r="V7" s="206"/>
      <c r="W7" s="206"/>
      <c r="X7" s="206"/>
      <c r="Y7" s="206"/>
      <c r="Z7" s="206"/>
      <c r="AA7" s="206"/>
      <c r="AB7" s="206"/>
      <c r="AC7" s="206"/>
      <c r="AD7" s="206"/>
      <c r="AE7" s="206"/>
      <c r="AF7" s="206"/>
      <c r="AG7" s="206"/>
      <c r="AH7" s="206"/>
      <c r="AI7" s="206"/>
      <c r="AJ7" s="206"/>
      <c r="AK7" s="206"/>
      <c r="AL7" s="206"/>
      <c r="AM7" s="206"/>
      <c r="AN7" s="206"/>
      <c r="AO7" s="206"/>
      <c r="AP7" s="206"/>
      <c r="AQ7" s="206"/>
      <c r="AR7" s="206"/>
      <c r="AS7" s="206"/>
      <c r="AT7" s="206"/>
      <c r="AU7" s="206"/>
      <c r="AV7" s="206"/>
      <c r="AW7" s="206"/>
      <c r="AX7" s="206"/>
      <c r="AY7" s="206"/>
      <c r="AZ7" s="206"/>
      <c r="BA7" s="206"/>
      <c r="BB7" s="206"/>
      <c r="BC7" s="206"/>
      <c r="BD7" s="206"/>
      <c r="BE7" s="206"/>
      <c r="BF7" s="206"/>
      <c r="BG7" s="206"/>
      <c r="BH7" s="206"/>
      <c r="BI7" s="206"/>
      <c r="BJ7" s="206"/>
      <c r="BK7" s="206"/>
      <c r="BL7" s="206"/>
      <c r="BM7" s="207">
        <v>16</v>
      </c>
    </row>
    <row r="8" spans="1:66">
      <c r="A8" s="29"/>
      <c r="B8" s="20" t="s">
        <v>254</v>
      </c>
      <c r="C8" s="12"/>
      <c r="D8" s="210">
        <v>7.0000000000000007E-2</v>
      </c>
      <c r="E8" s="205"/>
      <c r="F8" s="206"/>
      <c r="G8" s="206"/>
      <c r="H8" s="206"/>
      <c r="I8" s="206"/>
      <c r="J8" s="206"/>
      <c r="K8" s="206"/>
      <c r="L8" s="206"/>
      <c r="M8" s="206"/>
      <c r="N8" s="206"/>
      <c r="O8" s="206"/>
      <c r="P8" s="206"/>
      <c r="Q8" s="206"/>
      <c r="R8" s="206"/>
      <c r="S8" s="206"/>
      <c r="T8" s="206"/>
      <c r="U8" s="206"/>
      <c r="V8" s="206"/>
      <c r="W8" s="206"/>
      <c r="X8" s="206"/>
      <c r="Y8" s="206"/>
      <c r="Z8" s="206"/>
      <c r="AA8" s="206"/>
      <c r="AB8" s="206"/>
      <c r="AC8" s="206"/>
      <c r="AD8" s="206"/>
      <c r="AE8" s="206"/>
      <c r="AF8" s="206"/>
      <c r="AG8" s="206"/>
      <c r="AH8" s="206"/>
      <c r="AI8" s="206"/>
      <c r="AJ8" s="206"/>
      <c r="AK8" s="206"/>
      <c r="AL8" s="206"/>
      <c r="AM8" s="206"/>
      <c r="AN8" s="206"/>
      <c r="AO8" s="206"/>
      <c r="AP8" s="206"/>
      <c r="AQ8" s="206"/>
      <c r="AR8" s="206"/>
      <c r="AS8" s="206"/>
      <c r="AT8" s="206"/>
      <c r="AU8" s="206"/>
      <c r="AV8" s="206"/>
      <c r="AW8" s="206"/>
      <c r="AX8" s="206"/>
      <c r="AY8" s="206"/>
      <c r="AZ8" s="206"/>
      <c r="BA8" s="206"/>
      <c r="BB8" s="206"/>
      <c r="BC8" s="206"/>
      <c r="BD8" s="206"/>
      <c r="BE8" s="206"/>
      <c r="BF8" s="206"/>
      <c r="BG8" s="206"/>
      <c r="BH8" s="206"/>
      <c r="BI8" s="206"/>
      <c r="BJ8" s="206"/>
      <c r="BK8" s="206"/>
      <c r="BL8" s="206"/>
      <c r="BM8" s="207">
        <v>16</v>
      </c>
    </row>
    <row r="9" spans="1:66">
      <c r="A9" s="29"/>
      <c r="B9" s="3" t="s">
        <v>255</v>
      </c>
      <c r="C9" s="28"/>
      <c r="D9" s="23">
        <v>7.0000000000000007E-2</v>
      </c>
      <c r="E9" s="205"/>
      <c r="F9" s="206"/>
      <c r="G9" s="206"/>
      <c r="H9" s="206"/>
      <c r="I9" s="206"/>
      <c r="J9" s="206"/>
      <c r="K9" s="206"/>
      <c r="L9" s="206"/>
      <c r="M9" s="206"/>
      <c r="N9" s="206"/>
      <c r="O9" s="206"/>
      <c r="P9" s="206"/>
      <c r="Q9" s="206"/>
      <c r="R9" s="206"/>
      <c r="S9" s="206"/>
      <c r="T9" s="206"/>
      <c r="U9" s="206"/>
      <c r="V9" s="206"/>
      <c r="W9" s="206"/>
      <c r="X9" s="206"/>
      <c r="Y9" s="206"/>
      <c r="Z9" s="206"/>
      <c r="AA9" s="206"/>
      <c r="AB9" s="206"/>
      <c r="AC9" s="206"/>
      <c r="AD9" s="206"/>
      <c r="AE9" s="206"/>
      <c r="AF9" s="206"/>
      <c r="AG9" s="206"/>
      <c r="AH9" s="206"/>
      <c r="AI9" s="206"/>
      <c r="AJ9" s="206"/>
      <c r="AK9" s="206"/>
      <c r="AL9" s="206"/>
      <c r="AM9" s="206"/>
      <c r="AN9" s="206"/>
      <c r="AO9" s="206"/>
      <c r="AP9" s="206"/>
      <c r="AQ9" s="206"/>
      <c r="AR9" s="206"/>
      <c r="AS9" s="206"/>
      <c r="AT9" s="206"/>
      <c r="AU9" s="206"/>
      <c r="AV9" s="206"/>
      <c r="AW9" s="206"/>
      <c r="AX9" s="206"/>
      <c r="AY9" s="206"/>
      <c r="AZ9" s="206"/>
      <c r="BA9" s="206"/>
      <c r="BB9" s="206"/>
      <c r="BC9" s="206"/>
      <c r="BD9" s="206"/>
      <c r="BE9" s="206"/>
      <c r="BF9" s="206"/>
      <c r="BG9" s="206"/>
      <c r="BH9" s="206"/>
      <c r="BI9" s="206"/>
      <c r="BJ9" s="206"/>
      <c r="BK9" s="206"/>
      <c r="BL9" s="206"/>
      <c r="BM9" s="207">
        <v>7.0000000000000007E-2</v>
      </c>
      <c r="BN9" s="27"/>
    </row>
    <row r="10" spans="1:66">
      <c r="A10" s="29"/>
      <c r="B10" s="3" t="s">
        <v>256</v>
      </c>
      <c r="C10" s="28"/>
      <c r="D10" s="23">
        <v>0</v>
      </c>
      <c r="E10" s="205"/>
      <c r="F10" s="206"/>
      <c r="G10" s="206"/>
      <c r="H10" s="206"/>
      <c r="I10" s="206"/>
      <c r="J10" s="206"/>
      <c r="K10" s="206"/>
      <c r="L10" s="206"/>
      <c r="M10" s="206"/>
      <c r="N10" s="206"/>
      <c r="O10" s="206"/>
      <c r="P10" s="206"/>
      <c r="Q10" s="206"/>
      <c r="R10" s="206"/>
      <c r="S10" s="206"/>
      <c r="T10" s="206"/>
      <c r="U10" s="206"/>
      <c r="V10" s="206"/>
      <c r="W10" s="206"/>
      <c r="X10" s="206"/>
      <c r="Y10" s="206"/>
      <c r="Z10" s="206"/>
      <c r="AA10" s="206"/>
      <c r="AB10" s="206"/>
      <c r="AC10" s="206"/>
      <c r="AD10" s="206"/>
      <c r="AE10" s="206"/>
      <c r="AF10" s="206"/>
      <c r="AG10" s="206"/>
      <c r="AH10" s="206"/>
      <c r="AI10" s="206"/>
      <c r="AJ10" s="206"/>
      <c r="AK10" s="206"/>
      <c r="AL10" s="206"/>
      <c r="AM10" s="206"/>
      <c r="AN10" s="206"/>
      <c r="AO10" s="206"/>
      <c r="AP10" s="206"/>
      <c r="AQ10" s="206"/>
      <c r="AR10" s="206"/>
      <c r="AS10" s="206"/>
      <c r="AT10" s="206"/>
      <c r="AU10" s="206"/>
      <c r="AV10" s="206"/>
      <c r="AW10" s="206"/>
      <c r="AX10" s="206"/>
      <c r="AY10" s="206"/>
      <c r="AZ10" s="206"/>
      <c r="BA10" s="206"/>
      <c r="BB10" s="206"/>
      <c r="BC10" s="206"/>
      <c r="BD10" s="206"/>
      <c r="BE10" s="206"/>
      <c r="BF10" s="206"/>
      <c r="BG10" s="206"/>
      <c r="BH10" s="206"/>
      <c r="BI10" s="206"/>
      <c r="BJ10" s="206"/>
      <c r="BK10" s="206"/>
      <c r="BL10" s="206"/>
      <c r="BM10" s="207">
        <v>22</v>
      </c>
    </row>
    <row r="11" spans="1:66">
      <c r="A11" s="29"/>
      <c r="B11" s="3" t="s">
        <v>86</v>
      </c>
      <c r="C11" s="28"/>
      <c r="D11" s="13">
        <v>0</v>
      </c>
      <c r="E11" s="152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55"/>
    </row>
    <row r="12" spans="1:66">
      <c r="A12" s="29"/>
      <c r="B12" s="3" t="s">
        <v>257</v>
      </c>
      <c r="C12" s="28"/>
      <c r="D12" s="13">
        <v>0</v>
      </c>
      <c r="E12" s="152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55"/>
    </row>
    <row r="13" spans="1:66">
      <c r="A13" s="29"/>
      <c r="B13" s="45" t="s">
        <v>258</v>
      </c>
      <c r="C13" s="46"/>
      <c r="D13" s="44" t="s">
        <v>259</v>
      </c>
      <c r="E13" s="152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55"/>
    </row>
    <row r="14" spans="1:66">
      <c r="B14" s="30"/>
      <c r="C14" s="20"/>
      <c r="D14" s="20"/>
      <c r="BM14" s="55"/>
    </row>
    <row r="15" spans="1:66" ht="15">
      <c r="B15" s="8" t="s">
        <v>551</v>
      </c>
      <c r="BM15" s="27" t="s">
        <v>278</v>
      </c>
    </row>
    <row r="16" spans="1:66" ht="15">
      <c r="A16" s="24" t="s">
        <v>60</v>
      </c>
      <c r="B16" s="18" t="s">
        <v>108</v>
      </c>
      <c r="C16" s="15" t="s">
        <v>109</v>
      </c>
      <c r="D16" s="16" t="s">
        <v>295</v>
      </c>
      <c r="E16" s="152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27">
        <v>1</v>
      </c>
    </row>
    <row r="17" spans="1:65">
      <c r="A17" s="29"/>
      <c r="B17" s="19" t="s">
        <v>225</v>
      </c>
      <c r="C17" s="9" t="s">
        <v>225</v>
      </c>
      <c r="D17" s="10" t="s">
        <v>110</v>
      </c>
      <c r="E17" s="152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27" t="s">
        <v>1</v>
      </c>
    </row>
    <row r="18" spans="1:65">
      <c r="A18" s="29"/>
      <c r="B18" s="19"/>
      <c r="C18" s="9"/>
      <c r="D18" s="10" t="s">
        <v>98</v>
      </c>
      <c r="E18" s="152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27">
        <v>3</v>
      </c>
    </row>
    <row r="19" spans="1:65">
      <c r="A19" s="29"/>
      <c r="B19" s="19"/>
      <c r="C19" s="9"/>
      <c r="D19" s="25"/>
      <c r="E19" s="152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27">
        <v>3</v>
      </c>
    </row>
    <row r="20" spans="1:65">
      <c r="A20" s="29"/>
      <c r="B20" s="18">
        <v>1</v>
      </c>
      <c r="C20" s="14">
        <v>1</v>
      </c>
      <c r="D20" s="203">
        <v>0.76</v>
      </c>
      <c r="E20" s="205"/>
      <c r="F20" s="206"/>
      <c r="G20" s="206"/>
      <c r="H20" s="206"/>
      <c r="I20" s="206"/>
      <c r="J20" s="206"/>
      <c r="K20" s="206"/>
      <c r="L20" s="206"/>
      <c r="M20" s="206"/>
      <c r="N20" s="206"/>
      <c r="O20" s="206"/>
      <c r="P20" s="206"/>
      <c r="Q20" s="206"/>
      <c r="R20" s="206"/>
      <c r="S20" s="206"/>
      <c r="T20" s="206"/>
      <c r="U20" s="206"/>
      <c r="V20" s="206"/>
      <c r="W20" s="206"/>
      <c r="X20" s="206"/>
      <c r="Y20" s="206"/>
      <c r="Z20" s="206"/>
      <c r="AA20" s="206"/>
      <c r="AB20" s="206"/>
      <c r="AC20" s="206"/>
      <c r="AD20" s="206"/>
      <c r="AE20" s="206"/>
      <c r="AF20" s="206"/>
      <c r="AG20" s="206"/>
      <c r="AH20" s="206"/>
      <c r="AI20" s="206"/>
      <c r="AJ20" s="206"/>
      <c r="AK20" s="206"/>
      <c r="AL20" s="206"/>
      <c r="AM20" s="206"/>
      <c r="AN20" s="206"/>
      <c r="AO20" s="206"/>
      <c r="AP20" s="206"/>
      <c r="AQ20" s="206"/>
      <c r="AR20" s="206"/>
      <c r="AS20" s="206"/>
      <c r="AT20" s="206"/>
      <c r="AU20" s="206"/>
      <c r="AV20" s="206"/>
      <c r="AW20" s="206"/>
      <c r="AX20" s="206"/>
      <c r="AY20" s="206"/>
      <c r="AZ20" s="206"/>
      <c r="BA20" s="206"/>
      <c r="BB20" s="206"/>
      <c r="BC20" s="206"/>
      <c r="BD20" s="206"/>
      <c r="BE20" s="206"/>
      <c r="BF20" s="206"/>
      <c r="BG20" s="206"/>
      <c r="BH20" s="206"/>
      <c r="BI20" s="206"/>
      <c r="BJ20" s="206"/>
      <c r="BK20" s="206"/>
      <c r="BL20" s="206"/>
      <c r="BM20" s="207">
        <v>1</v>
      </c>
    </row>
    <row r="21" spans="1:65">
      <c r="A21" s="29"/>
      <c r="B21" s="19">
        <v>1</v>
      </c>
      <c r="C21" s="9">
        <v>2</v>
      </c>
      <c r="D21" s="23">
        <v>0.75</v>
      </c>
      <c r="E21" s="205"/>
      <c r="F21" s="206"/>
      <c r="G21" s="206"/>
      <c r="H21" s="206"/>
      <c r="I21" s="206"/>
      <c r="J21" s="206"/>
      <c r="K21" s="206"/>
      <c r="L21" s="206"/>
      <c r="M21" s="206"/>
      <c r="N21" s="206"/>
      <c r="O21" s="206"/>
      <c r="P21" s="206"/>
      <c r="Q21" s="206"/>
      <c r="R21" s="206"/>
      <c r="S21" s="206"/>
      <c r="T21" s="206"/>
      <c r="U21" s="206"/>
      <c r="V21" s="206"/>
      <c r="W21" s="206"/>
      <c r="X21" s="206"/>
      <c r="Y21" s="206"/>
      <c r="Z21" s="206"/>
      <c r="AA21" s="206"/>
      <c r="AB21" s="206"/>
      <c r="AC21" s="206"/>
      <c r="AD21" s="206"/>
      <c r="AE21" s="206"/>
      <c r="AF21" s="206"/>
      <c r="AG21" s="206"/>
      <c r="AH21" s="206"/>
      <c r="AI21" s="206"/>
      <c r="AJ21" s="206"/>
      <c r="AK21" s="206"/>
      <c r="AL21" s="206"/>
      <c r="AM21" s="206"/>
      <c r="AN21" s="206"/>
      <c r="AO21" s="206"/>
      <c r="AP21" s="206"/>
      <c r="AQ21" s="206"/>
      <c r="AR21" s="206"/>
      <c r="AS21" s="206"/>
      <c r="AT21" s="206"/>
      <c r="AU21" s="206"/>
      <c r="AV21" s="206"/>
      <c r="AW21" s="206"/>
      <c r="AX21" s="206"/>
      <c r="AY21" s="206"/>
      <c r="AZ21" s="206"/>
      <c r="BA21" s="206"/>
      <c r="BB21" s="206"/>
      <c r="BC21" s="206"/>
      <c r="BD21" s="206"/>
      <c r="BE21" s="206"/>
      <c r="BF21" s="206"/>
      <c r="BG21" s="206"/>
      <c r="BH21" s="206"/>
      <c r="BI21" s="206"/>
      <c r="BJ21" s="206"/>
      <c r="BK21" s="206"/>
      <c r="BL21" s="206"/>
      <c r="BM21" s="207">
        <v>16</v>
      </c>
    </row>
    <row r="22" spans="1:65">
      <c r="A22" s="29"/>
      <c r="B22" s="20" t="s">
        <v>254</v>
      </c>
      <c r="C22" s="12"/>
      <c r="D22" s="210">
        <v>0.755</v>
      </c>
      <c r="E22" s="205"/>
      <c r="F22" s="206"/>
      <c r="G22" s="206"/>
      <c r="H22" s="206"/>
      <c r="I22" s="206"/>
      <c r="J22" s="206"/>
      <c r="K22" s="206"/>
      <c r="L22" s="206"/>
      <c r="M22" s="206"/>
      <c r="N22" s="206"/>
      <c r="O22" s="206"/>
      <c r="P22" s="206"/>
      <c r="Q22" s="206"/>
      <c r="R22" s="206"/>
      <c r="S22" s="206"/>
      <c r="T22" s="206"/>
      <c r="U22" s="206"/>
      <c r="V22" s="206"/>
      <c r="W22" s="206"/>
      <c r="X22" s="206"/>
      <c r="Y22" s="206"/>
      <c r="Z22" s="206"/>
      <c r="AA22" s="206"/>
      <c r="AB22" s="206"/>
      <c r="AC22" s="206"/>
      <c r="AD22" s="206"/>
      <c r="AE22" s="206"/>
      <c r="AF22" s="206"/>
      <c r="AG22" s="206"/>
      <c r="AH22" s="206"/>
      <c r="AI22" s="206"/>
      <c r="AJ22" s="206"/>
      <c r="AK22" s="206"/>
      <c r="AL22" s="206"/>
      <c r="AM22" s="206"/>
      <c r="AN22" s="206"/>
      <c r="AO22" s="206"/>
      <c r="AP22" s="206"/>
      <c r="AQ22" s="206"/>
      <c r="AR22" s="206"/>
      <c r="AS22" s="206"/>
      <c r="AT22" s="206"/>
      <c r="AU22" s="206"/>
      <c r="AV22" s="206"/>
      <c r="AW22" s="206"/>
      <c r="AX22" s="206"/>
      <c r="AY22" s="206"/>
      <c r="AZ22" s="206"/>
      <c r="BA22" s="206"/>
      <c r="BB22" s="206"/>
      <c r="BC22" s="206"/>
      <c r="BD22" s="206"/>
      <c r="BE22" s="206"/>
      <c r="BF22" s="206"/>
      <c r="BG22" s="206"/>
      <c r="BH22" s="206"/>
      <c r="BI22" s="206"/>
      <c r="BJ22" s="206"/>
      <c r="BK22" s="206"/>
      <c r="BL22" s="206"/>
      <c r="BM22" s="207">
        <v>16</v>
      </c>
    </row>
    <row r="23" spans="1:65">
      <c r="A23" s="29"/>
      <c r="B23" s="3" t="s">
        <v>255</v>
      </c>
      <c r="C23" s="28"/>
      <c r="D23" s="23">
        <v>0.755</v>
      </c>
      <c r="E23" s="205"/>
      <c r="F23" s="206"/>
      <c r="G23" s="206"/>
      <c r="H23" s="206"/>
      <c r="I23" s="206"/>
      <c r="J23" s="206"/>
      <c r="K23" s="206"/>
      <c r="L23" s="206"/>
      <c r="M23" s="206"/>
      <c r="N23" s="206"/>
      <c r="O23" s="206"/>
      <c r="P23" s="206"/>
      <c r="Q23" s="206"/>
      <c r="R23" s="206"/>
      <c r="S23" s="206"/>
      <c r="T23" s="206"/>
      <c r="U23" s="206"/>
      <c r="V23" s="206"/>
      <c r="W23" s="206"/>
      <c r="X23" s="206"/>
      <c r="Y23" s="206"/>
      <c r="Z23" s="206"/>
      <c r="AA23" s="206"/>
      <c r="AB23" s="206"/>
      <c r="AC23" s="206"/>
      <c r="AD23" s="206"/>
      <c r="AE23" s="206"/>
      <c r="AF23" s="206"/>
      <c r="AG23" s="206"/>
      <c r="AH23" s="206"/>
      <c r="AI23" s="206"/>
      <c r="AJ23" s="206"/>
      <c r="AK23" s="206"/>
      <c r="AL23" s="206"/>
      <c r="AM23" s="206"/>
      <c r="AN23" s="206"/>
      <c r="AO23" s="206"/>
      <c r="AP23" s="206"/>
      <c r="AQ23" s="206"/>
      <c r="AR23" s="206"/>
      <c r="AS23" s="206"/>
      <c r="AT23" s="206"/>
      <c r="AU23" s="206"/>
      <c r="AV23" s="206"/>
      <c r="AW23" s="206"/>
      <c r="AX23" s="206"/>
      <c r="AY23" s="206"/>
      <c r="AZ23" s="206"/>
      <c r="BA23" s="206"/>
      <c r="BB23" s="206"/>
      <c r="BC23" s="206"/>
      <c r="BD23" s="206"/>
      <c r="BE23" s="206"/>
      <c r="BF23" s="206"/>
      <c r="BG23" s="206"/>
      <c r="BH23" s="206"/>
      <c r="BI23" s="206"/>
      <c r="BJ23" s="206"/>
      <c r="BK23" s="206"/>
      <c r="BL23" s="206"/>
      <c r="BM23" s="207">
        <v>0.755</v>
      </c>
    </row>
    <row r="24" spans="1:65">
      <c r="A24" s="29"/>
      <c r="B24" s="3" t="s">
        <v>256</v>
      </c>
      <c r="C24" s="28"/>
      <c r="D24" s="23">
        <v>7.0710678118654814E-3</v>
      </c>
      <c r="E24" s="205"/>
      <c r="F24" s="206"/>
      <c r="G24" s="206"/>
      <c r="H24" s="206"/>
      <c r="I24" s="206"/>
      <c r="J24" s="206"/>
      <c r="K24" s="206"/>
      <c r="L24" s="206"/>
      <c r="M24" s="206"/>
      <c r="N24" s="206"/>
      <c r="O24" s="206"/>
      <c r="P24" s="206"/>
      <c r="Q24" s="206"/>
      <c r="R24" s="206"/>
      <c r="S24" s="206"/>
      <c r="T24" s="206"/>
      <c r="U24" s="206"/>
      <c r="V24" s="206"/>
      <c r="W24" s="206"/>
      <c r="X24" s="206"/>
      <c r="Y24" s="206"/>
      <c r="Z24" s="206"/>
      <c r="AA24" s="206"/>
      <c r="AB24" s="206"/>
      <c r="AC24" s="206"/>
      <c r="AD24" s="206"/>
      <c r="AE24" s="206"/>
      <c r="AF24" s="206"/>
      <c r="AG24" s="206"/>
      <c r="AH24" s="206"/>
      <c r="AI24" s="206"/>
      <c r="AJ24" s="206"/>
      <c r="AK24" s="206"/>
      <c r="AL24" s="206"/>
      <c r="AM24" s="206"/>
      <c r="AN24" s="206"/>
      <c r="AO24" s="206"/>
      <c r="AP24" s="206"/>
      <c r="AQ24" s="206"/>
      <c r="AR24" s="206"/>
      <c r="AS24" s="206"/>
      <c r="AT24" s="206"/>
      <c r="AU24" s="206"/>
      <c r="AV24" s="206"/>
      <c r="AW24" s="206"/>
      <c r="AX24" s="206"/>
      <c r="AY24" s="206"/>
      <c r="AZ24" s="206"/>
      <c r="BA24" s="206"/>
      <c r="BB24" s="206"/>
      <c r="BC24" s="206"/>
      <c r="BD24" s="206"/>
      <c r="BE24" s="206"/>
      <c r="BF24" s="206"/>
      <c r="BG24" s="206"/>
      <c r="BH24" s="206"/>
      <c r="BI24" s="206"/>
      <c r="BJ24" s="206"/>
      <c r="BK24" s="206"/>
      <c r="BL24" s="206"/>
      <c r="BM24" s="207">
        <v>22</v>
      </c>
    </row>
    <row r="25" spans="1:65">
      <c r="A25" s="29"/>
      <c r="B25" s="3" t="s">
        <v>86</v>
      </c>
      <c r="C25" s="28"/>
      <c r="D25" s="13">
        <v>9.3656527309476569E-3</v>
      </c>
      <c r="E25" s="152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55"/>
    </row>
    <row r="26" spans="1:65">
      <c r="A26" s="29"/>
      <c r="B26" s="3" t="s">
        <v>257</v>
      </c>
      <c r="C26" s="28"/>
      <c r="D26" s="13">
        <v>0</v>
      </c>
      <c r="E26" s="152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55"/>
    </row>
    <row r="27" spans="1:65">
      <c r="A27" s="29"/>
      <c r="B27" s="45" t="s">
        <v>258</v>
      </c>
      <c r="C27" s="46"/>
      <c r="D27" s="44" t="s">
        <v>259</v>
      </c>
      <c r="E27" s="152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55"/>
    </row>
    <row r="28" spans="1:65">
      <c r="B28" s="30"/>
      <c r="C28" s="20"/>
      <c r="D28" s="20"/>
      <c r="BM28" s="55"/>
    </row>
    <row r="29" spans="1:65">
      <c r="BM29" s="55"/>
    </row>
    <row r="30" spans="1:65">
      <c r="BM30" s="55"/>
    </row>
    <row r="31" spans="1:65">
      <c r="BM31" s="55"/>
    </row>
    <row r="32" spans="1:65">
      <c r="BM32" s="55"/>
    </row>
    <row r="33" spans="65:65">
      <c r="BM33" s="55"/>
    </row>
    <row r="34" spans="65:65">
      <c r="BM34" s="55"/>
    </row>
    <row r="35" spans="65:65">
      <c r="BM35" s="55"/>
    </row>
    <row r="36" spans="65:65">
      <c r="BM36" s="55"/>
    </row>
    <row r="37" spans="65:65">
      <c r="BM37" s="55"/>
    </row>
    <row r="38" spans="65:65">
      <c r="BM38" s="55"/>
    </row>
    <row r="39" spans="65:65">
      <c r="BM39" s="55"/>
    </row>
    <row r="40" spans="65:65">
      <c r="BM40" s="55"/>
    </row>
    <row r="41" spans="65:65">
      <c r="BM41" s="55"/>
    </row>
    <row r="42" spans="65:65">
      <c r="BM42" s="55"/>
    </row>
    <row r="43" spans="65:65">
      <c r="BM43" s="55"/>
    </row>
    <row r="44" spans="65:65">
      <c r="BM44" s="55"/>
    </row>
    <row r="45" spans="65:65">
      <c r="BM45" s="55"/>
    </row>
    <row r="46" spans="65:65">
      <c r="BM46" s="55"/>
    </row>
    <row r="47" spans="65:65">
      <c r="BM47" s="55"/>
    </row>
    <row r="48" spans="65:65">
      <c r="BM48" s="55"/>
    </row>
    <row r="49" spans="65:65">
      <c r="BM49" s="55"/>
    </row>
    <row r="50" spans="65:65">
      <c r="BM50" s="55"/>
    </row>
    <row r="51" spans="65:65">
      <c r="BM51" s="55"/>
    </row>
    <row r="52" spans="65:65">
      <c r="BM52" s="55"/>
    </row>
    <row r="53" spans="65:65">
      <c r="BM53" s="55"/>
    </row>
    <row r="54" spans="65:65">
      <c r="BM54" s="55"/>
    </row>
    <row r="55" spans="65:65">
      <c r="BM55" s="55"/>
    </row>
    <row r="56" spans="65:65">
      <c r="BM56" s="55"/>
    </row>
    <row r="57" spans="65:65">
      <c r="BM57" s="55"/>
    </row>
    <row r="58" spans="65:65">
      <c r="BM58" s="55"/>
    </row>
    <row r="59" spans="65:65">
      <c r="BM59" s="55"/>
    </row>
    <row r="60" spans="65:65">
      <c r="BM60" s="55"/>
    </row>
    <row r="61" spans="65:65">
      <c r="BM61" s="55"/>
    </row>
    <row r="62" spans="65:65">
      <c r="BM62" s="55"/>
    </row>
    <row r="63" spans="65:65">
      <c r="BM63" s="55"/>
    </row>
    <row r="64" spans="65:65">
      <c r="BM64" s="55"/>
    </row>
    <row r="65" spans="65:65">
      <c r="BM65" s="55"/>
    </row>
    <row r="66" spans="65:65">
      <c r="BM66" s="55"/>
    </row>
    <row r="67" spans="65:65">
      <c r="BM67" s="55"/>
    </row>
    <row r="68" spans="65:65">
      <c r="BM68" s="55"/>
    </row>
    <row r="69" spans="65:65">
      <c r="BM69" s="55"/>
    </row>
    <row r="70" spans="65:65">
      <c r="BM70" s="55"/>
    </row>
    <row r="71" spans="65:65">
      <c r="BM71" s="55"/>
    </row>
    <row r="72" spans="65:65">
      <c r="BM72" s="55"/>
    </row>
    <row r="73" spans="65:65">
      <c r="BM73" s="55"/>
    </row>
    <row r="74" spans="65:65">
      <c r="BM74" s="55"/>
    </row>
    <row r="75" spans="65:65">
      <c r="BM75" s="55"/>
    </row>
    <row r="76" spans="65:65">
      <c r="BM76" s="55"/>
    </row>
    <row r="77" spans="65:65">
      <c r="BM77" s="55"/>
    </row>
    <row r="78" spans="65:65">
      <c r="BM78" s="55"/>
    </row>
    <row r="79" spans="65:65">
      <c r="BM79" s="55"/>
    </row>
    <row r="80" spans="65:65">
      <c r="BM80" s="55"/>
    </row>
    <row r="81" spans="65:65">
      <c r="BM81" s="56"/>
    </row>
    <row r="82" spans="65:65">
      <c r="BM82" s="57"/>
    </row>
    <row r="83" spans="65:65">
      <c r="BM83" s="57"/>
    </row>
    <row r="84" spans="65:65">
      <c r="BM84" s="57"/>
    </row>
    <row r="85" spans="65:65">
      <c r="BM85" s="57"/>
    </row>
    <row r="86" spans="65:65">
      <c r="BM86" s="57"/>
    </row>
    <row r="87" spans="65:65">
      <c r="BM87" s="57"/>
    </row>
    <row r="88" spans="65:65">
      <c r="BM88" s="57"/>
    </row>
    <row r="89" spans="65:65">
      <c r="BM89" s="57"/>
    </row>
    <row r="90" spans="65:65">
      <c r="BM90" s="57"/>
    </row>
    <row r="91" spans="65:65">
      <c r="BM91" s="57"/>
    </row>
    <row r="92" spans="65:65">
      <c r="BM92" s="57"/>
    </row>
    <row r="93" spans="65:65">
      <c r="BM93" s="57"/>
    </row>
    <row r="94" spans="65:65">
      <c r="BM94" s="57"/>
    </row>
    <row r="95" spans="65:65">
      <c r="BM95" s="57"/>
    </row>
    <row r="96" spans="65:65">
      <c r="BM96" s="57"/>
    </row>
    <row r="97" spans="65:65">
      <c r="BM97" s="57"/>
    </row>
    <row r="98" spans="65:65">
      <c r="BM98" s="57"/>
    </row>
    <row r="99" spans="65:65">
      <c r="BM99" s="57"/>
    </row>
    <row r="100" spans="65:65">
      <c r="BM100" s="57"/>
    </row>
    <row r="101" spans="65:65">
      <c r="BM101" s="57"/>
    </row>
    <row r="102" spans="65:65">
      <c r="BM102" s="57"/>
    </row>
    <row r="103" spans="65:65">
      <c r="BM103" s="57"/>
    </row>
    <row r="104" spans="65:65">
      <c r="BM104" s="57"/>
    </row>
    <row r="105" spans="65:65">
      <c r="BM105" s="57"/>
    </row>
    <row r="106" spans="65:65">
      <c r="BM106" s="57"/>
    </row>
    <row r="107" spans="65:65">
      <c r="BM107" s="57"/>
    </row>
    <row r="108" spans="65:65">
      <c r="BM108" s="57"/>
    </row>
    <row r="109" spans="65:65">
      <c r="BM109" s="57"/>
    </row>
    <row r="110" spans="65:65">
      <c r="BM110" s="57"/>
    </row>
    <row r="111" spans="65:65">
      <c r="BM111" s="57"/>
    </row>
    <row r="112" spans="65:65">
      <c r="BM112" s="57"/>
    </row>
    <row r="113" spans="65:65">
      <c r="BM113" s="57"/>
    </row>
    <row r="114" spans="65:65">
      <c r="BM114" s="57"/>
    </row>
    <row r="115" spans="65:65">
      <c r="BM115" s="57"/>
    </row>
  </sheetData>
  <dataConsolidate/>
  <conditionalFormatting sqref="B6:D7 B20:D21">
    <cfRule type="expression" dxfId="5" priority="6">
      <formula>AND($B6&lt;&gt;$B5,NOT(ISBLANK(INDIRECT(Anlyt_LabRefThisCol))))</formula>
    </cfRule>
  </conditionalFormatting>
  <conditionalFormatting sqref="C2:D13 C16:D27">
    <cfRule type="expression" dxfId="4" priority="4" stopIfTrue="1">
      <formula>AND(ISBLANK(INDIRECT(Anlyt_LabRefLastCol)),ISBLANK(INDIRECT(Anlyt_LabRefThisCol)))</formula>
    </cfRule>
    <cfRule type="expression" dxfId="3" priority="5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C67BC-C79D-4D35-8372-E9370C92F8D5}">
  <sheetPr codeName="Sheet18"/>
  <dimension ref="A1:BN801"/>
  <sheetViews>
    <sheetView zoomScaleNormal="100" workbookViewId="0"/>
  </sheetViews>
  <sheetFormatPr defaultRowHeight="12.75"/>
  <cols>
    <col min="1" max="1" width="11.140625" customWidth="1"/>
    <col min="2" max="2" width="10.85546875" style="2" bestFit="1" customWidth="1"/>
    <col min="3" max="3" width="9.42578125" style="2" bestFit="1" customWidth="1"/>
    <col min="4" max="4" width="11.28515625" style="2" bestFit="1" customWidth="1"/>
    <col min="5" max="5" width="11.140625" style="2" customWidth="1"/>
    <col min="6" max="13" width="11.140625" style="2" bestFit="1" customWidth="1"/>
    <col min="14" max="15" width="10.85546875" style="2" bestFit="1" customWidth="1"/>
    <col min="16" max="64" width="11.140625" style="2" bestFit="1" customWidth="1"/>
    <col min="65" max="65" width="9.28515625" style="54" bestFit="1" customWidth="1"/>
    <col min="66" max="16384" width="9.140625" style="2"/>
  </cols>
  <sheetData>
    <row r="1" spans="1:66" ht="15">
      <c r="B1" s="8" t="s">
        <v>552</v>
      </c>
      <c r="BM1" s="27" t="s">
        <v>278</v>
      </c>
    </row>
    <row r="2" spans="1:66" ht="15">
      <c r="A2" s="24" t="s">
        <v>4</v>
      </c>
      <c r="B2" s="18" t="s">
        <v>108</v>
      </c>
      <c r="C2" s="15" t="s">
        <v>109</v>
      </c>
      <c r="D2" s="16" t="s">
        <v>295</v>
      </c>
      <c r="E2" s="152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27">
        <v>1</v>
      </c>
    </row>
    <row r="3" spans="1:66">
      <c r="A3" s="29"/>
      <c r="B3" s="19" t="s">
        <v>225</v>
      </c>
      <c r="C3" s="9" t="s">
        <v>225</v>
      </c>
      <c r="D3" s="10" t="s">
        <v>110</v>
      </c>
      <c r="E3" s="152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27" t="s">
        <v>3</v>
      </c>
    </row>
    <row r="4" spans="1:66">
      <c r="A4" s="29"/>
      <c r="B4" s="19"/>
      <c r="C4" s="9"/>
      <c r="D4" s="10" t="s">
        <v>304</v>
      </c>
      <c r="E4" s="152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27">
        <v>2</v>
      </c>
    </row>
    <row r="5" spans="1:66">
      <c r="A5" s="29"/>
      <c r="B5" s="19"/>
      <c r="C5" s="9"/>
      <c r="D5" s="25"/>
      <c r="E5" s="152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27">
        <v>2</v>
      </c>
    </row>
    <row r="6" spans="1:66">
      <c r="A6" s="29"/>
      <c r="B6" s="18">
        <v>1</v>
      </c>
      <c r="C6" s="14">
        <v>1</v>
      </c>
      <c r="D6" s="21">
        <v>1.4</v>
      </c>
      <c r="E6" s="152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27">
        <v>1</v>
      </c>
    </row>
    <row r="7" spans="1:66">
      <c r="A7" s="29"/>
      <c r="B7" s="19">
        <v>1</v>
      </c>
      <c r="C7" s="9">
        <v>2</v>
      </c>
      <c r="D7" s="11">
        <v>1.6</v>
      </c>
      <c r="E7" s="152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27">
        <v>18</v>
      </c>
    </row>
    <row r="8" spans="1:66">
      <c r="A8" s="29"/>
      <c r="B8" s="20" t="s">
        <v>254</v>
      </c>
      <c r="C8" s="12"/>
      <c r="D8" s="22">
        <v>1.5</v>
      </c>
      <c r="E8" s="152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27">
        <v>16</v>
      </c>
    </row>
    <row r="9" spans="1:66">
      <c r="A9" s="29"/>
      <c r="B9" s="3" t="s">
        <v>255</v>
      </c>
      <c r="C9" s="28"/>
      <c r="D9" s="11">
        <v>1.5</v>
      </c>
      <c r="E9" s="152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27">
        <v>1.5</v>
      </c>
      <c r="BN9" s="27"/>
    </row>
    <row r="10" spans="1:66">
      <c r="A10" s="29"/>
      <c r="B10" s="3" t="s">
        <v>256</v>
      </c>
      <c r="C10" s="28"/>
      <c r="D10" s="23">
        <v>0.14142135623730964</v>
      </c>
      <c r="E10" s="152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27">
        <v>24</v>
      </c>
    </row>
    <row r="11" spans="1:66">
      <c r="A11" s="29"/>
      <c r="B11" s="3" t="s">
        <v>86</v>
      </c>
      <c r="C11" s="28"/>
      <c r="D11" s="13">
        <v>9.4280904158206433E-2</v>
      </c>
      <c r="E11" s="152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55"/>
    </row>
    <row r="12" spans="1:66">
      <c r="A12" s="29"/>
      <c r="B12" s="3" t="s">
        <v>257</v>
      </c>
      <c r="C12" s="28"/>
      <c r="D12" s="13">
        <v>0</v>
      </c>
      <c r="E12" s="152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55"/>
    </row>
    <row r="13" spans="1:66">
      <c r="A13" s="29"/>
      <c r="B13" s="45" t="s">
        <v>258</v>
      </c>
      <c r="C13" s="46"/>
      <c r="D13" s="44" t="s">
        <v>259</v>
      </c>
      <c r="E13" s="152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55"/>
    </row>
    <row r="14" spans="1:66">
      <c r="B14" s="30"/>
      <c r="C14" s="20"/>
      <c r="D14" s="20"/>
      <c r="BM14" s="55"/>
    </row>
    <row r="15" spans="1:66" ht="15">
      <c r="B15" s="8" t="s">
        <v>553</v>
      </c>
      <c r="BM15" s="27" t="s">
        <v>278</v>
      </c>
    </row>
    <row r="16" spans="1:66" ht="15">
      <c r="A16" s="24" t="s">
        <v>7</v>
      </c>
      <c r="B16" s="18" t="s">
        <v>108</v>
      </c>
      <c r="C16" s="15" t="s">
        <v>109</v>
      </c>
      <c r="D16" s="16" t="s">
        <v>295</v>
      </c>
      <c r="E16" s="152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27">
        <v>1</v>
      </c>
    </row>
    <row r="17" spans="1:65">
      <c r="A17" s="29"/>
      <c r="B17" s="19" t="s">
        <v>225</v>
      </c>
      <c r="C17" s="9" t="s">
        <v>225</v>
      </c>
      <c r="D17" s="10" t="s">
        <v>110</v>
      </c>
      <c r="E17" s="152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27" t="s">
        <v>3</v>
      </c>
    </row>
    <row r="18" spans="1:65">
      <c r="A18" s="29"/>
      <c r="B18" s="19"/>
      <c r="C18" s="9"/>
      <c r="D18" s="10" t="s">
        <v>304</v>
      </c>
      <c r="E18" s="152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27">
        <v>1</v>
      </c>
    </row>
    <row r="19" spans="1:65">
      <c r="A19" s="29"/>
      <c r="B19" s="19"/>
      <c r="C19" s="9"/>
      <c r="D19" s="25"/>
      <c r="E19" s="152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27">
        <v>1</v>
      </c>
    </row>
    <row r="20" spans="1:65">
      <c r="A20" s="29"/>
      <c r="B20" s="18">
        <v>1</v>
      </c>
      <c r="C20" s="14">
        <v>1</v>
      </c>
      <c r="D20" s="212">
        <v>15.2</v>
      </c>
      <c r="E20" s="213"/>
      <c r="F20" s="214"/>
      <c r="G20" s="214"/>
      <c r="H20" s="214"/>
      <c r="I20" s="214"/>
      <c r="J20" s="214"/>
      <c r="K20" s="214"/>
      <c r="L20" s="214"/>
      <c r="M20" s="214"/>
      <c r="N20" s="214"/>
      <c r="O20" s="214"/>
      <c r="P20" s="214"/>
      <c r="Q20" s="214"/>
      <c r="R20" s="214"/>
      <c r="S20" s="214"/>
      <c r="T20" s="214"/>
      <c r="U20" s="214"/>
      <c r="V20" s="214"/>
      <c r="W20" s="214"/>
      <c r="X20" s="214"/>
      <c r="Y20" s="214"/>
      <c r="Z20" s="214"/>
      <c r="AA20" s="214"/>
      <c r="AB20" s="214"/>
      <c r="AC20" s="214"/>
      <c r="AD20" s="214"/>
      <c r="AE20" s="214"/>
      <c r="AF20" s="214"/>
      <c r="AG20" s="214"/>
      <c r="AH20" s="214"/>
      <c r="AI20" s="214"/>
      <c r="AJ20" s="214"/>
      <c r="AK20" s="214"/>
      <c r="AL20" s="214"/>
      <c r="AM20" s="214"/>
      <c r="AN20" s="214"/>
      <c r="AO20" s="214"/>
      <c r="AP20" s="214"/>
      <c r="AQ20" s="214"/>
      <c r="AR20" s="214"/>
      <c r="AS20" s="214"/>
      <c r="AT20" s="214"/>
      <c r="AU20" s="214"/>
      <c r="AV20" s="214"/>
      <c r="AW20" s="214"/>
      <c r="AX20" s="214"/>
      <c r="AY20" s="214"/>
      <c r="AZ20" s="214"/>
      <c r="BA20" s="214"/>
      <c r="BB20" s="214"/>
      <c r="BC20" s="214"/>
      <c r="BD20" s="214"/>
      <c r="BE20" s="214"/>
      <c r="BF20" s="214"/>
      <c r="BG20" s="214"/>
      <c r="BH20" s="214"/>
      <c r="BI20" s="214"/>
      <c r="BJ20" s="214"/>
      <c r="BK20" s="214"/>
      <c r="BL20" s="214"/>
      <c r="BM20" s="215">
        <v>1</v>
      </c>
    </row>
    <row r="21" spans="1:65">
      <c r="A21" s="29"/>
      <c r="B21" s="19">
        <v>1</v>
      </c>
      <c r="C21" s="9">
        <v>2</v>
      </c>
      <c r="D21" s="217">
        <v>14.2</v>
      </c>
      <c r="E21" s="213"/>
      <c r="F21" s="214"/>
      <c r="G21" s="214"/>
      <c r="H21" s="214"/>
      <c r="I21" s="214"/>
      <c r="J21" s="214"/>
      <c r="K21" s="214"/>
      <c r="L21" s="214"/>
      <c r="M21" s="214"/>
      <c r="N21" s="214"/>
      <c r="O21" s="214"/>
      <c r="P21" s="214"/>
      <c r="Q21" s="214"/>
      <c r="R21" s="214"/>
      <c r="S21" s="214"/>
      <c r="T21" s="214"/>
      <c r="U21" s="214"/>
      <c r="V21" s="214"/>
      <c r="W21" s="214"/>
      <c r="X21" s="214"/>
      <c r="Y21" s="214"/>
      <c r="Z21" s="214"/>
      <c r="AA21" s="214"/>
      <c r="AB21" s="214"/>
      <c r="AC21" s="214"/>
      <c r="AD21" s="214"/>
      <c r="AE21" s="214"/>
      <c r="AF21" s="214"/>
      <c r="AG21" s="214"/>
      <c r="AH21" s="214"/>
      <c r="AI21" s="214"/>
      <c r="AJ21" s="214"/>
      <c r="AK21" s="214"/>
      <c r="AL21" s="214"/>
      <c r="AM21" s="214"/>
      <c r="AN21" s="214"/>
      <c r="AO21" s="214"/>
      <c r="AP21" s="214"/>
      <c r="AQ21" s="214"/>
      <c r="AR21" s="214"/>
      <c r="AS21" s="214"/>
      <c r="AT21" s="214"/>
      <c r="AU21" s="214"/>
      <c r="AV21" s="214"/>
      <c r="AW21" s="214"/>
      <c r="AX21" s="214"/>
      <c r="AY21" s="214"/>
      <c r="AZ21" s="214"/>
      <c r="BA21" s="214"/>
      <c r="BB21" s="214"/>
      <c r="BC21" s="214"/>
      <c r="BD21" s="214"/>
      <c r="BE21" s="214"/>
      <c r="BF21" s="214"/>
      <c r="BG21" s="214"/>
      <c r="BH21" s="214"/>
      <c r="BI21" s="214"/>
      <c r="BJ21" s="214"/>
      <c r="BK21" s="214"/>
      <c r="BL21" s="214"/>
      <c r="BM21" s="215">
        <v>19</v>
      </c>
    </row>
    <row r="22" spans="1:65">
      <c r="A22" s="29"/>
      <c r="B22" s="20" t="s">
        <v>254</v>
      </c>
      <c r="C22" s="12"/>
      <c r="D22" s="220">
        <v>14.7</v>
      </c>
      <c r="E22" s="213"/>
      <c r="F22" s="214"/>
      <c r="G22" s="214"/>
      <c r="H22" s="214"/>
      <c r="I22" s="214"/>
      <c r="J22" s="214"/>
      <c r="K22" s="214"/>
      <c r="L22" s="214"/>
      <c r="M22" s="214"/>
      <c r="N22" s="214"/>
      <c r="O22" s="214"/>
      <c r="P22" s="214"/>
      <c r="Q22" s="214"/>
      <c r="R22" s="214"/>
      <c r="S22" s="214"/>
      <c r="T22" s="214"/>
      <c r="U22" s="214"/>
      <c r="V22" s="214"/>
      <c r="W22" s="214"/>
      <c r="X22" s="214"/>
      <c r="Y22" s="214"/>
      <c r="Z22" s="214"/>
      <c r="AA22" s="214"/>
      <c r="AB22" s="214"/>
      <c r="AC22" s="214"/>
      <c r="AD22" s="214"/>
      <c r="AE22" s="214"/>
      <c r="AF22" s="214"/>
      <c r="AG22" s="214"/>
      <c r="AH22" s="214"/>
      <c r="AI22" s="214"/>
      <c r="AJ22" s="214"/>
      <c r="AK22" s="214"/>
      <c r="AL22" s="214"/>
      <c r="AM22" s="214"/>
      <c r="AN22" s="214"/>
      <c r="AO22" s="214"/>
      <c r="AP22" s="214"/>
      <c r="AQ22" s="214"/>
      <c r="AR22" s="214"/>
      <c r="AS22" s="214"/>
      <c r="AT22" s="214"/>
      <c r="AU22" s="214"/>
      <c r="AV22" s="214"/>
      <c r="AW22" s="214"/>
      <c r="AX22" s="214"/>
      <c r="AY22" s="214"/>
      <c r="AZ22" s="214"/>
      <c r="BA22" s="214"/>
      <c r="BB22" s="214"/>
      <c r="BC22" s="214"/>
      <c r="BD22" s="214"/>
      <c r="BE22" s="214"/>
      <c r="BF22" s="214"/>
      <c r="BG22" s="214"/>
      <c r="BH22" s="214"/>
      <c r="BI22" s="214"/>
      <c r="BJ22" s="214"/>
      <c r="BK22" s="214"/>
      <c r="BL22" s="214"/>
      <c r="BM22" s="215">
        <v>16</v>
      </c>
    </row>
    <row r="23" spans="1:65">
      <c r="A23" s="29"/>
      <c r="B23" s="3" t="s">
        <v>255</v>
      </c>
      <c r="C23" s="28"/>
      <c r="D23" s="217">
        <v>14.7</v>
      </c>
      <c r="E23" s="213"/>
      <c r="F23" s="214"/>
      <c r="G23" s="214"/>
      <c r="H23" s="214"/>
      <c r="I23" s="214"/>
      <c r="J23" s="214"/>
      <c r="K23" s="214"/>
      <c r="L23" s="214"/>
      <c r="M23" s="214"/>
      <c r="N23" s="214"/>
      <c r="O23" s="214"/>
      <c r="P23" s="214"/>
      <c r="Q23" s="214"/>
      <c r="R23" s="214"/>
      <c r="S23" s="214"/>
      <c r="T23" s="214"/>
      <c r="U23" s="214"/>
      <c r="V23" s="214"/>
      <c r="W23" s="214"/>
      <c r="X23" s="214"/>
      <c r="Y23" s="214"/>
      <c r="Z23" s="214"/>
      <c r="AA23" s="214"/>
      <c r="AB23" s="214"/>
      <c r="AC23" s="214"/>
      <c r="AD23" s="214"/>
      <c r="AE23" s="214"/>
      <c r="AF23" s="214"/>
      <c r="AG23" s="214"/>
      <c r="AH23" s="214"/>
      <c r="AI23" s="214"/>
      <c r="AJ23" s="214"/>
      <c r="AK23" s="214"/>
      <c r="AL23" s="214"/>
      <c r="AM23" s="214"/>
      <c r="AN23" s="214"/>
      <c r="AO23" s="214"/>
      <c r="AP23" s="214"/>
      <c r="AQ23" s="214"/>
      <c r="AR23" s="214"/>
      <c r="AS23" s="214"/>
      <c r="AT23" s="214"/>
      <c r="AU23" s="214"/>
      <c r="AV23" s="214"/>
      <c r="AW23" s="214"/>
      <c r="AX23" s="214"/>
      <c r="AY23" s="214"/>
      <c r="AZ23" s="214"/>
      <c r="BA23" s="214"/>
      <c r="BB23" s="214"/>
      <c r="BC23" s="214"/>
      <c r="BD23" s="214"/>
      <c r="BE23" s="214"/>
      <c r="BF23" s="214"/>
      <c r="BG23" s="214"/>
      <c r="BH23" s="214"/>
      <c r="BI23" s="214"/>
      <c r="BJ23" s="214"/>
      <c r="BK23" s="214"/>
      <c r="BL23" s="214"/>
      <c r="BM23" s="215">
        <v>14.7</v>
      </c>
    </row>
    <row r="24" spans="1:65">
      <c r="A24" s="29"/>
      <c r="B24" s="3" t="s">
        <v>256</v>
      </c>
      <c r="C24" s="28"/>
      <c r="D24" s="217">
        <v>0.70710678118654757</v>
      </c>
      <c r="E24" s="213"/>
      <c r="F24" s="214"/>
      <c r="G24" s="214"/>
      <c r="H24" s="214"/>
      <c r="I24" s="214"/>
      <c r="J24" s="214"/>
      <c r="K24" s="214"/>
      <c r="L24" s="214"/>
      <c r="M24" s="214"/>
      <c r="N24" s="214"/>
      <c r="O24" s="214"/>
      <c r="P24" s="214"/>
      <c r="Q24" s="214"/>
      <c r="R24" s="214"/>
      <c r="S24" s="214"/>
      <c r="T24" s="214"/>
      <c r="U24" s="214"/>
      <c r="V24" s="214"/>
      <c r="W24" s="214"/>
      <c r="X24" s="214"/>
      <c r="Y24" s="214"/>
      <c r="Z24" s="214"/>
      <c r="AA24" s="214"/>
      <c r="AB24" s="214"/>
      <c r="AC24" s="214"/>
      <c r="AD24" s="214"/>
      <c r="AE24" s="214"/>
      <c r="AF24" s="214"/>
      <c r="AG24" s="214"/>
      <c r="AH24" s="214"/>
      <c r="AI24" s="214"/>
      <c r="AJ24" s="214"/>
      <c r="AK24" s="214"/>
      <c r="AL24" s="214"/>
      <c r="AM24" s="214"/>
      <c r="AN24" s="214"/>
      <c r="AO24" s="214"/>
      <c r="AP24" s="214"/>
      <c r="AQ24" s="214"/>
      <c r="AR24" s="214"/>
      <c r="AS24" s="214"/>
      <c r="AT24" s="214"/>
      <c r="AU24" s="214"/>
      <c r="AV24" s="214"/>
      <c r="AW24" s="214"/>
      <c r="AX24" s="214"/>
      <c r="AY24" s="214"/>
      <c r="AZ24" s="214"/>
      <c r="BA24" s="214"/>
      <c r="BB24" s="214"/>
      <c r="BC24" s="214"/>
      <c r="BD24" s="214"/>
      <c r="BE24" s="214"/>
      <c r="BF24" s="214"/>
      <c r="BG24" s="214"/>
      <c r="BH24" s="214"/>
      <c r="BI24" s="214"/>
      <c r="BJ24" s="214"/>
      <c r="BK24" s="214"/>
      <c r="BL24" s="214"/>
      <c r="BM24" s="215">
        <v>25</v>
      </c>
    </row>
    <row r="25" spans="1:65">
      <c r="A25" s="29"/>
      <c r="B25" s="3" t="s">
        <v>86</v>
      </c>
      <c r="C25" s="28"/>
      <c r="D25" s="13">
        <v>4.8102502121533851E-2</v>
      </c>
      <c r="E25" s="152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55"/>
    </row>
    <row r="26" spans="1:65">
      <c r="A26" s="29"/>
      <c r="B26" s="3" t="s">
        <v>257</v>
      </c>
      <c r="C26" s="28"/>
      <c r="D26" s="13">
        <v>0</v>
      </c>
      <c r="E26" s="152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55"/>
    </row>
    <row r="27" spans="1:65">
      <c r="A27" s="29"/>
      <c r="B27" s="45" t="s">
        <v>258</v>
      </c>
      <c r="C27" s="46"/>
      <c r="D27" s="44" t="s">
        <v>259</v>
      </c>
      <c r="E27" s="152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55"/>
    </row>
    <row r="28" spans="1:65">
      <c r="B28" s="30"/>
      <c r="C28" s="20"/>
      <c r="D28" s="20"/>
      <c r="BM28" s="55"/>
    </row>
    <row r="29" spans="1:65" ht="15">
      <c r="B29" s="8" t="s">
        <v>554</v>
      </c>
      <c r="BM29" s="27" t="s">
        <v>278</v>
      </c>
    </row>
    <row r="30" spans="1:65" ht="15">
      <c r="A30" s="24" t="s">
        <v>10</v>
      </c>
      <c r="B30" s="18" t="s">
        <v>108</v>
      </c>
      <c r="C30" s="15" t="s">
        <v>109</v>
      </c>
      <c r="D30" s="16" t="s">
        <v>295</v>
      </c>
      <c r="E30" s="152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27">
        <v>1</v>
      </c>
    </row>
    <row r="31" spans="1:65">
      <c r="A31" s="29"/>
      <c r="B31" s="19" t="s">
        <v>225</v>
      </c>
      <c r="C31" s="9" t="s">
        <v>225</v>
      </c>
      <c r="D31" s="10" t="s">
        <v>110</v>
      </c>
      <c r="E31" s="152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27" t="s">
        <v>3</v>
      </c>
    </row>
    <row r="32" spans="1:65">
      <c r="A32" s="29"/>
      <c r="B32" s="19"/>
      <c r="C32" s="9"/>
      <c r="D32" s="10" t="s">
        <v>304</v>
      </c>
      <c r="E32" s="152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27">
        <v>0</v>
      </c>
    </row>
    <row r="33" spans="1:65">
      <c r="A33" s="29"/>
      <c r="B33" s="19"/>
      <c r="C33" s="9"/>
      <c r="D33" s="25"/>
      <c r="E33" s="152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27">
        <v>0</v>
      </c>
    </row>
    <row r="34" spans="1:65">
      <c r="A34" s="29"/>
      <c r="B34" s="18">
        <v>1</v>
      </c>
      <c r="C34" s="14">
        <v>1</v>
      </c>
      <c r="D34" s="221">
        <v>969</v>
      </c>
      <c r="E34" s="223"/>
      <c r="F34" s="224"/>
      <c r="G34" s="224"/>
      <c r="H34" s="224"/>
      <c r="I34" s="224"/>
      <c r="J34" s="224"/>
      <c r="K34" s="224"/>
      <c r="L34" s="224"/>
      <c r="M34" s="224"/>
      <c r="N34" s="224"/>
      <c r="O34" s="224"/>
      <c r="P34" s="224"/>
      <c r="Q34" s="224"/>
      <c r="R34" s="224"/>
      <c r="S34" s="224"/>
      <c r="T34" s="224"/>
      <c r="U34" s="224"/>
      <c r="V34" s="224"/>
      <c r="W34" s="224"/>
      <c r="X34" s="224"/>
      <c r="Y34" s="224"/>
      <c r="Z34" s="224"/>
      <c r="AA34" s="224"/>
      <c r="AB34" s="224"/>
      <c r="AC34" s="224"/>
      <c r="AD34" s="224"/>
      <c r="AE34" s="224"/>
      <c r="AF34" s="224"/>
      <c r="AG34" s="224"/>
      <c r="AH34" s="224"/>
      <c r="AI34" s="224"/>
      <c r="AJ34" s="224"/>
      <c r="AK34" s="224"/>
      <c r="AL34" s="224"/>
      <c r="AM34" s="224"/>
      <c r="AN34" s="224"/>
      <c r="AO34" s="224"/>
      <c r="AP34" s="224"/>
      <c r="AQ34" s="224"/>
      <c r="AR34" s="224"/>
      <c r="AS34" s="224"/>
      <c r="AT34" s="224"/>
      <c r="AU34" s="224"/>
      <c r="AV34" s="224"/>
      <c r="AW34" s="224"/>
      <c r="AX34" s="224"/>
      <c r="AY34" s="224"/>
      <c r="AZ34" s="224"/>
      <c r="BA34" s="224"/>
      <c r="BB34" s="224"/>
      <c r="BC34" s="224"/>
      <c r="BD34" s="224"/>
      <c r="BE34" s="224"/>
      <c r="BF34" s="224"/>
      <c r="BG34" s="224"/>
      <c r="BH34" s="224"/>
      <c r="BI34" s="224"/>
      <c r="BJ34" s="224"/>
      <c r="BK34" s="224"/>
      <c r="BL34" s="224"/>
      <c r="BM34" s="225">
        <v>1</v>
      </c>
    </row>
    <row r="35" spans="1:65">
      <c r="A35" s="29"/>
      <c r="B35" s="19">
        <v>1</v>
      </c>
      <c r="C35" s="9">
        <v>2</v>
      </c>
      <c r="D35" s="226">
        <v>944</v>
      </c>
      <c r="E35" s="223"/>
      <c r="F35" s="224"/>
      <c r="G35" s="224"/>
      <c r="H35" s="224"/>
      <c r="I35" s="224"/>
      <c r="J35" s="224"/>
      <c r="K35" s="224"/>
      <c r="L35" s="224"/>
      <c r="M35" s="224"/>
      <c r="N35" s="224"/>
      <c r="O35" s="224"/>
      <c r="P35" s="224"/>
      <c r="Q35" s="224"/>
      <c r="R35" s="224"/>
      <c r="S35" s="224"/>
      <c r="T35" s="224"/>
      <c r="U35" s="224"/>
      <c r="V35" s="224"/>
      <c r="W35" s="224"/>
      <c r="X35" s="224"/>
      <c r="Y35" s="224"/>
      <c r="Z35" s="224"/>
      <c r="AA35" s="224"/>
      <c r="AB35" s="224"/>
      <c r="AC35" s="224"/>
      <c r="AD35" s="224"/>
      <c r="AE35" s="224"/>
      <c r="AF35" s="224"/>
      <c r="AG35" s="224"/>
      <c r="AH35" s="224"/>
      <c r="AI35" s="224"/>
      <c r="AJ35" s="224"/>
      <c r="AK35" s="224"/>
      <c r="AL35" s="224"/>
      <c r="AM35" s="224"/>
      <c r="AN35" s="224"/>
      <c r="AO35" s="224"/>
      <c r="AP35" s="224"/>
      <c r="AQ35" s="224"/>
      <c r="AR35" s="224"/>
      <c r="AS35" s="224"/>
      <c r="AT35" s="224"/>
      <c r="AU35" s="224"/>
      <c r="AV35" s="224"/>
      <c r="AW35" s="224"/>
      <c r="AX35" s="224"/>
      <c r="AY35" s="224"/>
      <c r="AZ35" s="224"/>
      <c r="BA35" s="224"/>
      <c r="BB35" s="224"/>
      <c r="BC35" s="224"/>
      <c r="BD35" s="224"/>
      <c r="BE35" s="224"/>
      <c r="BF35" s="224"/>
      <c r="BG35" s="224"/>
      <c r="BH35" s="224"/>
      <c r="BI35" s="224"/>
      <c r="BJ35" s="224"/>
      <c r="BK35" s="224"/>
      <c r="BL35" s="224"/>
      <c r="BM35" s="225">
        <v>3</v>
      </c>
    </row>
    <row r="36" spans="1:65">
      <c r="A36" s="29"/>
      <c r="B36" s="20" t="s">
        <v>254</v>
      </c>
      <c r="C36" s="12"/>
      <c r="D36" s="230">
        <v>956.5</v>
      </c>
      <c r="E36" s="223"/>
      <c r="F36" s="224"/>
      <c r="G36" s="224"/>
      <c r="H36" s="224"/>
      <c r="I36" s="224"/>
      <c r="J36" s="224"/>
      <c r="K36" s="224"/>
      <c r="L36" s="224"/>
      <c r="M36" s="224"/>
      <c r="N36" s="224"/>
      <c r="O36" s="224"/>
      <c r="P36" s="224"/>
      <c r="Q36" s="224"/>
      <c r="R36" s="224"/>
      <c r="S36" s="224"/>
      <c r="T36" s="224"/>
      <c r="U36" s="224"/>
      <c r="V36" s="224"/>
      <c r="W36" s="224"/>
      <c r="X36" s="224"/>
      <c r="Y36" s="224"/>
      <c r="Z36" s="224"/>
      <c r="AA36" s="224"/>
      <c r="AB36" s="224"/>
      <c r="AC36" s="224"/>
      <c r="AD36" s="224"/>
      <c r="AE36" s="224"/>
      <c r="AF36" s="224"/>
      <c r="AG36" s="224"/>
      <c r="AH36" s="224"/>
      <c r="AI36" s="224"/>
      <c r="AJ36" s="224"/>
      <c r="AK36" s="224"/>
      <c r="AL36" s="224"/>
      <c r="AM36" s="224"/>
      <c r="AN36" s="224"/>
      <c r="AO36" s="224"/>
      <c r="AP36" s="224"/>
      <c r="AQ36" s="224"/>
      <c r="AR36" s="224"/>
      <c r="AS36" s="224"/>
      <c r="AT36" s="224"/>
      <c r="AU36" s="224"/>
      <c r="AV36" s="224"/>
      <c r="AW36" s="224"/>
      <c r="AX36" s="224"/>
      <c r="AY36" s="224"/>
      <c r="AZ36" s="224"/>
      <c r="BA36" s="224"/>
      <c r="BB36" s="224"/>
      <c r="BC36" s="224"/>
      <c r="BD36" s="224"/>
      <c r="BE36" s="224"/>
      <c r="BF36" s="224"/>
      <c r="BG36" s="224"/>
      <c r="BH36" s="224"/>
      <c r="BI36" s="224"/>
      <c r="BJ36" s="224"/>
      <c r="BK36" s="224"/>
      <c r="BL36" s="224"/>
      <c r="BM36" s="225">
        <v>16</v>
      </c>
    </row>
    <row r="37" spans="1:65">
      <c r="A37" s="29"/>
      <c r="B37" s="3" t="s">
        <v>255</v>
      </c>
      <c r="C37" s="28"/>
      <c r="D37" s="226">
        <v>956.5</v>
      </c>
      <c r="E37" s="223"/>
      <c r="F37" s="224"/>
      <c r="G37" s="224"/>
      <c r="H37" s="224"/>
      <c r="I37" s="224"/>
      <c r="J37" s="224"/>
      <c r="K37" s="224"/>
      <c r="L37" s="224"/>
      <c r="M37" s="224"/>
      <c r="N37" s="224"/>
      <c r="O37" s="224"/>
      <c r="P37" s="224"/>
      <c r="Q37" s="224"/>
      <c r="R37" s="224"/>
      <c r="S37" s="224"/>
      <c r="T37" s="224"/>
      <c r="U37" s="224"/>
      <c r="V37" s="224"/>
      <c r="W37" s="224"/>
      <c r="X37" s="224"/>
      <c r="Y37" s="224"/>
      <c r="Z37" s="224"/>
      <c r="AA37" s="224"/>
      <c r="AB37" s="224"/>
      <c r="AC37" s="224"/>
      <c r="AD37" s="224"/>
      <c r="AE37" s="224"/>
      <c r="AF37" s="224"/>
      <c r="AG37" s="224"/>
      <c r="AH37" s="224"/>
      <c r="AI37" s="224"/>
      <c r="AJ37" s="224"/>
      <c r="AK37" s="224"/>
      <c r="AL37" s="224"/>
      <c r="AM37" s="224"/>
      <c r="AN37" s="224"/>
      <c r="AO37" s="224"/>
      <c r="AP37" s="224"/>
      <c r="AQ37" s="224"/>
      <c r="AR37" s="224"/>
      <c r="AS37" s="224"/>
      <c r="AT37" s="224"/>
      <c r="AU37" s="224"/>
      <c r="AV37" s="224"/>
      <c r="AW37" s="224"/>
      <c r="AX37" s="224"/>
      <c r="AY37" s="224"/>
      <c r="AZ37" s="224"/>
      <c r="BA37" s="224"/>
      <c r="BB37" s="224"/>
      <c r="BC37" s="224"/>
      <c r="BD37" s="224"/>
      <c r="BE37" s="224"/>
      <c r="BF37" s="224"/>
      <c r="BG37" s="224"/>
      <c r="BH37" s="224"/>
      <c r="BI37" s="224"/>
      <c r="BJ37" s="224"/>
      <c r="BK37" s="224"/>
      <c r="BL37" s="224"/>
      <c r="BM37" s="225">
        <v>956.5</v>
      </c>
    </row>
    <row r="38" spans="1:65">
      <c r="A38" s="29"/>
      <c r="B38" s="3" t="s">
        <v>256</v>
      </c>
      <c r="C38" s="28"/>
      <c r="D38" s="226">
        <v>17.677669529663689</v>
      </c>
      <c r="E38" s="223"/>
      <c r="F38" s="224"/>
      <c r="G38" s="224"/>
      <c r="H38" s="224"/>
      <c r="I38" s="224"/>
      <c r="J38" s="224"/>
      <c r="K38" s="224"/>
      <c r="L38" s="224"/>
      <c r="M38" s="224"/>
      <c r="N38" s="224"/>
      <c r="O38" s="224"/>
      <c r="P38" s="224"/>
      <c r="Q38" s="224"/>
      <c r="R38" s="224"/>
      <c r="S38" s="224"/>
      <c r="T38" s="224"/>
      <c r="U38" s="224"/>
      <c r="V38" s="224"/>
      <c r="W38" s="224"/>
      <c r="X38" s="224"/>
      <c r="Y38" s="224"/>
      <c r="Z38" s="224"/>
      <c r="AA38" s="224"/>
      <c r="AB38" s="224"/>
      <c r="AC38" s="224"/>
      <c r="AD38" s="224"/>
      <c r="AE38" s="224"/>
      <c r="AF38" s="224"/>
      <c r="AG38" s="224"/>
      <c r="AH38" s="224"/>
      <c r="AI38" s="224"/>
      <c r="AJ38" s="224"/>
      <c r="AK38" s="224"/>
      <c r="AL38" s="224"/>
      <c r="AM38" s="224"/>
      <c r="AN38" s="224"/>
      <c r="AO38" s="224"/>
      <c r="AP38" s="224"/>
      <c r="AQ38" s="224"/>
      <c r="AR38" s="224"/>
      <c r="AS38" s="224"/>
      <c r="AT38" s="224"/>
      <c r="AU38" s="224"/>
      <c r="AV38" s="224"/>
      <c r="AW38" s="224"/>
      <c r="AX38" s="224"/>
      <c r="AY38" s="224"/>
      <c r="AZ38" s="224"/>
      <c r="BA38" s="224"/>
      <c r="BB38" s="224"/>
      <c r="BC38" s="224"/>
      <c r="BD38" s="224"/>
      <c r="BE38" s="224"/>
      <c r="BF38" s="224"/>
      <c r="BG38" s="224"/>
      <c r="BH38" s="224"/>
      <c r="BI38" s="224"/>
      <c r="BJ38" s="224"/>
      <c r="BK38" s="224"/>
      <c r="BL38" s="224"/>
      <c r="BM38" s="225">
        <v>26</v>
      </c>
    </row>
    <row r="39" spans="1:65">
      <c r="A39" s="29"/>
      <c r="B39" s="3" t="s">
        <v>86</v>
      </c>
      <c r="C39" s="28"/>
      <c r="D39" s="13">
        <v>1.8481619999648393E-2</v>
      </c>
      <c r="E39" s="152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55"/>
    </row>
    <row r="40" spans="1:65">
      <c r="A40" s="29"/>
      <c r="B40" s="3" t="s">
        <v>257</v>
      </c>
      <c r="C40" s="28"/>
      <c r="D40" s="13">
        <v>0</v>
      </c>
      <c r="E40" s="152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55"/>
    </row>
    <row r="41" spans="1:65">
      <c r="A41" s="29"/>
      <c r="B41" s="45" t="s">
        <v>258</v>
      </c>
      <c r="C41" s="46"/>
      <c r="D41" s="44" t="s">
        <v>259</v>
      </c>
      <c r="E41" s="152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55"/>
    </row>
    <row r="42" spans="1:65">
      <c r="B42" s="30"/>
      <c r="C42" s="20"/>
      <c r="D42" s="20"/>
      <c r="BM42" s="55"/>
    </row>
    <row r="43" spans="1:65" ht="15">
      <c r="B43" s="8" t="s">
        <v>555</v>
      </c>
      <c r="BM43" s="27" t="s">
        <v>278</v>
      </c>
    </row>
    <row r="44" spans="1:65" ht="15">
      <c r="A44" s="24" t="s">
        <v>13</v>
      </c>
      <c r="B44" s="18" t="s">
        <v>108</v>
      </c>
      <c r="C44" s="15" t="s">
        <v>109</v>
      </c>
      <c r="D44" s="16" t="s">
        <v>295</v>
      </c>
      <c r="E44" s="152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27">
        <v>1</v>
      </c>
    </row>
    <row r="45" spans="1:65">
      <c r="A45" s="29"/>
      <c r="B45" s="19" t="s">
        <v>225</v>
      </c>
      <c r="C45" s="9" t="s">
        <v>225</v>
      </c>
      <c r="D45" s="10" t="s">
        <v>110</v>
      </c>
      <c r="E45" s="152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27" t="s">
        <v>3</v>
      </c>
    </row>
    <row r="46" spans="1:65">
      <c r="A46" s="29"/>
      <c r="B46" s="19"/>
      <c r="C46" s="9"/>
      <c r="D46" s="10" t="s">
        <v>304</v>
      </c>
      <c r="E46" s="152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27">
        <v>2</v>
      </c>
    </row>
    <row r="47" spans="1:65">
      <c r="A47" s="29"/>
      <c r="B47" s="19"/>
      <c r="C47" s="9"/>
      <c r="D47" s="25"/>
      <c r="E47" s="152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27">
        <v>2</v>
      </c>
    </row>
    <row r="48" spans="1:65">
      <c r="A48" s="29"/>
      <c r="B48" s="18">
        <v>1</v>
      </c>
      <c r="C48" s="14">
        <v>1</v>
      </c>
      <c r="D48" s="21">
        <v>2.6</v>
      </c>
      <c r="E48" s="152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27">
        <v>1</v>
      </c>
    </row>
    <row r="49" spans="1:65">
      <c r="A49" s="29"/>
      <c r="B49" s="19">
        <v>1</v>
      </c>
      <c r="C49" s="9">
        <v>2</v>
      </c>
      <c r="D49" s="11">
        <v>3</v>
      </c>
      <c r="E49" s="152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27">
        <v>21</v>
      </c>
    </row>
    <row r="50" spans="1:65">
      <c r="A50" s="29"/>
      <c r="B50" s="20" t="s">
        <v>254</v>
      </c>
      <c r="C50" s="12"/>
      <c r="D50" s="22">
        <v>2.8</v>
      </c>
      <c r="E50" s="152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27">
        <v>16</v>
      </c>
    </row>
    <row r="51" spans="1:65">
      <c r="A51" s="29"/>
      <c r="B51" s="3" t="s">
        <v>255</v>
      </c>
      <c r="C51" s="28"/>
      <c r="D51" s="11">
        <v>2.8</v>
      </c>
      <c r="E51" s="152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27">
        <v>2.8</v>
      </c>
    </row>
    <row r="52" spans="1:65">
      <c r="A52" s="29"/>
      <c r="B52" s="3" t="s">
        <v>256</v>
      </c>
      <c r="C52" s="28"/>
      <c r="D52" s="23">
        <v>0.28284271247461895</v>
      </c>
      <c r="E52" s="152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27">
        <v>27</v>
      </c>
    </row>
    <row r="53" spans="1:65">
      <c r="A53" s="29"/>
      <c r="B53" s="3" t="s">
        <v>86</v>
      </c>
      <c r="C53" s="28"/>
      <c r="D53" s="13">
        <v>0.10101525445522105</v>
      </c>
      <c r="E53" s="152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55"/>
    </row>
    <row r="54" spans="1:65">
      <c r="A54" s="29"/>
      <c r="B54" s="3" t="s">
        <v>257</v>
      </c>
      <c r="C54" s="28"/>
      <c r="D54" s="13">
        <v>0</v>
      </c>
      <c r="E54" s="152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55"/>
    </row>
    <row r="55" spans="1:65">
      <c r="A55" s="29"/>
      <c r="B55" s="45" t="s">
        <v>258</v>
      </c>
      <c r="C55" s="46"/>
      <c r="D55" s="44" t="s">
        <v>259</v>
      </c>
      <c r="E55" s="152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55"/>
    </row>
    <row r="56" spans="1:65">
      <c r="B56" s="30"/>
      <c r="C56" s="20"/>
      <c r="D56" s="20"/>
      <c r="BM56" s="55"/>
    </row>
    <row r="57" spans="1:65" ht="15">
      <c r="B57" s="8" t="s">
        <v>556</v>
      </c>
      <c r="BM57" s="27" t="s">
        <v>278</v>
      </c>
    </row>
    <row r="58" spans="1:65" ht="15">
      <c r="A58" s="24" t="s">
        <v>16</v>
      </c>
      <c r="B58" s="18" t="s">
        <v>108</v>
      </c>
      <c r="C58" s="15" t="s">
        <v>109</v>
      </c>
      <c r="D58" s="16" t="s">
        <v>295</v>
      </c>
      <c r="E58" s="152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27">
        <v>1</v>
      </c>
    </row>
    <row r="59" spans="1:65">
      <c r="A59" s="29"/>
      <c r="B59" s="19" t="s">
        <v>225</v>
      </c>
      <c r="C59" s="9" t="s">
        <v>225</v>
      </c>
      <c r="D59" s="10" t="s">
        <v>110</v>
      </c>
      <c r="E59" s="152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27" t="s">
        <v>3</v>
      </c>
    </row>
    <row r="60" spans="1:65">
      <c r="A60" s="29"/>
      <c r="B60" s="19"/>
      <c r="C60" s="9"/>
      <c r="D60" s="10" t="s">
        <v>304</v>
      </c>
      <c r="E60" s="152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27">
        <v>2</v>
      </c>
    </row>
    <row r="61" spans="1:65">
      <c r="A61" s="29"/>
      <c r="B61" s="19"/>
      <c r="C61" s="9"/>
      <c r="D61" s="25"/>
      <c r="E61" s="152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27">
        <v>2</v>
      </c>
    </row>
    <row r="62" spans="1:65">
      <c r="A62" s="29"/>
      <c r="B62" s="18">
        <v>1</v>
      </c>
      <c r="C62" s="14">
        <v>1</v>
      </c>
      <c r="D62" s="21">
        <v>1.28</v>
      </c>
      <c r="E62" s="152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27">
        <v>1</v>
      </c>
    </row>
    <row r="63" spans="1:65">
      <c r="A63" s="29"/>
      <c r="B63" s="19">
        <v>1</v>
      </c>
      <c r="C63" s="9">
        <v>2</v>
      </c>
      <c r="D63" s="11">
        <v>1.38</v>
      </c>
      <c r="E63" s="152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27">
        <v>22</v>
      </c>
    </row>
    <row r="64" spans="1:65">
      <c r="A64" s="29"/>
      <c r="B64" s="20" t="s">
        <v>254</v>
      </c>
      <c r="C64" s="12"/>
      <c r="D64" s="22">
        <v>1.33</v>
      </c>
      <c r="E64" s="152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27">
        <v>16</v>
      </c>
    </row>
    <row r="65" spans="1:65">
      <c r="A65" s="29"/>
      <c r="B65" s="3" t="s">
        <v>255</v>
      </c>
      <c r="C65" s="28"/>
      <c r="D65" s="11">
        <v>1.33</v>
      </c>
      <c r="E65" s="152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27">
        <v>1.33</v>
      </c>
    </row>
    <row r="66" spans="1:65">
      <c r="A66" s="29"/>
      <c r="B66" s="3" t="s">
        <v>256</v>
      </c>
      <c r="C66" s="28"/>
      <c r="D66" s="23">
        <v>7.0710678118654655E-2</v>
      </c>
      <c r="E66" s="152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27">
        <v>28</v>
      </c>
    </row>
    <row r="67" spans="1:65">
      <c r="A67" s="29"/>
      <c r="B67" s="3" t="s">
        <v>86</v>
      </c>
      <c r="C67" s="28"/>
      <c r="D67" s="13">
        <v>5.3165923397484702E-2</v>
      </c>
      <c r="E67" s="152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55"/>
    </row>
    <row r="68" spans="1:65">
      <c r="A68" s="29"/>
      <c r="B68" s="3" t="s">
        <v>257</v>
      </c>
      <c r="C68" s="28"/>
      <c r="D68" s="13">
        <v>0</v>
      </c>
      <c r="E68" s="152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55"/>
    </row>
    <row r="69" spans="1:65">
      <c r="A69" s="29"/>
      <c r="B69" s="45" t="s">
        <v>258</v>
      </c>
      <c r="C69" s="46"/>
      <c r="D69" s="44" t="s">
        <v>259</v>
      </c>
      <c r="E69" s="152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55"/>
    </row>
    <row r="70" spans="1:65">
      <c r="B70" s="30"/>
      <c r="C70" s="20"/>
      <c r="D70" s="20"/>
      <c r="BM70" s="55"/>
    </row>
    <row r="71" spans="1:65" ht="15">
      <c r="B71" s="8" t="s">
        <v>557</v>
      </c>
      <c r="BM71" s="27" t="s">
        <v>278</v>
      </c>
    </row>
    <row r="72" spans="1:65" ht="15">
      <c r="A72" s="24" t="s">
        <v>19</v>
      </c>
      <c r="B72" s="18" t="s">
        <v>108</v>
      </c>
      <c r="C72" s="15" t="s">
        <v>109</v>
      </c>
      <c r="D72" s="16" t="s">
        <v>295</v>
      </c>
      <c r="E72" s="152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27">
        <v>1</v>
      </c>
    </row>
    <row r="73" spans="1:65">
      <c r="A73" s="29"/>
      <c r="B73" s="19" t="s">
        <v>225</v>
      </c>
      <c r="C73" s="9" t="s">
        <v>225</v>
      </c>
      <c r="D73" s="10" t="s">
        <v>110</v>
      </c>
      <c r="E73" s="152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27" t="s">
        <v>3</v>
      </c>
    </row>
    <row r="74" spans="1:65">
      <c r="A74" s="29"/>
      <c r="B74" s="19"/>
      <c r="C74" s="9"/>
      <c r="D74" s="10" t="s">
        <v>304</v>
      </c>
      <c r="E74" s="152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27">
        <v>2</v>
      </c>
    </row>
    <row r="75" spans="1:65">
      <c r="A75" s="29"/>
      <c r="B75" s="19"/>
      <c r="C75" s="9"/>
      <c r="D75" s="25"/>
      <c r="E75" s="152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27">
        <v>2</v>
      </c>
    </row>
    <row r="76" spans="1:65">
      <c r="A76" s="29"/>
      <c r="B76" s="18">
        <v>1</v>
      </c>
      <c r="C76" s="14">
        <v>1</v>
      </c>
      <c r="D76" s="21">
        <v>0.6</v>
      </c>
      <c r="E76" s="152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27">
        <v>1</v>
      </c>
    </row>
    <row r="77" spans="1:65">
      <c r="A77" s="29"/>
      <c r="B77" s="19">
        <v>1</v>
      </c>
      <c r="C77" s="9">
        <v>2</v>
      </c>
      <c r="D77" s="11">
        <v>0.5</v>
      </c>
      <c r="E77" s="152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27">
        <v>23</v>
      </c>
    </row>
    <row r="78" spans="1:65">
      <c r="A78" s="29"/>
      <c r="B78" s="20" t="s">
        <v>254</v>
      </c>
      <c r="C78" s="12"/>
      <c r="D78" s="22">
        <v>0.55000000000000004</v>
      </c>
      <c r="E78" s="152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27">
        <v>16</v>
      </c>
    </row>
    <row r="79" spans="1:65">
      <c r="A79" s="29"/>
      <c r="B79" s="3" t="s">
        <v>255</v>
      </c>
      <c r="C79" s="28"/>
      <c r="D79" s="11">
        <v>0.55000000000000004</v>
      </c>
      <c r="E79" s="152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27">
        <v>0.55000000000000004</v>
      </c>
    </row>
    <row r="80" spans="1:65">
      <c r="A80" s="29"/>
      <c r="B80" s="3" t="s">
        <v>256</v>
      </c>
      <c r="C80" s="28"/>
      <c r="D80" s="23">
        <v>7.0710678118654738E-2</v>
      </c>
      <c r="E80" s="152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27">
        <v>29</v>
      </c>
    </row>
    <row r="81" spans="1:65">
      <c r="A81" s="29"/>
      <c r="B81" s="3" t="s">
        <v>86</v>
      </c>
      <c r="C81" s="28"/>
      <c r="D81" s="13">
        <v>0.12856486930664496</v>
      </c>
      <c r="E81" s="152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55"/>
    </row>
    <row r="82" spans="1:65">
      <c r="A82" s="29"/>
      <c r="B82" s="3" t="s">
        <v>257</v>
      </c>
      <c r="C82" s="28"/>
      <c r="D82" s="13">
        <v>0</v>
      </c>
      <c r="E82" s="152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55"/>
    </row>
    <row r="83" spans="1:65">
      <c r="A83" s="29"/>
      <c r="B83" s="45" t="s">
        <v>258</v>
      </c>
      <c r="C83" s="46"/>
      <c r="D83" s="44" t="s">
        <v>259</v>
      </c>
      <c r="E83" s="152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55"/>
    </row>
    <row r="84" spans="1:65">
      <c r="B84" s="30"/>
      <c r="C84" s="20"/>
      <c r="D84" s="20"/>
      <c r="BM84" s="55"/>
    </row>
    <row r="85" spans="1:65" ht="15">
      <c r="B85" s="8" t="s">
        <v>558</v>
      </c>
      <c r="BM85" s="27" t="s">
        <v>278</v>
      </c>
    </row>
    <row r="86" spans="1:65" ht="15">
      <c r="A86" s="24" t="s">
        <v>22</v>
      </c>
      <c r="B86" s="18" t="s">
        <v>108</v>
      </c>
      <c r="C86" s="15" t="s">
        <v>109</v>
      </c>
      <c r="D86" s="16" t="s">
        <v>295</v>
      </c>
      <c r="E86" s="152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27">
        <v>1</v>
      </c>
    </row>
    <row r="87" spans="1:65">
      <c r="A87" s="29"/>
      <c r="B87" s="19" t="s">
        <v>225</v>
      </c>
      <c r="C87" s="9" t="s">
        <v>225</v>
      </c>
      <c r="D87" s="10" t="s">
        <v>110</v>
      </c>
      <c r="E87" s="152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27" t="s">
        <v>3</v>
      </c>
    </row>
    <row r="88" spans="1:65">
      <c r="A88" s="29"/>
      <c r="B88" s="19"/>
      <c r="C88" s="9"/>
      <c r="D88" s="10" t="s">
        <v>304</v>
      </c>
      <c r="E88" s="152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27">
        <v>0</v>
      </c>
    </row>
    <row r="89" spans="1:65">
      <c r="A89" s="29"/>
      <c r="B89" s="19"/>
      <c r="C89" s="9"/>
      <c r="D89" s="25"/>
      <c r="E89" s="152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27">
        <v>0</v>
      </c>
    </row>
    <row r="90" spans="1:65">
      <c r="A90" s="29"/>
      <c r="B90" s="18">
        <v>1</v>
      </c>
      <c r="C90" s="14">
        <v>1</v>
      </c>
      <c r="D90" s="221">
        <v>68.7</v>
      </c>
      <c r="E90" s="223"/>
      <c r="F90" s="224"/>
      <c r="G90" s="224"/>
      <c r="H90" s="224"/>
      <c r="I90" s="224"/>
      <c r="J90" s="224"/>
      <c r="K90" s="224"/>
      <c r="L90" s="224"/>
      <c r="M90" s="224"/>
      <c r="N90" s="224"/>
      <c r="O90" s="224"/>
      <c r="P90" s="224"/>
      <c r="Q90" s="224"/>
      <c r="R90" s="224"/>
      <c r="S90" s="224"/>
      <c r="T90" s="224"/>
      <c r="U90" s="224"/>
      <c r="V90" s="224"/>
      <c r="W90" s="224"/>
      <c r="X90" s="224"/>
      <c r="Y90" s="224"/>
      <c r="Z90" s="224"/>
      <c r="AA90" s="224"/>
      <c r="AB90" s="224"/>
      <c r="AC90" s="224"/>
      <c r="AD90" s="224"/>
      <c r="AE90" s="224"/>
      <c r="AF90" s="224"/>
      <c r="AG90" s="224"/>
      <c r="AH90" s="224"/>
      <c r="AI90" s="224"/>
      <c r="AJ90" s="224"/>
      <c r="AK90" s="224"/>
      <c r="AL90" s="224"/>
      <c r="AM90" s="224"/>
      <c r="AN90" s="224"/>
      <c r="AO90" s="224"/>
      <c r="AP90" s="224"/>
      <c r="AQ90" s="224"/>
      <c r="AR90" s="224"/>
      <c r="AS90" s="224"/>
      <c r="AT90" s="224"/>
      <c r="AU90" s="224"/>
      <c r="AV90" s="224"/>
      <c r="AW90" s="224"/>
      <c r="AX90" s="224"/>
      <c r="AY90" s="224"/>
      <c r="AZ90" s="224"/>
      <c r="BA90" s="224"/>
      <c r="BB90" s="224"/>
      <c r="BC90" s="224"/>
      <c r="BD90" s="224"/>
      <c r="BE90" s="224"/>
      <c r="BF90" s="224"/>
      <c r="BG90" s="224"/>
      <c r="BH90" s="224"/>
      <c r="BI90" s="224"/>
      <c r="BJ90" s="224"/>
      <c r="BK90" s="224"/>
      <c r="BL90" s="224"/>
      <c r="BM90" s="225">
        <v>1</v>
      </c>
    </row>
    <row r="91" spans="1:65">
      <c r="A91" s="29"/>
      <c r="B91" s="19">
        <v>1</v>
      </c>
      <c r="C91" s="9">
        <v>2</v>
      </c>
      <c r="D91" s="226">
        <v>67.3</v>
      </c>
      <c r="E91" s="223"/>
      <c r="F91" s="224"/>
      <c r="G91" s="224"/>
      <c r="H91" s="224"/>
      <c r="I91" s="224"/>
      <c r="J91" s="224"/>
      <c r="K91" s="224"/>
      <c r="L91" s="224"/>
      <c r="M91" s="224"/>
      <c r="N91" s="224"/>
      <c r="O91" s="224"/>
      <c r="P91" s="224"/>
      <c r="Q91" s="224"/>
      <c r="R91" s="224"/>
      <c r="S91" s="224"/>
      <c r="T91" s="224"/>
      <c r="U91" s="224"/>
      <c r="V91" s="224"/>
      <c r="W91" s="224"/>
      <c r="X91" s="224"/>
      <c r="Y91" s="224"/>
      <c r="Z91" s="224"/>
      <c r="AA91" s="224"/>
      <c r="AB91" s="224"/>
      <c r="AC91" s="224"/>
      <c r="AD91" s="224"/>
      <c r="AE91" s="224"/>
      <c r="AF91" s="224"/>
      <c r="AG91" s="224"/>
      <c r="AH91" s="224"/>
      <c r="AI91" s="224"/>
      <c r="AJ91" s="224"/>
      <c r="AK91" s="224"/>
      <c r="AL91" s="224"/>
      <c r="AM91" s="224"/>
      <c r="AN91" s="224"/>
      <c r="AO91" s="224"/>
      <c r="AP91" s="224"/>
      <c r="AQ91" s="224"/>
      <c r="AR91" s="224"/>
      <c r="AS91" s="224"/>
      <c r="AT91" s="224"/>
      <c r="AU91" s="224"/>
      <c r="AV91" s="224"/>
      <c r="AW91" s="224"/>
      <c r="AX91" s="224"/>
      <c r="AY91" s="224"/>
      <c r="AZ91" s="224"/>
      <c r="BA91" s="224"/>
      <c r="BB91" s="224"/>
      <c r="BC91" s="224"/>
      <c r="BD91" s="224"/>
      <c r="BE91" s="224"/>
      <c r="BF91" s="224"/>
      <c r="BG91" s="224"/>
      <c r="BH91" s="224"/>
      <c r="BI91" s="224"/>
      <c r="BJ91" s="224"/>
      <c r="BK91" s="224"/>
      <c r="BL91" s="224"/>
      <c r="BM91" s="225">
        <v>24</v>
      </c>
    </row>
    <row r="92" spans="1:65">
      <c r="A92" s="29"/>
      <c r="B92" s="20" t="s">
        <v>254</v>
      </c>
      <c r="C92" s="12"/>
      <c r="D92" s="230">
        <v>68</v>
      </c>
      <c r="E92" s="223"/>
      <c r="F92" s="224"/>
      <c r="G92" s="224"/>
      <c r="H92" s="224"/>
      <c r="I92" s="224"/>
      <c r="J92" s="224"/>
      <c r="K92" s="224"/>
      <c r="L92" s="224"/>
      <c r="M92" s="224"/>
      <c r="N92" s="224"/>
      <c r="O92" s="224"/>
      <c r="P92" s="224"/>
      <c r="Q92" s="224"/>
      <c r="R92" s="224"/>
      <c r="S92" s="224"/>
      <c r="T92" s="224"/>
      <c r="U92" s="224"/>
      <c r="V92" s="224"/>
      <c r="W92" s="224"/>
      <c r="X92" s="224"/>
      <c r="Y92" s="224"/>
      <c r="Z92" s="224"/>
      <c r="AA92" s="224"/>
      <c r="AB92" s="224"/>
      <c r="AC92" s="224"/>
      <c r="AD92" s="224"/>
      <c r="AE92" s="224"/>
      <c r="AF92" s="224"/>
      <c r="AG92" s="224"/>
      <c r="AH92" s="224"/>
      <c r="AI92" s="224"/>
      <c r="AJ92" s="224"/>
      <c r="AK92" s="224"/>
      <c r="AL92" s="224"/>
      <c r="AM92" s="224"/>
      <c r="AN92" s="224"/>
      <c r="AO92" s="224"/>
      <c r="AP92" s="224"/>
      <c r="AQ92" s="224"/>
      <c r="AR92" s="224"/>
      <c r="AS92" s="224"/>
      <c r="AT92" s="224"/>
      <c r="AU92" s="224"/>
      <c r="AV92" s="224"/>
      <c r="AW92" s="224"/>
      <c r="AX92" s="224"/>
      <c r="AY92" s="224"/>
      <c r="AZ92" s="224"/>
      <c r="BA92" s="224"/>
      <c r="BB92" s="224"/>
      <c r="BC92" s="224"/>
      <c r="BD92" s="224"/>
      <c r="BE92" s="224"/>
      <c r="BF92" s="224"/>
      <c r="BG92" s="224"/>
      <c r="BH92" s="224"/>
      <c r="BI92" s="224"/>
      <c r="BJ92" s="224"/>
      <c r="BK92" s="224"/>
      <c r="BL92" s="224"/>
      <c r="BM92" s="225">
        <v>16</v>
      </c>
    </row>
    <row r="93" spans="1:65">
      <c r="A93" s="29"/>
      <c r="B93" s="3" t="s">
        <v>255</v>
      </c>
      <c r="C93" s="28"/>
      <c r="D93" s="226">
        <v>68</v>
      </c>
      <c r="E93" s="223"/>
      <c r="F93" s="224"/>
      <c r="G93" s="224"/>
      <c r="H93" s="224"/>
      <c r="I93" s="224"/>
      <c r="J93" s="224"/>
      <c r="K93" s="224"/>
      <c r="L93" s="224"/>
      <c r="M93" s="224"/>
      <c r="N93" s="224"/>
      <c r="O93" s="224"/>
      <c r="P93" s="224"/>
      <c r="Q93" s="224"/>
      <c r="R93" s="224"/>
      <c r="S93" s="224"/>
      <c r="T93" s="224"/>
      <c r="U93" s="224"/>
      <c r="V93" s="224"/>
      <c r="W93" s="224"/>
      <c r="X93" s="224"/>
      <c r="Y93" s="224"/>
      <c r="Z93" s="224"/>
      <c r="AA93" s="224"/>
      <c r="AB93" s="224"/>
      <c r="AC93" s="224"/>
      <c r="AD93" s="224"/>
      <c r="AE93" s="224"/>
      <c r="AF93" s="224"/>
      <c r="AG93" s="224"/>
      <c r="AH93" s="224"/>
      <c r="AI93" s="224"/>
      <c r="AJ93" s="224"/>
      <c r="AK93" s="224"/>
      <c r="AL93" s="224"/>
      <c r="AM93" s="224"/>
      <c r="AN93" s="224"/>
      <c r="AO93" s="224"/>
      <c r="AP93" s="224"/>
      <c r="AQ93" s="224"/>
      <c r="AR93" s="224"/>
      <c r="AS93" s="224"/>
      <c r="AT93" s="224"/>
      <c r="AU93" s="224"/>
      <c r="AV93" s="224"/>
      <c r="AW93" s="224"/>
      <c r="AX93" s="224"/>
      <c r="AY93" s="224"/>
      <c r="AZ93" s="224"/>
      <c r="BA93" s="224"/>
      <c r="BB93" s="224"/>
      <c r="BC93" s="224"/>
      <c r="BD93" s="224"/>
      <c r="BE93" s="224"/>
      <c r="BF93" s="224"/>
      <c r="BG93" s="224"/>
      <c r="BH93" s="224"/>
      <c r="BI93" s="224"/>
      <c r="BJ93" s="224"/>
      <c r="BK93" s="224"/>
      <c r="BL93" s="224"/>
      <c r="BM93" s="225">
        <v>68</v>
      </c>
    </row>
    <row r="94" spans="1:65">
      <c r="A94" s="29"/>
      <c r="B94" s="3" t="s">
        <v>256</v>
      </c>
      <c r="C94" s="28"/>
      <c r="D94" s="226">
        <v>0.98994949366117058</v>
      </c>
      <c r="E94" s="223"/>
      <c r="F94" s="224"/>
      <c r="G94" s="224"/>
      <c r="H94" s="224"/>
      <c r="I94" s="224"/>
      <c r="J94" s="224"/>
      <c r="K94" s="224"/>
      <c r="L94" s="224"/>
      <c r="M94" s="224"/>
      <c r="N94" s="224"/>
      <c r="O94" s="224"/>
      <c r="P94" s="224"/>
      <c r="Q94" s="224"/>
      <c r="R94" s="224"/>
      <c r="S94" s="224"/>
      <c r="T94" s="224"/>
      <c r="U94" s="224"/>
      <c r="V94" s="224"/>
      <c r="W94" s="224"/>
      <c r="X94" s="224"/>
      <c r="Y94" s="224"/>
      <c r="Z94" s="224"/>
      <c r="AA94" s="224"/>
      <c r="AB94" s="224"/>
      <c r="AC94" s="224"/>
      <c r="AD94" s="224"/>
      <c r="AE94" s="224"/>
      <c r="AF94" s="224"/>
      <c r="AG94" s="224"/>
      <c r="AH94" s="224"/>
      <c r="AI94" s="224"/>
      <c r="AJ94" s="224"/>
      <c r="AK94" s="224"/>
      <c r="AL94" s="224"/>
      <c r="AM94" s="224"/>
      <c r="AN94" s="224"/>
      <c r="AO94" s="224"/>
      <c r="AP94" s="224"/>
      <c r="AQ94" s="224"/>
      <c r="AR94" s="224"/>
      <c r="AS94" s="224"/>
      <c r="AT94" s="224"/>
      <c r="AU94" s="224"/>
      <c r="AV94" s="224"/>
      <c r="AW94" s="224"/>
      <c r="AX94" s="224"/>
      <c r="AY94" s="224"/>
      <c r="AZ94" s="224"/>
      <c r="BA94" s="224"/>
      <c r="BB94" s="224"/>
      <c r="BC94" s="224"/>
      <c r="BD94" s="224"/>
      <c r="BE94" s="224"/>
      <c r="BF94" s="224"/>
      <c r="BG94" s="224"/>
      <c r="BH94" s="224"/>
      <c r="BI94" s="224"/>
      <c r="BJ94" s="224"/>
      <c r="BK94" s="224"/>
      <c r="BL94" s="224"/>
      <c r="BM94" s="225">
        <v>30</v>
      </c>
    </row>
    <row r="95" spans="1:65">
      <c r="A95" s="29"/>
      <c r="B95" s="3" t="s">
        <v>86</v>
      </c>
      <c r="C95" s="28"/>
      <c r="D95" s="13">
        <v>1.4558080789134861E-2</v>
      </c>
      <c r="E95" s="152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55"/>
    </row>
    <row r="96" spans="1:65">
      <c r="A96" s="29"/>
      <c r="B96" s="3" t="s">
        <v>257</v>
      </c>
      <c r="C96" s="28"/>
      <c r="D96" s="13">
        <v>0</v>
      </c>
      <c r="E96" s="152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55"/>
    </row>
    <row r="97" spans="1:65">
      <c r="A97" s="29"/>
      <c r="B97" s="45" t="s">
        <v>258</v>
      </c>
      <c r="C97" s="46"/>
      <c r="D97" s="44" t="s">
        <v>259</v>
      </c>
      <c r="E97" s="152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55"/>
    </row>
    <row r="98" spans="1:65">
      <c r="B98" s="30"/>
      <c r="C98" s="20"/>
      <c r="D98" s="20"/>
      <c r="BM98" s="55"/>
    </row>
    <row r="99" spans="1:65" ht="15">
      <c r="B99" s="8" t="s">
        <v>559</v>
      </c>
      <c r="BM99" s="27" t="s">
        <v>278</v>
      </c>
    </row>
    <row r="100" spans="1:65" ht="15">
      <c r="A100" s="24" t="s">
        <v>25</v>
      </c>
      <c r="B100" s="18" t="s">
        <v>108</v>
      </c>
      <c r="C100" s="15" t="s">
        <v>109</v>
      </c>
      <c r="D100" s="16" t="s">
        <v>295</v>
      </c>
      <c r="E100" s="152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27">
        <v>1</v>
      </c>
    </row>
    <row r="101" spans="1:65">
      <c r="A101" s="29"/>
      <c r="B101" s="19" t="s">
        <v>225</v>
      </c>
      <c r="C101" s="9" t="s">
        <v>225</v>
      </c>
      <c r="D101" s="10" t="s">
        <v>110</v>
      </c>
      <c r="E101" s="152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27" t="s">
        <v>3</v>
      </c>
    </row>
    <row r="102" spans="1:65">
      <c r="A102" s="29"/>
      <c r="B102" s="19"/>
      <c r="C102" s="9"/>
      <c r="D102" s="10" t="s">
        <v>304</v>
      </c>
      <c r="E102" s="152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27">
        <v>1</v>
      </c>
    </row>
    <row r="103" spans="1:65">
      <c r="A103" s="29"/>
      <c r="B103" s="19"/>
      <c r="C103" s="9"/>
      <c r="D103" s="25"/>
      <c r="E103" s="152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27">
        <v>1</v>
      </c>
    </row>
    <row r="104" spans="1:65">
      <c r="A104" s="29"/>
      <c r="B104" s="18">
        <v>1</v>
      </c>
      <c r="C104" s="14">
        <v>1</v>
      </c>
      <c r="D104" s="212">
        <v>10.199999999999999</v>
      </c>
      <c r="E104" s="213"/>
      <c r="F104" s="214"/>
      <c r="G104" s="214"/>
      <c r="H104" s="214"/>
      <c r="I104" s="214"/>
      <c r="J104" s="214"/>
      <c r="K104" s="214"/>
      <c r="L104" s="214"/>
      <c r="M104" s="214"/>
      <c r="N104" s="214"/>
      <c r="O104" s="214"/>
      <c r="P104" s="214"/>
      <c r="Q104" s="214"/>
      <c r="R104" s="214"/>
      <c r="S104" s="214"/>
      <c r="T104" s="214"/>
      <c r="U104" s="214"/>
      <c r="V104" s="214"/>
      <c r="W104" s="214"/>
      <c r="X104" s="214"/>
      <c r="Y104" s="214"/>
      <c r="Z104" s="214"/>
      <c r="AA104" s="214"/>
      <c r="AB104" s="214"/>
      <c r="AC104" s="214"/>
      <c r="AD104" s="214"/>
      <c r="AE104" s="214"/>
      <c r="AF104" s="214"/>
      <c r="AG104" s="214"/>
      <c r="AH104" s="214"/>
      <c r="AI104" s="214"/>
      <c r="AJ104" s="214"/>
      <c r="AK104" s="214"/>
      <c r="AL104" s="214"/>
      <c r="AM104" s="214"/>
      <c r="AN104" s="214"/>
      <c r="AO104" s="214"/>
      <c r="AP104" s="214"/>
      <c r="AQ104" s="214"/>
      <c r="AR104" s="214"/>
      <c r="AS104" s="214"/>
      <c r="AT104" s="214"/>
      <c r="AU104" s="214"/>
      <c r="AV104" s="214"/>
      <c r="AW104" s="214"/>
      <c r="AX104" s="214"/>
      <c r="AY104" s="214"/>
      <c r="AZ104" s="214"/>
      <c r="BA104" s="214"/>
      <c r="BB104" s="214"/>
      <c r="BC104" s="214"/>
      <c r="BD104" s="214"/>
      <c r="BE104" s="214"/>
      <c r="BF104" s="214"/>
      <c r="BG104" s="214"/>
      <c r="BH104" s="214"/>
      <c r="BI104" s="214"/>
      <c r="BJ104" s="214"/>
      <c r="BK104" s="214"/>
      <c r="BL104" s="214"/>
      <c r="BM104" s="215">
        <v>1</v>
      </c>
    </row>
    <row r="105" spans="1:65">
      <c r="A105" s="29"/>
      <c r="B105" s="19">
        <v>1</v>
      </c>
      <c r="C105" s="9">
        <v>2</v>
      </c>
      <c r="D105" s="217">
        <v>9.8000000000000007</v>
      </c>
      <c r="E105" s="213"/>
      <c r="F105" s="214"/>
      <c r="G105" s="214"/>
      <c r="H105" s="214"/>
      <c r="I105" s="214"/>
      <c r="J105" s="214"/>
      <c r="K105" s="214"/>
      <c r="L105" s="214"/>
      <c r="M105" s="214"/>
      <c r="N105" s="214"/>
      <c r="O105" s="214"/>
      <c r="P105" s="214"/>
      <c r="Q105" s="214"/>
      <c r="R105" s="214"/>
      <c r="S105" s="214"/>
      <c r="T105" s="214"/>
      <c r="U105" s="214"/>
      <c r="V105" s="214"/>
      <c r="W105" s="214"/>
      <c r="X105" s="214"/>
      <c r="Y105" s="214"/>
      <c r="Z105" s="214"/>
      <c r="AA105" s="214"/>
      <c r="AB105" s="214"/>
      <c r="AC105" s="214"/>
      <c r="AD105" s="214"/>
      <c r="AE105" s="214"/>
      <c r="AF105" s="214"/>
      <c r="AG105" s="214"/>
      <c r="AH105" s="214"/>
      <c r="AI105" s="214"/>
      <c r="AJ105" s="214"/>
      <c r="AK105" s="214"/>
      <c r="AL105" s="214"/>
      <c r="AM105" s="214"/>
      <c r="AN105" s="214"/>
      <c r="AO105" s="214"/>
      <c r="AP105" s="214"/>
      <c r="AQ105" s="214"/>
      <c r="AR105" s="214"/>
      <c r="AS105" s="214"/>
      <c r="AT105" s="214"/>
      <c r="AU105" s="214"/>
      <c r="AV105" s="214"/>
      <c r="AW105" s="214"/>
      <c r="AX105" s="214"/>
      <c r="AY105" s="214"/>
      <c r="AZ105" s="214"/>
      <c r="BA105" s="214"/>
      <c r="BB105" s="214"/>
      <c r="BC105" s="214"/>
      <c r="BD105" s="214"/>
      <c r="BE105" s="214"/>
      <c r="BF105" s="214"/>
      <c r="BG105" s="214"/>
      <c r="BH105" s="214"/>
      <c r="BI105" s="214"/>
      <c r="BJ105" s="214"/>
      <c r="BK105" s="214"/>
      <c r="BL105" s="214"/>
      <c r="BM105" s="215">
        <v>25</v>
      </c>
    </row>
    <row r="106" spans="1:65">
      <c r="A106" s="29"/>
      <c r="B106" s="20" t="s">
        <v>254</v>
      </c>
      <c r="C106" s="12"/>
      <c r="D106" s="220">
        <v>10</v>
      </c>
      <c r="E106" s="213"/>
      <c r="F106" s="214"/>
      <c r="G106" s="214"/>
      <c r="H106" s="214"/>
      <c r="I106" s="214"/>
      <c r="J106" s="214"/>
      <c r="K106" s="214"/>
      <c r="L106" s="214"/>
      <c r="M106" s="214"/>
      <c r="N106" s="214"/>
      <c r="O106" s="214"/>
      <c r="P106" s="214"/>
      <c r="Q106" s="214"/>
      <c r="R106" s="214"/>
      <c r="S106" s="214"/>
      <c r="T106" s="214"/>
      <c r="U106" s="214"/>
      <c r="V106" s="214"/>
      <c r="W106" s="214"/>
      <c r="X106" s="214"/>
      <c r="Y106" s="214"/>
      <c r="Z106" s="214"/>
      <c r="AA106" s="214"/>
      <c r="AB106" s="214"/>
      <c r="AC106" s="214"/>
      <c r="AD106" s="214"/>
      <c r="AE106" s="214"/>
      <c r="AF106" s="214"/>
      <c r="AG106" s="214"/>
      <c r="AH106" s="214"/>
      <c r="AI106" s="214"/>
      <c r="AJ106" s="214"/>
      <c r="AK106" s="214"/>
      <c r="AL106" s="214"/>
      <c r="AM106" s="214"/>
      <c r="AN106" s="214"/>
      <c r="AO106" s="214"/>
      <c r="AP106" s="214"/>
      <c r="AQ106" s="214"/>
      <c r="AR106" s="214"/>
      <c r="AS106" s="214"/>
      <c r="AT106" s="214"/>
      <c r="AU106" s="214"/>
      <c r="AV106" s="214"/>
      <c r="AW106" s="214"/>
      <c r="AX106" s="214"/>
      <c r="AY106" s="214"/>
      <c r="AZ106" s="214"/>
      <c r="BA106" s="214"/>
      <c r="BB106" s="214"/>
      <c r="BC106" s="214"/>
      <c r="BD106" s="214"/>
      <c r="BE106" s="214"/>
      <c r="BF106" s="214"/>
      <c r="BG106" s="214"/>
      <c r="BH106" s="214"/>
      <c r="BI106" s="214"/>
      <c r="BJ106" s="214"/>
      <c r="BK106" s="214"/>
      <c r="BL106" s="214"/>
      <c r="BM106" s="215">
        <v>16</v>
      </c>
    </row>
    <row r="107" spans="1:65">
      <c r="A107" s="29"/>
      <c r="B107" s="3" t="s">
        <v>255</v>
      </c>
      <c r="C107" s="28"/>
      <c r="D107" s="217">
        <v>10</v>
      </c>
      <c r="E107" s="213"/>
      <c r="F107" s="214"/>
      <c r="G107" s="214"/>
      <c r="H107" s="214"/>
      <c r="I107" s="214"/>
      <c r="J107" s="214"/>
      <c r="K107" s="214"/>
      <c r="L107" s="214"/>
      <c r="M107" s="214"/>
      <c r="N107" s="214"/>
      <c r="O107" s="214"/>
      <c r="P107" s="214"/>
      <c r="Q107" s="214"/>
      <c r="R107" s="214"/>
      <c r="S107" s="214"/>
      <c r="T107" s="214"/>
      <c r="U107" s="214"/>
      <c r="V107" s="214"/>
      <c r="W107" s="214"/>
      <c r="X107" s="214"/>
      <c r="Y107" s="214"/>
      <c r="Z107" s="214"/>
      <c r="AA107" s="214"/>
      <c r="AB107" s="214"/>
      <c r="AC107" s="214"/>
      <c r="AD107" s="214"/>
      <c r="AE107" s="214"/>
      <c r="AF107" s="214"/>
      <c r="AG107" s="214"/>
      <c r="AH107" s="214"/>
      <c r="AI107" s="214"/>
      <c r="AJ107" s="214"/>
      <c r="AK107" s="214"/>
      <c r="AL107" s="214"/>
      <c r="AM107" s="214"/>
      <c r="AN107" s="214"/>
      <c r="AO107" s="214"/>
      <c r="AP107" s="214"/>
      <c r="AQ107" s="214"/>
      <c r="AR107" s="214"/>
      <c r="AS107" s="214"/>
      <c r="AT107" s="214"/>
      <c r="AU107" s="214"/>
      <c r="AV107" s="214"/>
      <c r="AW107" s="214"/>
      <c r="AX107" s="214"/>
      <c r="AY107" s="214"/>
      <c r="AZ107" s="214"/>
      <c r="BA107" s="214"/>
      <c r="BB107" s="214"/>
      <c r="BC107" s="214"/>
      <c r="BD107" s="214"/>
      <c r="BE107" s="214"/>
      <c r="BF107" s="214"/>
      <c r="BG107" s="214"/>
      <c r="BH107" s="214"/>
      <c r="BI107" s="214"/>
      <c r="BJ107" s="214"/>
      <c r="BK107" s="214"/>
      <c r="BL107" s="214"/>
      <c r="BM107" s="215">
        <v>10</v>
      </c>
    </row>
    <row r="108" spans="1:65">
      <c r="A108" s="29"/>
      <c r="B108" s="3" t="s">
        <v>256</v>
      </c>
      <c r="C108" s="28"/>
      <c r="D108" s="217">
        <v>0.28284271247461801</v>
      </c>
      <c r="E108" s="213"/>
      <c r="F108" s="214"/>
      <c r="G108" s="214"/>
      <c r="H108" s="214"/>
      <c r="I108" s="214"/>
      <c r="J108" s="214"/>
      <c r="K108" s="214"/>
      <c r="L108" s="214"/>
      <c r="M108" s="214"/>
      <c r="N108" s="214"/>
      <c r="O108" s="214"/>
      <c r="P108" s="214"/>
      <c r="Q108" s="214"/>
      <c r="R108" s="214"/>
      <c r="S108" s="214"/>
      <c r="T108" s="214"/>
      <c r="U108" s="214"/>
      <c r="V108" s="214"/>
      <c r="W108" s="214"/>
      <c r="X108" s="214"/>
      <c r="Y108" s="214"/>
      <c r="Z108" s="214"/>
      <c r="AA108" s="214"/>
      <c r="AB108" s="214"/>
      <c r="AC108" s="214"/>
      <c r="AD108" s="214"/>
      <c r="AE108" s="214"/>
      <c r="AF108" s="214"/>
      <c r="AG108" s="214"/>
      <c r="AH108" s="214"/>
      <c r="AI108" s="214"/>
      <c r="AJ108" s="214"/>
      <c r="AK108" s="214"/>
      <c r="AL108" s="214"/>
      <c r="AM108" s="214"/>
      <c r="AN108" s="214"/>
      <c r="AO108" s="214"/>
      <c r="AP108" s="214"/>
      <c r="AQ108" s="214"/>
      <c r="AR108" s="214"/>
      <c r="AS108" s="214"/>
      <c r="AT108" s="214"/>
      <c r="AU108" s="214"/>
      <c r="AV108" s="214"/>
      <c r="AW108" s="214"/>
      <c r="AX108" s="214"/>
      <c r="AY108" s="214"/>
      <c r="AZ108" s="214"/>
      <c r="BA108" s="214"/>
      <c r="BB108" s="214"/>
      <c r="BC108" s="214"/>
      <c r="BD108" s="214"/>
      <c r="BE108" s="214"/>
      <c r="BF108" s="214"/>
      <c r="BG108" s="214"/>
      <c r="BH108" s="214"/>
      <c r="BI108" s="214"/>
      <c r="BJ108" s="214"/>
      <c r="BK108" s="214"/>
      <c r="BL108" s="214"/>
      <c r="BM108" s="215">
        <v>31</v>
      </c>
    </row>
    <row r="109" spans="1:65">
      <c r="A109" s="29"/>
      <c r="B109" s="3" t="s">
        <v>86</v>
      </c>
      <c r="C109" s="28"/>
      <c r="D109" s="13">
        <v>2.8284271247461801E-2</v>
      </c>
      <c r="E109" s="152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55"/>
    </row>
    <row r="110" spans="1:65">
      <c r="A110" s="29"/>
      <c r="B110" s="3" t="s">
        <v>257</v>
      </c>
      <c r="C110" s="28"/>
      <c r="D110" s="13">
        <v>0</v>
      </c>
      <c r="E110" s="152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55"/>
    </row>
    <row r="111" spans="1:65">
      <c r="A111" s="29"/>
      <c r="B111" s="45" t="s">
        <v>258</v>
      </c>
      <c r="C111" s="46"/>
      <c r="D111" s="44" t="s">
        <v>259</v>
      </c>
      <c r="E111" s="152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55"/>
    </row>
    <row r="112" spans="1:65">
      <c r="B112" s="30"/>
      <c r="C112" s="20"/>
      <c r="D112" s="20"/>
      <c r="BM112" s="55"/>
    </row>
    <row r="113" spans="1:65" ht="15">
      <c r="B113" s="8" t="s">
        <v>560</v>
      </c>
      <c r="BM113" s="27" t="s">
        <v>278</v>
      </c>
    </row>
    <row r="114" spans="1:65" ht="15">
      <c r="A114" s="24" t="s">
        <v>51</v>
      </c>
      <c r="B114" s="18" t="s">
        <v>108</v>
      </c>
      <c r="C114" s="15" t="s">
        <v>109</v>
      </c>
      <c r="D114" s="16" t="s">
        <v>295</v>
      </c>
      <c r="E114" s="152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27">
        <v>1</v>
      </c>
    </row>
    <row r="115" spans="1:65">
      <c r="A115" s="29"/>
      <c r="B115" s="19" t="s">
        <v>225</v>
      </c>
      <c r="C115" s="9" t="s">
        <v>225</v>
      </c>
      <c r="D115" s="10" t="s">
        <v>110</v>
      </c>
      <c r="E115" s="152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27" t="s">
        <v>3</v>
      </c>
    </row>
    <row r="116" spans="1:65">
      <c r="A116" s="29"/>
      <c r="B116" s="19"/>
      <c r="C116" s="9"/>
      <c r="D116" s="10" t="s">
        <v>304</v>
      </c>
      <c r="E116" s="152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27">
        <v>1</v>
      </c>
    </row>
    <row r="117" spans="1:65">
      <c r="A117" s="29"/>
      <c r="B117" s="19"/>
      <c r="C117" s="9"/>
      <c r="D117" s="25"/>
      <c r="E117" s="152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27">
        <v>1</v>
      </c>
    </row>
    <row r="118" spans="1:65">
      <c r="A118" s="29"/>
      <c r="B118" s="18">
        <v>1</v>
      </c>
      <c r="C118" s="14">
        <v>1</v>
      </c>
      <c r="D118" s="212">
        <v>44</v>
      </c>
      <c r="E118" s="213"/>
      <c r="F118" s="214"/>
      <c r="G118" s="214"/>
      <c r="H118" s="214"/>
      <c r="I118" s="214"/>
      <c r="J118" s="214"/>
      <c r="K118" s="214"/>
      <c r="L118" s="214"/>
      <c r="M118" s="214"/>
      <c r="N118" s="214"/>
      <c r="O118" s="214"/>
      <c r="P118" s="214"/>
      <c r="Q118" s="214"/>
      <c r="R118" s="214"/>
      <c r="S118" s="214"/>
      <c r="T118" s="214"/>
      <c r="U118" s="214"/>
      <c r="V118" s="214"/>
      <c r="W118" s="214"/>
      <c r="X118" s="214"/>
      <c r="Y118" s="214"/>
      <c r="Z118" s="214"/>
      <c r="AA118" s="214"/>
      <c r="AB118" s="214"/>
      <c r="AC118" s="214"/>
      <c r="AD118" s="214"/>
      <c r="AE118" s="214"/>
      <c r="AF118" s="214"/>
      <c r="AG118" s="214"/>
      <c r="AH118" s="214"/>
      <c r="AI118" s="214"/>
      <c r="AJ118" s="214"/>
      <c r="AK118" s="214"/>
      <c r="AL118" s="214"/>
      <c r="AM118" s="214"/>
      <c r="AN118" s="214"/>
      <c r="AO118" s="214"/>
      <c r="AP118" s="214"/>
      <c r="AQ118" s="214"/>
      <c r="AR118" s="214"/>
      <c r="AS118" s="214"/>
      <c r="AT118" s="214"/>
      <c r="AU118" s="214"/>
      <c r="AV118" s="214"/>
      <c r="AW118" s="214"/>
      <c r="AX118" s="214"/>
      <c r="AY118" s="214"/>
      <c r="AZ118" s="214"/>
      <c r="BA118" s="214"/>
      <c r="BB118" s="214"/>
      <c r="BC118" s="214"/>
      <c r="BD118" s="214"/>
      <c r="BE118" s="214"/>
      <c r="BF118" s="214"/>
      <c r="BG118" s="214"/>
      <c r="BH118" s="214"/>
      <c r="BI118" s="214"/>
      <c r="BJ118" s="214"/>
      <c r="BK118" s="214"/>
      <c r="BL118" s="214"/>
      <c r="BM118" s="215">
        <v>1</v>
      </c>
    </row>
    <row r="119" spans="1:65">
      <c r="A119" s="29"/>
      <c r="B119" s="19">
        <v>1</v>
      </c>
      <c r="C119" s="9">
        <v>2</v>
      </c>
      <c r="D119" s="217">
        <v>47</v>
      </c>
      <c r="E119" s="213"/>
      <c r="F119" s="214"/>
      <c r="G119" s="214"/>
      <c r="H119" s="214"/>
      <c r="I119" s="214"/>
      <c r="J119" s="214"/>
      <c r="K119" s="214"/>
      <c r="L119" s="214"/>
      <c r="M119" s="214"/>
      <c r="N119" s="214"/>
      <c r="O119" s="214"/>
      <c r="P119" s="214"/>
      <c r="Q119" s="214"/>
      <c r="R119" s="214"/>
      <c r="S119" s="214"/>
      <c r="T119" s="214"/>
      <c r="U119" s="214"/>
      <c r="V119" s="214"/>
      <c r="W119" s="214"/>
      <c r="X119" s="214"/>
      <c r="Y119" s="214"/>
      <c r="Z119" s="214"/>
      <c r="AA119" s="214"/>
      <c r="AB119" s="214"/>
      <c r="AC119" s="214"/>
      <c r="AD119" s="214"/>
      <c r="AE119" s="214"/>
      <c r="AF119" s="214"/>
      <c r="AG119" s="214"/>
      <c r="AH119" s="214"/>
      <c r="AI119" s="214"/>
      <c r="AJ119" s="214"/>
      <c r="AK119" s="214"/>
      <c r="AL119" s="214"/>
      <c r="AM119" s="214"/>
      <c r="AN119" s="214"/>
      <c r="AO119" s="214"/>
      <c r="AP119" s="214"/>
      <c r="AQ119" s="214"/>
      <c r="AR119" s="214"/>
      <c r="AS119" s="214"/>
      <c r="AT119" s="214"/>
      <c r="AU119" s="214"/>
      <c r="AV119" s="214"/>
      <c r="AW119" s="214"/>
      <c r="AX119" s="214"/>
      <c r="AY119" s="214"/>
      <c r="AZ119" s="214"/>
      <c r="BA119" s="214"/>
      <c r="BB119" s="214"/>
      <c r="BC119" s="214"/>
      <c r="BD119" s="214"/>
      <c r="BE119" s="214"/>
      <c r="BF119" s="214"/>
      <c r="BG119" s="214"/>
      <c r="BH119" s="214"/>
      <c r="BI119" s="214"/>
      <c r="BJ119" s="214"/>
      <c r="BK119" s="214"/>
      <c r="BL119" s="214"/>
      <c r="BM119" s="215">
        <v>26</v>
      </c>
    </row>
    <row r="120" spans="1:65">
      <c r="A120" s="29"/>
      <c r="B120" s="20" t="s">
        <v>254</v>
      </c>
      <c r="C120" s="12"/>
      <c r="D120" s="220">
        <v>45.5</v>
      </c>
      <c r="E120" s="213"/>
      <c r="F120" s="214"/>
      <c r="G120" s="214"/>
      <c r="H120" s="214"/>
      <c r="I120" s="214"/>
      <c r="J120" s="214"/>
      <c r="K120" s="214"/>
      <c r="L120" s="214"/>
      <c r="M120" s="214"/>
      <c r="N120" s="214"/>
      <c r="O120" s="214"/>
      <c r="P120" s="214"/>
      <c r="Q120" s="214"/>
      <c r="R120" s="214"/>
      <c r="S120" s="214"/>
      <c r="T120" s="214"/>
      <c r="U120" s="214"/>
      <c r="V120" s="214"/>
      <c r="W120" s="214"/>
      <c r="X120" s="214"/>
      <c r="Y120" s="214"/>
      <c r="Z120" s="214"/>
      <c r="AA120" s="214"/>
      <c r="AB120" s="214"/>
      <c r="AC120" s="214"/>
      <c r="AD120" s="214"/>
      <c r="AE120" s="214"/>
      <c r="AF120" s="214"/>
      <c r="AG120" s="214"/>
      <c r="AH120" s="214"/>
      <c r="AI120" s="214"/>
      <c r="AJ120" s="214"/>
      <c r="AK120" s="214"/>
      <c r="AL120" s="214"/>
      <c r="AM120" s="214"/>
      <c r="AN120" s="214"/>
      <c r="AO120" s="214"/>
      <c r="AP120" s="214"/>
      <c r="AQ120" s="214"/>
      <c r="AR120" s="214"/>
      <c r="AS120" s="214"/>
      <c r="AT120" s="214"/>
      <c r="AU120" s="214"/>
      <c r="AV120" s="214"/>
      <c r="AW120" s="214"/>
      <c r="AX120" s="214"/>
      <c r="AY120" s="214"/>
      <c r="AZ120" s="214"/>
      <c r="BA120" s="214"/>
      <c r="BB120" s="214"/>
      <c r="BC120" s="214"/>
      <c r="BD120" s="214"/>
      <c r="BE120" s="214"/>
      <c r="BF120" s="214"/>
      <c r="BG120" s="214"/>
      <c r="BH120" s="214"/>
      <c r="BI120" s="214"/>
      <c r="BJ120" s="214"/>
      <c r="BK120" s="214"/>
      <c r="BL120" s="214"/>
      <c r="BM120" s="215">
        <v>16</v>
      </c>
    </row>
    <row r="121" spans="1:65">
      <c r="A121" s="29"/>
      <c r="B121" s="3" t="s">
        <v>255</v>
      </c>
      <c r="C121" s="28"/>
      <c r="D121" s="217">
        <v>45.5</v>
      </c>
      <c r="E121" s="213"/>
      <c r="F121" s="214"/>
      <c r="G121" s="214"/>
      <c r="H121" s="214"/>
      <c r="I121" s="214"/>
      <c r="J121" s="214"/>
      <c r="K121" s="214"/>
      <c r="L121" s="214"/>
      <c r="M121" s="214"/>
      <c r="N121" s="214"/>
      <c r="O121" s="214"/>
      <c r="P121" s="214"/>
      <c r="Q121" s="214"/>
      <c r="R121" s="214"/>
      <c r="S121" s="214"/>
      <c r="T121" s="214"/>
      <c r="U121" s="214"/>
      <c r="V121" s="214"/>
      <c r="W121" s="214"/>
      <c r="X121" s="214"/>
      <c r="Y121" s="214"/>
      <c r="Z121" s="214"/>
      <c r="AA121" s="214"/>
      <c r="AB121" s="214"/>
      <c r="AC121" s="214"/>
      <c r="AD121" s="214"/>
      <c r="AE121" s="214"/>
      <c r="AF121" s="214"/>
      <c r="AG121" s="214"/>
      <c r="AH121" s="214"/>
      <c r="AI121" s="214"/>
      <c r="AJ121" s="214"/>
      <c r="AK121" s="214"/>
      <c r="AL121" s="214"/>
      <c r="AM121" s="214"/>
      <c r="AN121" s="214"/>
      <c r="AO121" s="214"/>
      <c r="AP121" s="214"/>
      <c r="AQ121" s="214"/>
      <c r="AR121" s="214"/>
      <c r="AS121" s="214"/>
      <c r="AT121" s="214"/>
      <c r="AU121" s="214"/>
      <c r="AV121" s="214"/>
      <c r="AW121" s="214"/>
      <c r="AX121" s="214"/>
      <c r="AY121" s="214"/>
      <c r="AZ121" s="214"/>
      <c r="BA121" s="214"/>
      <c r="BB121" s="214"/>
      <c r="BC121" s="214"/>
      <c r="BD121" s="214"/>
      <c r="BE121" s="214"/>
      <c r="BF121" s="214"/>
      <c r="BG121" s="214"/>
      <c r="BH121" s="214"/>
      <c r="BI121" s="214"/>
      <c r="BJ121" s="214"/>
      <c r="BK121" s="214"/>
      <c r="BL121" s="214"/>
      <c r="BM121" s="215">
        <v>45.5</v>
      </c>
    </row>
    <row r="122" spans="1:65">
      <c r="A122" s="29"/>
      <c r="B122" s="3" t="s">
        <v>256</v>
      </c>
      <c r="C122" s="28"/>
      <c r="D122" s="217">
        <v>2.1213203435596424</v>
      </c>
      <c r="E122" s="213"/>
      <c r="F122" s="214"/>
      <c r="G122" s="214"/>
      <c r="H122" s="214"/>
      <c r="I122" s="214"/>
      <c r="J122" s="214"/>
      <c r="K122" s="214"/>
      <c r="L122" s="214"/>
      <c r="M122" s="214"/>
      <c r="N122" s="214"/>
      <c r="O122" s="214"/>
      <c r="P122" s="214"/>
      <c r="Q122" s="214"/>
      <c r="R122" s="214"/>
      <c r="S122" s="214"/>
      <c r="T122" s="214"/>
      <c r="U122" s="214"/>
      <c r="V122" s="214"/>
      <c r="W122" s="214"/>
      <c r="X122" s="214"/>
      <c r="Y122" s="214"/>
      <c r="Z122" s="214"/>
      <c r="AA122" s="214"/>
      <c r="AB122" s="214"/>
      <c r="AC122" s="214"/>
      <c r="AD122" s="214"/>
      <c r="AE122" s="214"/>
      <c r="AF122" s="214"/>
      <c r="AG122" s="214"/>
      <c r="AH122" s="214"/>
      <c r="AI122" s="214"/>
      <c r="AJ122" s="214"/>
      <c r="AK122" s="214"/>
      <c r="AL122" s="214"/>
      <c r="AM122" s="214"/>
      <c r="AN122" s="214"/>
      <c r="AO122" s="214"/>
      <c r="AP122" s="214"/>
      <c r="AQ122" s="214"/>
      <c r="AR122" s="214"/>
      <c r="AS122" s="214"/>
      <c r="AT122" s="214"/>
      <c r="AU122" s="214"/>
      <c r="AV122" s="214"/>
      <c r="AW122" s="214"/>
      <c r="AX122" s="214"/>
      <c r="AY122" s="214"/>
      <c r="AZ122" s="214"/>
      <c r="BA122" s="214"/>
      <c r="BB122" s="214"/>
      <c r="BC122" s="214"/>
      <c r="BD122" s="214"/>
      <c r="BE122" s="214"/>
      <c r="BF122" s="214"/>
      <c r="BG122" s="214"/>
      <c r="BH122" s="214"/>
      <c r="BI122" s="214"/>
      <c r="BJ122" s="214"/>
      <c r="BK122" s="214"/>
      <c r="BL122" s="214"/>
      <c r="BM122" s="215">
        <v>32</v>
      </c>
    </row>
    <row r="123" spans="1:65">
      <c r="A123" s="29"/>
      <c r="B123" s="3" t="s">
        <v>86</v>
      </c>
      <c r="C123" s="28"/>
      <c r="D123" s="13">
        <v>4.6622425133178956E-2</v>
      </c>
      <c r="E123" s="152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55"/>
    </row>
    <row r="124" spans="1:65">
      <c r="A124" s="29"/>
      <c r="B124" s="3" t="s">
        <v>257</v>
      </c>
      <c r="C124" s="28"/>
      <c r="D124" s="13">
        <v>0</v>
      </c>
      <c r="E124" s="152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55"/>
    </row>
    <row r="125" spans="1:65">
      <c r="A125" s="29"/>
      <c r="B125" s="45" t="s">
        <v>258</v>
      </c>
      <c r="C125" s="46"/>
      <c r="D125" s="44" t="s">
        <v>259</v>
      </c>
      <c r="E125" s="152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55"/>
    </row>
    <row r="126" spans="1:65">
      <c r="B126" s="30"/>
      <c r="C126" s="20"/>
      <c r="D126" s="20"/>
      <c r="BM126" s="55"/>
    </row>
    <row r="127" spans="1:65" ht="15">
      <c r="B127" s="8" t="s">
        <v>561</v>
      </c>
      <c r="BM127" s="27" t="s">
        <v>278</v>
      </c>
    </row>
    <row r="128" spans="1:65" ht="15">
      <c r="A128" s="24" t="s">
        <v>28</v>
      </c>
      <c r="B128" s="18" t="s">
        <v>108</v>
      </c>
      <c r="C128" s="15" t="s">
        <v>109</v>
      </c>
      <c r="D128" s="16" t="s">
        <v>295</v>
      </c>
      <c r="E128" s="152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27">
        <v>1</v>
      </c>
    </row>
    <row r="129" spans="1:65">
      <c r="A129" s="29"/>
      <c r="B129" s="19" t="s">
        <v>225</v>
      </c>
      <c r="C129" s="9" t="s">
        <v>225</v>
      </c>
      <c r="D129" s="10" t="s">
        <v>110</v>
      </c>
      <c r="E129" s="152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27" t="s">
        <v>3</v>
      </c>
    </row>
    <row r="130" spans="1:65">
      <c r="A130" s="29"/>
      <c r="B130" s="19"/>
      <c r="C130" s="9"/>
      <c r="D130" s="10" t="s">
        <v>304</v>
      </c>
      <c r="E130" s="152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27">
        <v>2</v>
      </c>
    </row>
    <row r="131" spans="1:65">
      <c r="A131" s="29"/>
      <c r="B131" s="19"/>
      <c r="C131" s="9"/>
      <c r="D131" s="25"/>
      <c r="E131" s="152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27">
        <v>2</v>
      </c>
    </row>
    <row r="132" spans="1:65">
      <c r="A132" s="29"/>
      <c r="B132" s="18">
        <v>1</v>
      </c>
      <c r="C132" s="14">
        <v>1</v>
      </c>
      <c r="D132" s="21">
        <v>9.1300000000000008</v>
      </c>
      <c r="E132" s="152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27">
        <v>1</v>
      </c>
    </row>
    <row r="133" spans="1:65">
      <c r="A133" s="29"/>
      <c r="B133" s="19">
        <v>1</v>
      </c>
      <c r="C133" s="9">
        <v>2</v>
      </c>
      <c r="D133" s="11">
        <v>9.0500000000000007</v>
      </c>
      <c r="E133" s="152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27">
        <v>27</v>
      </c>
    </row>
    <row r="134" spans="1:65">
      <c r="A134" s="29"/>
      <c r="B134" s="20" t="s">
        <v>254</v>
      </c>
      <c r="C134" s="12"/>
      <c r="D134" s="22">
        <v>9.09</v>
      </c>
      <c r="E134" s="152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27">
        <v>16</v>
      </c>
    </row>
    <row r="135" spans="1:65">
      <c r="A135" s="29"/>
      <c r="B135" s="3" t="s">
        <v>255</v>
      </c>
      <c r="C135" s="28"/>
      <c r="D135" s="11">
        <v>9.09</v>
      </c>
      <c r="E135" s="152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27">
        <v>9.09</v>
      </c>
    </row>
    <row r="136" spans="1:65">
      <c r="A136" s="29"/>
      <c r="B136" s="3" t="s">
        <v>256</v>
      </c>
      <c r="C136" s="28"/>
      <c r="D136" s="23">
        <v>5.6568542494923851E-2</v>
      </c>
      <c r="E136" s="152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27">
        <v>33</v>
      </c>
    </row>
    <row r="137" spans="1:65">
      <c r="A137" s="29"/>
      <c r="B137" s="3" t="s">
        <v>86</v>
      </c>
      <c r="C137" s="28"/>
      <c r="D137" s="13">
        <v>6.223161990640688E-3</v>
      </c>
      <c r="E137" s="152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55"/>
    </row>
    <row r="138" spans="1:65">
      <c r="A138" s="29"/>
      <c r="B138" s="3" t="s">
        <v>257</v>
      </c>
      <c r="C138" s="28"/>
      <c r="D138" s="13">
        <v>0</v>
      </c>
      <c r="E138" s="152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55"/>
    </row>
    <row r="139" spans="1:65">
      <c r="A139" s="29"/>
      <c r="B139" s="45" t="s">
        <v>258</v>
      </c>
      <c r="C139" s="46"/>
      <c r="D139" s="44" t="s">
        <v>259</v>
      </c>
      <c r="E139" s="152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55"/>
    </row>
    <row r="140" spans="1:65">
      <c r="B140" s="30"/>
      <c r="C140" s="20"/>
      <c r="D140" s="20"/>
      <c r="BM140" s="55"/>
    </row>
    <row r="141" spans="1:65" ht="15">
      <c r="B141" s="8" t="s">
        <v>562</v>
      </c>
      <c r="BM141" s="27" t="s">
        <v>278</v>
      </c>
    </row>
    <row r="142" spans="1:65" ht="15">
      <c r="A142" s="24" t="s">
        <v>0</v>
      </c>
      <c r="B142" s="18" t="s">
        <v>108</v>
      </c>
      <c r="C142" s="15" t="s">
        <v>109</v>
      </c>
      <c r="D142" s="16" t="s">
        <v>295</v>
      </c>
      <c r="E142" s="152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27">
        <v>1</v>
      </c>
    </row>
    <row r="143" spans="1:65">
      <c r="A143" s="29"/>
      <c r="B143" s="19" t="s">
        <v>225</v>
      </c>
      <c r="C143" s="9" t="s">
        <v>225</v>
      </c>
      <c r="D143" s="10" t="s">
        <v>110</v>
      </c>
      <c r="E143" s="152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27" t="s">
        <v>3</v>
      </c>
    </row>
    <row r="144" spans="1:65">
      <c r="A144" s="29"/>
      <c r="B144" s="19"/>
      <c r="C144" s="9"/>
      <c r="D144" s="10" t="s">
        <v>304</v>
      </c>
      <c r="E144" s="152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27">
        <v>0</v>
      </c>
    </row>
    <row r="145" spans="1:65">
      <c r="A145" s="29"/>
      <c r="B145" s="19"/>
      <c r="C145" s="9"/>
      <c r="D145" s="25"/>
      <c r="E145" s="152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27">
        <v>0</v>
      </c>
    </row>
    <row r="146" spans="1:65">
      <c r="A146" s="29"/>
      <c r="B146" s="18">
        <v>1</v>
      </c>
      <c r="C146" s="14">
        <v>1</v>
      </c>
      <c r="D146" s="221">
        <v>5710</v>
      </c>
      <c r="E146" s="223"/>
      <c r="F146" s="224"/>
      <c r="G146" s="224"/>
      <c r="H146" s="224"/>
      <c r="I146" s="224"/>
      <c r="J146" s="224"/>
      <c r="K146" s="224"/>
      <c r="L146" s="224"/>
      <c r="M146" s="224"/>
      <c r="N146" s="224"/>
      <c r="O146" s="224"/>
      <c r="P146" s="224"/>
      <c r="Q146" s="224"/>
      <c r="R146" s="224"/>
      <c r="S146" s="224"/>
      <c r="T146" s="224"/>
      <c r="U146" s="224"/>
      <c r="V146" s="224"/>
      <c r="W146" s="224"/>
      <c r="X146" s="224"/>
      <c r="Y146" s="224"/>
      <c r="Z146" s="224"/>
      <c r="AA146" s="224"/>
      <c r="AB146" s="224"/>
      <c r="AC146" s="224"/>
      <c r="AD146" s="224"/>
      <c r="AE146" s="224"/>
      <c r="AF146" s="224"/>
      <c r="AG146" s="224"/>
      <c r="AH146" s="224"/>
      <c r="AI146" s="224"/>
      <c r="AJ146" s="224"/>
      <c r="AK146" s="224"/>
      <c r="AL146" s="224"/>
      <c r="AM146" s="224"/>
      <c r="AN146" s="224"/>
      <c r="AO146" s="224"/>
      <c r="AP146" s="224"/>
      <c r="AQ146" s="224"/>
      <c r="AR146" s="224"/>
      <c r="AS146" s="224"/>
      <c r="AT146" s="224"/>
      <c r="AU146" s="224"/>
      <c r="AV146" s="224"/>
      <c r="AW146" s="224"/>
      <c r="AX146" s="224"/>
      <c r="AY146" s="224"/>
      <c r="AZ146" s="224"/>
      <c r="BA146" s="224"/>
      <c r="BB146" s="224"/>
      <c r="BC146" s="224"/>
      <c r="BD146" s="224"/>
      <c r="BE146" s="224"/>
      <c r="BF146" s="224"/>
      <c r="BG146" s="224"/>
      <c r="BH146" s="224"/>
      <c r="BI146" s="224"/>
      <c r="BJ146" s="224"/>
      <c r="BK146" s="224"/>
      <c r="BL146" s="224"/>
      <c r="BM146" s="225">
        <v>1</v>
      </c>
    </row>
    <row r="147" spans="1:65">
      <c r="A147" s="29"/>
      <c r="B147" s="19">
        <v>1</v>
      </c>
      <c r="C147" s="9">
        <v>2</v>
      </c>
      <c r="D147" s="226">
        <v>5550</v>
      </c>
      <c r="E147" s="223"/>
      <c r="F147" s="224"/>
      <c r="G147" s="224"/>
      <c r="H147" s="224"/>
      <c r="I147" s="224"/>
      <c r="J147" s="224"/>
      <c r="K147" s="224"/>
      <c r="L147" s="224"/>
      <c r="M147" s="224"/>
      <c r="N147" s="224"/>
      <c r="O147" s="224"/>
      <c r="P147" s="224"/>
      <c r="Q147" s="224"/>
      <c r="R147" s="224"/>
      <c r="S147" s="224"/>
      <c r="T147" s="224"/>
      <c r="U147" s="224"/>
      <c r="V147" s="224"/>
      <c r="W147" s="224"/>
      <c r="X147" s="224"/>
      <c r="Y147" s="224"/>
      <c r="Z147" s="224"/>
      <c r="AA147" s="224"/>
      <c r="AB147" s="224"/>
      <c r="AC147" s="224"/>
      <c r="AD147" s="224"/>
      <c r="AE147" s="224"/>
      <c r="AF147" s="224"/>
      <c r="AG147" s="224"/>
      <c r="AH147" s="224"/>
      <c r="AI147" s="224"/>
      <c r="AJ147" s="224"/>
      <c r="AK147" s="224"/>
      <c r="AL147" s="224"/>
      <c r="AM147" s="224"/>
      <c r="AN147" s="224"/>
      <c r="AO147" s="224"/>
      <c r="AP147" s="224"/>
      <c r="AQ147" s="224"/>
      <c r="AR147" s="224"/>
      <c r="AS147" s="224"/>
      <c r="AT147" s="224"/>
      <c r="AU147" s="224"/>
      <c r="AV147" s="224"/>
      <c r="AW147" s="224"/>
      <c r="AX147" s="224"/>
      <c r="AY147" s="224"/>
      <c r="AZ147" s="224"/>
      <c r="BA147" s="224"/>
      <c r="BB147" s="224"/>
      <c r="BC147" s="224"/>
      <c r="BD147" s="224"/>
      <c r="BE147" s="224"/>
      <c r="BF147" s="224"/>
      <c r="BG147" s="224"/>
      <c r="BH147" s="224"/>
      <c r="BI147" s="224"/>
      <c r="BJ147" s="224"/>
      <c r="BK147" s="224"/>
      <c r="BL147" s="224"/>
      <c r="BM147" s="225">
        <v>28</v>
      </c>
    </row>
    <row r="148" spans="1:65">
      <c r="A148" s="29"/>
      <c r="B148" s="20" t="s">
        <v>254</v>
      </c>
      <c r="C148" s="12"/>
      <c r="D148" s="230">
        <v>5630</v>
      </c>
      <c r="E148" s="223"/>
      <c r="F148" s="224"/>
      <c r="G148" s="224"/>
      <c r="H148" s="224"/>
      <c r="I148" s="224"/>
      <c r="J148" s="224"/>
      <c r="K148" s="224"/>
      <c r="L148" s="224"/>
      <c r="M148" s="224"/>
      <c r="N148" s="224"/>
      <c r="O148" s="224"/>
      <c r="P148" s="224"/>
      <c r="Q148" s="224"/>
      <c r="R148" s="224"/>
      <c r="S148" s="224"/>
      <c r="T148" s="224"/>
      <c r="U148" s="224"/>
      <c r="V148" s="224"/>
      <c r="W148" s="224"/>
      <c r="X148" s="224"/>
      <c r="Y148" s="224"/>
      <c r="Z148" s="224"/>
      <c r="AA148" s="224"/>
      <c r="AB148" s="224"/>
      <c r="AC148" s="224"/>
      <c r="AD148" s="224"/>
      <c r="AE148" s="224"/>
      <c r="AF148" s="224"/>
      <c r="AG148" s="224"/>
      <c r="AH148" s="224"/>
      <c r="AI148" s="224"/>
      <c r="AJ148" s="224"/>
      <c r="AK148" s="224"/>
      <c r="AL148" s="224"/>
      <c r="AM148" s="224"/>
      <c r="AN148" s="224"/>
      <c r="AO148" s="224"/>
      <c r="AP148" s="224"/>
      <c r="AQ148" s="224"/>
      <c r="AR148" s="224"/>
      <c r="AS148" s="224"/>
      <c r="AT148" s="224"/>
      <c r="AU148" s="224"/>
      <c r="AV148" s="224"/>
      <c r="AW148" s="224"/>
      <c r="AX148" s="224"/>
      <c r="AY148" s="224"/>
      <c r="AZ148" s="224"/>
      <c r="BA148" s="224"/>
      <c r="BB148" s="224"/>
      <c r="BC148" s="224"/>
      <c r="BD148" s="224"/>
      <c r="BE148" s="224"/>
      <c r="BF148" s="224"/>
      <c r="BG148" s="224"/>
      <c r="BH148" s="224"/>
      <c r="BI148" s="224"/>
      <c r="BJ148" s="224"/>
      <c r="BK148" s="224"/>
      <c r="BL148" s="224"/>
      <c r="BM148" s="225">
        <v>16</v>
      </c>
    </row>
    <row r="149" spans="1:65">
      <c r="A149" s="29"/>
      <c r="B149" s="3" t="s">
        <v>255</v>
      </c>
      <c r="C149" s="28"/>
      <c r="D149" s="226">
        <v>5630</v>
      </c>
      <c r="E149" s="223"/>
      <c r="F149" s="224"/>
      <c r="G149" s="224"/>
      <c r="H149" s="224"/>
      <c r="I149" s="224"/>
      <c r="J149" s="224"/>
      <c r="K149" s="224"/>
      <c r="L149" s="224"/>
      <c r="M149" s="224"/>
      <c r="N149" s="224"/>
      <c r="O149" s="224"/>
      <c r="P149" s="224"/>
      <c r="Q149" s="224"/>
      <c r="R149" s="224"/>
      <c r="S149" s="224"/>
      <c r="T149" s="224"/>
      <c r="U149" s="224"/>
      <c r="V149" s="224"/>
      <c r="W149" s="224"/>
      <c r="X149" s="224"/>
      <c r="Y149" s="224"/>
      <c r="Z149" s="224"/>
      <c r="AA149" s="224"/>
      <c r="AB149" s="224"/>
      <c r="AC149" s="224"/>
      <c r="AD149" s="224"/>
      <c r="AE149" s="224"/>
      <c r="AF149" s="224"/>
      <c r="AG149" s="224"/>
      <c r="AH149" s="224"/>
      <c r="AI149" s="224"/>
      <c r="AJ149" s="224"/>
      <c r="AK149" s="224"/>
      <c r="AL149" s="224"/>
      <c r="AM149" s="224"/>
      <c r="AN149" s="224"/>
      <c r="AO149" s="224"/>
      <c r="AP149" s="224"/>
      <c r="AQ149" s="224"/>
      <c r="AR149" s="224"/>
      <c r="AS149" s="224"/>
      <c r="AT149" s="224"/>
      <c r="AU149" s="224"/>
      <c r="AV149" s="224"/>
      <c r="AW149" s="224"/>
      <c r="AX149" s="224"/>
      <c r="AY149" s="224"/>
      <c r="AZ149" s="224"/>
      <c r="BA149" s="224"/>
      <c r="BB149" s="224"/>
      <c r="BC149" s="224"/>
      <c r="BD149" s="224"/>
      <c r="BE149" s="224"/>
      <c r="BF149" s="224"/>
      <c r="BG149" s="224"/>
      <c r="BH149" s="224"/>
      <c r="BI149" s="224"/>
      <c r="BJ149" s="224"/>
      <c r="BK149" s="224"/>
      <c r="BL149" s="224"/>
      <c r="BM149" s="225">
        <v>5630</v>
      </c>
    </row>
    <row r="150" spans="1:65">
      <c r="A150" s="29"/>
      <c r="B150" s="3" t="s">
        <v>256</v>
      </c>
      <c r="C150" s="28"/>
      <c r="D150" s="226">
        <v>113.13708498984761</v>
      </c>
      <c r="E150" s="223"/>
      <c r="F150" s="224"/>
      <c r="G150" s="224"/>
      <c r="H150" s="224"/>
      <c r="I150" s="224"/>
      <c r="J150" s="224"/>
      <c r="K150" s="224"/>
      <c r="L150" s="224"/>
      <c r="M150" s="224"/>
      <c r="N150" s="224"/>
      <c r="O150" s="224"/>
      <c r="P150" s="224"/>
      <c r="Q150" s="224"/>
      <c r="R150" s="224"/>
      <c r="S150" s="224"/>
      <c r="T150" s="224"/>
      <c r="U150" s="224"/>
      <c r="V150" s="224"/>
      <c r="W150" s="224"/>
      <c r="X150" s="224"/>
      <c r="Y150" s="224"/>
      <c r="Z150" s="224"/>
      <c r="AA150" s="224"/>
      <c r="AB150" s="224"/>
      <c r="AC150" s="224"/>
      <c r="AD150" s="224"/>
      <c r="AE150" s="224"/>
      <c r="AF150" s="224"/>
      <c r="AG150" s="224"/>
      <c r="AH150" s="224"/>
      <c r="AI150" s="224"/>
      <c r="AJ150" s="224"/>
      <c r="AK150" s="224"/>
      <c r="AL150" s="224"/>
      <c r="AM150" s="224"/>
      <c r="AN150" s="224"/>
      <c r="AO150" s="224"/>
      <c r="AP150" s="224"/>
      <c r="AQ150" s="224"/>
      <c r="AR150" s="224"/>
      <c r="AS150" s="224"/>
      <c r="AT150" s="224"/>
      <c r="AU150" s="224"/>
      <c r="AV150" s="224"/>
      <c r="AW150" s="224"/>
      <c r="AX150" s="224"/>
      <c r="AY150" s="224"/>
      <c r="AZ150" s="224"/>
      <c r="BA150" s="224"/>
      <c r="BB150" s="224"/>
      <c r="BC150" s="224"/>
      <c r="BD150" s="224"/>
      <c r="BE150" s="224"/>
      <c r="BF150" s="224"/>
      <c r="BG150" s="224"/>
      <c r="BH150" s="224"/>
      <c r="BI150" s="224"/>
      <c r="BJ150" s="224"/>
      <c r="BK150" s="224"/>
      <c r="BL150" s="224"/>
      <c r="BM150" s="225">
        <v>34</v>
      </c>
    </row>
    <row r="151" spans="1:65">
      <c r="A151" s="29"/>
      <c r="B151" s="3" t="s">
        <v>86</v>
      </c>
      <c r="C151" s="28"/>
      <c r="D151" s="13">
        <v>2.0095396978658545E-2</v>
      </c>
      <c r="E151" s="152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55"/>
    </row>
    <row r="152" spans="1:65">
      <c r="A152" s="29"/>
      <c r="B152" s="3" t="s">
        <v>257</v>
      </c>
      <c r="C152" s="28"/>
      <c r="D152" s="13">
        <v>0</v>
      </c>
      <c r="E152" s="152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55"/>
    </row>
    <row r="153" spans="1:65">
      <c r="A153" s="29"/>
      <c r="B153" s="45" t="s">
        <v>258</v>
      </c>
      <c r="C153" s="46"/>
      <c r="D153" s="44" t="s">
        <v>259</v>
      </c>
      <c r="E153" s="152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55"/>
    </row>
    <row r="154" spans="1:65">
      <c r="B154" s="30"/>
      <c r="C154" s="20"/>
      <c r="D154" s="20"/>
      <c r="BM154" s="55"/>
    </row>
    <row r="155" spans="1:65" ht="15">
      <c r="B155" s="8" t="s">
        <v>563</v>
      </c>
      <c r="BM155" s="27" t="s">
        <v>278</v>
      </c>
    </row>
    <row r="156" spans="1:65" ht="15">
      <c r="A156" s="24" t="s">
        <v>33</v>
      </c>
      <c r="B156" s="18" t="s">
        <v>108</v>
      </c>
      <c r="C156" s="15" t="s">
        <v>109</v>
      </c>
      <c r="D156" s="16" t="s">
        <v>295</v>
      </c>
      <c r="E156" s="152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27">
        <v>1</v>
      </c>
    </row>
    <row r="157" spans="1:65">
      <c r="A157" s="29"/>
      <c r="B157" s="19" t="s">
        <v>225</v>
      </c>
      <c r="C157" s="9" t="s">
        <v>225</v>
      </c>
      <c r="D157" s="10" t="s">
        <v>110</v>
      </c>
      <c r="E157" s="152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27" t="s">
        <v>3</v>
      </c>
    </row>
    <row r="158" spans="1:65">
      <c r="A158" s="29"/>
      <c r="B158" s="19"/>
      <c r="C158" s="9"/>
      <c r="D158" s="10" t="s">
        <v>304</v>
      </c>
      <c r="E158" s="152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27">
        <v>2</v>
      </c>
    </row>
    <row r="159" spans="1:65">
      <c r="A159" s="29"/>
      <c r="B159" s="19"/>
      <c r="C159" s="9"/>
      <c r="D159" s="25"/>
      <c r="E159" s="152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27">
        <v>2</v>
      </c>
    </row>
    <row r="160" spans="1:65">
      <c r="A160" s="29"/>
      <c r="B160" s="18">
        <v>1</v>
      </c>
      <c r="C160" s="14">
        <v>1</v>
      </c>
      <c r="D160" s="21">
        <v>5.32</v>
      </c>
      <c r="E160" s="152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27">
        <v>1</v>
      </c>
    </row>
    <row r="161" spans="1:65">
      <c r="A161" s="29"/>
      <c r="B161" s="19">
        <v>1</v>
      </c>
      <c r="C161" s="9">
        <v>2</v>
      </c>
      <c r="D161" s="11">
        <v>5.35</v>
      </c>
      <c r="E161" s="152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27">
        <v>4</v>
      </c>
    </row>
    <row r="162" spans="1:65">
      <c r="A162" s="29"/>
      <c r="B162" s="20" t="s">
        <v>254</v>
      </c>
      <c r="C162" s="12"/>
      <c r="D162" s="22">
        <v>5.335</v>
      </c>
      <c r="E162" s="152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27">
        <v>16</v>
      </c>
    </row>
    <row r="163" spans="1:65">
      <c r="A163" s="29"/>
      <c r="B163" s="3" t="s">
        <v>255</v>
      </c>
      <c r="C163" s="28"/>
      <c r="D163" s="11">
        <v>5.335</v>
      </c>
      <c r="E163" s="152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27">
        <v>5.335</v>
      </c>
    </row>
    <row r="164" spans="1:65">
      <c r="A164" s="29"/>
      <c r="B164" s="3" t="s">
        <v>256</v>
      </c>
      <c r="C164" s="28"/>
      <c r="D164" s="23">
        <v>2.1213203435595972E-2</v>
      </c>
      <c r="E164" s="152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27">
        <v>35</v>
      </c>
    </row>
    <row r="165" spans="1:65">
      <c r="A165" s="29"/>
      <c r="B165" s="3" t="s">
        <v>86</v>
      </c>
      <c r="C165" s="28"/>
      <c r="D165" s="13">
        <v>3.9762330713394509E-3</v>
      </c>
      <c r="E165" s="152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55"/>
    </row>
    <row r="166" spans="1:65">
      <c r="A166" s="29"/>
      <c r="B166" s="3" t="s">
        <v>257</v>
      </c>
      <c r="C166" s="28"/>
      <c r="D166" s="13">
        <v>0</v>
      </c>
      <c r="E166" s="152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55"/>
    </row>
    <row r="167" spans="1:65">
      <c r="A167" s="29"/>
      <c r="B167" s="45" t="s">
        <v>258</v>
      </c>
      <c r="C167" s="46"/>
      <c r="D167" s="44" t="s">
        <v>259</v>
      </c>
      <c r="E167" s="152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55"/>
    </row>
    <row r="168" spans="1:65">
      <c r="B168" s="30"/>
      <c r="C168" s="20"/>
      <c r="D168" s="20"/>
      <c r="BM168" s="55"/>
    </row>
    <row r="169" spans="1:65" ht="15">
      <c r="B169" s="8" t="s">
        <v>564</v>
      </c>
      <c r="BM169" s="27" t="s">
        <v>278</v>
      </c>
    </row>
    <row r="170" spans="1:65" ht="15">
      <c r="A170" s="24" t="s">
        <v>36</v>
      </c>
      <c r="B170" s="18" t="s">
        <v>108</v>
      </c>
      <c r="C170" s="15" t="s">
        <v>109</v>
      </c>
      <c r="D170" s="16" t="s">
        <v>295</v>
      </c>
      <c r="E170" s="152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27">
        <v>1</v>
      </c>
    </row>
    <row r="171" spans="1:65">
      <c r="A171" s="29"/>
      <c r="B171" s="19" t="s">
        <v>225</v>
      </c>
      <c r="C171" s="9" t="s">
        <v>225</v>
      </c>
      <c r="D171" s="10" t="s">
        <v>110</v>
      </c>
      <c r="E171" s="152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27" t="s">
        <v>3</v>
      </c>
    </row>
    <row r="172" spans="1:65">
      <c r="A172" s="29"/>
      <c r="B172" s="19"/>
      <c r="C172" s="9"/>
      <c r="D172" s="10" t="s">
        <v>304</v>
      </c>
      <c r="E172" s="152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27">
        <v>2</v>
      </c>
    </row>
    <row r="173" spans="1:65">
      <c r="A173" s="29"/>
      <c r="B173" s="19"/>
      <c r="C173" s="9"/>
      <c r="D173" s="25"/>
      <c r="E173" s="152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27">
        <v>2</v>
      </c>
    </row>
    <row r="174" spans="1:65">
      <c r="A174" s="29"/>
      <c r="B174" s="18">
        <v>1</v>
      </c>
      <c r="C174" s="14">
        <v>1</v>
      </c>
      <c r="D174" s="21">
        <v>2.96</v>
      </c>
      <c r="E174" s="152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27">
        <v>1</v>
      </c>
    </row>
    <row r="175" spans="1:65">
      <c r="A175" s="29"/>
      <c r="B175" s="19">
        <v>1</v>
      </c>
      <c r="C175" s="9">
        <v>2</v>
      </c>
      <c r="D175" s="11">
        <v>2.82</v>
      </c>
      <c r="E175" s="152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27">
        <v>5</v>
      </c>
    </row>
    <row r="176" spans="1:65">
      <c r="A176" s="29"/>
      <c r="B176" s="20" t="s">
        <v>254</v>
      </c>
      <c r="C176" s="12"/>
      <c r="D176" s="22">
        <v>2.8899999999999997</v>
      </c>
      <c r="E176" s="152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27">
        <v>16</v>
      </c>
    </row>
    <row r="177" spans="1:65">
      <c r="A177" s="29"/>
      <c r="B177" s="3" t="s">
        <v>255</v>
      </c>
      <c r="C177" s="28"/>
      <c r="D177" s="11">
        <v>2.8899999999999997</v>
      </c>
      <c r="E177" s="152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27">
        <v>2.89</v>
      </c>
    </row>
    <row r="178" spans="1:65">
      <c r="A178" s="29"/>
      <c r="B178" s="3" t="s">
        <v>256</v>
      </c>
      <c r="C178" s="28"/>
      <c r="D178" s="23">
        <v>9.8994949366116733E-2</v>
      </c>
      <c r="E178" s="152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27">
        <v>36</v>
      </c>
    </row>
    <row r="179" spans="1:65">
      <c r="A179" s="29"/>
      <c r="B179" s="3" t="s">
        <v>86</v>
      </c>
      <c r="C179" s="28"/>
      <c r="D179" s="13">
        <v>3.4254307739140739E-2</v>
      </c>
      <c r="E179" s="152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55"/>
    </row>
    <row r="180" spans="1:65">
      <c r="A180" s="29"/>
      <c r="B180" s="3" t="s">
        <v>257</v>
      </c>
      <c r="C180" s="28"/>
      <c r="D180" s="13">
        <v>-1.1102230246251565E-16</v>
      </c>
      <c r="E180" s="152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55"/>
    </row>
    <row r="181" spans="1:65">
      <c r="A181" s="29"/>
      <c r="B181" s="45" t="s">
        <v>258</v>
      </c>
      <c r="C181" s="46"/>
      <c r="D181" s="44" t="s">
        <v>259</v>
      </c>
      <c r="E181" s="152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55"/>
    </row>
    <row r="182" spans="1:65">
      <c r="B182" s="30"/>
      <c r="C182" s="20"/>
      <c r="D182" s="20"/>
      <c r="BM182" s="55"/>
    </row>
    <row r="183" spans="1:65" ht="15">
      <c r="B183" s="8" t="s">
        <v>565</v>
      </c>
      <c r="BM183" s="27" t="s">
        <v>278</v>
      </c>
    </row>
    <row r="184" spans="1:65" ht="15">
      <c r="A184" s="24" t="s">
        <v>39</v>
      </c>
      <c r="B184" s="18" t="s">
        <v>108</v>
      </c>
      <c r="C184" s="15" t="s">
        <v>109</v>
      </c>
      <c r="D184" s="16" t="s">
        <v>295</v>
      </c>
      <c r="E184" s="152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27">
        <v>1</v>
      </c>
    </row>
    <row r="185" spans="1:65">
      <c r="A185" s="29"/>
      <c r="B185" s="19" t="s">
        <v>225</v>
      </c>
      <c r="C185" s="9" t="s">
        <v>225</v>
      </c>
      <c r="D185" s="10" t="s">
        <v>110</v>
      </c>
      <c r="E185" s="152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27" t="s">
        <v>3</v>
      </c>
    </row>
    <row r="186" spans="1:65">
      <c r="A186" s="29"/>
      <c r="B186" s="19"/>
      <c r="C186" s="9"/>
      <c r="D186" s="10" t="s">
        <v>304</v>
      </c>
      <c r="E186" s="152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27">
        <v>2</v>
      </c>
    </row>
    <row r="187" spans="1:65">
      <c r="A187" s="29"/>
      <c r="B187" s="19"/>
      <c r="C187" s="9"/>
      <c r="D187" s="25"/>
      <c r="E187" s="152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27">
        <v>2</v>
      </c>
    </row>
    <row r="188" spans="1:65">
      <c r="A188" s="29"/>
      <c r="B188" s="18">
        <v>1</v>
      </c>
      <c r="C188" s="14">
        <v>1</v>
      </c>
      <c r="D188" s="21">
        <v>1.34</v>
      </c>
      <c r="E188" s="152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27">
        <v>1</v>
      </c>
    </row>
    <row r="189" spans="1:65">
      <c r="A189" s="29"/>
      <c r="B189" s="19">
        <v>1</v>
      </c>
      <c r="C189" s="9">
        <v>2</v>
      </c>
      <c r="D189" s="11">
        <v>1.28</v>
      </c>
      <c r="E189" s="152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27">
        <v>6</v>
      </c>
    </row>
    <row r="190" spans="1:65">
      <c r="A190" s="29"/>
      <c r="B190" s="20" t="s">
        <v>254</v>
      </c>
      <c r="C190" s="12"/>
      <c r="D190" s="22">
        <v>1.31</v>
      </c>
      <c r="E190" s="152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27">
        <v>16</v>
      </c>
    </row>
    <row r="191" spans="1:65">
      <c r="A191" s="29"/>
      <c r="B191" s="3" t="s">
        <v>255</v>
      </c>
      <c r="C191" s="28"/>
      <c r="D191" s="11">
        <v>1.31</v>
      </c>
      <c r="E191" s="152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27">
        <v>1.31</v>
      </c>
    </row>
    <row r="192" spans="1:65">
      <c r="A192" s="29"/>
      <c r="B192" s="3" t="s">
        <v>256</v>
      </c>
      <c r="C192" s="28"/>
      <c r="D192" s="23">
        <v>4.2426406871192889E-2</v>
      </c>
      <c r="E192" s="152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3"/>
      <c r="BJ192" s="3"/>
      <c r="BK192" s="3"/>
      <c r="BL192" s="3"/>
      <c r="BM192" s="27">
        <v>37</v>
      </c>
    </row>
    <row r="193" spans="1:65">
      <c r="A193" s="29"/>
      <c r="B193" s="3" t="s">
        <v>86</v>
      </c>
      <c r="C193" s="28"/>
      <c r="D193" s="13">
        <v>3.2386570130681594E-2</v>
      </c>
      <c r="E193" s="152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  <c r="BK193" s="3"/>
      <c r="BL193" s="3"/>
      <c r="BM193" s="55"/>
    </row>
    <row r="194" spans="1:65">
      <c r="A194" s="29"/>
      <c r="B194" s="3" t="s">
        <v>257</v>
      </c>
      <c r="C194" s="28"/>
      <c r="D194" s="13">
        <v>0</v>
      </c>
      <c r="E194" s="152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55"/>
    </row>
    <row r="195" spans="1:65">
      <c r="A195" s="29"/>
      <c r="B195" s="45" t="s">
        <v>258</v>
      </c>
      <c r="C195" s="46"/>
      <c r="D195" s="44" t="s">
        <v>259</v>
      </c>
      <c r="E195" s="152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55"/>
    </row>
    <row r="196" spans="1:65">
      <c r="B196" s="30"/>
      <c r="C196" s="20"/>
      <c r="D196" s="20"/>
      <c r="BM196" s="55"/>
    </row>
    <row r="197" spans="1:65" ht="15">
      <c r="B197" s="8" t="s">
        <v>566</v>
      </c>
      <c r="BM197" s="27" t="s">
        <v>278</v>
      </c>
    </row>
    <row r="198" spans="1:65" ht="15">
      <c r="A198" s="24" t="s">
        <v>42</v>
      </c>
      <c r="B198" s="18" t="s">
        <v>108</v>
      </c>
      <c r="C198" s="15" t="s">
        <v>109</v>
      </c>
      <c r="D198" s="16" t="s">
        <v>295</v>
      </c>
      <c r="E198" s="152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27">
        <v>1</v>
      </c>
    </row>
    <row r="199" spans="1:65">
      <c r="A199" s="29"/>
      <c r="B199" s="19" t="s">
        <v>225</v>
      </c>
      <c r="C199" s="9" t="s">
        <v>225</v>
      </c>
      <c r="D199" s="10" t="s">
        <v>110</v>
      </c>
      <c r="E199" s="152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27" t="s">
        <v>3</v>
      </c>
    </row>
    <row r="200" spans="1:65">
      <c r="A200" s="29"/>
      <c r="B200" s="19"/>
      <c r="C200" s="9"/>
      <c r="D200" s="10" t="s">
        <v>304</v>
      </c>
      <c r="E200" s="152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27">
        <v>1</v>
      </c>
    </row>
    <row r="201" spans="1:65">
      <c r="A201" s="29"/>
      <c r="B201" s="19"/>
      <c r="C201" s="9"/>
      <c r="D201" s="25"/>
      <c r="E201" s="152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27">
        <v>1</v>
      </c>
    </row>
    <row r="202" spans="1:65">
      <c r="A202" s="29"/>
      <c r="B202" s="18">
        <v>1</v>
      </c>
      <c r="C202" s="14">
        <v>1</v>
      </c>
      <c r="D202" s="212">
        <v>18.399999999999999</v>
      </c>
      <c r="E202" s="213"/>
      <c r="F202" s="214"/>
      <c r="G202" s="214"/>
      <c r="H202" s="214"/>
      <c r="I202" s="214"/>
      <c r="J202" s="214"/>
      <c r="K202" s="214"/>
      <c r="L202" s="214"/>
      <c r="M202" s="214"/>
      <c r="N202" s="214"/>
      <c r="O202" s="214"/>
      <c r="P202" s="214"/>
      <c r="Q202" s="214"/>
      <c r="R202" s="214"/>
      <c r="S202" s="214"/>
      <c r="T202" s="214"/>
      <c r="U202" s="214"/>
      <c r="V202" s="214"/>
      <c r="W202" s="214"/>
      <c r="X202" s="214"/>
      <c r="Y202" s="214"/>
      <c r="Z202" s="214"/>
      <c r="AA202" s="214"/>
      <c r="AB202" s="214"/>
      <c r="AC202" s="214"/>
      <c r="AD202" s="214"/>
      <c r="AE202" s="214"/>
      <c r="AF202" s="214"/>
      <c r="AG202" s="214"/>
      <c r="AH202" s="214"/>
      <c r="AI202" s="214"/>
      <c r="AJ202" s="214"/>
      <c r="AK202" s="214"/>
      <c r="AL202" s="214"/>
      <c r="AM202" s="214"/>
      <c r="AN202" s="214"/>
      <c r="AO202" s="214"/>
      <c r="AP202" s="214"/>
      <c r="AQ202" s="214"/>
      <c r="AR202" s="214"/>
      <c r="AS202" s="214"/>
      <c r="AT202" s="214"/>
      <c r="AU202" s="214"/>
      <c r="AV202" s="214"/>
      <c r="AW202" s="214"/>
      <c r="AX202" s="214"/>
      <c r="AY202" s="214"/>
      <c r="AZ202" s="214"/>
      <c r="BA202" s="214"/>
      <c r="BB202" s="214"/>
      <c r="BC202" s="214"/>
      <c r="BD202" s="214"/>
      <c r="BE202" s="214"/>
      <c r="BF202" s="214"/>
      <c r="BG202" s="214"/>
      <c r="BH202" s="214"/>
      <c r="BI202" s="214"/>
      <c r="BJ202" s="214"/>
      <c r="BK202" s="214"/>
      <c r="BL202" s="214"/>
      <c r="BM202" s="215">
        <v>1</v>
      </c>
    </row>
    <row r="203" spans="1:65">
      <c r="A203" s="29"/>
      <c r="B203" s="19">
        <v>1</v>
      </c>
      <c r="C203" s="9">
        <v>2</v>
      </c>
      <c r="D203" s="217">
        <v>17.8</v>
      </c>
      <c r="E203" s="213"/>
      <c r="F203" s="214"/>
      <c r="G203" s="214"/>
      <c r="H203" s="214"/>
      <c r="I203" s="214"/>
      <c r="J203" s="214"/>
      <c r="K203" s="214"/>
      <c r="L203" s="214"/>
      <c r="M203" s="214"/>
      <c r="N203" s="214"/>
      <c r="O203" s="214"/>
      <c r="P203" s="214"/>
      <c r="Q203" s="214"/>
      <c r="R203" s="214"/>
      <c r="S203" s="214"/>
      <c r="T203" s="214"/>
      <c r="U203" s="214"/>
      <c r="V203" s="214"/>
      <c r="W203" s="214"/>
      <c r="X203" s="214"/>
      <c r="Y203" s="214"/>
      <c r="Z203" s="214"/>
      <c r="AA203" s="214"/>
      <c r="AB203" s="214"/>
      <c r="AC203" s="214"/>
      <c r="AD203" s="214"/>
      <c r="AE203" s="214"/>
      <c r="AF203" s="214"/>
      <c r="AG203" s="214"/>
      <c r="AH203" s="214"/>
      <c r="AI203" s="214"/>
      <c r="AJ203" s="214"/>
      <c r="AK203" s="214"/>
      <c r="AL203" s="214"/>
      <c r="AM203" s="214"/>
      <c r="AN203" s="214"/>
      <c r="AO203" s="214"/>
      <c r="AP203" s="214"/>
      <c r="AQ203" s="214"/>
      <c r="AR203" s="214"/>
      <c r="AS203" s="214"/>
      <c r="AT203" s="214"/>
      <c r="AU203" s="214"/>
      <c r="AV203" s="214"/>
      <c r="AW203" s="214"/>
      <c r="AX203" s="214"/>
      <c r="AY203" s="214"/>
      <c r="AZ203" s="214"/>
      <c r="BA203" s="214"/>
      <c r="BB203" s="214"/>
      <c r="BC203" s="214"/>
      <c r="BD203" s="214"/>
      <c r="BE203" s="214"/>
      <c r="BF203" s="214"/>
      <c r="BG203" s="214"/>
      <c r="BH203" s="214"/>
      <c r="BI203" s="214"/>
      <c r="BJ203" s="214"/>
      <c r="BK203" s="214"/>
      <c r="BL203" s="214"/>
      <c r="BM203" s="215">
        <v>32</v>
      </c>
    </row>
    <row r="204" spans="1:65">
      <c r="A204" s="29"/>
      <c r="B204" s="20" t="s">
        <v>254</v>
      </c>
      <c r="C204" s="12"/>
      <c r="D204" s="220">
        <v>18.100000000000001</v>
      </c>
      <c r="E204" s="213"/>
      <c r="F204" s="214"/>
      <c r="G204" s="214"/>
      <c r="H204" s="214"/>
      <c r="I204" s="214"/>
      <c r="J204" s="214"/>
      <c r="K204" s="214"/>
      <c r="L204" s="214"/>
      <c r="M204" s="214"/>
      <c r="N204" s="214"/>
      <c r="O204" s="214"/>
      <c r="P204" s="214"/>
      <c r="Q204" s="214"/>
      <c r="R204" s="214"/>
      <c r="S204" s="214"/>
      <c r="T204" s="214"/>
      <c r="U204" s="214"/>
      <c r="V204" s="214"/>
      <c r="W204" s="214"/>
      <c r="X204" s="214"/>
      <c r="Y204" s="214"/>
      <c r="Z204" s="214"/>
      <c r="AA204" s="214"/>
      <c r="AB204" s="214"/>
      <c r="AC204" s="214"/>
      <c r="AD204" s="214"/>
      <c r="AE204" s="214"/>
      <c r="AF204" s="214"/>
      <c r="AG204" s="214"/>
      <c r="AH204" s="214"/>
      <c r="AI204" s="214"/>
      <c r="AJ204" s="214"/>
      <c r="AK204" s="214"/>
      <c r="AL204" s="214"/>
      <c r="AM204" s="214"/>
      <c r="AN204" s="214"/>
      <c r="AO204" s="214"/>
      <c r="AP204" s="214"/>
      <c r="AQ204" s="214"/>
      <c r="AR204" s="214"/>
      <c r="AS204" s="214"/>
      <c r="AT204" s="214"/>
      <c r="AU204" s="214"/>
      <c r="AV204" s="214"/>
      <c r="AW204" s="214"/>
      <c r="AX204" s="214"/>
      <c r="AY204" s="214"/>
      <c r="AZ204" s="214"/>
      <c r="BA204" s="214"/>
      <c r="BB204" s="214"/>
      <c r="BC204" s="214"/>
      <c r="BD204" s="214"/>
      <c r="BE204" s="214"/>
      <c r="BF204" s="214"/>
      <c r="BG204" s="214"/>
      <c r="BH204" s="214"/>
      <c r="BI204" s="214"/>
      <c r="BJ204" s="214"/>
      <c r="BK204" s="214"/>
      <c r="BL204" s="214"/>
      <c r="BM204" s="215">
        <v>16</v>
      </c>
    </row>
    <row r="205" spans="1:65">
      <c r="A205" s="29"/>
      <c r="B205" s="3" t="s">
        <v>255</v>
      </c>
      <c r="C205" s="28"/>
      <c r="D205" s="217">
        <v>18.100000000000001</v>
      </c>
      <c r="E205" s="213"/>
      <c r="F205" s="214"/>
      <c r="G205" s="214"/>
      <c r="H205" s="214"/>
      <c r="I205" s="214"/>
      <c r="J205" s="214"/>
      <c r="K205" s="214"/>
      <c r="L205" s="214"/>
      <c r="M205" s="214"/>
      <c r="N205" s="214"/>
      <c r="O205" s="214"/>
      <c r="P205" s="214"/>
      <c r="Q205" s="214"/>
      <c r="R205" s="214"/>
      <c r="S205" s="214"/>
      <c r="T205" s="214"/>
      <c r="U205" s="214"/>
      <c r="V205" s="214"/>
      <c r="W205" s="214"/>
      <c r="X205" s="214"/>
      <c r="Y205" s="214"/>
      <c r="Z205" s="214"/>
      <c r="AA205" s="214"/>
      <c r="AB205" s="214"/>
      <c r="AC205" s="214"/>
      <c r="AD205" s="214"/>
      <c r="AE205" s="214"/>
      <c r="AF205" s="214"/>
      <c r="AG205" s="214"/>
      <c r="AH205" s="214"/>
      <c r="AI205" s="214"/>
      <c r="AJ205" s="214"/>
      <c r="AK205" s="214"/>
      <c r="AL205" s="214"/>
      <c r="AM205" s="214"/>
      <c r="AN205" s="214"/>
      <c r="AO205" s="214"/>
      <c r="AP205" s="214"/>
      <c r="AQ205" s="214"/>
      <c r="AR205" s="214"/>
      <c r="AS205" s="214"/>
      <c r="AT205" s="214"/>
      <c r="AU205" s="214"/>
      <c r="AV205" s="214"/>
      <c r="AW205" s="214"/>
      <c r="AX205" s="214"/>
      <c r="AY205" s="214"/>
      <c r="AZ205" s="214"/>
      <c r="BA205" s="214"/>
      <c r="BB205" s="214"/>
      <c r="BC205" s="214"/>
      <c r="BD205" s="214"/>
      <c r="BE205" s="214"/>
      <c r="BF205" s="214"/>
      <c r="BG205" s="214"/>
      <c r="BH205" s="214"/>
      <c r="BI205" s="214"/>
      <c r="BJ205" s="214"/>
      <c r="BK205" s="214"/>
      <c r="BL205" s="214"/>
      <c r="BM205" s="215">
        <v>18.100000000000001</v>
      </c>
    </row>
    <row r="206" spans="1:65">
      <c r="A206" s="29"/>
      <c r="B206" s="3" t="s">
        <v>256</v>
      </c>
      <c r="C206" s="28"/>
      <c r="D206" s="217">
        <v>0.42426406871192701</v>
      </c>
      <c r="E206" s="213"/>
      <c r="F206" s="214"/>
      <c r="G206" s="214"/>
      <c r="H206" s="214"/>
      <c r="I206" s="214"/>
      <c r="J206" s="214"/>
      <c r="K206" s="214"/>
      <c r="L206" s="214"/>
      <c r="M206" s="214"/>
      <c r="N206" s="214"/>
      <c r="O206" s="214"/>
      <c r="P206" s="214"/>
      <c r="Q206" s="214"/>
      <c r="R206" s="214"/>
      <c r="S206" s="214"/>
      <c r="T206" s="214"/>
      <c r="U206" s="214"/>
      <c r="V206" s="214"/>
      <c r="W206" s="214"/>
      <c r="X206" s="214"/>
      <c r="Y206" s="214"/>
      <c r="Z206" s="214"/>
      <c r="AA206" s="214"/>
      <c r="AB206" s="214"/>
      <c r="AC206" s="214"/>
      <c r="AD206" s="214"/>
      <c r="AE206" s="214"/>
      <c r="AF206" s="214"/>
      <c r="AG206" s="214"/>
      <c r="AH206" s="214"/>
      <c r="AI206" s="214"/>
      <c r="AJ206" s="214"/>
      <c r="AK206" s="214"/>
      <c r="AL206" s="214"/>
      <c r="AM206" s="214"/>
      <c r="AN206" s="214"/>
      <c r="AO206" s="214"/>
      <c r="AP206" s="214"/>
      <c r="AQ206" s="214"/>
      <c r="AR206" s="214"/>
      <c r="AS206" s="214"/>
      <c r="AT206" s="214"/>
      <c r="AU206" s="214"/>
      <c r="AV206" s="214"/>
      <c r="AW206" s="214"/>
      <c r="AX206" s="214"/>
      <c r="AY206" s="214"/>
      <c r="AZ206" s="214"/>
      <c r="BA206" s="214"/>
      <c r="BB206" s="214"/>
      <c r="BC206" s="214"/>
      <c r="BD206" s="214"/>
      <c r="BE206" s="214"/>
      <c r="BF206" s="214"/>
      <c r="BG206" s="214"/>
      <c r="BH206" s="214"/>
      <c r="BI206" s="214"/>
      <c r="BJ206" s="214"/>
      <c r="BK206" s="214"/>
      <c r="BL206" s="214"/>
      <c r="BM206" s="215">
        <v>38</v>
      </c>
    </row>
    <row r="207" spans="1:65">
      <c r="A207" s="29"/>
      <c r="B207" s="3" t="s">
        <v>86</v>
      </c>
      <c r="C207" s="28"/>
      <c r="D207" s="13">
        <v>2.3440003796239058E-2</v>
      </c>
      <c r="E207" s="152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55"/>
    </row>
    <row r="208" spans="1:65">
      <c r="A208" s="29"/>
      <c r="B208" s="3" t="s">
        <v>257</v>
      </c>
      <c r="C208" s="28"/>
      <c r="D208" s="13">
        <v>0</v>
      </c>
      <c r="E208" s="152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55"/>
    </row>
    <row r="209" spans="1:65">
      <c r="A209" s="29"/>
      <c r="B209" s="45" t="s">
        <v>258</v>
      </c>
      <c r="C209" s="46"/>
      <c r="D209" s="44" t="s">
        <v>259</v>
      </c>
      <c r="E209" s="152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  <c r="BM209" s="55"/>
    </row>
    <row r="210" spans="1:65">
      <c r="B210" s="30"/>
      <c r="C210" s="20"/>
      <c r="D210" s="20"/>
      <c r="BM210" s="55"/>
    </row>
    <row r="211" spans="1:65" ht="15">
      <c r="B211" s="8" t="s">
        <v>567</v>
      </c>
      <c r="BM211" s="27" t="s">
        <v>278</v>
      </c>
    </row>
    <row r="212" spans="1:65" ht="15">
      <c r="A212" s="24" t="s">
        <v>5</v>
      </c>
      <c r="B212" s="18" t="s">
        <v>108</v>
      </c>
      <c r="C212" s="15" t="s">
        <v>109</v>
      </c>
      <c r="D212" s="16" t="s">
        <v>295</v>
      </c>
      <c r="E212" s="152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  <c r="BJ212" s="3"/>
      <c r="BK212" s="3"/>
      <c r="BL212" s="3"/>
      <c r="BM212" s="27">
        <v>1</v>
      </c>
    </row>
    <row r="213" spans="1:65">
      <c r="A213" s="29"/>
      <c r="B213" s="19" t="s">
        <v>225</v>
      </c>
      <c r="C213" s="9" t="s">
        <v>225</v>
      </c>
      <c r="D213" s="10" t="s">
        <v>110</v>
      </c>
      <c r="E213" s="152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27" t="s">
        <v>3</v>
      </c>
    </row>
    <row r="214" spans="1:65">
      <c r="A214" s="29"/>
      <c r="B214" s="19"/>
      <c r="C214" s="9"/>
      <c r="D214" s="10" t="s">
        <v>304</v>
      </c>
      <c r="E214" s="152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27">
        <v>2</v>
      </c>
    </row>
    <row r="215" spans="1:65">
      <c r="A215" s="29"/>
      <c r="B215" s="19"/>
      <c r="C215" s="9"/>
      <c r="D215" s="25"/>
      <c r="E215" s="152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27">
        <v>2</v>
      </c>
    </row>
    <row r="216" spans="1:65">
      <c r="A216" s="29"/>
      <c r="B216" s="18">
        <v>1</v>
      </c>
      <c r="C216" s="14">
        <v>1</v>
      </c>
      <c r="D216" s="21">
        <v>5.88</v>
      </c>
      <c r="E216" s="152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  <c r="BI216" s="3"/>
      <c r="BJ216" s="3"/>
      <c r="BK216" s="3"/>
      <c r="BL216" s="3"/>
      <c r="BM216" s="27">
        <v>1</v>
      </c>
    </row>
    <row r="217" spans="1:65">
      <c r="A217" s="29"/>
      <c r="B217" s="19">
        <v>1</v>
      </c>
      <c r="C217" s="9">
        <v>2</v>
      </c>
      <c r="D217" s="11">
        <v>6.25</v>
      </c>
      <c r="E217" s="152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  <c r="BI217" s="3"/>
      <c r="BJ217" s="3"/>
      <c r="BK217" s="3"/>
      <c r="BL217" s="3"/>
      <c r="BM217" s="27">
        <v>7</v>
      </c>
    </row>
    <row r="218" spans="1:65">
      <c r="A218" s="29"/>
      <c r="B218" s="20" t="s">
        <v>254</v>
      </c>
      <c r="C218" s="12"/>
      <c r="D218" s="22">
        <v>6.0649999999999995</v>
      </c>
      <c r="E218" s="152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27">
        <v>16</v>
      </c>
    </row>
    <row r="219" spans="1:65">
      <c r="A219" s="29"/>
      <c r="B219" s="3" t="s">
        <v>255</v>
      </c>
      <c r="C219" s="28"/>
      <c r="D219" s="11">
        <v>6.0649999999999995</v>
      </c>
      <c r="E219" s="152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27">
        <v>6.0650000000000004</v>
      </c>
    </row>
    <row r="220" spans="1:65">
      <c r="A220" s="29"/>
      <c r="B220" s="3" t="s">
        <v>256</v>
      </c>
      <c r="C220" s="28"/>
      <c r="D220" s="23">
        <v>0.26162950903902266</v>
      </c>
      <c r="E220" s="152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27">
        <v>39</v>
      </c>
    </row>
    <row r="221" spans="1:65">
      <c r="A221" s="29"/>
      <c r="B221" s="3" t="s">
        <v>86</v>
      </c>
      <c r="C221" s="28"/>
      <c r="D221" s="13">
        <v>4.3137594235617915E-2</v>
      </c>
      <c r="E221" s="152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55"/>
    </row>
    <row r="222" spans="1:65">
      <c r="A222" s="29"/>
      <c r="B222" s="3" t="s">
        <v>257</v>
      </c>
      <c r="C222" s="28"/>
      <c r="D222" s="13">
        <v>-1.1102230246251565E-16</v>
      </c>
      <c r="E222" s="152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55"/>
    </row>
    <row r="223" spans="1:65">
      <c r="A223" s="29"/>
      <c r="B223" s="45" t="s">
        <v>258</v>
      </c>
      <c r="C223" s="46"/>
      <c r="D223" s="44" t="s">
        <v>259</v>
      </c>
      <c r="E223" s="152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55"/>
    </row>
    <row r="224" spans="1:65">
      <c r="B224" s="30"/>
      <c r="C224" s="20"/>
      <c r="D224" s="20"/>
      <c r="BM224" s="55"/>
    </row>
    <row r="225" spans="1:65" ht="15">
      <c r="B225" s="8" t="s">
        <v>568</v>
      </c>
      <c r="BM225" s="27" t="s">
        <v>278</v>
      </c>
    </row>
    <row r="226" spans="1:65" ht="15">
      <c r="A226" s="24" t="s">
        <v>81</v>
      </c>
      <c r="B226" s="18" t="s">
        <v>108</v>
      </c>
      <c r="C226" s="15" t="s">
        <v>109</v>
      </c>
      <c r="D226" s="16" t="s">
        <v>295</v>
      </c>
      <c r="E226" s="152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27">
        <v>1</v>
      </c>
    </row>
    <row r="227" spans="1:65">
      <c r="A227" s="29"/>
      <c r="B227" s="19" t="s">
        <v>225</v>
      </c>
      <c r="C227" s="9" t="s">
        <v>225</v>
      </c>
      <c r="D227" s="10" t="s">
        <v>110</v>
      </c>
      <c r="E227" s="152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27" t="s">
        <v>3</v>
      </c>
    </row>
    <row r="228" spans="1:65">
      <c r="A228" s="29"/>
      <c r="B228" s="19"/>
      <c r="C228" s="9"/>
      <c r="D228" s="10" t="s">
        <v>304</v>
      </c>
      <c r="E228" s="152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3"/>
      <c r="BL228" s="3"/>
      <c r="BM228" s="27">
        <v>2</v>
      </c>
    </row>
    <row r="229" spans="1:65">
      <c r="A229" s="29"/>
      <c r="B229" s="19"/>
      <c r="C229" s="9"/>
      <c r="D229" s="25"/>
      <c r="E229" s="152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3"/>
      <c r="BL229" s="3"/>
      <c r="BM229" s="27">
        <v>2</v>
      </c>
    </row>
    <row r="230" spans="1:65">
      <c r="A230" s="29"/>
      <c r="B230" s="18">
        <v>1</v>
      </c>
      <c r="C230" s="14">
        <v>1</v>
      </c>
      <c r="D230" s="21">
        <v>1.45</v>
      </c>
      <c r="E230" s="152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27">
        <v>1</v>
      </c>
    </row>
    <row r="231" spans="1:65">
      <c r="A231" s="29"/>
      <c r="B231" s="19">
        <v>1</v>
      </c>
      <c r="C231" s="9">
        <v>2</v>
      </c>
      <c r="D231" s="11">
        <v>1.55</v>
      </c>
      <c r="E231" s="152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27">
        <v>34</v>
      </c>
    </row>
    <row r="232" spans="1:65">
      <c r="A232" s="29"/>
      <c r="B232" s="20" t="s">
        <v>254</v>
      </c>
      <c r="C232" s="12"/>
      <c r="D232" s="22">
        <v>1.5</v>
      </c>
      <c r="E232" s="152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27">
        <v>16</v>
      </c>
    </row>
    <row r="233" spans="1:65">
      <c r="A233" s="29"/>
      <c r="B233" s="3" t="s">
        <v>255</v>
      </c>
      <c r="C233" s="28"/>
      <c r="D233" s="11">
        <v>1.5</v>
      </c>
      <c r="E233" s="152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27">
        <v>1.5</v>
      </c>
    </row>
    <row r="234" spans="1:65">
      <c r="A234" s="29"/>
      <c r="B234" s="3" t="s">
        <v>256</v>
      </c>
      <c r="C234" s="28"/>
      <c r="D234" s="23">
        <v>7.0710678118654821E-2</v>
      </c>
      <c r="E234" s="152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  <c r="BM234" s="27">
        <v>40</v>
      </c>
    </row>
    <row r="235" spans="1:65">
      <c r="A235" s="29"/>
      <c r="B235" s="3" t="s">
        <v>86</v>
      </c>
      <c r="C235" s="28"/>
      <c r="D235" s="13">
        <v>4.7140452079103216E-2</v>
      </c>
      <c r="E235" s="152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  <c r="BM235" s="55"/>
    </row>
    <row r="236" spans="1:65">
      <c r="A236" s="29"/>
      <c r="B236" s="3" t="s">
        <v>257</v>
      </c>
      <c r="C236" s="28"/>
      <c r="D236" s="13">
        <v>0</v>
      </c>
      <c r="E236" s="152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55"/>
    </row>
    <row r="237" spans="1:65">
      <c r="A237" s="29"/>
      <c r="B237" s="45" t="s">
        <v>258</v>
      </c>
      <c r="C237" s="46"/>
      <c r="D237" s="44" t="s">
        <v>259</v>
      </c>
      <c r="E237" s="152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55"/>
    </row>
    <row r="238" spans="1:65">
      <c r="B238" s="30"/>
      <c r="C238" s="20"/>
      <c r="D238" s="20"/>
      <c r="BM238" s="55"/>
    </row>
    <row r="239" spans="1:65" ht="15">
      <c r="B239" s="8" t="s">
        <v>569</v>
      </c>
      <c r="BM239" s="27" t="s">
        <v>278</v>
      </c>
    </row>
    <row r="240" spans="1:65" ht="15">
      <c r="A240" s="24" t="s">
        <v>8</v>
      </c>
      <c r="B240" s="18" t="s">
        <v>108</v>
      </c>
      <c r="C240" s="15" t="s">
        <v>109</v>
      </c>
      <c r="D240" s="16" t="s">
        <v>295</v>
      </c>
      <c r="E240" s="152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  <c r="BH240" s="3"/>
      <c r="BI240" s="3"/>
      <c r="BJ240" s="3"/>
      <c r="BK240" s="3"/>
      <c r="BL240" s="3"/>
      <c r="BM240" s="27">
        <v>1</v>
      </c>
    </row>
    <row r="241" spans="1:65">
      <c r="A241" s="29"/>
      <c r="B241" s="19" t="s">
        <v>225</v>
      </c>
      <c r="C241" s="9" t="s">
        <v>225</v>
      </c>
      <c r="D241" s="10" t="s">
        <v>110</v>
      </c>
      <c r="E241" s="152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  <c r="BI241" s="3"/>
      <c r="BJ241" s="3"/>
      <c r="BK241" s="3"/>
      <c r="BL241" s="3"/>
      <c r="BM241" s="27" t="s">
        <v>3</v>
      </c>
    </row>
    <row r="242" spans="1:65">
      <c r="A242" s="29"/>
      <c r="B242" s="19"/>
      <c r="C242" s="9"/>
      <c r="D242" s="10" t="s">
        <v>304</v>
      </c>
      <c r="E242" s="152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27">
        <v>2</v>
      </c>
    </row>
    <row r="243" spans="1:65">
      <c r="A243" s="29"/>
      <c r="B243" s="19"/>
      <c r="C243" s="9"/>
      <c r="D243" s="25"/>
      <c r="E243" s="152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27">
        <v>2</v>
      </c>
    </row>
    <row r="244" spans="1:65">
      <c r="A244" s="29"/>
      <c r="B244" s="18">
        <v>1</v>
      </c>
      <c r="C244" s="14">
        <v>1</v>
      </c>
      <c r="D244" s="21">
        <v>6.47</v>
      </c>
      <c r="E244" s="152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27">
        <v>1</v>
      </c>
    </row>
    <row r="245" spans="1:65">
      <c r="A245" s="29"/>
      <c r="B245" s="19">
        <v>1</v>
      </c>
      <c r="C245" s="9">
        <v>2</v>
      </c>
      <c r="D245" s="11">
        <v>6.45</v>
      </c>
      <c r="E245" s="152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27">
        <v>18</v>
      </c>
    </row>
    <row r="246" spans="1:65">
      <c r="A246" s="29"/>
      <c r="B246" s="20" t="s">
        <v>254</v>
      </c>
      <c r="C246" s="12"/>
      <c r="D246" s="22">
        <v>6.46</v>
      </c>
      <c r="E246" s="152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  <c r="BK246" s="3"/>
      <c r="BL246" s="3"/>
      <c r="BM246" s="27">
        <v>16</v>
      </c>
    </row>
    <row r="247" spans="1:65">
      <c r="A247" s="29"/>
      <c r="B247" s="3" t="s">
        <v>255</v>
      </c>
      <c r="C247" s="28"/>
      <c r="D247" s="11">
        <v>6.46</v>
      </c>
      <c r="E247" s="152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3"/>
      <c r="BM247" s="27">
        <v>6.46</v>
      </c>
    </row>
    <row r="248" spans="1:65">
      <c r="A248" s="29"/>
      <c r="B248" s="3" t="s">
        <v>256</v>
      </c>
      <c r="C248" s="28"/>
      <c r="D248" s="23">
        <v>1.4142135623730649E-2</v>
      </c>
      <c r="E248" s="152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  <c r="BK248" s="3"/>
      <c r="BL248" s="3"/>
      <c r="BM248" s="27">
        <v>24</v>
      </c>
    </row>
    <row r="249" spans="1:65">
      <c r="A249" s="29"/>
      <c r="B249" s="3" t="s">
        <v>86</v>
      </c>
      <c r="C249" s="28"/>
      <c r="D249" s="13">
        <v>2.1891850810728561E-3</v>
      </c>
      <c r="E249" s="152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55"/>
    </row>
    <row r="250" spans="1:65">
      <c r="A250" s="29"/>
      <c r="B250" s="3" t="s">
        <v>257</v>
      </c>
      <c r="C250" s="28"/>
      <c r="D250" s="13">
        <v>0</v>
      </c>
      <c r="E250" s="152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  <c r="BM250" s="55"/>
    </row>
    <row r="251" spans="1:65">
      <c r="A251" s="29"/>
      <c r="B251" s="45" t="s">
        <v>258</v>
      </c>
      <c r="C251" s="46"/>
      <c r="D251" s="44" t="s">
        <v>259</v>
      </c>
      <c r="E251" s="152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55"/>
    </row>
    <row r="252" spans="1:65">
      <c r="B252" s="30"/>
      <c r="C252" s="20"/>
      <c r="D252" s="20"/>
      <c r="BM252" s="55"/>
    </row>
    <row r="253" spans="1:65" ht="15">
      <c r="B253" s="8" t="s">
        <v>570</v>
      </c>
      <c r="BM253" s="27" t="s">
        <v>278</v>
      </c>
    </row>
    <row r="254" spans="1:65" ht="15">
      <c r="A254" s="24" t="s">
        <v>11</v>
      </c>
      <c r="B254" s="18" t="s">
        <v>108</v>
      </c>
      <c r="C254" s="15" t="s">
        <v>109</v>
      </c>
      <c r="D254" s="16" t="s">
        <v>295</v>
      </c>
      <c r="E254" s="152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27">
        <v>1</v>
      </c>
    </row>
    <row r="255" spans="1:65">
      <c r="A255" s="29"/>
      <c r="B255" s="19" t="s">
        <v>225</v>
      </c>
      <c r="C255" s="9" t="s">
        <v>225</v>
      </c>
      <c r="D255" s="10" t="s">
        <v>110</v>
      </c>
      <c r="E255" s="152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27" t="s">
        <v>3</v>
      </c>
    </row>
    <row r="256" spans="1:65">
      <c r="A256" s="29"/>
      <c r="B256" s="19"/>
      <c r="C256" s="9"/>
      <c r="D256" s="10" t="s">
        <v>304</v>
      </c>
      <c r="E256" s="152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27">
        <v>2</v>
      </c>
    </row>
    <row r="257" spans="1:65">
      <c r="A257" s="29"/>
      <c r="B257" s="19"/>
      <c r="C257" s="9"/>
      <c r="D257" s="25"/>
      <c r="E257" s="152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27">
        <v>2</v>
      </c>
    </row>
    <row r="258" spans="1:65">
      <c r="A258" s="29"/>
      <c r="B258" s="18">
        <v>1</v>
      </c>
      <c r="C258" s="14">
        <v>1</v>
      </c>
      <c r="D258" s="21">
        <v>1.02</v>
      </c>
      <c r="E258" s="152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3"/>
      <c r="BM258" s="27">
        <v>1</v>
      </c>
    </row>
    <row r="259" spans="1:65">
      <c r="A259" s="29"/>
      <c r="B259" s="19">
        <v>1</v>
      </c>
      <c r="C259" s="9">
        <v>2</v>
      </c>
      <c r="D259" s="11">
        <v>1.02</v>
      </c>
      <c r="E259" s="152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27">
        <v>3</v>
      </c>
    </row>
    <row r="260" spans="1:65">
      <c r="A260" s="29"/>
      <c r="B260" s="20" t="s">
        <v>254</v>
      </c>
      <c r="C260" s="12"/>
      <c r="D260" s="22">
        <v>1.02</v>
      </c>
      <c r="E260" s="152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27">
        <v>16</v>
      </c>
    </row>
    <row r="261" spans="1:65">
      <c r="A261" s="29"/>
      <c r="B261" s="3" t="s">
        <v>255</v>
      </c>
      <c r="C261" s="28"/>
      <c r="D261" s="11">
        <v>1.02</v>
      </c>
      <c r="E261" s="152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27">
        <v>1.02</v>
      </c>
    </row>
    <row r="262" spans="1:65">
      <c r="A262" s="29"/>
      <c r="B262" s="3" t="s">
        <v>256</v>
      </c>
      <c r="C262" s="28"/>
      <c r="D262" s="23">
        <v>0</v>
      </c>
      <c r="E262" s="152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27">
        <v>25</v>
      </c>
    </row>
    <row r="263" spans="1:65">
      <c r="A263" s="29"/>
      <c r="B263" s="3" t="s">
        <v>86</v>
      </c>
      <c r="C263" s="28"/>
      <c r="D263" s="13">
        <v>0</v>
      </c>
      <c r="E263" s="152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55"/>
    </row>
    <row r="264" spans="1:65">
      <c r="A264" s="29"/>
      <c r="B264" s="3" t="s">
        <v>257</v>
      </c>
      <c r="C264" s="28"/>
      <c r="D264" s="13">
        <v>0</v>
      </c>
      <c r="E264" s="152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  <c r="BJ264" s="3"/>
      <c r="BK264" s="3"/>
      <c r="BL264" s="3"/>
      <c r="BM264" s="55"/>
    </row>
    <row r="265" spans="1:65">
      <c r="A265" s="29"/>
      <c r="B265" s="45" t="s">
        <v>258</v>
      </c>
      <c r="C265" s="46"/>
      <c r="D265" s="44" t="s">
        <v>259</v>
      </c>
      <c r="E265" s="152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  <c r="BK265" s="3"/>
      <c r="BL265" s="3"/>
      <c r="BM265" s="55"/>
    </row>
    <row r="266" spans="1:65">
      <c r="B266" s="30"/>
      <c r="C266" s="20"/>
      <c r="D266" s="20"/>
      <c r="BM266" s="55"/>
    </row>
    <row r="267" spans="1:65" ht="15">
      <c r="B267" s="8" t="s">
        <v>571</v>
      </c>
      <c r="BM267" s="27" t="s">
        <v>278</v>
      </c>
    </row>
    <row r="268" spans="1:65" ht="15">
      <c r="A268" s="24" t="s">
        <v>14</v>
      </c>
      <c r="B268" s="18" t="s">
        <v>108</v>
      </c>
      <c r="C268" s="15" t="s">
        <v>109</v>
      </c>
      <c r="D268" s="16" t="s">
        <v>295</v>
      </c>
      <c r="E268" s="152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27">
        <v>1</v>
      </c>
    </row>
    <row r="269" spans="1:65">
      <c r="A269" s="29"/>
      <c r="B269" s="19" t="s">
        <v>225</v>
      </c>
      <c r="C269" s="9" t="s">
        <v>225</v>
      </c>
      <c r="D269" s="10" t="s">
        <v>110</v>
      </c>
      <c r="E269" s="152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27" t="s">
        <v>3</v>
      </c>
    </row>
    <row r="270" spans="1:65">
      <c r="A270" s="29"/>
      <c r="B270" s="19"/>
      <c r="C270" s="9"/>
      <c r="D270" s="10" t="s">
        <v>304</v>
      </c>
      <c r="E270" s="152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3"/>
      <c r="BK270" s="3"/>
      <c r="BL270" s="3"/>
      <c r="BM270" s="27">
        <v>2</v>
      </c>
    </row>
    <row r="271" spans="1:65">
      <c r="A271" s="29"/>
      <c r="B271" s="19"/>
      <c r="C271" s="9"/>
      <c r="D271" s="25"/>
      <c r="E271" s="152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3"/>
      <c r="BJ271" s="3"/>
      <c r="BK271" s="3"/>
      <c r="BL271" s="3"/>
      <c r="BM271" s="27">
        <v>2</v>
      </c>
    </row>
    <row r="272" spans="1:65">
      <c r="A272" s="29"/>
      <c r="B272" s="18">
        <v>1</v>
      </c>
      <c r="C272" s="14">
        <v>1</v>
      </c>
      <c r="D272" s="21">
        <v>0.15</v>
      </c>
      <c r="E272" s="152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  <c r="BH272" s="3"/>
      <c r="BI272" s="3"/>
      <c r="BJ272" s="3"/>
      <c r="BK272" s="3"/>
      <c r="BL272" s="3"/>
      <c r="BM272" s="27">
        <v>1</v>
      </c>
    </row>
    <row r="273" spans="1:65">
      <c r="A273" s="29"/>
      <c r="B273" s="19">
        <v>1</v>
      </c>
      <c r="C273" s="9">
        <v>2</v>
      </c>
      <c r="D273" s="11">
        <v>0.2</v>
      </c>
      <c r="E273" s="152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  <c r="BK273" s="3"/>
      <c r="BL273" s="3"/>
      <c r="BM273" s="27">
        <v>20</v>
      </c>
    </row>
    <row r="274" spans="1:65">
      <c r="A274" s="29"/>
      <c r="B274" s="20" t="s">
        <v>254</v>
      </c>
      <c r="C274" s="12"/>
      <c r="D274" s="22">
        <v>0.17499999999999999</v>
      </c>
      <c r="E274" s="152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  <c r="BJ274" s="3"/>
      <c r="BK274" s="3"/>
      <c r="BL274" s="3"/>
      <c r="BM274" s="27">
        <v>16</v>
      </c>
    </row>
    <row r="275" spans="1:65">
      <c r="A275" s="29"/>
      <c r="B275" s="3" t="s">
        <v>255</v>
      </c>
      <c r="C275" s="28"/>
      <c r="D275" s="11">
        <v>0.17499999999999999</v>
      </c>
      <c r="E275" s="152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  <c r="BI275" s="3"/>
      <c r="BJ275" s="3"/>
      <c r="BK275" s="3"/>
      <c r="BL275" s="3"/>
      <c r="BM275" s="27">
        <v>0.17499999999999999</v>
      </c>
    </row>
    <row r="276" spans="1:65">
      <c r="A276" s="29"/>
      <c r="B276" s="3" t="s">
        <v>256</v>
      </c>
      <c r="C276" s="28"/>
      <c r="D276" s="23">
        <v>3.5355339059327487E-2</v>
      </c>
      <c r="E276" s="152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  <c r="BG276" s="3"/>
      <c r="BH276" s="3"/>
      <c r="BI276" s="3"/>
      <c r="BJ276" s="3"/>
      <c r="BK276" s="3"/>
      <c r="BL276" s="3"/>
      <c r="BM276" s="27">
        <v>26</v>
      </c>
    </row>
    <row r="277" spans="1:65">
      <c r="A277" s="29"/>
      <c r="B277" s="3" t="s">
        <v>86</v>
      </c>
      <c r="C277" s="28"/>
      <c r="D277" s="13">
        <v>0.2020305089104428</v>
      </c>
      <c r="E277" s="152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  <c r="BI277" s="3"/>
      <c r="BJ277" s="3"/>
      <c r="BK277" s="3"/>
      <c r="BL277" s="3"/>
      <c r="BM277" s="55"/>
    </row>
    <row r="278" spans="1:65">
      <c r="A278" s="29"/>
      <c r="B278" s="3" t="s">
        <v>257</v>
      </c>
      <c r="C278" s="28"/>
      <c r="D278" s="13">
        <v>0</v>
      </c>
      <c r="E278" s="152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55"/>
    </row>
    <row r="279" spans="1:65">
      <c r="A279" s="29"/>
      <c r="B279" s="45" t="s">
        <v>258</v>
      </c>
      <c r="C279" s="46"/>
      <c r="D279" s="44" t="s">
        <v>259</v>
      </c>
      <c r="E279" s="152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55"/>
    </row>
    <row r="280" spans="1:65">
      <c r="B280" s="30"/>
      <c r="C280" s="20"/>
      <c r="D280" s="20"/>
      <c r="BM280" s="55"/>
    </row>
    <row r="281" spans="1:65" ht="15">
      <c r="B281" s="8" t="s">
        <v>572</v>
      </c>
      <c r="BM281" s="27" t="s">
        <v>278</v>
      </c>
    </row>
    <row r="282" spans="1:65" ht="15">
      <c r="A282" s="24" t="s">
        <v>17</v>
      </c>
      <c r="B282" s="18" t="s">
        <v>108</v>
      </c>
      <c r="C282" s="15" t="s">
        <v>109</v>
      </c>
      <c r="D282" s="16" t="s">
        <v>295</v>
      </c>
      <c r="E282" s="152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27">
        <v>1</v>
      </c>
    </row>
    <row r="283" spans="1:65">
      <c r="A283" s="29"/>
      <c r="B283" s="19" t="s">
        <v>225</v>
      </c>
      <c r="C283" s="9" t="s">
        <v>225</v>
      </c>
      <c r="D283" s="10" t="s">
        <v>110</v>
      </c>
      <c r="E283" s="152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27" t="s">
        <v>3</v>
      </c>
    </row>
    <row r="284" spans="1:65">
      <c r="A284" s="29"/>
      <c r="B284" s="19"/>
      <c r="C284" s="9"/>
      <c r="D284" s="10" t="s">
        <v>304</v>
      </c>
      <c r="E284" s="152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27">
        <v>1</v>
      </c>
    </row>
    <row r="285" spans="1:65">
      <c r="A285" s="29"/>
      <c r="B285" s="19"/>
      <c r="C285" s="9"/>
      <c r="D285" s="25"/>
      <c r="E285" s="152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27">
        <v>1</v>
      </c>
    </row>
    <row r="286" spans="1:65">
      <c r="A286" s="29"/>
      <c r="B286" s="18">
        <v>1</v>
      </c>
      <c r="C286" s="14">
        <v>1</v>
      </c>
      <c r="D286" s="212">
        <v>34.4</v>
      </c>
      <c r="E286" s="213"/>
      <c r="F286" s="214"/>
      <c r="G286" s="214"/>
      <c r="H286" s="214"/>
      <c r="I286" s="214"/>
      <c r="J286" s="214"/>
      <c r="K286" s="214"/>
      <c r="L286" s="214"/>
      <c r="M286" s="214"/>
      <c r="N286" s="214"/>
      <c r="O286" s="214"/>
      <c r="P286" s="214"/>
      <c r="Q286" s="214"/>
      <c r="R286" s="214"/>
      <c r="S286" s="214"/>
      <c r="T286" s="214"/>
      <c r="U286" s="214"/>
      <c r="V286" s="214"/>
      <c r="W286" s="214"/>
      <c r="X286" s="214"/>
      <c r="Y286" s="214"/>
      <c r="Z286" s="214"/>
      <c r="AA286" s="214"/>
      <c r="AB286" s="214"/>
      <c r="AC286" s="214"/>
      <c r="AD286" s="214"/>
      <c r="AE286" s="214"/>
      <c r="AF286" s="214"/>
      <c r="AG286" s="214"/>
      <c r="AH286" s="214"/>
      <c r="AI286" s="214"/>
      <c r="AJ286" s="214"/>
      <c r="AK286" s="214"/>
      <c r="AL286" s="214"/>
      <c r="AM286" s="214"/>
      <c r="AN286" s="214"/>
      <c r="AO286" s="214"/>
      <c r="AP286" s="214"/>
      <c r="AQ286" s="214"/>
      <c r="AR286" s="214"/>
      <c r="AS286" s="214"/>
      <c r="AT286" s="214"/>
      <c r="AU286" s="214"/>
      <c r="AV286" s="214"/>
      <c r="AW286" s="214"/>
      <c r="AX286" s="214"/>
      <c r="AY286" s="214"/>
      <c r="AZ286" s="214"/>
      <c r="BA286" s="214"/>
      <c r="BB286" s="214"/>
      <c r="BC286" s="214"/>
      <c r="BD286" s="214"/>
      <c r="BE286" s="214"/>
      <c r="BF286" s="214"/>
      <c r="BG286" s="214"/>
      <c r="BH286" s="214"/>
      <c r="BI286" s="214"/>
      <c r="BJ286" s="214"/>
      <c r="BK286" s="214"/>
      <c r="BL286" s="214"/>
      <c r="BM286" s="215">
        <v>1</v>
      </c>
    </row>
    <row r="287" spans="1:65">
      <c r="A287" s="29"/>
      <c r="B287" s="19">
        <v>1</v>
      </c>
      <c r="C287" s="9">
        <v>2</v>
      </c>
      <c r="D287" s="217">
        <v>34.1</v>
      </c>
      <c r="E287" s="213"/>
      <c r="F287" s="214"/>
      <c r="G287" s="214"/>
      <c r="H287" s="214"/>
      <c r="I287" s="214"/>
      <c r="J287" s="214"/>
      <c r="K287" s="214"/>
      <c r="L287" s="214"/>
      <c r="M287" s="214"/>
      <c r="N287" s="214"/>
      <c r="O287" s="214"/>
      <c r="P287" s="214"/>
      <c r="Q287" s="214"/>
      <c r="R287" s="214"/>
      <c r="S287" s="214"/>
      <c r="T287" s="214"/>
      <c r="U287" s="214"/>
      <c r="V287" s="214"/>
      <c r="W287" s="214"/>
      <c r="X287" s="214"/>
      <c r="Y287" s="214"/>
      <c r="Z287" s="214"/>
      <c r="AA287" s="214"/>
      <c r="AB287" s="214"/>
      <c r="AC287" s="214"/>
      <c r="AD287" s="214"/>
      <c r="AE287" s="214"/>
      <c r="AF287" s="214"/>
      <c r="AG287" s="214"/>
      <c r="AH287" s="214"/>
      <c r="AI287" s="214"/>
      <c r="AJ287" s="214"/>
      <c r="AK287" s="214"/>
      <c r="AL287" s="214"/>
      <c r="AM287" s="214"/>
      <c r="AN287" s="214"/>
      <c r="AO287" s="214"/>
      <c r="AP287" s="214"/>
      <c r="AQ287" s="214"/>
      <c r="AR287" s="214"/>
      <c r="AS287" s="214"/>
      <c r="AT287" s="214"/>
      <c r="AU287" s="214"/>
      <c r="AV287" s="214"/>
      <c r="AW287" s="214"/>
      <c r="AX287" s="214"/>
      <c r="AY287" s="214"/>
      <c r="AZ287" s="214"/>
      <c r="BA287" s="214"/>
      <c r="BB287" s="214"/>
      <c r="BC287" s="214"/>
      <c r="BD287" s="214"/>
      <c r="BE287" s="214"/>
      <c r="BF287" s="214"/>
      <c r="BG287" s="214"/>
      <c r="BH287" s="214"/>
      <c r="BI287" s="214"/>
      <c r="BJ287" s="214"/>
      <c r="BK287" s="214"/>
      <c r="BL287" s="214"/>
      <c r="BM287" s="215">
        <v>21</v>
      </c>
    </row>
    <row r="288" spans="1:65">
      <c r="A288" s="29"/>
      <c r="B288" s="20" t="s">
        <v>254</v>
      </c>
      <c r="C288" s="12"/>
      <c r="D288" s="220">
        <v>34.25</v>
      </c>
      <c r="E288" s="213"/>
      <c r="F288" s="214"/>
      <c r="G288" s="214"/>
      <c r="H288" s="214"/>
      <c r="I288" s="214"/>
      <c r="J288" s="214"/>
      <c r="K288" s="214"/>
      <c r="L288" s="214"/>
      <c r="M288" s="214"/>
      <c r="N288" s="214"/>
      <c r="O288" s="214"/>
      <c r="P288" s="214"/>
      <c r="Q288" s="214"/>
      <c r="R288" s="214"/>
      <c r="S288" s="214"/>
      <c r="T288" s="214"/>
      <c r="U288" s="214"/>
      <c r="V288" s="214"/>
      <c r="W288" s="214"/>
      <c r="X288" s="214"/>
      <c r="Y288" s="214"/>
      <c r="Z288" s="214"/>
      <c r="AA288" s="214"/>
      <c r="AB288" s="214"/>
      <c r="AC288" s="214"/>
      <c r="AD288" s="214"/>
      <c r="AE288" s="214"/>
      <c r="AF288" s="214"/>
      <c r="AG288" s="214"/>
      <c r="AH288" s="214"/>
      <c r="AI288" s="214"/>
      <c r="AJ288" s="214"/>
      <c r="AK288" s="214"/>
      <c r="AL288" s="214"/>
      <c r="AM288" s="214"/>
      <c r="AN288" s="214"/>
      <c r="AO288" s="214"/>
      <c r="AP288" s="214"/>
      <c r="AQ288" s="214"/>
      <c r="AR288" s="214"/>
      <c r="AS288" s="214"/>
      <c r="AT288" s="214"/>
      <c r="AU288" s="214"/>
      <c r="AV288" s="214"/>
      <c r="AW288" s="214"/>
      <c r="AX288" s="214"/>
      <c r="AY288" s="214"/>
      <c r="AZ288" s="214"/>
      <c r="BA288" s="214"/>
      <c r="BB288" s="214"/>
      <c r="BC288" s="214"/>
      <c r="BD288" s="214"/>
      <c r="BE288" s="214"/>
      <c r="BF288" s="214"/>
      <c r="BG288" s="214"/>
      <c r="BH288" s="214"/>
      <c r="BI288" s="214"/>
      <c r="BJ288" s="214"/>
      <c r="BK288" s="214"/>
      <c r="BL288" s="214"/>
      <c r="BM288" s="215">
        <v>16</v>
      </c>
    </row>
    <row r="289" spans="1:65">
      <c r="A289" s="29"/>
      <c r="B289" s="3" t="s">
        <v>255</v>
      </c>
      <c r="C289" s="28"/>
      <c r="D289" s="217">
        <v>34.25</v>
      </c>
      <c r="E289" s="213"/>
      <c r="F289" s="214"/>
      <c r="G289" s="214"/>
      <c r="H289" s="214"/>
      <c r="I289" s="214"/>
      <c r="J289" s="214"/>
      <c r="K289" s="214"/>
      <c r="L289" s="214"/>
      <c r="M289" s="214"/>
      <c r="N289" s="214"/>
      <c r="O289" s="214"/>
      <c r="P289" s="214"/>
      <c r="Q289" s="214"/>
      <c r="R289" s="214"/>
      <c r="S289" s="214"/>
      <c r="T289" s="214"/>
      <c r="U289" s="214"/>
      <c r="V289" s="214"/>
      <c r="W289" s="214"/>
      <c r="X289" s="214"/>
      <c r="Y289" s="214"/>
      <c r="Z289" s="214"/>
      <c r="AA289" s="214"/>
      <c r="AB289" s="214"/>
      <c r="AC289" s="214"/>
      <c r="AD289" s="214"/>
      <c r="AE289" s="214"/>
      <c r="AF289" s="214"/>
      <c r="AG289" s="214"/>
      <c r="AH289" s="214"/>
      <c r="AI289" s="214"/>
      <c r="AJ289" s="214"/>
      <c r="AK289" s="214"/>
      <c r="AL289" s="214"/>
      <c r="AM289" s="214"/>
      <c r="AN289" s="214"/>
      <c r="AO289" s="214"/>
      <c r="AP289" s="214"/>
      <c r="AQ289" s="214"/>
      <c r="AR289" s="214"/>
      <c r="AS289" s="214"/>
      <c r="AT289" s="214"/>
      <c r="AU289" s="214"/>
      <c r="AV289" s="214"/>
      <c r="AW289" s="214"/>
      <c r="AX289" s="214"/>
      <c r="AY289" s="214"/>
      <c r="AZ289" s="214"/>
      <c r="BA289" s="214"/>
      <c r="BB289" s="214"/>
      <c r="BC289" s="214"/>
      <c r="BD289" s="214"/>
      <c r="BE289" s="214"/>
      <c r="BF289" s="214"/>
      <c r="BG289" s="214"/>
      <c r="BH289" s="214"/>
      <c r="BI289" s="214"/>
      <c r="BJ289" s="214"/>
      <c r="BK289" s="214"/>
      <c r="BL289" s="214"/>
      <c r="BM289" s="215">
        <v>34.25</v>
      </c>
    </row>
    <row r="290" spans="1:65">
      <c r="A290" s="29"/>
      <c r="B290" s="3" t="s">
        <v>256</v>
      </c>
      <c r="C290" s="28"/>
      <c r="D290" s="217">
        <v>0.21213203435596223</v>
      </c>
      <c r="E290" s="213"/>
      <c r="F290" s="214"/>
      <c r="G290" s="214"/>
      <c r="H290" s="214"/>
      <c r="I290" s="214"/>
      <c r="J290" s="214"/>
      <c r="K290" s="214"/>
      <c r="L290" s="214"/>
      <c r="M290" s="214"/>
      <c r="N290" s="214"/>
      <c r="O290" s="214"/>
      <c r="P290" s="214"/>
      <c r="Q290" s="214"/>
      <c r="R290" s="214"/>
      <c r="S290" s="214"/>
      <c r="T290" s="214"/>
      <c r="U290" s="214"/>
      <c r="V290" s="214"/>
      <c r="W290" s="214"/>
      <c r="X290" s="214"/>
      <c r="Y290" s="214"/>
      <c r="Z290" s="214"/>
      <c r="AA290" s="214"/>
      <c r="AB290" s="214"/>
      <c r="AC290" s="214"/>
      <c r="AD290" s="214"/>
      <c r="AE290" s="214"/>
      <c r="AF290" s="214"/>
      <c r="AG290" s="214"/>
      <c r="AH290" s="214"/>
      <c r="AI290" s="214"/>
      <c r="AJ290" s="214"/>
      <c r="AK290" s="214"/>
      <c r="AL290" s="214"/>
      <c r="AM290" s="214"/>
      <c r="AN290" s="214"/>
      <c r="AO290" s="214"/>
      <c r="AP290" s="214"/>
      <c r="AQ290" s="214"/>
      <c r="AR290" s="214"/>
      <c r="AS290" s="214"/>
      <c r="AT290" s="214"/>
      <c r="AU290" s="214"/>
      <c r="AV290" s="214"/>
      <c r="AW290" s="214"/>
      <c r="AX290" s="214"/>
      <c r="AY290" s="214"/>
      <c r="AZ290" s="214"/>
      <c r="BA290" s="214"/>
      <c r="BB290" s="214"/>
      <c r="BC290" s="214"/>
      <c r="BD290" s="214"/>
      <c r="BE290" s="214"/>
      <c r="BF290" s="214"/>
      <c r="BG290" s="214"/>
      <c r="BH290" s="214"/>
      <c r="BI290" s="214"/>
      <c r="BJ290" s="214"/>
      <c r="BK290" s="214"/>
      <c r="BL290" s="214"/>
      <c r="BM290" s="215">
        <v>27</v>
      </c>
    </row>
    <row r="291" spans="1:65">
      <c r="A291" s="29"/>
      <c r="B291" s="3" t="s">
        <v>86</v>
      </c>
      <c r="C291" s="28"/>
      <c r="D291" s="13">
        <v>6.1936360395901382E-3</v>
      </c>
      <c r="E291" s="152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  <c r="BK291" s="3"/>
      <c r="BL291" s="3"/>
      <c r="BM291" s="55"/>
    </row>
    <row r="292" spans="1:65">
      <c r="A292" s="29"/>
      <c r="B292" s="3" t="s">
        <v>257</v>
      </c>
      <c r="C292" s="28"/>
      <c r="D292" s="13">
        <v>0</v>
      </c>
      <c r="E292" s="152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  <c r="BJ292" s="3"/>
      <c r="BK292" s="3"/>
      <c r="BL292" s="3"/>
      <c r="BM292" s="55"/>
    </row>
    <row r="293" spans="1:65">
      <c r="A293" s="29"/>
      <c r="B293" s="45" t="s">
        <v>258</v>
      </c>
      <c r="C293" s="46"/>
      <c r="D293" s="44" t="s">
        <v>259</v>
      </c>
      <c r="E293" s="152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  <c r="BK293" s="3"/>
      <c r="BL293" s="3"/>
      <c r="BM293" s="55"/>
    </row>
    <row r="294" spans="1:65">
      <c r="B294" s="30"/>
      <c r="C294" s="20"/>
      <c r="D294" s="20"/>
      <c r="BM294" s="55"/>
    </row>
    <row r="295" spans="1:65" ht="15">
      <c r="B295" s="8" t="s">
        <v>573</v>
      </c>
      <c r="BM295" s="27" t="s">
        <v>278</v>
      </c>
    </row>
    <row r="296" spans="1:65" ht="15">
      <c r="A296" s="24" t="s">
        <v>23</v>
      </c>
      <c r="B296" s="18" t="s">
        <v>108</v>
      </c>
      <c r="C296" s="15" t="s">
        <v>109</v>
      </c>
      <c r="D296" s="16" t="s">
        <v>295</v>
      </c>
      <c r="E296" s="152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  <c r="BM296" s="27">
        <v>1</v>
      </c>
    </row>
    <row r="297" spans="1:65">
      <c r="A297" s="29"/>
      <c r="B297" s="19" t="s">
        <v>225</v>
      </c>
      <c r="C297" s="9" t="s">
        <v>225</v>
      </c>
      <c r="D297" s="10" t="s">
        <v>110</v>
      </c>
      <c r="E297" s="152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27" t="s">
        <v>3</v>
      </c>
    </row>
    <row r="298" spans="1:65">
      <c r="A298" s="29"/>
      <c r="B298" s="19"/>
      <c r="C298" s="9"/>
      <c r="D298" s="10" t="s">
        <v>304</v>
      </c>
      <c r="E298" s="152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27">
        <v>2</v>
      </c>
    </row>
    <row r="299" spans="1:65">
      <c r="A299" s="29"/>
      <c r="B299" s="19"/>
      <c r="C299" s="9"/>
      <c r="D299" s="25"/>
      <c r="E299" s="152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27">
        <v>2</v>
      </c>
    </row>
    <row r="300" spans="1:65">
      <c r="A300" s="29"/>
      <c r="B300" s="18">
        <v>1</v>
      </c>
      <c r="C300" s="14">
        <v>1</v>
      </c>
      <c r="D300" s="21">
        <v>0.39</v>
      </c>
      <c r="E300" s="152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  <c r="BK300" s="3"/>
      <c r="BL300" s="3"/>
      <c r="BM300" s="27">
        <v>1</v>
      </c>
    </row>
    <row r="301" spans="1:65">
      <c r="A301" s="29"/>
      <c r="B301" s="19">
        <v>1</v>
      </c>
      <c r="C301" s="9">
        <v>2</v>
      </c>
      <c r="D301" s="11">
        <v>0.4</v>
      </c>
      <c r="E301" s="152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3"/>
      <c r="BJ301" s="3"/>
      <c r="BK301" s="3"/>
      <c r="BL301" s="3"/>
      <c r="BM301" s="27">
        <v>4</v>
      </c>
    </row>
    <row r="302" spans="1:65">
      <c r="A302" s="29"/>
      <c r="B302" s="20" t="s">
        <v>254</v>
      </c>
      <c r="C302" s="12"/>
      <c r="D302" s="22">
        <v>0.39500000000000002</v>
      </c>
      <c r="E302" s="152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  <c r="BJ302" s="3"/>
      <c r="BK302" s="3"/>
      <c r="BL302" s="3"/>
      <c r="BM302" s="27">
        <v>16</v>
      </c>
    </row>
    <row r="303" spans="1:65">
      <c r="A303" s="29"/>
      <c r="B303" s="3" t="s">
        <v>255</v>
      </c>
      <c r="C303" s="28"/>
      <c r="D303" s="11">
        <v>0.39500000000000002</v>
      </c>
      <c r="E303" s="152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27">
        <v>0.39500000000000002</v>
      </c>
    </row>
    <row r="304" spans="1:65">
      <c r="A304" s="29"/>
      <c r="B304" s="3" t="s">
        <v>256</v>
      </c>
      <c r="C304" s="28"/>
      <c r="D304" s="23">
        <v>7.0710678118654814E-3</v>
      </c>
      <c r="E304" s="152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27">
        <v>28</v>
      </c>
    </row>
    <row r="305" spans="1:65">
      <c r="A305" s="29"/>
      <c r="B305" s="3" t="s">
        <v>86</v>
      </c>
      <c r="C305" s="28"/>
      <c r="D305" s="13">
        <v>1.7901437498393624E-2</v>
      </c>
      <c r="E305" s="152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55"/>
    </row>
    <row r="306" spans="1:65">
      <c r="A306" s="29"/>
      <c r="B306" s="3" t="s">
        <v>257</v>
      </c>
      <c r="C306" s="28"/>
      <c r="D306" s="13">
        <v>0</v>
      </c>
      <c r="E306" s="152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  <c r="BK306" s="3"/>
      <c r="BL306" s="3"/>
      <c r="BM306" s="55"/>
    </row>
    <row r="307" spans="1:65">
      <c r="A307" s="29"/>
      <c r="B307" s="45" t="s">
        <v>258</v>
      </c>
      <c r="C307" s="46"/>
      <c r="D307" s="44" t="s">
        <v>259</v>
      </c>
      <c r="E307" s="152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3"/>
      <c r="BJ307" s="3"/>
      <c r="BK307" s="3"/>
      <c r="BL307" s="3"/>
      <c r="BM307" s="55"/>
    </row>
    <row r="308" spans="1:65">
      <c r="B308" s="30"/>
      <c r="C308" s="20"/>
      <c r="D308" s="20"/>
      <c r="BM308" s="55"/>
    </row>
    <row r="309" spans="1:65" ht="15">
      <c r="B309" s="8" t="s">
        <v>574</v>
      </c>
      <c r="BM309" s="27" t="s">
        <v>278</v>
      </c>
    </row>
    <row r="310" spans="1:65" ht="15">
      <c r="A310" s="24" t="s">
        <v>56</v>
      </c>
      <c r="B310" s="18" t="s">
        <v>108</v>
      </c>
      <c r="C310" s="15" t="s">
        <v>109</v>
      </c>
      <c r="D310" s="16" t="s">
        <v>295</v>
      </c>
      <c r="E310" s="152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  <c r="BK310" s="3"/>
      <c r="BL310" s="3"/>
      <c r="BM310" s="27">
        <v>1</v>
      </c>
    </row>
    <row r="311" spans="1:65">
      <c r="A311" s="29"/>
      <c r="B311" s="19" t="s">
        <v>225</v>
      </c>
      <c r="C311" s="9" t="s">
        <v>225</v>
      </c>
      <c r="D311" s="10" t="s">
        <v>110</v>
      </c>
      <c r="E311" s="152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  <c r="BI311" s="3"/>
      <c r="BJ311" s="3"/>
      <c r="BK311" s="3"/>
      <c r="BL311" s="3"/>
      <c r="BM311" s="27" t="s">
        <v>1</v>
      </c>
    </row>
    <row r="312" spans="1:65">
      <c r="A312" s="29"/>
      <c r="B312" s="19"/>
      <c r="C312" s="9"/>
      <c r="D312" s="10" t="s">
        <v>304</v>
      </c>
      <c r="E312" s="152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  <c r="BG312" s="3"/>
      <c r="BH312" s="3"/>
      <c r="BI312" s="3"/>
      <c r="BJ312" s="3"/>
      <c r="BK312" s="3"/>
      <c r="BL312" s="3"/>
      <c r="BM312" s="27">
        <v>3</v>
      </c>
    </row>
    <row r="313" spans="1:65">
      <c r="A313" s="29"/>
      <c r="B313" s="19"/>
      <c r="C313" s="9"/>
      <c r="D313" s="25"/>
      <c r="E313" s="152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  <c r="BH313" s="3"/>
      <c r="BI313" s="3"/>
      <c r="BJ313" s="3"/>
      <c r="BK313" s="3"/>
      <c r="BL313" s="3"/>
      <c r="BM313" s="27">
        <v>3</v>
      </c>
    </row>
    <row r="314" spans="1:65">
      <c r="A314" s="29"/>
      <c r="B314" s="18">
        <v>1</v>
      </c>
      <c r="C314" s="14">
        <v>1</v>
      </c>
      <c r="D314" s="203">
        <v>3.5900000000000001E-2</v>
      </c>
      <c r="E314" s="205"/>
      <c r="F314" s="206"/>
      <c r="G314" s="206"/>
      <c r="H314" s="206"/>
      <c r="I314" s="206"/>
      <c r="J314" s="206"/>
      <c r="K314" s="206"/>
      <c r="L314" s="206"/>
      <c r="M314" s="206"/>
      <c r="N314" s="206"/>
      <c r="O314" s="206"/>
      <c r="P314" s="206"/>
      <c r="Q314" s="206"/>
      <c r="R314" s="206"/>
      <c r="S314" s="206"/>
      <c r="T314" s="206"/>
      <c r="U314" s="206"/>
      <c r="V314" s="206"/>
      <c r="W314" s="206"/>
      <c r="X314" s="206"/>
      <c r="Y314" s="206"/>
      <c r="Z314" s="206"/>
      <c r="AA314" s="206"/>
      <c r="AB314" s="206"/>
      <c r="AC314" s="206"/>
      <c r="AD314" s="206"/>
      <c r="AE314" s="206"/>
      <c r="AF314" s="206"/>
      <c r="AG314" s="206"/>
      <c r="AH314" s="206"/>
      <c r="AI314" s="206"/>
      <c r="AJ314" s="206"/>
      <c r="AK314" s="206"/>
      <c r="AL314" s="206"/>
      <c r="AM314" s="206"/>
      <c r="AN314" s="206"/>
      <c r="AO314" s="206"/>
      <c r="AP314" s="206"/>
      <c r="AQ314" s="206"/>
      <c r="AR314" s="206"/>
      <c r="AS314" s="206"/>
      <c r="AT314" s="206"/>
      <c r="AU314" s="206"/>
      <c r="AV314" s="206"/>
      <c r="AW314" s="206"/>
      <c r="AX314" s="206"/>
      <c r="AY314" s="206"/>
      <c r="AZ314" s="206"/>
      <c r="BA314" s="206"/>
      <c r="BB314" s="206"/>
      <c r="BC314" s="206"/>
      <c r="BD314" s="206"/>
      <c r="BE314" s="206"/>
      <c r="BF314" s="206"/>
      <c r="BG314" s="206"/>
      <c r="BH314" s="206"/>
      <c r="BI314" s="206"/>
      <c r="BJ314" s="206"/>
      <c r="BK314" s="206"/>
      <c r="BL314" s="206"/>
      <c r="BM314" s="207">
        <v>1</v>
      </c>
    </row>
    <row r="315" spans="1:65">
      <c r="A315" s="29"/>
      <c r="B315" s="19">
        <v>1</v>
      </c>
      <c r="C315" s="9">
        <v>2</v>
      </c>
      <c r="D315" s="23">
        <v>3.6400000000000002E-2</v>
      </c>
      <c r="E315" s="205"/>
      <c r="F315" s="206"/>
      <c r="G315" s="206"/>
      <c r="H315" s="206"/>
      <c r="I315" s="206"/>
      <c r="J315" s="206"/>
      <c r="K315" s="206"/>
      <c r="L315" s="206"/>
      <c r="M315" s="206"/>
      <c r="N315" s="206"/>
      <c r="O315" s="206"/>
      <c r="P315" s="206"/>
      <c r="Q315" s="206"/>
      <c r="R315" s="206"/>
      <c r="S315" s="206"/>
      <c r="T315" s="206"/>
      <c r="U315" s="206"/>
      <c r="V315" s="206"/>
      <c r="W315" s="206"/>
      <c r="X315" s="206"/>
      <c r="Y315" s="206"/>
      <c r="Z315" s="206"/>
      <c r="AA315" s="206"/>
      <c r="AB315" s="206"/>
      <c r="AC315" s="206"/>
      <c r="AD315" s="206"/>
      <c r="AE315" s="206"/>
      <c r="AF315" s="206"/>
      <c r="AG315" s="206"/>
      <c r="AH315" s="206"/>
      <c r="AI315" s="206"/>
      <c r="AJ315" s="206"/>
      <c r="AK315" s="206"/>
      <c r="AL315" s="206"/>
      <c r="AM315" s="206"/>
      <c r="AN315" s="206"/>
      <c r="AO315" s="206"/>
      <c r="AP315" s="206"/>
      <c r="AQ315" s="206"/>
      <c r="AR315" s="206"/>
      <c r="AS315" s="206"/>
      <c r="AT315" s="206"/>
      <c r="AU315" s="206"/>
      <c r="AV315" s="206"/>
      <c r="AW315" s="206"/>
      <c r="AX315" s="206"/>
      <c r="AY315" s="206"/>
      <c r="AZ315" s="206"/>
      <c r="BA315" s="206"/>
      <c r="BB315" s="206"/>
      <c r="BC315" s="206"/>
      <c r="BD315" s="206"/>
      <c r="BE315" s="206"/>
      <c r="BF315" s="206"/>
      <c r="BG315" s="206"/>
      <c r="BH315" s="206"/>
      <c r="BI315" s="206"/>
      <c r="BJ315" s="206"/>
      <c r="BK315" s="206"/>
      <c r="BL315" s="206"/>
      <c r="BM315" s="207">
        <v>23</v>
      </c>
    </row>
    <row r="316" spans="1:65">
      <c r="A316" s="29"/>
      <c r="B316" s="20" t="s">
        <v>254</v>
      </c>
      <c r="C316" s="12"/>
      <c r="D316" s="210">
        <v>3.6150000000000002E-2</v>
      </c>
      <c r="E316" s="205"/>
      <c r="F316" s="206"/>
      <c r="G316" s="206"/>
      <c r="H316" s="206"/>
      <c r="I316" s="206"/>
      <c r="J316" s="206"/>
      <c r="K316" s="206"/>
      <c r="L316" s="206"/>
      <c r="M316" s="206"/>
      <c r="N316" s="206"/>
      <c r="O316" s="206"/>
      <c r="P316" s="206"/>
      <c r="Q316" s="206"/>
      <c r="R316" s="206"/>
      <c r="S316" s="206"/>
      <c r="T316" s="206"/>
      <c r="U316" s="206"/>
      <c r="V316" s="206"/>
      <c r="W316" s="206"/>
      <c r="X316" s="206"/>
      <c r="Y316" s="206"/>
      <c r="Z316" s="206"/>
      <c r="AA316" s="206"/>
      <c r="AB316" s="206"/>
      <c r="AC316" s="206"/>
      <c r="AD316" s="206"/>
      <c r="AE316" s="206"/>
      <c r="AF316" s="206"/>
      <c r="AG316" s="206"/>
      <c r="AH316" s="206"/>
      <c r="AI316" s="206"/>
      <c r="AJ316" s="206"/>
      <c r="AK316" s="206"/>
      <c r="AL316" s="206"/>
      <c r="AM316" s="206"/>
      <c r="AN316" s="206"/>
      <c r="AO316" s="206"/>
      <c r="AP316" s="206"/>
      <c r="AQ316" s="206"/>
      <c r="AR316" s="206"/>
      <c r="AS316" s="206"/>
      <c r="AT316" s="206"/>
      <c r="AU316" s="206"/>
      <c r="AV316" s="206"/>
      <c r="AW316" s="206"/>
      <c r="AX316" s="206"/>
      <c r="AY316" s="206"/>
      <c r="AZ316" s="206"/>
      <c r="BA316" s="206"/>
      <c r="BB316" s="206"/>
      <c r="BC316" s="206"/>
      <c r="BD316" s="206"/>
      <c r="BE316" s="206"/>
      <c r="BF316" s="206"/>
      <c r="BG316" s="206"/>
      <c r="BH316" s="206"/>
      <c r="BI316" s="206"/>
      <c r="BJ316" s="206"/>
      <c r="BK316" s="206"/>
      <c r="BL316" s="206"/>
      <c r="BM316" s="207">
        <v>16</v>
      </c>
    </row>
    <row r="317" spans="1:65">
      <c r="A317" s="29"/>
      <c r="B317" s="3" t="s">
        <v>255</v>
      </c>
      <c r="C317" s="28"/>
      <c r="D317" s="23">
        <v>3.6150000000000002E-2</v>
      </c>
      <c r="E317" s="205"/>
      <c r="F317" s="206"/>
      <c r="G317" s="206"/>
      <c r="H317" s="206"/>
      <c r="I317" s="206"/>
      <c r="J317" s="206"/>
      <c r="K317" s="206"/>
      <c r="L317" s="206"/>
      <c r="M317" s="206"/>
      <c r="N317" s="206"/>
      <c r="O317" s="206"/>
      <c r="P317" s="206"/>
      <c r="Q317" s="206"/>
      <c r="R317" s="206"/>
      <c r="S317" s="206"/>
      <c r="T317" s="206"/>
      <c r="U317" s="206"/>
      <c r="V317" s="206"/>
      <c r="W317" s="206"/>
      <c r="X317" s="206"/>
      <c r="Y317" s="206"/>
      <c r="Z317" s="206"/>
      <c r="AA317" s="206"/>
      <c r="AB317" s="206"/>
      <c r="AC317" s="206"/>
      <c r="AD317" s="206"/>
      <c r="AE317" s="206"/>
      <c r="AF317" s="206"/>
      <c r="AG317" s="206"/>
      <c r="AH317" s="206"/>
      <c r="AI317" s="206"/>
      <c r="AJ317" s="206"/>
      <c r="AK317" s="206"/>
      <c r="AL317" s="206"/>
      <c r="AM317" s="206"/>
      <c r="AN317" s="206"/>
      <c r="AO317" s="206"/>
      <c r="AP317" s="206"/>
      <c r="AQ317" s="206"/>
      <c r="AR317" s="206"/>
      <c r="AS317" s="206"/>
      <c r="AT317" s="206"/>
      <c r="AU317" s="206"/>
      <c r="AV317" s="206"/>
      <c r="AW317" s="206"/>
      <c r="AX317" s="206"/>
      <c r="AY317" s="206"/>
      <c r="AZ317" s="206"/>
      <c r="BA317" s="206"/>
      <c r="BB317" s="206"/>
      <c r="BC317" s="206"/>
      <c r="BD317" s="206"/>
      <c r="BE317" s="206"/>
      <c r="BF317" s="206"/>
      <c r="BG317" s="206"/>
      <c r="BH317" s="206"/>
      <c r="BI317" s="206"/>
      <c r="BJ317" s="206"/>
      <c r="BK317" s="206"/>
      <c r="BL317" s="206"/>
      <c r="BM317" s="207">
        <v>3.6150000000000002E-2</v>
      </c>
    </row>
    <row r="318" spans="1:65">
      <c r="A318" s="29"/>
      <c r="B318" s="3" t="s">
        <v>256</v>
      </c>
      <c r="C318" s="28"/>
      <c r="D318" s="23">
        <v>3.5355339059327408E-4</v>
      </c>
      <c r="E318" s="205"/>
      <c r="F318" s="206"/>
      <c r="G318" s="206"/>
      <c r="H318" s="206"/>
      <c r="I318" s="206"/>
      <c r="J318" s="206"/>
      <c r="K318" s="206"/>
      <c r="L318" s="206"/>
      <c r="M318" s="206"/>
      <c r="N318" s="206"/>
      <c r="O318" s="206"/>
      <c r="P318" s="206"/>
      <c r="Q318" s="206"/>
      <c r="R318" s="206"/>
      <c r="S318" s="206"/>
      <c r="T318" s="206"/>
      <c r="U318" s="206"/>
      <c r="V318" s="206"/>
      <c r="W318" s="206"/>
      <c r="X318" s="206"/>
      <c r="Y318" s="206"/>
      <c r="Z318" s="206"/>
      <c r="AA318" s="206"/>
      <c r="AB318" s="206"/>
      <c r="AC318" s="206"/>
      <c r="AD318" s="206"/>
      <c r="AE318" s="206"/>
      <c r="AF318" s="206"/>
      <c r="AG318" s="206"/>
      <c r="AH318" s="206"/>
      <c r="AI318" s="206"/>
      <c r="AJ318" s="206"/>
      <c r="AK318" s="206"/>
      <c r="AL318" s="206"/>
      <c r="AM318" s="206"/>
      <c r="AN318" s="206"/>
      <c r="AO318" s="206"/>
      <c r="AP318" s="206"/>
      <c r="AQ318" s="206"/>
      <c r="AR318" s="206"/>
      <c r="AS318" s="206"/>
      <c r="AT318" s="206"/>
      <c r="AU318" s="206"/>
      <c r="AV318" s="206"/>
      <c r="AW318" s="206"/>
      <c r="AX318" s="206"/>
      <c r="AY318" s="206"/>
      <c r="AZ318" s="206"/>
      <c r="BA318" s="206"/>
      <c r="BB318" s="206"/>
      <c r="BC318" s="206"/>
      <c r="BD318" s="206"/>
      <c r="BE318" s="206"/>
      <c r="BF318" s="206"/>
      <c r="BG318" s="206"/>
      <c r="BH318" s="206"/>
      <c r="BI318" s="206"/>
      <c r="BJ318" s="206"/>
      <c r="BK318" s="206"/>
      <c r="BL318" s="206"/>
      <c r="BM318" s="207">
        <v>29</v>
      </c>
    </row>
    <row r="319" spans="1:65">
      <c r="A319" s="29"/>
      <c r="B319" s="3" t="s">
        <v>86</v>
      </c>
      <c r="C319" s="28"/>
      <c r="D319" s="13">
        <v>9.7801767798969316E-3</v>
      </c>
      <c r="E319" s="152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3"/>
      <c r="BJ319" s="3"/>
      <c r="BK319" s="3"/>
      <c r="BL319" s="3"/>
      <c r="BM319" s="55"/>
    </row>
    <row r="320" spans="1:65">
      <c r="A320" s="29"/>
      <c r="B320" s="3" t="s">
        <v>257</v>
      </c>
      <c r="C320" s="28"/>
      <c r="D320" s="13">
        <v>0</v>
      </c>
      <c r="E320" s="152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3"/>
      <c r="BI320" s="3"/>
      <c r="BJ320" s="3"/>
      <c r="BK320" s="3"/>
      <c r="BL320" s="3"/>
      <c r="BM320" s="55"/>
    </row>
    <row r="321" spans="1:65">
      <c r="A321" s="29"/>
      <c r="B321" s="45" t="s">
        <v>258</v>
      </c>
      <c r="C321" s="46"/>
      <c r="D321" s="44" t="s">
        <v>259</v>
      </c>
      <c r="E321" s="152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  <c r="BJ321" s="3"/>
      <c r="BK321" s="3"/>
      <c r="BL321" s="3"/>
      <c r="BM321" s="55"/>
    </row>
    <row r="322" spans="1:65">
      <c r="B322" s="30"/>
      <c r="C322" s="20"/>
      <c r="D322" s="20"/>
      <c r="BM322" s="55"/>
    </row>
    <row r="323" spans="1:65" ht="15">
      <c r="B323" s="8" t="s">
        <v>575</v>
      </c>
      <c r="BM323" s="27" t="s">
        <v>278</v>
      </c>
    </row>
    <row r="324" spans="1:65" ht="15">
      <c r="A324" s="24" t="s">
        <v>26</v>
      </c>
      <c r="B324" s="18" t="s">
        <v>108</v>
      </c>
      <c r="C324" s="15" t="s">
        <v>109</v>
      </c>
      <c r="D324" s="16" t="s">
        <v>295</v>
      </c>
      <c r="E324" s="152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  <c r="BG324" s="3"/>
      <c r="BH324" s="3"/>
      <c r="BI324" s="3"/>
      <c r="BJ324" s="3"/>
      <c r="BK324" s="3"/>
      <c r="BL324" s="3"/>
      <c r="BM324" s="27">
        <v>1</v>
      </c>
    </row>
    <row r="325" spans="1:65">
      <c r="A325" s="29"/>
      <c r="B325" s="19" t="s">
        <v>225</v>
      </c>
      <c r="C325" s="9" t="s">
        <v>225</v>
      </c>
      <c r="D325" s="10" t="s">
        <v>110</v>
      </c>
      <c r="E325" s="152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  <c r="BG325" s="3"/>
      <c r="BH325" s="3"/>
      <c r="BI325" s="3"/>
      <c r="BJ325" s="3"/>
      <c r="BK325" s="3"/>
      <c r="BL325" s="3"/>
      <c r="BM325" s="27" t="s">
        <v>3</v>
      </c>
    </row>
    <row r="326" spans="1:65">
      <c r="A326" s="29"/>
      <c r="B326" s="19"/>
      <c r="C326" s="9"/>
      <c r="D326" s="10" t="s">
        <v>304</v>
      </c>
      <c r="E326" s="152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  <c r="BI326" s="3"/>
      <c r="BJ326" s="3"/>
      <c r="BK326" s="3"/>
      <c r="BL326" s="3"/>
      <c r="BM326" s="27">
        <v>0</v>
      </c>
    </row>
    <row r="327" spans="1:65">
      <c r="A327" s="29"/>
      <c r="B327" s="19"/>
      <c r="C327" s="9"/>
      <c r="D327" s="25"/>
      <c r="E327" s="152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  <c r="BJ327" s="3"/>
      <c r="BK327" s="3"/>
      <c r="BL327" s="3"/>
      <c r="BM327" s="27">
        <v>0</v>
      </c>
    </row>
    <row r="328" spans="1:65">
      <c r="A328" s="29"/>
      <c r="B328" s="18">
        <v>1</v>
      </c>
      <c r="C328" s="14">
        <v>1</v>
      </c>
      <c r="D328" s="221">
        <v>151</v>
      </c>
      <c r="E328" s="223"/>
      <c r="F328" s="224"/>
      <c r="G328" s="224"/>
      <c r="H328" s="224"/>
      <c r="I328" s="224"/>
      <c r="J328" s="224"/>
      <c r="K328" s="224"/>
      <c r="L328" s="224"/>
      <c r="M328" s="224"/>
      <c r="N328" s="224"/>
      <c r="O328" s="224"/>
      <c r="P328" s="224"/>
      <c r="Q328" s="224"/>
      <c r="R328" s="224"/>
      <c r="S328" s="224"/>
      <c r="T328" s="224"/>
      <c r="U328" s="224"/>
      <c r="V328" s="224"/>
      <c r="W328" s="224"/>
      <c r="X328" s="224"/>
      <c r="Y328" s="224"/>
      <c r="Z328" s="224"/>
      <c r="AA328" s="224"/>
      <c r="AB328" s="224"/>
      <c r="AC328" s="224"/>
      <c r="AD328" s="224"/>
      <c r="AE328" s="224"/>
      <c r="AF328" s="224"/>
      <c r="AG328" s="224"/>
      <c r="AH328" s="224"/>
      <c r="AI328" s="224"/>
      <c r="AJ328" s="224"/>
      <c r="AK328" s="224"/>
      <c r="AL328" s="224"/>
      <c r="AM328" s="224"/>
      <c r="AN328" s="224"/>
      <c r="AO328" s="224"/>
      <c r="AP328" s="224"/>
      <c r="AQ328" s="224"/>
      <c r="AR328" s="224"/>
      <c r="AS328" s="224"/>
      <c r="AT328" s="224"/>
      <c r="AU328" s="224"/>
      <c r="AV328" s="224"/>
      <c r="AW328" s="224"/>
      <c r="AX328" s="224"/>
      <c r="AY328" s="224"/>
      <c r="AZ328" s="224"/>
      <c r="BA328" s="224"/>
      <c r="BB328" s="224"/>
      <c r="BC328" s="224"/>
      <c r="BD328" s="224"/>
      <c r="BE328" s="224"/>
      <c r="BF328" s="224"/>
      <c r="BG328" s="224"/>
      <c r="BH328" s="224"/>
      <c r="BI328" s="224"/>
      <c r="BJ328" s="224"/>
      <c r="BK328" s="224"/>
      <c r="BL328" s="224"/>
      <c r="BM328" s="225">
        <v>1</v>
      </c>
    </row>
    <row r="329" spans="1:65">
      <c r="A329" s="29"/>
      <c r="B329" s="19">
        <v>1</v>
      </c>
      <c r="C329" s="9">
        <v>2</v>
      </c>
      <c r="D329" s="226">
        <v>148</v>
      </c>
      <c r="E329" s="223"/>
      <c r="F329" s="224"/>
      <c r="G329" s="224"/>
      <c r="H329" s="224"/>
      <c r="I329" s="224"/>
      <c r="J329" s="224"/>
      <c r="K329" s="224"/>
      <c r="L329" s="224"/>
      <c r="M329" s="224"/>
      <c r="N329" s="224"/>
      <c r="O329" s="224"/>
      <c r="P329" s="224"/>
      <c r="Q329" s="224"/>
      <c r="R329" s="224"/>
      <c r="S329" s="224"/>
      <c r="T329" s="224"/>
      <c r="U329" s="224"/>
      <c r="V329" s="224"/>
      <c r="W329" s="224"/>
      <c r="X329" s="224"/>
      <c r="Y329" s="224"/>
      <c r="Z329" s="224"/>
      <c r="AA329" s="224"/>
      <c r="AB329" s="224"/>
      <c r="AC329" s="224"/>
      <c r="AD329" s="224"/>
      <c r="AE329" s="224"/>
      <c r="AF329" s="224"/>
      <c r="AG329" s="224"/>
      <c r="AH329" s="224"/>
      <c r="AI329" s="224"/>
      <c r="AJ329" s="224"/>
      <c r="AK329" s="224"/>
      <c r="AL329" s="224"/>
      <c r="AM329" s="224"/>
      <c r="AN329" s="224"/>
      <c r="AO329" s="224"/>
      <c r="AP329" s="224"/>
      <c r="AQ329" s="224"/>
      <c r="AR329" s="224"/>
      <c r="AS329" s="224"/>
      <c r="AT329" s="224"/>
      <c r="AU329" s="224"/>
      <c r="AV329" s="224"/>
      <c r="AW329" s="224"/>
      <c r="AX329" s="224"/>
      <c r="AY329" s="224"/>
      <c r="AZ329" s="224"/>
      <c r="BA329" s="224"/>
      <c r="BB329" s="224"/>
      <c r="BC329" s="224"/>
      <c r="BD329" s="224"/>
      <c r="BE329" s="224"/>
      <c r="BF329" s="224"/>
      <c r="BG329" s="224"/>
      <c r="BH329" s="224"/>
      <c r="BI329" s="224"/>
      <c r="BJ329" s="224"/>
      <c r="BK329" s="224"/>
      <c r="BL329" s="224"/>
      <c r="BM329" s="225">
        <v>24</v>
      </c>
    </row>
    <row r="330" spans="1:65">
      <c r="A330" s="29"/>
      <c r="B330" s="20" t="s">
        <v>254</v>
      </c>
      <c r="C330" s="12"/>
      <c r="D330" s="230">
        <v>149.5</v>
      </c>
      <c r="E330" s="223"/>
      <c r="F330" s="224"/>
      <c r="G330" s="224"/>
      <c r="H330" s="224"/>
      <c r="I330" s="224"/>
      <c r="J330" s="224"/>
      <c r="K330" s="224"/>
      <c r="L330" s="224"/>
      <c r="M330" s="224"/>
      <c r="N330" s="224"/>
      <c r="O330" s="224"/>
      <c r="P330" s="224"/>
      <c r="Q330" s="224"/>
      <c r="R330" s="224"/>
      <c r="S330" s="224"/>
      <c r="T330" s="224"/>
      <c r="U330" s="224"/>
      <c r="V330" s="224"/>
      <c r="W330" s="224"/>
      <c r="X330" s="224"/>
      <c r="Y330" s="224"/>
      <c r="Z330" s="224"/>
      <c r="AA330" s="224"/>
      <c r="AB330" s="224"/>
      <c r="AC330" s="224"/>
      <c r="AD330" s="224"/>
      <c r="AE330" s="224"/>
      <c r="AF330" s="224"/>
      <c r="AG330" s="224"/>
      <c r="AH330" s="224"/>
      <c r="AI330" s="224"/>
      <c r="AJ330" s="224"/>
      <c r="AK330" s="224"/>
      <c r="AL330" s="224"/>
      <c r="AM330" s="224"/>
      <c r="AN330" s="224"/>
      <c r="AO330" s="224"/>
      <c r="AP330" s="224"/>
      <c r="AQ330" s="224"/>
      <c r="AR330" s="224"/>
      <c r="AS330" s="224"/>
      <c r="AT330" s="224"/>
      <c r="AU330" s="224"/>
      <c r="AV330" s="224"/>
      <c r="AW330" s="224"/>
      <c r="AX330" s="224"/>
      <c r="AY330" s="224"/>
      <c r="AZ330" s="224"/>
      <c r="BA330" s="224"/>
      <c r="BB330" s="224"/>
      <c r="BC330" s="224"/>
      <c r="BD330" s="224"/>
      <c r="BE330" s="224"/>
      <c r="BF330" s="224"/>
      <c r="BG330" s="224"/>
      <c r="BH330" s="224"/>
      <c r="BI330" s="224"/>
      <c r="BJ330" s="224"/>
      <c r="BK330" s="224"/>
      <c r="BL330" s="224"/>
      <c r="BM330" s="225">
        <v>16</v>
      </c>
    </row>
    <row r="331" spans="1:65">
      <c r="A331" s="29"/>
      <c r="B331" s="3" t="s">
        <v>255</v>
      </c>
      <c r="C331" s="28"/>
      <c r="D331" s="226">
        <v>149.5</v>
      </c>
      <c r="E331" s="223"/>
      <c r="F331" s="224"/>
      <c r="G331" s="224"/>
      <c r="H331" s="224"/>
      <c r="I331" s="224"/>
      <c r="J331" s="224"/>
      <c r="K331" s="224"/>
      <c r="L331" s="224"/>
      <c r="M331" s="224"/>
      <c r="N331" s="224"/>
      <c r="O331" s="224"/>
      <c r="P331" s="224"/>
      <c r="Q331" s="224"/>
      <c r="R331" s="224"/>
      <c r="S331" s="224"/>
      <c r="T331" s="224"/>
      <c r="U331" s="224"/>
      <c r="V331" s="224"/>
      <c r="W331" s="224"/>
      <c r="X331" s="224"/>
      <c r="Y331" s="224"/>
      <c r="Z331" s="224"/>
      <c r="AA331" s="224"/>
      <c r="AB331" s="224"/>
      <c r="AC331" s="224"/>
      <c r="AD331" s="224"/>
      <c r="AE331" s="224"/>
      <c r="AF331" s="224"/>
      <c r="AG331" s="224"/>
      <c r="AH331" s="224"/>
      <c r="AI331" s="224"/>
      <c r="AJ331" s="224"/>
      <c r="AK331" s="224"/>
      <c r="AL331" s="224"/>
      <c r="AM331" s="224"/>
      <c r="AN331" s="224"/>
      <c r="AO331" s="224"/>
      <c r="AP331" s="224"/>
      <c r="AQ331" s="224"/>
      <c r="AR331" s="224"/>
      <c r="AS331" s="224"/>
      <c r="AT331" s="224"/>
      <c r="AU331" s="224"/>
      <c r="AV331" s="224"/>
      <c r="AW331" s="224"/>
      <c r="AX331" s="224"/>
      <c r="AY331" s="224"/>
      <c r="AZ331" s="224"/>
      <c r="BA331" s="224"/>
      <c r="BB331" s="224"/>
      <c r="BC331" s="224"/>
      <c r="BD331" s="224"/>
      <c r="BE331" s="224"/>
      <c r="BF331" s="224"/>
      <c r="BG331" s="224"/>
      <c r="BH331" s="224"/>
      <c r="BI331" s="224"/>
      <c r="BJ331" s="224"/>
      <c r="BK331" s="224"/>
      <c r="BL331" s="224"/>
      <c r="BM331" s="225">
        <v>149.5</v>
      </c>
    </row>
    <row r="332" spans="1:65">
      <c r="A332" s="29"/>
      <c r="B332" s="3" t="s">
        <v>256</v>
      </c>
      <c r="C332" s="28"/>
      <c r="D332" s="226">
        <v>2.1213203435596424</v>
      </c>
      <c r="E332" s="223"/>
      <c r="F332" s="224"/>
      <c r="G332" s="224"/>
      <c r="H332" s="224"/>
      <c r="I332" s="224"/>
      <c r="J332" s="224"/>
      <c r="K332" s="224"/>
      <c r="L332" s="224"/>
      <c r="M332" s="224"/>
      <c r="N332" s="224"/>
      <c r="O332" s="224"/>
      <c r="P332" s="224"/>
      <c r="Q332" s="224"/>
      <c r="R332" s="224"/>
      <c r="S332" s="224"/>
      <c r="T332" s="224"/>
      <c r="U332" s="224"/>
      <c r="V332" s="224"/>
      <c r="W332" s="224"/>
      <c r="X332" s="224"/>
      <c r="Y332" s="224"/>
      <c r="Z332" s="224"/>
      <c r="AA332" s="224"/>
      <c r="AB332" s="224"/>
      <c r="AC332" s="224"/>
      <c r="AD332" s="224"/>
      <c r="AE332" s="224"/>
      <c r="AF332" s="224"/>
      <c r="AG332" s="224"/>
      <c r="AH332" s="224"/>
      <c r="AI332" s="224"/>
      <c r="AJ332" s="224"/>
      <c r="AK332" s="224"/>
      <c r="AL332" s="224"/>
      <c r="AM332" s="224"/>
      <c r="AN332" s="224"/>
      <c r="AO332" s="224"/>
      <c r="AP332" s="224"/>
      <c r="AQ332" s="224"/>
      <c r="AR332" s="224"/>
      <c r="AS332" s="224"/>
      <c r="AT332" s="224"/>
      <c r="AU332" s="224"/>
      <c r="AV332" s="224"/>
      <c r="AW332" s="224"/>
      <c r="AX332" s="224"/>
      <c r="AY332" s="224"/>
      <c r="AZ332" s="224"/>
      <c r="BA332" s="224"/>
      <c r="BB332" s="224"/>
      <c r="BC332" s="224"/>
      <c r="BD332" s="224"/>
      <c r="BE332" s="224"/>
      <c r="BF332" s="224"/>
      <c r="BG332" s="224"/>
      <c r="BH332" s="224"/>
      <c r="BI332" s="224"/>
      <c r="BJ332" s="224"/>
      <c r="BK332" s="224"/>
      <c r="BL332" s="224"/>
      <c r="BM332" s="225">
        <v>30</v>
      </c>
    </row>
    <row r="333" spans="1:65">
      <c r="A333" s="29"/>
      <c r="B333" s="3" t="s">
        <v>86</v>
      </c>
      <c r="C333" s="28"/>
      <c r="D333" s="13">
        <v>1.4189433736184899E-2</v>
      </c>
      <c r="E333" s="152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  <c r="BH333" s="3"/>
      <c r="BI333" s="3"/>
      <c r="BJ333" s="3"/>
      <c r="BK333" s="3"/>
      <c r="BL333" s="3"/>
      <c r="BM333" s="55"/>
    </row>
    <row r="334" spans="1:65">
      <c r="A334" s="29"/>
      <c r="B334" s="3" t="s">
        <v>257</v>
      </c>
      <c r="C334" s="28"/>
      <c r="D334" s="13">
        <v>0</v>
      </c>
      <c r="E334" s="152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  <c r="BH334" s="3"/>
      <c r="BI334" s="3"/>
      <c r="BJ334" s="3"/>
      <c r="BK334" s="3"/>
      <c r="BL334" s="3"/>
      <c r="BM334" s="55"/>
    </row>
    <row r="335" spans="1:65">
      <c r="A335" s="29"/>
      <c r="B335" s="45" t="s">
        <v>258</v>
      </c>
      <c r="C335" s="46"/>
      <c r="D335" s="44" t="s">
        <v>259</v>
      </c>
      <c r="E335" s="152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  <c r="BG335" s="3"/>
      <c r="BH335" s="3"/>
      <c r="BI335" s="3"/>
      <c r="BJ335" s="3"/>
      <c r="BK335" s="3"/>
      <c r="BL335" s="3"/>
      <c r="BM335" s="55"/>
    </row>
    <row r="336" spans="1:65">
      <c r="B336" s="30"/>
      <c r="C336" s="20"/>
      <c r="D336" s="20"/>
      <c r="BM336" s="55"/>
    </row>
    <row r="337" spans="1:65" ht="15">
      <c r="B337" s="8" t="s">
        <v>576</v>
      </c>
      <c r="BM337" s="27" t="s">
        <v>278</v>
      </c>
    </row>
    <row r="338" spans="1:65" ht="15">
      <c r="A338" s="24" t="s">
        <v>29</v>
      </c>
      <c r="B338" s="18" t="s">
        <v>108</v>
      </c>
      <c r="C338" s="15" t="s">
        <v>109</v>
      </c>
      <c r="D338" s="16" t="s">
        <v>295</v>
      </c>
      <c r="E338" s="152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  <c r="BE338" s="3"/>
      <c r="BF338" s="3"/>
      <c r="BG338" s="3"/>
      <c r="BH338" s="3"/>
      <c r="BI338" s="3"/>
      <c r="BJ338" s="3"/>
      <c r="BK338" s="3"/>
      <c r="BL338" s="3"/>
      <c r="BM338" s="27">
        <v>1</v>
      </c>
    </row>
    <row r="339" spans="1:65">
      <c r="A339" s="29"/>
      <c r="B339" s="19" t="s">
        <v>225</v>
      </c>
      <c r="C339" s="9" t="s">
        <v>225</v>
      </c>
      <c r="D339" s="10" t="s">
        <v>110</v>
      </c>
      <c r="E339" s="152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  <c r="BG339" s="3"/>
      <c r="BH339" s="3"/>
      <c r="BI339" s="3"/>
      <c r="BJ339" s="3"/>
      <c r="BK339" s="3"/>
      <c r="BL339" s="3"/>
      <c r="BM339" s="27" t="s">
        <v>3</v>
      </c>
    </row>
    <row r="340" spans="1:65">
      <c r="A340" s="29"/>
      <c r="B340" s="19"/>
      <c r="C340" s="9"/>
      <c r="D340" s="10" t="s">
        <v>304</v>
      </c>
      <c r="E340" s="152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3"/>
      <c r="BG340" s="3"/>
      <c r="BH340" s="3"/>
      <c r="BI340" s="3"/>
      <c r="BJ340" s="3"/>
      <c r="BK340" s="3"/>
      <c r="BL340" s="3"/>
      <c r="BM340" s="27">
        <v>1</v>
      </c>
    </row>
    <row r="341" spans="1:65">
      <c r="A341" s="29"/>
      <c r="B341" s="19"/>
      <c r="C341" s="9"/>
      <c r="D341" s="25"/>
      <c r="E341" s="152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3"/>
      <c r="BF341" s="3"/>
      <c r="BG341" s="3"/>
      <c r="BH341" s="3"/>
      <c r="BI341" s="3"/>
      <c r="BJ341" s="3"/>
      <c r="BK341" s="3"/>
      <c r="BL341" s="3"/>
      <c r="BM341" s="27">
        <v>1</v>
      </c>
    </row>
    <row r="342" spans="1:65">
      <c r="A342" s="29"/>
      <c r="B342" s="18">
        <v>1</v>
      </c>
      <c r="C342" s="14">
        <v>1</v>
      </c>
      <c r="D342" s="212">
        <v>12.5</v>
      </c>
      <c r="E342" s="213"/>
      <c r="F342" s="214"/>
      <c r="G342" s="214"/>
      <c r="H342" s="214"/>
      <c r="I342" s="214"/>
      <c r="J342" s="214"/>
      <c r="K342" s="214"/>
      <c r="L342" s="214"/>
      <c r="M342" s="214"/>
      <c r="N342" s="214"/>
      <c r="O342" s="214"/>
      <c r="P342" s="214"/>
      <c r="Q342" s="214"/>
      <c r="R342" s="214"/>
      <c r="S342" s="214"/>
      <c r="T342" s="214"/>
      <c r="U342" s="214"/>
      <c r="V342" s="214"/>
      <c r="W342" s="214"/>
      <c r="X342" s="214"/>
      <c r="Y342" s="214"/>
      <c r="Z342" s="214"/>
      <c r="AA342" s="214"/>
      <c r="AB342" s="214"/>
      <c r="AC342" s="214"/>
      <c r="AD342" s="214"/>
      <c r="AE342" s="214"/>
      <c r="AF342" s="214"/>
      <c r="AG342" s="214"/>
      <c r="AH342" s="214"/>
      <c r="AI342" s="214"/>
      <c r="AJ342" s="214"/>
      <c r="AK342" s="214"/>
      <c r="AL342" s="214"/>
      <c r="AM342" s="214"/>
      <c r="AN342" s="214"/>
      <c r="AO342" s="214"/>
      <c r="AP342" s="214"/>
      <c r="AQ342" s="214"/>
      <c r="AR342" s="214"/>
      <c r="AS342" s="214"/>
      <c r="AT342" s="214"/>
      <c r="AU342" s="214"/>
      <c r="AV342" s="214"/>
      <c r="AW342" s="214"/>
      <c r="AX342" s="214"/>
      <c r="AY342" s="214"/>
      <c r="AZ342" s="214"/>
      <c r="BA342" s="214"/>
      <c r="BB342" s="214"/>
      <c r="BC342" s="214"/>
      <c r="BD342" s="214"/>
      <c r="BE342" s="214"/>
      <c r="BF342" s="214"/>
      <c r="BG342" s="214"/>
      <c r="BH342" s="214"/>
      <c r="BI342" s="214"/>
      <c r="BJ342" s="214"/>
      <c r="BK342" s="214"/>
      <c r="BL342" s="214"/>
      <c r="BM342" s="215">
        <v>1</v>
      </c>
    </row>
    <row r="343" spans="1:65">
      <c r="A343" s="29"/>
      <c r="B343" s="19">
        <v>1</v>
      </c>
      <c r="C343" s="9">
        <v>2</v>
      </c>
      <c r="D343" s="217">
        <v>11.9</v>
      </c>
      <c r="E343" s="213"/>
      <c r="F343" s="214"/>
      <c r="G343" s="214"/>
      <c r="H343" s="214"/>
      <c r="I343" s="214"/>
      <c r="J343" s="214"/>
      <c r="K343" s="214"/>
      <c r="L343" s="214"/>
      <c r="M343" s="214"/>
      <c r="N343" s="214"/>
      <c r="O343" s="214"/>
      <c r="P343" s="214"/>
      <c r="Q343" s="214"/>
      <c r="R343" s="214"/>
      <c r="S343" s="214"/>
      <c r="T343" s="214"/>
      <c r="U343" s="214"/>
      <c r="V343" s="214"/>
      <c r="W343" s="214"/>
      <c r="X343" s="214"/>
      <c r="Y343" s="214"/>
      <c r="Z343" s="214"/>
      <c r="AA343" s="214"/>
      <c r="AB343" s="214"/>
      <c r="AC343" s="214"/>
      <c r="AD343" s="214"/>
      <c r="AE343" s="214"/>
      <c r="AF343" s="214"/>
      <c r="AG343" s="214"/>
      <c r="AH343" s="214"/>
      <c r="AI343" s="214"/>
      <c r="AJ343" s="214"/>
      <c r="AK343" s="214"/>
      <c r="AL343" s="214"/>
      <c r="AM343" s="214"/>
      <c r="AN343" s="214"/>
      <c r="AO343" s="214"/>
      <c r="AP343" s="214"/>
      <c r="AQ343" s="214"/>
      <c r="AR343" s="214"/>
      <c r="AS343" s="214"/>
      <c r="AT343" s="214"/>
      <c r="AU343" s="214"/>
      <c r="AV343" s="214"/>
      <c r="AW343" s="214"/>
      <c r="AX343" s="214"/>
      <c r="AY343" s="214"/>
      <c r="AZ343" s="214"/>
      <c r="BA343" s="214"/>
      <c r="BB343" s="214"/>
      <c r="BC343" s="214"/>
      <c r="BD343" s="214"/>
      <c r="BE343" s="214"/>
      <c r="BF343" s="214"/>
      <c r="BG343" s="214"/>
      <c r="BH343" s="214"/>
      <c r="BI343" s="214"/>
      <c r="BJ343" s="214"/>
      <c r="BK343" s="214"/>
      <c r="BL343" s="214"/>
      <c r="BM343" s="215">
        <v>25</v>
      </c>
    </row>
    <row r="344" spans="1:65">
      <c r="A344" s="29"/>
      <c r="B344" s="20" t="s">
        <v>254</v>
      </c>
      <c r="C344" s="12"/>
      <c r="D344" s="220">
        <v>12.2</v>
      </c>
      <c r="E344" s="213"/>
      <c r="F344" s="214"/>
      <c r="G344" s="214"/>
      <c r="H344" s="214"/>
      <c r="I344" s="214"/>
      <c r="J344" s="214"/>
      <c r="K344" s="214"/>
      <c r="L344" s="214"/>
      <c r="M344" s="214"/>
      <c r="N344" s="214"/>
      <c r="O344" s="214"/>
      <c r="P344" s="214"/>
      <c r="Q344" s="214"/>
      <c r="R344" s="214"/>
      <c r="S344" s="214"/>
      <c r="T344" s="214"/>
      <c r="U344" s="214"/>
      <c r="V344" s="214"/>
      <c r="W344" s="214"/>
      <c r="X344" s="214"/>
      <c r="Y344" s="214"/>
      <c r="Z344" s="214"/>
      <c r="AA344" s="214"/>
      <c r="AB344" s="214"/>
      <c r="AC344" s="214"/>
      <c r="AD344" s="214"/>
      <c r="AE344" s="214"/>
      <c r="AF344" s="214"/>
      <c r="AG344" s="214"/>
      <c r="AH344" s="214"/>
      <c r="AI344" s="214"/>
      <c r="AJ344" s="214"/>
      <c r="AK344" s="214"/>
      <c r="AL344" s="214"/>
      <c r="AM344" s="214"/>
      <c r="AN344" s="214"/>
      <c r="AO344" s="214"/>
      <c r="AP344" s="214"/>
      <c r="AQ344" s="214"/>
      <c r="AR344" s="214"/>
      <c r="AS344" s="214"/>
      <c r="AT344" s="214"/>
      <c r="AU344" s="214"/>
      <c r="AV344" s="214"/>
      <c r="AW344" s="214"/>
      <c r="AX344" s="214"/>
      <c r="AY344" s="214"/>
      <c r="AZ344" s="214"/>
      <c r="BA344" s="214"/>
      <c r="BB344" s="214"/>
      <c r="BC344" s="214"/>
      <c r="BD344" s="214"/>
      <c r="BE344" s="214"/>
      <c r="BF344" s="214"/>
      <c r="BG344" s="214"/>
      <c r="BH344" s="214"/>
      <c r="BI344" s="214"/>
      <c r="BJ344" s="214"/>
      <c r="BK344" s="214"/>
      <c r="BL344" s="214"/>
      <c r="BM344" s="215">
        <v>16</v>
      </c>
    </row>
    <row r="345" spans="1:65">
      <c r="A345" s="29"/>
      <c r="B345" s="3" t="s">
        <v>255</v>
      </c>
      <c r="C345" s="28"/>
      <c r="D345" s="217">
        <v>12.2</v>
      </c>
      <c r="E345" s="213"/>
      <c r="F345" s="214"/>
      <c r="G345" s="214"/>
      <c r="H345" s="214"/>
      <c r="I345" s="214"/>
      <c r="J345" s="214"/>
      <c r="K345" s="214"/>
      <c r="L345" s="214"/>
      <c r="M345" s="214"/>
      <c r="N345" s="214"/>
      <c r="O345" s="214"/>
      <c r="P345" s="214"/>
      <c r="Q345" s="214"/>
      <c r="R345" s="214"/>
      <c r="S345" s="214"/>
      <c r="T345" s="214"/>
      <c r="U345" s="214"/>
      <c r="V345" s="214"/>
      <c r="W345" s="214"/>
      <c r="X345" s="214"/>
      <c r="Y345" s="214"/>
      <c r="Z345" s="214"/>
      <c r="AA345" s="214"/>
      <c r="AB345" s="214"/>
      <c r="AC345" s="214"/>
      <c r="AD345" s="214"/>
      <c r="AE345" s="214"/>
      <c r="AF345" s="214"/>
      <c r="AG345" s="214"/>
      <c r="AH345" s="214"/>
      <c r="AI345" s="214"/>
      <c r="AJ345" s="214"/>
      <c r="AK345" s="214"/>
      <c r="AL345" s="214"/>
      <c r="AM345" s="214"/>
      <c r="AN345" s="214"/>
      <c r="AO345" s="214"/>
      <c r="AP345" s="214"/>
      <c r="AQ345" s="214"/>
      <c r="AR345" s="214"/>
      <c r="AS345" s="214"/>
      <c r="AT345" s="214"/>
      <c r="AU345" s="214"/>
      <c r="AV345" s="214"/>
      <c r="AW345" s="214"/>
      <c r="AX345" s="214"/>
      <c r="AY345" s="214"/>
      <c r="AZ345" s="214"/>
      <c r="BA345" s="214"/>
      <c r="BB345" s="214"/>
      <c r="BC345" s="214"/>
      <c r="BD345" s="214"/>
      <c r="BE345" s="214"/>
      <c r="BF345" s="214"/>
      <c r="BG345" s="214"/>
      <c r="BH345" s="214"/>
      <c r="BI345" s="214"/>
      <c r="BJ345" s="214"/>
      <c r="BK345" s="214"/>
      <c r="BL345" s="214"/>
      <c r="BM345" s="215">
        <v>12.2</v>
      </c>
    </row>
    <row r="346" spans="1:65">
      <c r="A346" s="29"/>
      <c r="B346" s="3" t="s">
        <v>256</v>
      </c>
      <c r="C346" s="28"/>
      <c r="D346" s="217">
        <v>0.42426406871192823</v>
      </c>
      <c r="E346" s="213"/>
      <c r="F346" s="214"/>
      <c r="G346" s="214"/>
      <c r="H346" s="214"/>
      <c r="I346" s="214"/>
      <c r="J346" s="214"/>
      <c r="K346" s="214"/>
      <c r="L346" s="214"/>
      <c r="M346" s="214"/>
      <c r="N346" s="214"/>
      <c r="O346" s="214"/>
      <c r="P346" s="214"/>
      <c r="Q346" s="214"/>
      <c r="R346" s="214"/>
      <c r="S346" s="214"/>
      <c r="T346" s="214"/>
      <c r="U346" s="214"/>
      <c r="V346" s="214"/>
      <c r="W346" s="214"/>
      <c r="X346" s="214"/>
      <c r="Y346" s="214"/>
      <c r="Z346" s="214"/>
      <c r="AA346" s="214"/>
      <c r="AB346" s="214"/>
      <c r="AC346" s="214"/>
      <c r="AD346" s="214"/>
      <c r="AE346" s="214"/>
      <c r="AF346" s="214"/>
      <c r="AG346" s="214"/>
      <c r="AH346" s="214"/>
      <c r="AI346" s="214"/>
      <c r="AJ346" s="214"/>
      <c r="AK346" s="214"/>
      <c r="AL346" s="214"/>
      <c r="AM346" s="214"/>
      <c r="AN346" s="214"/>
      <c r="AO346" s="214"/>
      <c r="AP346" s="214"/>
      <c r="AQ346" s="214"/>
      <c r="AR346" s="214"/>
      <c r="AS346" s="214"/>
      <c r="AT346" s="214"/>
      <c r="AU346" s="214"/>
      <c r="AV346" s="214"/>
      <c r="AW346" s="214"/>
      <c r="AX346" s="214"/>
      <c r="AY346" s="214"/>
      <c r="AZ346" s="214"/>
      <c r="BA346" s="214"/>
      <c r="BB346" s="214"/>
      <c r="BC346" s="214"/>
      <c r="BD346" s="214"/>
      <c r="BE346" s="214"/>
      <c r="BF346" s="214"/>
      <c r="BG346" s="214"/>
      <c r="BH346" s="214"/>
      <c r="BI346" s="214"/>
      <c r="BJ346" s="214"/>
      <c r="BK346" s="214"/>
      <c r="BL346" s="214"/>
      <c r="BM346" s="215">
        <v>31</v>
      </c>
    </row>
    <row r="347" spans="1:65">
      <c r="A347" s="29"/>
      <c r="B347" s="3" t="s">
        <v>86</v>
      </c>
      <c r="C347" s="28"/>
      <c r="D347" s="13">
        <v>3.4775743337043301E-2</v>
      </c>
      <c r="E347" s="152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  <c r="BG347" s="3"/>
      <c r="BH347" s="3"/>
      <c r="BI347" s="3"/>
      <c r="BJ347" s="3"/>
      <c r="BK347" s="3"/>
      <c r="BL347" s="3"/>
      <c r="BM347" s="55"/>
    </row>
    <row r="348" spans="1:65">
      <c r="A348" s="29"/>
      <c r="B348" s="3" t="s">
        <v>257</v>
      </c>
      <c r="C348" s="28"/>
      <c r="D348" s="13">
        <v>0</v>
      </c>
      <c r="E348" s="152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E348" s="3"/>
      <c r="BF348" s="3"/>
      <c r="BG348" s="3"/>
      <c r="BH348" s="3"/>
      <c r="BI348" s="3"/>
      <c r="BJ348" s="3"/>
      <c r="BK348" s="3"/>
      <c r="BL348" s="3"/>
      <c r="BM348" s="55"/>
    </row>
    <row r="349" spans="1:65">
      <c r="A349" s="29"/>
      <c r="B349" s="45" t="s">
        <v>258</v>
      </c>
      <c r="C349" s="46"/>
      <c r="D349" s="44" t="s">
        <v>259</v>
      </c>
      <c r="E349" s="152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3"/>
      <c r="BF349" s="3"/>
      <c r="BG349" s="3"/>
      <c r="BH349" s="3"/>
      <c r="BI349" s="3"/>
      <c r="BJ349" s="3"/>
      <c r="BK349" s="3"/>
      <c r="BL349" s="3"/>
      <c r="BM349" s="55"/>
    </row>
    <row r="350" spans="1:65">
      <c r="B350" s="30"/>
      <c r="C350" s="20"/>
      <c r="D350" s="20"/>
      <c r="BM350" s="55"/>
    </row>
    <row r="351" spans="1:65" ht="15">
      <c r="B351" s="8" t="s">
        <v>577</v>
      </c>
      <c r="BM351" s="27" t="s">
        <v>278</v>
      </c>
    </row>
    <row r="352" spans="1:65" ht="15">
      <c r="A352" s="24" t="s">
        <v>31</v>
      </c>
      <c r="B352" s="18" t="s">
        <v>108</v>
      </c>
      <c r="C352" s="15" t="s">
        <v>109</v>
      </c>
      <c r="D352" s="16" t="s">
        <v>295</v>
      </c>
      <c r="E352" s="152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  <c r="BE352" s="3"/>
      <c r="BF352" s="3"/>
      <c r="BG352" s="3"/>
      <c r="BH352" s="3"/>
      <c r="BI352" s="3"/>
      <c r="BJ352" s="3"/>
      <c r="BK352" s="3"/>
      <c r="BL352" s="3"/>
      <c r="BM352" s="27">
        <v>1</v>
      </c>
    </row>
    <row r="353" spans="1:65">
      <c r="A353" s="29"/>
      <c r="B353" s="19" t="s">
        <v>225</v>
      </c>
      <c r="C353" s="9" t="s">
        <v>225</v>
      </c>
      <c r="D353" s="10" t="s">
        <v>110</v>
      </c>
      <c r="E353" s="152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  <c r="BG353" s="3"/>
      <c r="BH353" s="3"/>
      <c r="BI353" s="3"/>
      <c r="BJ353" s="3"/>
      <c r="BK353" s="3"/>
      <c r="BL353" s="3"/>
      <c r="BM353" s="27" t="s">
        <v>3</v>
      </c>
    </row>
    <row r="354" spans="1:65">
      <c r="A354" s="29"/>
      <c r="B354" s="19"/>
      <c r="C354" s="9"/>
      <c r="D354" s="10" t="s">
        <v>304</v>
      </c>
      <c r="E354" s="152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  <c r="BG354" s="3"/>
      <c r="BH354" s="3"/>
      <c r="BI354" s="3"/>
      <c r="BJ354" s="3"/>
      <c r="BK354" s="3"/>
      <c r="BL354" s="3"/>
      <c r="BM354" s="27">
        <v>1</v>
      </c>
    </row>
    <row r="355" spans="1:65">
      <c r="A355" s="29"/>
      <c r="B355" s="19"/>
      <c r="C355" s="9"/>
      <c r="D355" s="25"/>
      <c r="E355" s="152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  <c r="BG355" s="3"/>
      <c r="BH355" s="3"/>
      <c r="BI355" s="3"/>
      <c r="BJ355" s="3"/>
      <c r="BK355" s="3"/>
      <c r="BL355" s="3"/>
      <c r="BM355" s="27">
        <v>1</v>
      </c>
    </row>
    <row r="356" spans="1:65">
      <c r="A356" s="29"/>
      <c r="B356" s="18">
        <v>1</v>
      </c>
      <c r="C356" s="14">
        <v>1</v>
      </c>
      <c r="D356" s="212">
        <v>31.4</v>
      </c>
      <c r="E356" s="213"/>
      <c r="F356" s="214"/>
      <c r="G356" s="214"/>
      <c r="H356" s="214"/>
      <c r="I356" s="214"/>
      <c r="J356" s="214"/>
      <c r="K356" s="214"/>
      <c r="L356" s="214"/>
      <c r="M356" s="214"/>
      <c r="N356" s="214"/>
      <c r="O356" s="214"/>
      <c r="P356" s="214"/>
      <c r="Q356" s="214"/>
      <c r="R356" s="214"/>
      <c r="S356" s="214"/>
      <c r="T356" s="214"/>
      <c r="U356" s="214"/>
      <c r="V356" s="214"/>
      <c r="W356" s="214"/>
      <c r="X356" s="214"/>
      <c r="Y356" s="214"/>
      <c r="Z356" s="214"/>
      <c r="AA356" s="214"/>
      <c r="AB356" s="214"/>
      <c r="AC356" s="214"/>
      <c r="AD356" s="214"/>
      <c r="AE356" s="214"/>
      <c r="AF356" s="214"/>
      <c r="AG356" s="214"/>
      <c r="AH356" s="214"/>
      <c r="AI356" s="214"/>
      <c r="AJ356" s="214"/>
      <c r="AK356" s="214"/>
      <c r="AL356" s="214"/>
      <c r="AM356" s="214"/>
      <c r="AN356" s="214"/>
      <c r="AO356" s="214"/>
      <c r="AP356" s="214"/>
      <c r="AQ356" s="214"/>
      <c r="AR356" s="214"/>
      <c r="AS356" s="214"/>
      <c r="AT356" s="214"/>
      <c r="AU356" s="214"/>
      <c r="AV356" s="214"/>
      <c r="AW356" s="214"/>
      <c r="AX356" s="214"/>
      <c r="AY356" s="214"/>
      <c r="AZ356" s="214"/>
      <c r="BA356" s="214"/>
      <c r="BB356" s="214"/>
      <c r="BC356" s="214"/>
      <c r="BD356" s="214"/>
      <c r="BE356" s="214"/>
      <c r="BF356" s="214"/>
      <c r="BG356" s="214"/>
      <c r="BH356" s="214"/>
      <c r="BI356" s="214"/>
      <c r="BJ356" s="214"/>
      <c r="BK356" s="214"/>
      <c r="BL356" s="214"/>
      <c r="BM356" s="215">
        <v>1</v>
      </c>
    </row>
    <row r="357" spans="1:65">
      <c r="A357" s="29"/>
      <c r="B357" s="19">
        <v>1</v>
      </c>
      <c r="C357" s="9">
        <v>2</v>
      </c>
      <c r="D357" s="217">
        <v>32</v>
      </c>
      <c r="E357" s="213"/>
      <c r="F357" s="214"/>
      <c r="G357" s="214"/>
      <c r="H357" s="214"/>
      <c r="I357" s="214"/>
      <c r="J357" s="214"/>
      <c r="K357" s="214"/>
      <c r="L357" s="214"/>
      <c r="M357" s="214"/>
      <c r="N357" s="214"/>
      <c r="O357" s="214"/>
      <c r="P357" s="214"/>
      <c r="Q357" s="214"/>
      <c r="R357" s="214"/>
      <c r="S357" s="214"/>
      <c r="T357" s="214"/>
      <c r="U357" s="214"/>
      <c r="V357" s="214"/>
      <c r="W357" s="214"/>
      <c r="X357" s="214"/>
      <c r="Y357" s="214"/>
      <c r="Z357" s="214"/>
      <c r="AA357" s="214"/>
      <c r="AB357" s="214"/>
      <c r="AC357" s="214"/>
      <c r="AD357" s="214"/>
      <c r="AE357" s="214"/>
      <c r="AF357" s="214"/>
      <c r="AG357" s="214"/>
      <c r="AH357" s="214"/>
      <c r="AI357" s="214"/>
      <c r="AJ357" s="214"/>
      <c r="AK357" s="214"/>
      <c r="AL357" s="214"/>
      <c r="AM357" s="214"/>
      <c r="AN357" s="214"/>
      <c r="AO357" s="214"/>
      <c r="AP357" s="214"/>
      <c r="AQ357" s="214"/>
      <c r="AR357" s="214"/>
      <c r="AS357" s="214"/>
      <c r="AT357" s="214"/>
      <c r="AU357" s="214"/>
      <c r="AV357" s="214"/>
      <c r="AW357" s="214"/>
      <c r="AX357" s="214"/>
      <c r="AY357" s="214"/>
      <c r="AZ357" s="214"/>
      <c r="BA357" s="214"/>
      <c r="BB357" s="214"/>
      <c r="BC357" s="214"/>
      <c r="BD357" s="214"/>
      <c r="BE357" s="214"/>
      <c r="BF357" s="214"/>
      <c r="BG357" s="214"/>
      <c r="BH357" s="214"/>
      <c r="BI357" s="214"/>
      <c r="BJ357" s="214"/>
      <c r="BK357" s="214"/>
      <c r="BL357" s="214"/>
      <c r="BM357" s="215">
        <v>5</v>
      </c>
    </row>
    <row r="358" spans="1:65">
      <c r="A358" s="29"/>
      <c r="B358" s="20" t="s">
        <v>254</v>
      </c>
      <c r="C358" s="12"/>
      <c r="D358" s="220">
        <v>31.7</v>
      </c>
      <c r="E358" s="213"/>
      <c r="F358" s="214"/>
      <c r="G358" s="214"/>
      <c r="H358" s="214"/>
      <c r="I358" s="214"/>
      <c r="J358" s="214"/>
      <c r="K358" s="214"/>
      <c r="L358" s="214"/>
      <c r="M358" s="214"/>
      <c r="N358" s="214"/>
      <c r="O358" s="214"/>
      <c r="P358" s="214"/>
      <c r="Q358" s="214"/>
      <c r="R358" s="214"/>
      <c r="S358" s="214"/>
      <c r="T358" s="214"/>
      <c r="U358" s="214"/>
      <c r="V358" s="214"/>
      <c r="W358" s="214"/>
      <c r="X358" s="214"/>
      <c r="Y358" s="214"/>
      <c r="Z358" s="214"/>
      <c r="AA358" s="214"/>
      <c r="AB358" s="214"/>
      <c r="AC358" s="214"/>
      <c r="AD358" s="214"/>
      <c r="AE358" s="214"/>
      <c r="AF358" s="214"/>
      <c r="AG358" s="214"/>
      <c r="AH358" s="214"/>
      <c r="AI358" s="214"/>
      <c r="AJ358" s="214"/>
      <c r="AK358" s="214"/>
      <c r="AL358" s="214"/>
      <c r="AM358" s="214"/>
      <c r="AN358" s="214"/>
      <c r="AO358" s="214"/>
      <c r="AP358" s="214"/>
      <c r="AQ358" s="214"/>
      <c r="AR358" s="214"/>
      <c r="AS358" s="214"/>
      <c r="AT358" s="214"/>
      <c r="AU358" s="214"/>
      <c r="AV358" s="214"/>
      <c r="AW358" s="214"/>
      <c r="AX358" s="214"/>
      <c r="AY358" s="214"/>
      <c r="AZ358" s="214"/>
      <c r="BA358" s="214"/>
      <c r="BB358" s="214"/>
      <c r="BC358" s="214"/>
      <c r="BD358" s="214"/>
      <c r="BE358" s="214"/>
      <c r="BF358" s="214"/>
      <c r="BG358" s="214"/>
      <c r="BH358" s="214"/>
      <c r="BI358" s="214"/>
      <c r="BJ358" s="214"/>
      <c r="BK358" s="214"/>
      <c r="BL358" s="214"/>
      <c r="BM358" s="215">
        <v>16</v>
      </c>
    </row>
    <row r="359" spans="1:65">
      <c r="A359" s="29"/>
      <c r="B359" s="3" t="s">
        <v>255</v>
      </c>
      <c r="C359" s="28"/>
      <c r="D359" s="217">
        <v>31.7</v>
      </c>
      <c r="E359" s="213"/>
      <c r="F359" s="214"/>
      <c r="G359" s="214"/>
      <c r="H359" s="214"/>
      <c r="I359" s="214"/>
      <c r="J359" s="214"/>
      <c r="K359" s="214"/>
      <c r="L359" s="214"/>
      <c r="M359" s="214"/>
      <c r="N359" s="214"/>
      <c r="O359" s="214"/>
      <c r="P359" s="214"/>
      <c r="Q359" s="214"/>
      <c r="R359" s="214"/>
      <c r="S359" s="214"/>
      <c r="T359" s="214"/>
      <c r="U359" s="214"/>
      <c r="V359" s="214"/>
      <c r="W359" s="214"/>
      <c r="X359" s="214"/>
      <c r="Y359" s="214"/>
      <c r="Z359" s="214"/>
      <c r="AA359" s="214"/>
      <c r="AB359" s="214"/>
      <c r="AC359" s="214"/>
      <c r="AD359" s="214"/>
      <c r="AE359" s="214"/>
      <c r="AF359" s="214"/>
      <c r="AG359" s="214"/>
      <c r="AH359" s="214"/>
      <c r="AI359" s="214"/>
      <c r="AJ359" s="214"/>
      <c r="AK359" s="214"/>
      <c r="AL359" s="214"/>
      <c r="AM359" s="214"/>
      <c r="AN359" s="214"/>
      <c r="AO359" s="214"/>
      <c r="AP359" s="214"/>
      <c r="AQ359" s="214"/>
      <c r="AR359" s="214"/>
      <c r="AS359" s="214"/>
      <c r="AT359" s="214"/>
      <c r="AU359" s="214"/>
      <c r="AV359" s="214"/>
      <c r="AW359" s="214"/>
      <c r="AX359" s="214"/>
      <c r="AY359" s="214"/>
      <c r="AZ359" s="214"/>
      <c r="BA359" s="214"/>
      <c r="BB359" s="214"/>
      <c r="BC359" s="214"/>
      <c r="BD359" s="214"/>
      <c r="BE359" s="214"/>
      <c r="BF359" s="214"/>
      <c r="BG359" s="214"/>
      <c r="BH359" s="214"/>
      <c r="BI359" s="214"/>
      <c r="BJ359" s="214"/>
      <c r="BK359" s="214"/>
      <c r="BL359" s="214"/>
      <c r="BM359" s="215">
        <v>31.7</v>
      </c>
    </row>
    <row r="360" spans="1:65">
      <c r="A360" s="29"/>
      <c r="B360" s="3" t="s">
        <v>256</v>
      </c>
      <c r="C360" s="28"/>
      <c r="D360" s="217">
        <v>0.42426406871192951</v>
      </c>
      <c r="E360" s="213"/>
      <c r="F360" s="214"/>
      <c r="G360" s="214"/>
      <c r="H360" s="214"/>
      <c r="I360" s="214"/>
      <c r="J360" s="214"/>
      <c r="K360" s="214"/>
      <c r="L360" s="214"/>
      <c r="M360" s="214"/>
      <c r="N360" s="214"/>
      <c r="O360" s="214"/>
      <c r="P360" s="214"/>
      <c r="Q360" s="214"/>
      <c r="R360" s="214"/>
      <c r="S360" s="214"/>
      <c r="T360" s="214"/>
      <c r="U360" s="214"/>
      <c r="V360" s="214"/>
      <c r="W360" s="214"/>
      <c r="X360" s="214"/>
      <c r="Y360" s="214"/>
      <c r="Z360" s="214"/>
      <c r="AA360" s="214"/>
      <c r="AB360" s="214"/>
      <c r="AC360" s="214"/>
      <c r="AD360" s="214"/>
      <c r="AE360" s="214"/>
      <c r="AF360" s="214"/>
      <c r="AG360" s="214"/>
      <c r="AH360" s="214"/>
      <c r="AI360" s="214"/>
      <c r="AJ360" s="214"/>
      <c r="AK360" s="214"/>
      <c r="AL360" s="214"/>
      <c r="AM360" s="214"/>
      <c r="AN360" s="214"/>
      <c r="AO360" s="214"/>
      <c r="AP360" s="214"/>
      <c r="AQ360" s="214"/>
      <c r="AR360" s="214"/>
      <c r="AS360" s="214"/>
      <c r="AT360" s="214"/>
      <c r="AU360" s="214"/>
      <c r="AV360" s="214"/>
      <c r="AW360" s="214"/>
      <c r="AX360" s="214"/>
      <c r="AY360" s="214"/>
      <c r="AZ360" s="214"/>
      <c r="BA360" s="214"/>
      <c r="BB360" s="214"/>
      <c r="BC360" s="214"/>
      <c r="BD360" s="214"/>
      <c r="BE360" s="214"/>
      <c r="BF360" s="214"/>
      <c r="BG360" s="214"/>
      <c r="BH360" s="214"/>
      <c r="BI360" s="214"/>
      <c r="BJ360" s="214"/>
      <c r="BK360" s="214"/>
      <c r="BL360" s="214"/>
      <c r="BM360" s="215">
        <v>32</v>
      </c>
    </row>
    <row r="361" spans="1:65">
      <c r="A361" s="29"/>
      <c r="B361" s="3" t="s">
        <v>86</v>
      </c>
      <c r="C361" s="28"/>
      <c r="D361" s="13">
        <v>1.3383724565045095E-2</v>
      </c>
      <c r="E361" s="152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  <c r="BB361" s="3"/>
      <c r="BC361" s="3"/>
      <c r="BD361" s="3"/>
      <c r="BE361" s="3"/>
      <c r="BF361" s="3"/>
      <c r="BG361" s="3"/>
      <c r="BH361" s="3"/>
      <c r="BI361" s="3"/>
      <c r="BJ361" s="3"/>
      <c r="BK361" s="3"/>
      <c r="BL361" s="3"/>
      <c r="BM361" s="55"/>
    </row>
    <row r="362" spans="1:65">
      <c r="A362" s="29"/>
      <c r="B362" s="3" t="s">
        <v>257</v>
      </c>
      <c r="C362" s="28"/>
      <c r="D362" s="13">
        <v>0</v>
      </c>
      <c r="E362" s="152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  <c r="BE362" s="3"/>
      <c r="BF362" s="3"/>
      <c r="BG362" s="3"/>
      <c r="BH362" s="3"/>
      <c r="BI362" s="3"/>
      <c r="BJ362" s="3"/>
      <c r="BK362" s="3"/>
      <c r="BL362" s="3"/>
      <c r="BM362" s="55"/>
    </row>
    <row r="363" spans="1:65">
      <c r="A363" s="29"/>
      <c r="B363" s="45" t="s">
        <v>258</v>
      </c>
      <c r="C363" s="46"/>
      <c r="D363" s="44" t="s">
        <v>259</v>
      </c>
      <c r="E363" s="152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  <c r="BE363" s="3"/>
      <c r="BF363" s="3"/>
      <c r="BG363" s="3"/>
      <c r="BH363" s="3"/>
      <c r="BI363" s="3"/>
      <c r="BJ363" s="3"/>
      <c r="BK363" s="3"/>
      <c r="BL363" s="3"/>
      <c r="BM363" s="55"/>
    </row>
    <row r="364" spans="1:65">
      <c r="B364" s="30"/>
      <c r="C364" s="20"/>
      <c r="D364" s="20"/>
      <c r="BM364" s="55"/>
    </row>
    <row r="365" spans="1:65" ht="15">
      <c r="B365" s="8" t="s">
        <v>578</v>
      </c>
      <c r="BM365" s="27" t="s">
        <v>278</v>
      </c>
    </row>
    <row r="366" spans="1:65" ht="15">
      <c r="A366" s="24" t="s">
        <v>34</v>
      </c>
      <c r="B366" s="18" t="s">
        <v>108</v>
      </c>
      <c r="C366" s="15" t="s">
        <v>109</v>
      </c>
      <c r="D366" s="16" t="s">
        <v>295</v>
      </c>
      <c r="E366" s="152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  <c r="BA366" s="3"/>
      <c r="BB366" s="3"/>
      <c r="BC366" s="3"/>
      <c r="BD366" s="3"/>
      <c r="BE366" s="3"/>
      <c r="BF366" s="3"/>
      <c r="BG366" s="3"/>
      <c r="BH366" s="3"/>
      <c r="BI366" s="3"/>
      <c r="BJ366" s="3"/>
      <c r="BK366" s="3"/>
      <c r="BL366" s="3"/>
      <c r="BM366" s="27">
        <v>1</v>
      </c>
    </row>
    <row r="367" spans="1:65">
      <c r="A367" s="29"/>
      <c r="B367" s="19" t="s">
        <v>225</v>
      </c>
      <c r="C367" s="9" t="s">
        <v>225</v>
      </c>
      <c r="D367" s="10" t="s">
        <v>110</v>
      </c>
      <c r="E367" s="152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  <c r="BD367" s="3"/>
      <c r="BE367" s="3"/>
      <c r="BF367" s="3"/>
      <c r="BG367" s="3"/>
      <c r="BH367" s="3"/>
      <c r="BI367" s="3"/>
      <c r="BJ367" s="3"/>
      <c r="BK367" s="3"/>
      <c r="BL367" s="3"/>
      <c r="BM367" s="27" t="s">
        <v>3</v>
      </c>
    </row>
    <row r="368" spans="1:65">
      <c r="A368" s="29"/>
      <c r="B368" s="19"/>
      <c r="C368" s="9"/>
      <c r="D368" s="10" t="s">
        <v>304</v>
      </c>
      <c r="E368" s="152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  <c r="BA368" s="3"/>
      <c r="BB368" s="3"/>
      <c r="BC368" s="3"/>
      <c r="BD368" s="3"/>
      <c r="BE368" s="3"/>
      <c r="BF368" s="3"/>
      <c r="BG368" s="3"/>
      <c r="BH368" s="3"/>
      <c r="BI368" s="3"/>
      <c r="BJ368" s="3"/>
      <c r="BK368" s="3"/>
      <c r="BL368" s="3"/>
      <c r="BM368" s="27">
        <v>1</v>
      </c>
    </row>
    <row r="369" spans="1:65">
      <c r="A369" s="29"/>
      <c r="B369" s="19"/>
      <c r="C369" s="9"/>
      <c r="D369" s="25"/>
      <c r="E369" s="152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/>
      <c r="BC369" s="3"/>
      <c r="BD369" s="3"/>
      <c r="BE369" s="3"/>
      <c r="BF369" s="3"/>
      <c r="BG369" s="3"/>
      <c r="BH369" s="3"/>
      <c r="BI369" s="3"/>
      <c r="BJ369" s="3"/>
      <c r="BK369" s="3"/>
      <c r="BL369" s="3"/>
      <c r="BM369" s="27">
        <v>1</v>
      </c>
    </row>
    <row r="370" spans="1:65">
      <c r="A370" s="29"/>
      <c r="B370" s="18">
        <v>1</v>
      </c>
      <c r="C370" s="14">
        <v>1</v>
      </c>
      <c r="D370" s="212">
        <v>22</v>
      </c>
      <c r="E370" s="213"/>
      <c r="F370" s="214"/>
      <c r="G370" s="214"/>
      <c r="H370" s="214"/>
      <c r="I370" s="214"/>
      <c r="J370" s="214"/>
      <c r="K370" s="214"/>
      <c r="L370" s="214"/>
      <c r="M370" s="214"/>
      <c r="N370" s="214"/>
      <c r="O370" s="214"/>
      <c r="P370" s="214"/>
      <c r="Q370" s="214"/>
      <c r="R370" s="214"/>
      <c r="S370" s="214"/>
      <c r="T370" s="214"/>
      <c r="U370" s="214"/>
      <c r="V370" s="214"/>
      <c r="W370" s="214"/>
      <c r="X370" s="214"/>
      <c r="Y370" s="214"/>
      <c r="Z370" s="214"/>
      <c r="AA370" s="214"/>
      <c r="AB370" s="214"/>
      <c r="AC370" s="214"/>
      <c r="AD370" s="214"/>
      <c r="AE370" s="214"/>
      <c r="AF370" s="214"/>
      <c r="AG370" s="214"/>
      <c r="AH370" s="214"/>
      <c r="AI370" s="214"/>
      <c r="AJ370" s="214"/>
      <c r="AK370" s="214"/>
      <c r="AL370" s="214"/>
      <c r="AM370" s="214"/>
      <c r="AN370" s="214"/>
      <c r="AO370" s="214"/>
      <c r="AP370" s="214"/>
      <c r="AQ370" s="214"/>
      <c r="AR370" s="214"/>
      <c r="AS370" s="214"/>
      <c r="AT370" s="214"/>
      <c r="AU370" s="214"/>
      <c r="AV370" s="214"/>
      <c r="AW370" s="214"/>
      <c r="AX370" s="214"/>
      <c r="AY370" s="214"/>
      <c r="AZ370" s="214"/>
      <c r="BA370" s="214"/>
      <c r="BB370" s="214"/>
      <c r="BC370" s="214"/>
      <c r="BD370" s="214"/>
      <c r="BE370" s="214"/>
      <c r="BF370" s="214"/>
      <c r="BG370" s="214"/>
      <c r="BH370" s="214"/>
      <c r="BI370" s="214"/>
      <c r="BJ370" s="214"/>
      <c r="BK370" s="214"/>
      <c r="BL370" s="214"/>
      <c r="BM370" s="215">
        <v>1</v>
      </c>
    </row>
    <row r="371" spans="1:65">
      <c r="A371" s="29"/>
      <c r="B371" s="19">
        <v>1</v>
      </c>
      <c r="C371" s="9">
        <v>2</v>
      </c>
      <c r="D371" s="217">
        <v>22</v>
      </c>
      <c r="E371" s="213"/>
      <c r="F371" s="214"/>
      <c r="G371" s="214"/>
      <c r="H371" s="214"/>
      <c r="I371" s="214"/>
      <c r="J371" s="214"/>
      <c r="K371" s="214"/>
      <c r="L371" s="214"/>
      <c r="M371" s="214"/>
      <c r="N371" s="214"/>
      <c r="O371" s="214"/>
      <c r="P371" s="214"/>
      <c r="Q371" s="214"/>
      <c r="R371" s="214"/>
      <c r="S371" s="214"/>
      <c r="T371" s="214"/>
      <c r="U371" s="214"/>
      <c r="V371" s="214"/>
      <c r="W371" s="214"/>
      <c r="X371" s="214"/>
      <c r="Y371" s="214"/>
      <c r="Z371" s="214"/>
      <c r="AA371" s="214"/>
      <c r="AB371" s="214"/>
      <c r="AC371" s="214"/>
      <c r="AD371" s="214"/>
      <c r="AE371" s="214"/>
      <c r="AF371" s="214"/>
      <c r="AG371" s="214"/>
      <c r="AH371" s="214"/>
      <c r="AI371" s="214"/>
      <c r="AJ371" s="214"/>
      <c r="AK371" s="214"/>
      <c r="AL371" s="214"/>
      <c r="AM371" s="214"/>
      <c r="AN371" s="214"/>
      <c r="AO371" s="214"/>
      <c r="AP371" s="214"/>
      <c r="AQ371" s="214"/>
      <c r="AR371" s="214"/>
      <c r="AS371" s="214"/>
      <c r="AT371" s="214"/>
      <c r="AU371" s="214"/>
      <c r="AV371" s="214"/>
      <c r="AW371" s="214"/>
      <c r="AX371" s="214"/>
      <c r="AY371" s="214"/>
      <c r="AZ371" s="214"/>
      <c r="BA371" s="214"/>
      <c r="BB371" s="214"/>
      <c r="BC371" s="214"/>
      <c r="BD371" s="214"/>
      <c r="BE371" s="214"/>
      <c r="BF371" s="214"/>
      <c r="BG371" s="214"/>
      <c r="BH371" s="214"/>
      <c r="BI371" s="214"/>
      <c r="BJ371" s="214"/>
      <c r="BK371" s="214"/>
      <c r="BL371" s="214"/>
      <c r="BM371" s="215">
        <v>27</v>
      </c>
    </row>
    <row r="372" spans="1:65">
      <c r="A372" s="29"/>
      <c r="B372" s="20" t="s">
        <v>254</v>
      </c>
      <c r="C372" s="12"/>
      <c r="D372" s="220">
        <v>22</v>
      </c>
      <c r="E372" s="213"/>
      <c r="F372" s="214"/>
      <c r="G372" s="214"/>
      <c r="H372" s="214"/>
      <c r="I372" s="214"/>
      <c r="J372" s="214"/>
      <c r="K372" s="214"/>
      <c r="L372" s="214"/>
      <c r="M372" s="214"/>
      <c r="N372" s="214"/>
      <c r="O372" s="214"/>
      <c r="P372" s="214"/>
      <c r="Q372" s="214"/>
      <c r="R372" s="214"/>
      <c r="S372" s="214"/>
      <c r="T372" s="214"/>
      <c r="U372" s="214"/>
      <c r="V372" s="214"/>
      <c r="W372" s="214"/>
      <c r="X372" s="214"/>
      <c r="Y372" s="214"/>
      <c r="Z372" s="214"/>
      <c r="AA372" s="214"/>
      <c r="AB372" s="214"/>
      <c r="AC372" s="214"/>
      <c r="AD372" s="214"/>
      <c r="AE372" s="214"/>
      <c r="AF372" s="214"/>
      <c r="AG372" s="214"/>
      <c r="AH372" s="214"/>
      <c r="AI372" s="214"/>
      <c r="AJ372" s="214"/>
      <c r="AK372" s="214"/>
      <c r="AL372" s="214"/>
      <c r="AM372" s="214"/>
      <c r="AN372" s="214"/>
      <c r="AO372" s="214"/>
      <c r="AP372" s="214"/>
      <c r="AQ372" s="214"/>
      <c r="AR372" s="214"/>
      <c r="AS372" s="214"/>
      <c r="AT372" s="214"/>
      <c r="AU372" s="214"/>
      <c r="AV372" s="214"/>
      <c r="AW372" s="214"/>
      <c r="AX372" s="214"/>
      <c r="AY372" s="214"/>
      <c r="AZ372" s="214"/>
      <c r="BA372" s="214"/>
      <c r="BB372" s="214"/>
      <c r="BC372" s="214"/>
      <c r="BD372" s="214"/>
      <c r="BE372" s="214"/>
      <c r="BF372" s="214"/>
      <c r="BG372" s="214"/>
      <c r="BH372" s="214"/>
      <c r="BI372" s="214"/>
      <c r="BJ372" s="214"/>
      <c r="BK372" s="214"/>
      <c r="BL372" s="214"/>
      <c r="BM372" s="215">
        <v>16</v>
      </c>
    </row>
    <row r="373" spans="1:65">
      <c r="A373" s="29"/>
      <c r="B373" s="3" t="s">
        <v>255</v>
      </c>
      <c r="C373" s="28"/>
      <c r="D373" s="217">
        <v>22</v>
      </c>
      <c r="E373" s="213"/>
      <c r="F373" s="214"/>
      <c r="G373" s="214"/>
      <c r="H373" s="214"/>
      <c r="I373" s="214"/>
      <c r="J373" s="214"/>
      <c r="K373" s="214"/>
      <c r="L373" s="214"/>
      <c r="M373" s="214"/>
      <c r="N373" s="214"/>
      <c r="O373" s="214"/>
      <c r="P373" s="214"/>
      <c r="Q373" s="214"/>
      <c r="R373" s="214"/>
      <c r="S373" s="214"/>
      <c r="T373" s="214"/>
      <c r="U373" s="214"/>
      <c r="V373" s="214"/>
      <c r="W373" s="214"/>
      <c r="X373" s="214"/>
      <c r="Y373" s="214"/>
      <c r="Z373" s="214"/>
      <c r="AA373" s="214"/>
      <c r="AB373" s="214"/>
      <c r="AC373" s="214"/>
      <c r="AD373" s="214"/>
      <c r="AE373" s="214"/>
      <c r="AF373" s="214"/>
      <c r="AG373" s="214"/>
      <c r="AH373" s="214"/>
      <c r="AI373" s="214"/>
      <c r="AJ373" s="214"/>
      <c r="AK373" s="214"/>
      <c r="AL373" s="214"/>
      <c r="AM373" s="214"/>
      <c r="AN373" s="214"/>
      <c r="AO373" s="214"/>
      <c r="AP373" s="214"/>
      <c r="AQ373" s="214"/>
      <c r="AR373" s="214"/>
      <c r="AS373" s="214"/>
      <c r="AT373" s="214"/>
      <c r="AU373" s="214"/>
      <c r="AV373" s="214"/>
      <c r="AW373" s="214"/>
      <c r="AX373" s="214"/>
      <c r="AY373" s="214"/>
      <c r="AZ373" s="214"/>
      <c r="BA373" s="214"/>
      <c r="BB373" s="214"/>
      <c r="BC373" s="214"/>
      <c r="BD373" s="214"/>
      <c r="BE373" s="214"/>
      <c r="BF373" s="214"/>
      <c r="BG373" s="214"/>
      <c r="BH373" s="214"/>
      <c r="BI373" s="214"/>
      <c r="BJ373" s="214"/>
      <c r="BK373" s="214"/>
      <c r="BL373" s="214"/>
      <c r="BM373" s="215">
        <v>22</v>
      </c>
    </row>
    <row r="374" spans="1:65">
      <c r="A374" s="29"/>
      <c r="B374" s="3" t="s">
        <v>256</v>
      </c>
      <c r="C374" s="28"/>
      <c r="D374" s="217">
        <v>0</v>
      </c>
      <c r="E374" s="213"/>
      <c r="F374" s="214"/>
      <c r="G374" s="214"/>
      <c r="H374" s="214"/>
      <c r="I374" s="214"/>
      <c r="J374" s="214"/>
      <c r="K374" s="214"/>
      <c r="L374" s="214"/>
      <c r="M374" s="214"/>
      <c r="N374" s="214"/>
      <c r="O374" s="214"/>
      <c r="P374" s="214"/>
      <c r="Q374" s="214"/>
      <c r="R374" s="214"/>
      <c r="S374" s="214"/>
      <c r="T374" s="214"/>
      <c r="U374" s="214"/>
      <c r="V374" s="214"/>
      <c r="W374" s="214"/>
      <c r="X374" s="214"/>
      <c r="Y374" s="214"/>
      <c r="Z374" s="214"/>
      <c r="AA374" s="214"/>
      <c r="AB374" s="214"/>
      <c r="AC374" s="214"/>
      <c r="AD374" s="214"/>
      <c r="AE374" s="214"/>
      <c r="AF374" s="214"/>
      <c r="AG374" s="214"/>
      <c r="AH374" s="214"/>
      <c r="AI374" s="214"/>
      <c r="AJ374" s="214"/>
      <c r="AK374" s="214"/>
      <c r="AL374" s="214"/>
      <c r="AM374" s="214"/>
      <c r="AN374" s="214"/>
      <c r="AO374" s="214"/>
      <c r="AP374" s="214"/>
      <c r="AQ374" s="214"/>
      <c r="AR374" s="214"/>
      <c r="AS374" s="214"/>
      <c r="AT374" s="214"/>
      <c r="AU374" s="214"/>
      <c r="AV374" s="214"/>
      <c r="AW374" s="214"/>
      <c r="AX374" s="214"/>
      <c r="AY374" s="214"/>
      <c r="AZ374" s="214"/>
      <c r="BA374" s="214"/>
      <c r="BB374" s="214"/>
      <c r="BC374" s="214"/>
      <c r="BD374" s="214"/>
      <c r="BE374" s="214"/>
      <c r="BF374" s="214"/>
      <c r="BG374" s="214"/>
      <c r="BH374" s="214"/>
      <c r="BI374" s="214"/>
      <c r="BJ374" s="214"/>
      <c r="BK374" s="214"/>
      <c r="BL374" s="214"/>
      <c r="BM374" s="215">
        <v>33</v>
      </c>
    </row>
    <row r="375" spans="1:65">
      <c r="A375" s="29"/>
      <c r="B375" s="3" t="s">
        <v>86</v>
      </c>
      <c r="C375" s="28"/>
      <c r="D375" s="13">
        <v>0</v>
      </c>
      <c r="E375" s="152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  <c r="BE375" s="3"/>
      <c r="BF375" s="3"/>
      <c r="BG375" s="3"/>
      <c r="BH375" s="3"/>
      <c r="BI375" s="3"/>
      <c r="BJ375" s="3"/>
      <c r="BK375" s="3"/>
      <c r="BL375" s="3"/>
      <c r="BM375" s="55"/>
    </row>
    <row r="376" spans="1:65">
      <c r="A376" s="29"/>
      <c r="B376" s="3" t="s">
        <v>257</v>
      </c>
      <c r="C376" s="28"/>
      <c r="D376" s="13">
        <v>0</v>
      </c>
      <c r="E376" s="152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  <c r="BE376" s="3"/>
      <c r="BF376" s="3"/>
      <c r="BG376" s="3"/>
      <c r="BH376" s="3"/>
      <c r="BI376" s="3"/>
      <c r="BJ376" s="3"/>
      <c r="BK376" s="3"/>
      <c r="BL376" s="3"/>
      <c r="BM376" s="55"/>
    </row>
    <row r="377" spans="1:65">
      <c r="A377" s="29"/>
      <c r="B377" s="45" t="s">
        <v>258</v>
      </c>
      <c r="C377" s="46"/>
      <c r="D377" s="44" t="s">
        <v>259</v>
      </c>
      <c r="E377" s="152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/>
      <c r="BD377" s="3"/>
      <c r="BE377" s="3"/>
      <c r="BF377" s="3"/>
      <c r="BG377" s="3"/>
      <c r="BH377" s="3"/>
      <c r="BI377" s="3"/>
      <c r="BJ377" s="3"/>
      <c r="BK377" s="3"/>
      <c r="BL377" s="3"/>
      <c r="BM377" s="55"/>
    </row>
    <row r="378" spans="1:65">
      <c r="B378" s="30"/>
      <c r="C378" s="20"/>
      <c r="D378" s="20"/>
      <c r="BM378" s="55"/>
    </row>
    <row r="379" spans="1:65" ht="15">
      <c r="B379" s="8" t="s">
        <v>579</v>
      </c>
      <c r="BM379" s="27" t="s">
        <v>278</v>
      </c>
    </row>
    <row r="380" spans="1:65" ht="15">
      <c r="A380" s="24" t="s">
        <v>37</v>
      </c>
      <c r="B380" s="18" t="s">
        <v>108</v>
      </c>
      <c r="C380" s="15" t="s">
        <v>109</v>
      </c>
      <c r="D380" s="16" t="s">
        <v>295</v>
      </c>
      <c r="E380" s="152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  <c r="BB380" s="3"/>
      <c r="BC380" s="3"/>
      <c r="BD380" s="3"/>
      <c r="BE380" s="3"/>
      <c r="BF380" s="3"/>
      <c r="BG380" s="3"/>
      <c r="BH380" s="3"/>
      <c r="BI380" s="3"/>
      <c r="BJ380" s="3"/>
      <c r="BK380" s="3"/>
      <c r="BL380" s="3"/>
      <c r="BM380" s="27">
        <v>1</v>
      </c>
    </row>
    <row r="381" spans="1:65">
      <c r="A381" s="29"/>
      <c r="B381" s="19" t="s">
        <v>225</v>
      </c>
      <c r="C381" s="9" t="s">
        <v>225</v>
      </c>
      <c r="D381" s="10" t="s">
        <v>110</v>
      </c>
      <c r="E381" s="152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  <c r="BA381" s="3"/>
      <c r="BB381" s="3"/>
      <c r="BC381" s="3"/>
      <c r="BD381" s="3"/>
      <c r="BE381" s="3"/>
      <c r="BF381" s="3"/>
      <c r="BG381" s="3"/>
      <c r="BH381" s="3"/>
      <c r="BI381" s="3"/>
      <c r="BJ381" s="3"/>
      <c r="BK381" s="3"/>
      <c r="BL381" s="3"/>
      <c r="BM381" s="27" t="s">
        <v>3</v>
      </c>
    </row>
    <row r="382" spans="1:65">
      <c r="A382" s="29"/>
      <c r="B382" s="19"/>
      <c r="C382" s="9"/>
      <c r="D382" s="10" t="s">
        <v>304</v>
      </c>
      <c r="E382" s="152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  <c r="AZ382" s="3"/>
      <c r="BA382" s="3"/>
      <c r="BB382" s="3"/>
      <c r="BC382" s="3"/>
      <c r="BD382" s="3"/>
      <c r="BE382" s="3"/>
      <c r="BF382" s="3"/>
      <c r="BG382" s="3"/>
      <c r="BH382" s="3"/>
      <c r="BI382" s="3"/>
      <c r="BJ382" s="3"/>
      <c r="BK382" s="3"/>
      <c r="BL382" s="3"/>
      <c r="BM382" s="27">
        <v>1</v>
      </c>
    </row>
    <row r="383" spans="1:65">
      <c r="A383" s="29"/>
      <c r="B383" s="19"/>
      <c r="C383" s="9"/>
      <c r="D383" s="25"/>
      <c r="E383" s="152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  <c r="BB383" s="3"/>
      <c r="BC383" s="3"/>
      <c r="BD383" s="3"/>
      <c r="BE383" s="3"/>
      <c r="BF383" s="3"/>
      <c r="BG383" s="3"/>
      <c r="BH383" s="3"/>
      <c r="BI383" s="3"/>
      <c r="BJ383" s="3"/>
      <c r="BK383" s="3"/>
      <c r="BL383" s="3"/>
      <c r="BM383" s="27">
        <v>1</v>
      </c>
    </row>
    <row r="384" spans="1:65">
      <c r="A384" s="29"/>
      <c r="B384" s="18">
        <v>1</v>
      </c>
      <c r="C384" s="14">
        <v>1</v>
      </c>
      <c r="D384" s="212">
        <v>46</v>
      </c>
      <c r="E384" s="213"/>
      <c r="F384" s="214"/>
      <c r="G384" s="214"/>
      <c r="H384" s="214"/>
      <c r="I384" s="214"/>
      <c r="J384" s="214"/>
      <c r="K384" s="214"/>
      <c r="L384" s="214"/>
      <c r="M384" s="214"/>
      <c r="N384" s="214"/>
      <c r="O384" s="214"/>
      <c r="P384" s="214"/>
      <c r="Q384" s="214"/>
      <c r="R384" s="214"/>
      <c r="S384" s="214"/>
      <c r="T384" s="214"/>
      <c r="U384" s="214"/>
      <c r="V384" s="214"/>
      <c r="W384" s="214"/>
      <c r="X384" s="214"/>
      <c r="Y384" s="214"/>
      <c r="Z384" s="214"/>
      <c r="AA384" s="214"/>
      <c r="AB384" s="214"/>
      <c r="AC384" s="214"/>
      <c r="AD384" s="214"/>
      <c r="AE384" s="214"/>
      <c r="AF384" s="214"/>
      <c r="AG384" s="214"/>
      <c r="AH384" s="214"/>
      <c r="AI384" s="214"/>
      <c r="AJ384" s="214"/>
      <c r="AK384" s="214"/>
      <c r="AL384" s="214"/>
      <c r="AM384" s="214"/>
      <c r="AN384" s="214"/>
      <c r="AO384" s="214"/>
      <c r="AP384" s="214"/>
      <c r="AQ384" s="214"/>
      <c r="AR384" s="214"/>
      <c r="AS384" s="214"/>
      <c r="AT384" s="214"/>
      <c r="AU384" s="214"/>
      <c r="AV384" s="214"/>
      <c r="AW384" s="214"/>
      <c r="AX384" s="214"/>
      <c r="AY384" s="214"/>
      <c r="AZ384" s="214"/>
      <c r="BA384" s="214"/>
      <c r="BB384" s="214"/>
      <c r="BC384" s="214"/>
      <c r="BD384" s="214"/>
      <c r="BE384" s="214"/>
      <c r="BF384" s="214"/>
      <c r="BG384" s="214"/>
      <c r="BH384" s="214"/>
      <c r="BI384" s="214"/>
      <c r="BJ384" s="214"/>
      <c r="BK384" s="214"/>
      <c r="BL384" s="214"/>
      <c r="BM384" s="215">
        <v>1</v>
      </c>
    </row>
    <row r="385" spans="1:65">
      <c r="A385" s="29"/>
      <c r="B385" s="19">
        <v>1</v>
      </c>
      <c r="C385" s="9">
        <v>2</v>
      </c>
      <c r="D385" s="217">
        <v>43</v>
      </c>
      <c r="E385" s="213"/>
      <c r="F385" s="214"/>
      <c r="G385" s="214"/>
      <c r="H385" s="214"/>
      <c r="I385" s="214"/>
      <c r="J385" s="214"/>
      <c r="K385" s="214"/>
      <c r="L385" s="214"/>
      <c r="M385" s="214"/>
      <c r="N385" s="214"/>
      <c r="O385" s="214"/>
      <c r="P385" s="214"/>
      <c r="Q385" s="214"/>
      <c r="R385" s="214"/>
      <c r="S385" s="214"/>
      <c r="T385" s="214"/>
      <c r="U385" s="214"/>
      <c r="V385" s="214"/>
      <c r="W385" s="214"/>
      <c r="X385" s="214"/>
      <c r="Y385" s="214"/>
      <c r="Z385" s="214"/>
      <c r="AA385" s="214"/>
      <c r="AB385" s="214"/>
      <c r="AC385" s="214"/>
      <c r="AD385" s="214"/>
      <c r="AE385" s="214"/>
      <c r="AF385" s="214"/>
      <c r="AG385" s="214"/>
      <c r="AH385" s="214"/>
      <c r="AI385" s="214"/>
      <c r="AJ385" s="214"/>
      <c r="AK385" s="214"/>
      <c r="AL385" s="214"/>
      <c r="AM385" s="214"/>
      <c r="AN385" s="214"/>
      <c r="AO385" s="214"/>
      <c r="AP385" s="214"/>
      <c r="AQ385" s="214"/>
      <c r="AR385" s="214"/>
      <c r="AS385" s="214"/>
      <c r="AT385" s="214"/>
      <c r="AU385" s="214"/>
      <c r="AV385" s="214"/>
      <c r="AW385" s="214"/>
      <c r="AX385" s="214"/>
      <c r="AY385" s="214"/>
      <c r="AZ385" s="214"/>
      <c r="BA385" s="214"/>
      <c r="BB385" s="214"/>
      <c r="BC385" s="214"/>
      <c r="BD385" s="214"/>
      <c r="BE385" s="214"/>
      <c r="BF385" s="214"/>
      <c r="BG385" s="214"/>
      <c r="BH385" s="214"/>
      <c r="BI385" s="214"/>
      <c r="BJ385" s="214"/>
      <c r="BK385" s="214"/>
      <c r="BL385" s="214"/>
      <c r="BM385" s="215">
        <v>28</v>
      </c>
    </row>
    <row r="386" spans="1:65">
      <c r="A386" s="29"/>
      <c r="B386" s="20" t="s">
        <v>254</v>
      </c>
      <c r="C386" s="12"/>
      <c r="D386" s="220">
        <v>44.5</v>
      </c>
      <c r="E386" s="213"/>
      <c r="F386" s="214"/>
      <c r="G386" s="214"/>
      <c r="H386" s="214"/>
      <c r="I386" s="214"/>
      <c r="J386" s="214"/>
      <c r="K386" s="214"/>
      <c r="L386" s="214"/>
      <c r="M386" s="214"/>
      <c r="N386" s="214"/>
      <c r="O386" s="214"/>
      <c r="P386" s="214"/>
      <c r="Q386" s="214"/>
      <c r="R386" s="214"/>
      <c r="S386" s="214"/>
      <c r="T386" s="214"/>
      <c r="U386" s="214"/>
      <c r="V386" s="214"/>
      <c r="W386" s="214"/>
      <c r="X386" s="214"/>
      <c r="Y386" s="214"/>
      <c r="Z386" s="214"/>
      <c r="AA386" s="214"/>
      <c r="AB386" s="214"/>
      <c r="AC386" s="214"/>
      <c r="AD386" s="214"/>
      <c r="AE386" s="214"/>
      <c r="AF386" s="214"/>
      <c r="AG386" s="214"/>
      <c r="AH386" s="214"/>
      <c r="AI386" s="214"/>
      <c r="AJ386" s="214"/>
      <c r="AK386" s="214"/>
      <c r="AL386" s="214"/>
      <c r="AM386" s="214"/>
      <c r="AN386" s="214"/>
      <c r="AO386" s="214"/>
      <c r="AP386" s="214"/>
      <c r="AQ386" s="214"/>
      <c r="AR386" s="214"/>
      <c r="AS386" s="214"/>
      <c r="AT386" s="214"/>
      <c r="AU386" s="214"/>
      <c r="AV386" s="214"/>
      <c r="AW386" s="214"/>
      <c r="AX386" s="214"/>
      <c r="AY386" s="214"/>
      <c r="AZ386" s="214"/>
      <c r="BA386" s="214"/>
      <c r="BB386" s="214"/>
      <c r="BC386" s="214"/>
      <c r="BD386" s="214"/>
      <c r="BE386" s="214"/>
      <c r="BF386" s="214"/>
      <c r="BG386" s="214"/>
      <c r="BH386" s="214"/>
      <c r="BI386" s="214"/>
      <c r="BJ386" s="214"/>
      <c r="BK386" s="214"/>
      <c r="BL386" s="214"/>
      <c r="BM386" s="215">
        <v>16</v>
      </c>
    </row>
    <row r="387" spans="1:65">
      <c r="A387" s="29"/>
      <c r="B387" s="3" t="s">
        <v>255</v>
      </c>
      <c r="C387" s="28"/>
      <c r="D387" s="217">
        <v>44.5</v>
      </c>
      <c r="E387" s="213"/>
      <c r="F387" s="214"/>
      <c r="G387" s="214"/>
      <c r="H387" s="214"/>
      <c r="I387" s="214"/>
      <c r="J387" s="214"/>
      <c r="K387" s="214"/>
      <c r="L387" s="214"/>
      <c r="M387" s="214"/>
      <c r="N387" s="214"/>
      <c r="O387" s="214"/>
      <c r="P387" s="214"/>
      <c r="Q387" s="214"/>
      <c r="R387" s="214"/>
      <c r="S387" s="214"/>
      <c r="T387" s="214"/>
      <c r="U387" s="214"/>
      <c r="V387" s="214"/>
      <c r="W387" s="214"/>
      <c r="X387" s="214"/>
      <c r="Y387" s="214"/>
      <c r="Z387" s="214"/>
      <c r="AA387" s="214"/>
      <c r="AB387" s="214"/>
      <c r="AC387" s="214"/>
      <c r="AD387" s="214"/>
      <c r="AE387" s="214"/>
      <c r="AF387" s="214"/>
      <c r="AG387" s="214"/>
      <c r="AH387" s="214"/>
      <c r="AI387" s="214"/>
      <c r="AJ387" s="214"/>
      <c r="AK387" s="214"/>
      <c r="AL387" s="214"/>
      <c r="AM387" s="214"/>
      <c r="AN387" s="214"/>
      <c r="AO387" s="214"/>
      <c r="AP387" s="214"/>
      <c r="AQ387" s="214"/>
      <c r="AR387" s="214"/>
      <c r="AS387" s="214"/>
      <c r="AT387" s="214"/>
      <c r="AU387" s="214"/>
      <c r="AV387" s="214"/>
      <c r="AW387" s="214"/>
      <c r="AX387" s="214"/>
      <c r="AY387" s="214"/>
      <c r="AZ387" s="214"/>
      <c r="BA387" s="214"/>
      <c r="BB387" s="214"/>
      <c r="BC387" s="214"/>
      <c r="BD387" s="214"/>
      <c r="BE387" s="214"/>
      <c r="BF387" s="214"/>
      <c r="BG387" s="214"/>
      <c r="BH387" s="214"/>
      <c r="BI387" s="214"/>
      <c r="BJ387" s="214"/>
      <c r="BK387" s="214"/>
      <c r="BL387" s="214"/>
      <c r="BM387" s="215">
        <v>44.5</v>
      </c>
    </row>
    <row r="388" spans="1:65">
      <c r="A388" s="29"/>
      <c r="B388" s="3" t="s">
        <v>256</v>
      </c>
      <c r="C388" s="28"/>
      <c r="D388" s="217">
        <v>2.1213203435596424</v>
      </c>
      <c r="E388" s="213"/>
      <c r="F388" s="214"/>
      <c r="G388" s="214"/>
      <c r="H388" s="214"/>
      <c r="I388" s="214"/>
      <c r="J388" s="214"/>
      <c r="K388" s="214"/>
      <c r="L388" s="214"/>
      <c r="M388" s="214"/>
      <c r="N388" s="214"/>
      <c r="O388" s="214"/>
      <c r="P388" s="214"/>
      <c r="Q388" s="214"/>
      <c r="R388" s="214"/>
      <c r="S388" s="214"/>
      <c r="T388" s="214"/>
      <c r="U388" s="214"/>
      <c r="V388" s="214"/>
      <c r="W388" s="214"/>
      <c r="X388" s="214"/>
      <c r="Y388" s="214"/>
      <c r="Z388" s="214"/>
      <c r="AA388" s="214"/>
      <c r="AB388" s="214"/>
      <c r="AC388" s="214"/>
      <c r="AD388" s="214"/>
      <c r="AE388" s="214"/>
      <c r="AF388" s="214"/>
      <c r="AG388" s="214"/>
      <c r="AH388" s="214"/>
      <c r="AI388" s="214"/>
      <c r="AJ388" s="214"/>
      <c r="AK388" s="214"/>
      <c r="AL388" s="214"/>
      <c r="AM388" s="214"/>
      <c r="AN388" s="214"/>
      <c r="AO388" s="214"/>
      <c r="AP388" s="214"/>
      <c r="AQ388" s="214"/>
      <c r="AR388" s="214"/>
      <c r="AS388" s="214"/>
      <c r="AT388" s="214"/>
      <c r="AU388" s="214"/>
      <c r="AV388" s="214"/>
      <c r="AW388" s="214"/>
      <c r="AX388" s="214"/>
      <c r="AY388" s="214"/>
      <c r="AZ388" s="214"/>
      <c r="BA388" s="214"/>
      <c r="BB388" s="214"/>
      <c r="BC388" s="214"/>
      <c r="BD388" s="214"/>
      <c r="BE388" s="214"/>
      <c r="BF388" s="214"/>
      <c r="BG388" s="214"/>
      <c r="BH388" s="214"/>
      <c r="BI388" s="214"/>
      <c r="BJ388" s="214"/>
      <c r="BK388" s="214"/>
      <c r="BL388" s="214"/>
      <c r="BM388" s="215">
        <v>34</v>
      </c>
    </row>
    <row r="389" spans="1:65">
      <c r="A389" s="29"/>
      <c r="B389" s="3" t="s">
        <v>86</v>
      </c>
      <c r="C389" s="28"/>
      <c r="D389" s="13">
        <v>4.7670120079991961E-2</v>
      </c>
      <c r="E389" s="152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  <c r="BC389" s="3"/>
      <c r="BD389" s="3"/>
      <c r="BE389" s="3"/>
      <c r="BF389" s="3"/>
      <c r="BG389" s="3"/>
      <c r="BH389" s="3"/>
      <c r="BI389" s="3"/>
      <c r="BJ389" s="3"/>
      <c r="BK389" s="3"/>
      <c r="BL389" s="3"/>
      <c r="BM389" s="55"/>
    </row>
    <row r="390" spans="1:65">
      <c r="A390" s="29"/>
      <c r="B390" s="3" t="s">
        <v>257</v>
      </c>
      <c r="C390" s="28"/>
      <c r="D390" s="13">
        <v>0</v>
      </c>
      <c r="E390" s="152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  <c r="BA390" s="3"/>
      <c r="BB390" s="3"/>
      <c r="BC390" s="3"/>
      <c r="BD390" s="3"/>
      <c r="BE390" s="3"/>
      <c r="BF390" s="3"/>
      <c r="BG390" s="3"/>
      <c r="BH390" s="3"/>
      <c r="BI390" s="3"/>
      <c r="BJ390" s="3"/>
      <c r="BK390" s="3"/>
      <c r="BL390" s="3"/>
      <c r="BM390" s="55"/>
    </row>
    <row r="391" spans="1:65">
      <c r="A391" s="29"/>
      <c r="B391" s="45" t="s">
        <v>258</v>
      </c>
      <c r="C391" s="46"/>
      <c r="D391" s="44" t="s">
        <v>259</v>
      </c>
      <c r="E391" s="152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  <c r="BB391" s="3"/>
      <c r="BC391" s="3"/>
      <c r="BD391" s="3"/>
      <c r="BE391" s="3"/>
      <c r="BF391" s="3"/>
      <c r="BG391" s="3"/>
      <c r="BH391" s="3"/>
      <c r="BI391" s="3"/>
      <c r="BJ391" s="3"/>
      <c r="BK391" s="3"/>
      <c r="BL391" s="3"/>
      <c r="BM391" s="55"/>
    </row>
    <row r="392" spans="1:65">
      <c r="B392" s="30"/>
      <c r="C392" s="20"/>
      <c r="D392" s="20"/>
      <c r="BM392" s="55"/>
    </row>
    <row r="393" spans="1:65" ht="15">
      <c r="B393" s="8" t="s">
        <v>580</v>
      </c>
      <c r="BM393" s="27" t="s">
        <v>278</v>
      </c>
    </row>
    <row r="394" spans="1:65" ht="15">
      <c r="A394" s="24" t="s">
        <v>40</v>
      </c>
      <c r="B394" s="18" t="s">
        <v>108</v>
      </c>
      <c r="C394" s="15" t="s">
        <v>109</v>
      </c>
      <c r="D394" s="16" t="s">
        <v>295</v>
      </c>
      <c r="E394" s="152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  <c r="BC394" s="3"/>
      <c r="BD394" s="3"/>
      <c r="BE394" s="3"/>
      <c r="BF394" s="3"/>
      <c r="BG394" s="3"/>
      <c r="BH394" s="3"/>
      <c r="BI394" s="3"/>
      <c r="BJ394" s="3"/>
      <c r="BK394" s="3"/>
      <c r="BL394" s="3"/>
      <c r="BM394" s="27">
        <v>1</v>
      </c>
    </row>
    <row r="395" spans="1:65">
      <c r="A395" s="29"/>
      <c r="B395" s="19" t="s">
        <v>225</v>
      </c>
      <c r="C395" s="9" t="s">
        <v>225</v>
      </c>
      <c r="D395" s="10" t="s">
        <v>110</v>
      </c>
      <c r="E395" s="152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3"/>
      <c r="BC395" s="3"/>
      <c r="BD395" s="3"/>
      <c r="BE395" s="3"/>
      <c r="BF395" s="3"/>
      <c r="BG395" s="3"/>
      <c r="BH395" s="3"/>
      <c r="BI395" s="3"/>
      <c r="BJ395" s="3"/>
      <c r="BK395" s="3"/>
      <c r="BL395" s="3"/>
      <c r="BM395" s="27" t="s">
        <v>3</v>
      </c>
    </row>
    <row r="396" spans="1:65">
      <c r="A396" s="29"/>
      <c r="B396" s="19"/>
      <c r="C396" s="9"/>
      <c r="D396" s="10" t="s">
        <v>304</v>
      </c>
      <c r="E396" s="152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  <c r="BA396" s="3"/>
      <c r="BB396" s="3"/>
      <c r="BC396" s="3"/>
      <c r="BD396" s="3"/>
      <c r="BE396" s="3"/>
      <c r="BF396" s="3"/>
      <c r="BG396" s="3"/>
      <c r="BH396" s="3"/>
      <c r="BI396" s="3"/>
      <c r="BJ396" s="3"/>
      <c r="BK396" s="3"/>
      <c r="BL396" s="3"/>
      <c r="BM396" s="27">
        <v>2</v>
      </c>
    </row>
    <row r="397" spans="1:65">
      <c r="A397" s="29"/>
      <c r="B397" s="19"/>
      <c r="C397" s="9"/>
      <c r="D397" s="25"/>
      <c r="E397" s="152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  <c r="AZ397" s="3"/>
      <c r="BA397" s="3"/>
      <c r="BB397" s="3"/>
      <c r="BC397" s="3"/>
      <c r="BD397" s="3"/>
      <c r="BE397" s="3"/>
      <c r="BF397" s="3"/>
      <c r="BG397" s="3"/>
      <c r="BH397" s="3"/>
      <c r="BI397" s="3"/>
      <c r="BJ397" s="3"/>
      <c r="BK397" s="3"/>
      <c r="BL397" s="3"/>
      <c r="BM397" s="27">
        <v>2</v>
      </c>
    </row>
    <row r="398" spans="1:65">
      <c r="A398" s="29"/>
      <c r="B398" s="18">
        <v>1</v>
      </c>
      <c r="C398" s="14">
        <v>1</v>
      </c>
      <c r="D398" s="21">
        <v>8.4600000000000009</v>
      </c>
      <c r="E398" s="152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  <c r="BA398" s="3"/>
      <c r="BB398" s="3"/>
      <c r="BC398" s="3"/>
      <c r="BD398" s="3"/>
      <c r="BE398" s="3"/>
      <c r="BF398" s="3"/>
      <c r="BG398" s="3"/>
      <c r="BH398" s="3"/>
      <c r="BI398" s="3"/>
      <c r="BJ398" s="3"/>
      <c r="BK398" s="3"/>
      <c r="BL398" s="3"/>
      <c r="BM398" s="27">
        <v>1</v>
      </c>
    </row>
    <row r="399" spans="1:65">
      <c r="A399" s="29"/>
      <c r="B399" s="19">
        <v>1</v>
      </c>
      <c r="C399" s="9">
        <v>2</v>
      </c>
      <c r="D399" s="11">
        <v>8.32</v>
      </c>
      <c r="E399" s="152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  <c r="BA399" s="3"/>
      <c r="BB399" s="3"/>
      <c r="BC399" s="3"/>
      <c r="BD399" s="3"/>
      <c r="BE399" s="3"/>
      <c r="BF399" s="3"/>
      <c r="BG399" s="3"/>
      <c r="BH399" s="3"/>
      <c r="BI399" s="3"/>
      <c r="BJ399" s="3"/>
      <c r="BK399" s="3"/>
      <c r="BL399" s="3"/>
      <c r="BM399" s="27">
        <v>7</v>
      </c>
    </row>
    <row r="400" spans="1:65">
      <c r="A400" s="29"/>
      <c r="B400" s="20" t="s">
        <v>254</v>
      </c>
      <c r="C400" s="12"/>
      <c r="D400" s="22">
        <v>8.39</v>
      </c>
      <c r="E400" s="152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  <c r="AZ400" s="3"/>
      <c r="BA400" s="3"/>
      <c r="BB400" s="3"/>
      <c r="BC400" s="3"/>
      <c r="BD400" s="3"/>
      <c r="BE400" s="3"/>
      <c r="BF400" s="3"/>
      <c r="BG400" s="3"/>
      <c r="BH400" s="3"/>
      <c r="BI400" s="3"/>
      <c r="BJ400" s="3"/>
      <c r="BK400" s="3"/>
      <c r="BL400" s="3"/>
      <c r="BM400" s="27">
        <v>16</v>
      </c>
    </row>
    <row r="401" spans="1:65">
      <c r="A401" s="29"/>
      <c r="B401" s="3" t="s">
        <v>255</v>
      </c>
      <c r="C401" s="28"/>
      <c r="D401" s="11">
        <v>8.39</v>
      </c>
      <c r="E401" s="152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  <c r="AZ401" s="3"/>
      <c r="BA401" s="3"/>
      <c r="BB401" s="3"/>
      <c r="BC401" s="3"/>
      <c r="BD401" s="3"/>
      <c r="BE401" s="3"/>
      <c r="BF401" s="3"/>
      <c r="BG401" s="3"/>
      <c r="BH401" s="3"/>
      <c r="BI401" s="3"/>
      <c r="BJ401" s="3"/>
      <c r="BK401" s="3"/>
      <c r="BL401" s="3"/>
      <c r="BM401" s="27">
        <v>8.39</v>
      </c>
    </row>
    <row r="402" spans="1:65">
      <c r="A402" s="29"/>
      <c r="B402" s="3" t="s">
        <v>256</v>
      </c>
      <c r="C402" s="28"/>
      <c r="D402" s="23">
        <v>9.8994949366117052E-2</v>
      </c>
      <c r="E402" s="152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  <c r="AZ402" s="3"/>
      <c r="BA402" s="3"/>
      <c r="BB402" s="3"/>
      <c r="BC402" s="3"/>
      <c r="BD402" s="3"/>
      <c r="BE402" s="3"/>
      <c r="BF402" s="3"/>
      <c r="BG402" s="3"/>
      <c r="BH402" s="3"/>
      <c r="BI402" s="3"/>
      <c r="BJ402" s="3"/>
      <c r="BK402" s="3"/>
      <c r="BL402" s="3"/>
      <c r="BM402" s="27">
        <v>35</v>
      </c>
    </row>
    <row r="403" spans="1:65">
      <c r="A403" s="29"/>
      <c r="B403" s="3" t="s">
        <v>86</v>
      </c>
      <c r="C403" s="28"/>
      <c r="D403" s="13">
        <v>1.1799159638392974E-2</v>
      </c>
      <c r="E403" s="152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  <c r="AZ403" s="3"/>
      <c r="BA403" s="3"/>
      <c r="BB403" s="3"/>
      <c r="BC403" s="3"/>
      <c r="BD403" s="3"/>
      <c r="BE403" s="3"/>
      <c r="BF403" s="3"/>
      <c r="BG403" s="3"/>
      <c r="BH403" s="3"/>
      <c r="BI403" s="3"/>
      <c r="BJ403" s="3"/>
      <c r="BK403" s="3"/>
      <c r="BL403" s="3"/>
      <c r="BM403" s="55"/>
    </row>
    <row r="404" spans="1:65">
      <c r="A404" s="29"/>
      <c r="B404" s="3" t="s">
        <v>257</v>
      </c>
      <c r="C404" s="28"/>
      <c r="D404" s="13">
        <v>0</v>
      </c>
      <c r="E404" s="152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  <c r="AZ404" s="3"/>
      <c r="BA404" s="3"/>
      <c r="BB404" s="3"/>
      <c r="BC404" s="3"/>
      <c r="BD404" s="3"/>
      <c r="BE404" s="3"/>
      <c r="BF404" s="3"/>
      <c r="BG404" s="3"/>
      <c r="BH404" s="3"/>
      <c r="BI404" s="3"/>
      <c r="BJ404" s="3"/>
      <c r="BK404" s="3"/>
      <c r="BL404" s="3"/>
      <c r="BM404" s="55"/>
    </row>
    <row r="405" spans="1:65">
      <c r="A405" s="29"/>
      <c r="B405" s="45" t="s">
        <v>258</v>
      </c>
      <c r="C405" s="46"/>
      <c r="D405" s="44" t="s">
        <v>259</v>
      </c>
      <c r="E405" s="152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  <c r="AZ405" s="3"/>
      <c r="BA405" s="3"/>
      <c r="BB405" s="3"/>
      <c r="BC405" s="3"/>
      <c r="BD405" s="3"/>
      <c r="BE405" s="3"/>
      <c r="BF405" s="3"/>
      <c r="BG405" s="3"/>
      <c r="BH405" s="3"/>
      <c r="BI405" s="3"/>
      <c r="BJ405" s="3"/>
      <c r="BK405" s="3"/>
      <c r="BL405" s="3"/>
      <c r="BM405" s="55"/>
    </row>
    <row r="406" spans="1:65">
      <c r="B406" s="30"/>
      <c r="C406" s="20"/>
      <c r="D406" s="20"/>
      <c r="BM406" s="55"/>
    </row>
    <row r="407" spans="1:65" ht="15">
      <c r="B407" s="8" t="s">
        <v>581</v>
      </c>
      <c r="BM407" s="27" t="s">
        <v>278</v>
      </c>
    </row>
    <row r="408" spans="1:65" ht="15">
      <c r="A408" s="24" t="s">
        <v>43</v>
      </c>
      <c r="B408" s="18" t="s">
        <v>108</v>
      </c>
      <c r="C408" s="15" t="s">
        <v>109</v>
      </c>
      <c r="D408" s="16" t="s">
        <v>295</v>
      </c>
      <c r="E408" s="152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  <c r="AZ408" s="3"/>
      <c r="BA408" s="3"/>
      <c r="BB408" s="3"/>
      <c r="BC408" s="3"/>
      <c r="BD408" s="3"/>
      <c r="BE408" s="3"/>
      <c r="BF408" s="3"/>
      <c r="BG408" s="3"/>
      <c r="BH408" s="3"/>
      <c r="BI408" s="3"/>
      <c r="BJ408" s="3"/>
      <c r="BK408" s="3"/>
      <c r="BL408" s="3"/>
      <c r="BM408" s="27">
        <v>1</v>
      </c>
    </row>
    <row r="409" spans="1:65">
      <c r="A409" s="29"/>
      <c r="B409" s="19" t="s">
        <v>225</v>
      </c>
      <c r="C409" s="9" t="s">
        <v>225</v>
      </c>
      <c r="D409" s="10" t="s">
        <v>110</v>
      </c>
      <c r="E409" s="152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  <c r="AZ409" s="3"/>
      <c r="BA409" s="3"/>
      <c r="BB409" s="3"/>
      <c r="BC409" s="3"/>
      <c r="BD409" s="3"/>
      <c r="BE409" s="3"/>
      <c r="BF409" s="3"/>
      <c r="BG409" s="3"/>
      <c r="BH409" s="3"/>
      <c r="BI409" s="3"/>
      <c r="BJ409" s="3"/>
      <c r="BK409" s="3"/>
      <c r="BL409" s="3"/>
      <c r="BM409" s="27" t="s">
        <v>3</v>
      </c>
    </row>
    <row r="410" spans="1:65">
      <c r="A410" s="29"/>
      <c r="B410" s="19"/>
      <c r="C410" s="9"/>
      <c r="D410" s="10" t="s">
        <v>304</v>
      </c>
      <c r="E410" s="152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  <c r="AZ410" s="3"/>
      <c r="BA410" s="3"/>
      <c r="BB410" s="3"/>
      <c r="BC410" s="3"/>
      <c r="BD410" s="3"/>
      <c r="BE410" s="3"/>
      <c r="BF410" s="3"/>
      <c r="BG410" s="3"/>
      <c r="BH410" s="3"/>
      <c r="BI410" s="3"/>
      <c r="BJ410" s="3"/>
      <c r="BK410" s="3"/>
      <c r="BL410" s="3"/>
      <c r="BM410" s="27">
        <v>0</v>
      </c>
    </row>
    <row r="411" spans="1:65">
      <c r="A411" s="29"/>
      <c r="B411" s="19"/>
      <c r="C411" s="9"/>
      <c r="D411" s="25"/>
      <c r="E411" s="152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  <c r="AZ411" s="3"/>
      <c r="BA411" s="3"/>
      <c r="BB411" s="3"/>
      <c r="BC411" s="3"/>
      <c r="BD411" s="3"/>
      <c r="BE411" s="3"/>
      <c r="BF411" s="3"/>
      <c r="BG411" s="3"/>
      <c r="BH411" s="3"/>
      <c r="BI411" s="3"/>
      <c r="BJ411" s="3"/>
      <c r="BK411" s="3"/>
      <c r="BL411" s="3"/>
      <c r="BM411" s="27">
        <v>0</v>
      </c>
    </row>
    <row r="412" spans="1:65">
      <c r="A412" s="29"/>
      <c r="B412" s="18">
        <v>1</v>
      </c>
      <c r="C412" s="14">
        <v>1</v>
      </c>
      <c r="D412" s="221">
        <v>149</v>
      </c>
      <c r="E412" s="223"/>
      <c r="F412" s="224"/>
      <c r="G412" s="224"/>
      <c r="H412" s="224"/>
      <c r="I412" s="224"/>
      <c r="J412" s="224"/>
      <c r="K412" s="224"/>
      <c r="L412" s="224"/>
      <c r="M412" s="224"/>
      <c r="N412" s="224"/>
      <c r="O412" s="224"/>
      <c r="P412" s="224"/>
      <c r="Q412" s="224"/>
      <c r="R412" s="224"/>
      <c r="S412" s="224"/>
      <c r="T412" s="224"/>
      <c r="U412" s="224"/>
      <c r="V412" s="224"/>
      <c r="W412" s="224"/>
      <c r="X412" s="224"/>
      <c r="Y412" s="224"/>
      <c r="Z412" s="224"/>
      <c r="AA412" s="224"/>
      <c r="AB412" s="224"/>
      <c r="AC412" s="224"/>
      <c r="AD412" s="224"/>
      <c r="AE412" s="224"/>
      <c r="AF412" s="224"/>
      <c r="AG412" s="224"/>
      <c r="AH412" s="224"/>
      <c r="AI412" s="224"/>
      <c r="AJ412" s="224"/>
      <c r="AK412" s="224"/>
      <c r="AL412" s="224"/>
      <c r="AM412" s="224"/>
      <c r="AN412" s="224"/>
      <c r="AO412" s="224"/>
      <c r="AP412" s="224"/>
      <c r="AQ412" s="224"/>
      <c r="AR412" s="224"/>
      <c r="AS412" s="224"/>
      <c r="AT412" s="224"/>
      <c r="AU412" s="224"/>
      <c r="AV412" s="224"/>
      <c r="AW412" s="224"/>
      <c r="AX412" s="224"/>
      <c r="AY412" s="224"/>
      <c r="AZ412" s="224"/>
      <c r="BA412" s="224"/>
      <c r="BB412" s="224"/>
      <c r="BC412" s="224"/>
      <c r="BD412" s="224"/>
      <c r="BE412" s="224"/>
      <c r="BF412" s="224"/>
      <c r="BG412" s="224"/>
      <c r="BH412" s="224"/>
      <c r="BI412" s="224"/>
      <c r="BJ412" s="224"/>
      <c r="BK412" s="224"/>
      <c r="BL412" s="224"/>
      <c r="BM412" s="225">
        <v>1</v>
      </c>
    </row>
    <row r="413" spans="1:65">
      <c r="A413" s="29"/>
      <c r="B413" s="19">
        <v>1</v>
      </c>
      <c r="C413" s="9">
        <v>2</v>
      </c>
      <c r="D413" s="226">
        <v>148</v>
      </c>
      <c r="E413" s="223"/>
      <c r="F413" s="224"/>
      <c r="G413" s="224"/>
      <c r="H413" s="224"/>
      <c r="I413" s="224"/>
      <c r="J413" s="224"/>
      <c r="K413" s="224"/>
      <c r="L413" s="224"/>
      <c r="M413" s="224"/>
      <c r="N413" s="224"/>
      <c r="O413" s="224"/>
      <c r="P413" s="224"/>
      <c r="Q413" s="224"/>
      <c r="R413" s="224"/>
      <c r="S413" s="224"/>
      <c r="T413" s="224"/>
      <c r="U413" s="224"/>
      <c r="V413" s="224"/>
      <c r="W413" s="224"/>
      <c r="X413" s="224"/>
      <c r="Y413" s="224"/>
      <c r="Z413" s="224"/>
      <c r="AA413" s="224"/>
      <c r="AB413" s="224"/>
      <c r="AC413" s="224"/>
      <c r="AD413" s="224"/>
      <c r="AE413" s="224"/>
      <c r="AF413" s="224"/>
      <c r="AG413" s="224"/>
      <c r="AH413" s="224"/>
      <c r="AI413" s="224"/>
      <c r="AJ413" s="224"/>
      <c r="AK413" s="224"/>
      <c r="AL413" s="224"/>
      <c r="AM413" s="224"/>
      <c r="AN413" s="224"/>
      <c r="AO413" s="224"/>
      <c r="AP413" s="224"/>
      <c r="AQ413" s="224"/>
      <c r="AR413" s="224"/>
      <c r="AS413" s="224"/>
      <c r="AT413" s="224"/>
      <c r="AU413" s="224"/>
      <c r="AV413" s="224"/>
      <c r="AW413" s="224"/>
      <c r="AX413" s="224"/>
      <c r="AY413" s="224"/>
      <c r="AZ413" s="224"/>
      <c r="BA413" s="224"/>
      <c r="BB413" s="224"/>
      <c r="BC413" s="224"/>
      <c r="BD413" s="224"/>
      <c r="BE413" s="224"/>
      <c r="BF413" s="224"/>
      <c r="BG413" s="224"/>
      <c r="BH413" s="224"/>
      <c r="BI413" s="224"/>
      <c r="BJ413" s="224"/>
      <c r="BK413" s="224"/>
      <c r="BL413" s="224"/>
      <c r="BM413" s="225">
        <v>30</v>
      </c>
    </row>
    <row r="414" spans="1:65">
      <c r="A414" s="29"/>
      <c r="B414" s="20" t="s">
        <v>254</v>
      </c>
      <c r="C414" s="12"/>
      <c r="D414" s="230">
        <v>148.5</v>
      </c>
      <c r="E414" s="223"/>
      <c r="F414" s="224"/>
      <c r="G414" s="224"/>
      <c r="H414" s="224"/>
      <c r="I414" s="224"/>
      <c r="J414" s="224"/>
      <c r="K414" s="224"/>
      <c r="L414" s="224"/>
      <c r="M414" s="224"/>
      <c r="N414" s="224"/>
      <c r="O414" s="224"/>
      <c r="P414" s="224"/>
      <c r="Q414" s="224"/>
      <c r="R414" s="224"/>
      <c r="S414" s="224"/>
      <c r="T414" s="224"/>
      <c r="U414" s="224"/>
      <c r="V414" s="224"/>
      <c r="W414" s="224"/>
      <c r="X414" s="224"/>
      <c r="Y414" s="224"/>
      <c r="Z414" s="224"/>
      <c r="AA414" s="224"/>
      <c r="AB414" s="224"/>
      <c r="AC414" s="224"/>
      <c r="AD414" s="224"/>
      <c r="AE414" s="224"/>
      <c r="AF414" s="224"/>
      <c r="AG414" s="224"/>
      <c r="AH414" s="224"/>
      <c r="AI414" s="224"/>
      <c r="AJ414" s="224"/>
      <c r="AK414" s="224"/>
      <c r="AL414" s="224"/>
      <c r="AM414" s="224"/>
      <c r="AN414" s="224"/>
      <c r="AO414" s="224"/>
      <c r="AP414" s="224"/>
      <c r="AQ414" s="224"/>
      <c r="AR414" s="224"/>
      <c r="AS414" s="224"/>
      <c r="AT414" s="224"/>
      <c r="AU414" s="224"/>
      <c r="AV414" s="224"/>
      <c r="AW414" s="224"/>
      <c r="AX414" s="224"/>
      <c r="AY414" s="224"/>
      <c r="AZ414" s="224"/>
      <c r="BA414" s="224"/>
      <c r="BB414" s="224"/>
      <c r="BC414" s="224"/>
      <c r="BD414" s="224"/>
      <c r="BE414" s="224"/>
      <c r="BF414" s="224"/>
      <c r="BG414" s="224"/>
      <c r="BH414" s="224"/>
      <c r="BI414" s="224"/>
      <c r="BJ414" s="224"/>
      <c r="BK414" s="224"/>
      <c r="BL414" s="224"/>
      <c r="BM414" s="225">
        <v>16</v>
      </c>
    </row>
    <row r="415" spans="1:65">
      <c r="A415" s="29"/>
      <c r="B415" s="3" t="s">
        <v>255</v>
      </c>
      <c r="C415" s="28"/>
      <c r="D415" s="226">
        <v>148.5</v>
      </c>
      <c r="E415" s="223"/>
      <c r="F415" s="224"/>
      <c r="G415" s="224"/>
      <c r="H415" s="224"/>
      <c r="I415" s="224"/>
      <c r="J415" s="224"/>
      <c r="K415" s="224"/>
      <c r="L415" s="224"/>
      <c r="M415" s="224"/>
      <c r="N415" s="224"/>
      <c r="O415" s="224"/>
      <c r="P415" s="224"/>
      <c r="Q415" s="224"/>
      <c r="R415" s="224"/>
      <c r="S415" s="224"/>
      <c r="T415" s="224"/>
      <c r="U415" s="224"/>
      <c r="V415" s="224"/>
      <c r="W415" s="224"/>
      <c r="X415" s="224"/>
      <c r="Y415" s="224"/>
      <c r="Z415" s="224"/>
      <c r="AA415" s="224"/>
      <c r="AB415" s="224"/>
      <c r="AC415" s="224"/>
      <c r="AD415" s="224"/>
      <c r="AE415" s="224"/>
      <c r="AF415" s="224"/>
      <c r="AG415" s="224"/>
      <c r="AH415" s="224"/>
      <c r="AI415" s="224"/>
      <c r="AJ415" s="224"/>
      <c r="AK415" s="224"/>
      <c r="AL415" s="224"/>
      <c r="AM415" s="224"/>
      <c r="AN415" s="224"/>
      <c r="AO415" s="224"/>
      <c r="AP415" s="224"/>
      <c r="AQ415" s="224"/>
      <c r="AR415" s="224"/>
      <c r="AS415" s="224"/>
      <c r="AT415" s="224"/>
      <c r="AU415" s="224"/>
      <c r="AV415" s="224"/>
      <c r="AW415" s="224"/>
      <c r="AX415" s="224"/>
      <c r="AY415" s="224"/>
      <c r="AZ415" s="224"/>
      <c r="BA415" s="224"/>
      <c r="BB415" s="224"/>
      <c r="BC415" s="224"/>
      <c r="BD415" s="224"/>
      <c r="BE415" s="224"/>
      <c r="BF415" s="224"/>
      <c r="BG415" s="224"/>
      <c r="BH415" s="224"/>
      <c r="BI415" s="224"/>
      <c r="BJ415" s="224"/>
      <c r="BK415" s="224"/>
      <c r="BL415" s="224"/>
      <c r="BM415" s="225">
        <v>148.5</v>
      </c>
    </row>
    <row r="416" spans="1:65">
      <c r="A416" s="29"/>
      <c r="B416" s="3" t="s">
        <v>256</v>
      </c>
      <c r="C416" s="28"/>
      <c r="D416" s="226">
        <v>0.70710678118654757</v>
      </c>
      <c r="E416" s="223"/>
      <c r="F416" s="224"/>
      <c r="G416" s="224"/>
      <c r="H416" s="224"/>
      <c r="I416" s="224"/>
      <c r="J416" s="224"/>
      <c r="K416" s="224"/>
      <c r="L416" s="224"/>
      <c r="M416" s="224"/>
      <c r="N416" s="224"/>
      <c r="O416" s="224"/>
      <c r="P416" s="224"/>
      <c r="Q416" s="224"/>
      <c r="R416" s="224"/>
      <c r="S416" s="224"/>
      <c r="T416" s="224"/>
      <c r="U416" s="224"/>
      <c r="V416" s="224"/>
      <c r="W416" s="224"/>
      <c r="X416" s="224"/>
      <c r="Y416" s="224"/>
      <c r="Z416" s="224"/>
      <c r="AA416" s="224"/>
      <c r="AB416" s="224"/>
      <c r="AC416" s="224"/>
      <c r="AD416" s="224"/>
      <c r="AE416" s="224"/>
      <c r="AF416" s="224"/>
      <c r="AG416" s="224"/>
      <c r="AH416" s="224"/>
      <c r="AI416" s="224"/>
      <c r="AJ416" s="224"/>
      <c r="AK416" s="224"/>
      <c r="AL416" s="224"/>
      <c r="AM416" s="224"/>
      <c r="AN416" s="224"/>
      <c r="AO416" s="224"/>
      <c r="AP416" s="224"/>
      <c r="AQ416" s="224"/>
      <c r="AR416" s="224"/>
      <c r="AS416" s="224"/>
      <c r="AT416" s="224"/>
      <c r="AU416" s="224"/>
      <c r="AV416" s="224"/>
      <c r="AW416" s="224"/>
      <c r="AX416" s="224"/>
      <c r="AY416" s="224"/>
      <c r="AZ416" s="224"/>
      <c r="BA416" s="224"/>
      <c r="BB416" s="224"/>
      <c r="BC416" s="224"/>
      <c r="BD416" s="224"/>
      <c r="BE416" s="224"/>
      <c r="BF416" s="224"/>
      <c r="BG416" s="224"/>
      <c r="BH416" s="224"/>
      <c r="BI416" s="224"/>
      <c r="BJ416" s="224"/>
      <c r="BK416" s="224"/>
      <c r="BL416" s="224"/>
      <c r="BM416" s="225">
        <v>36</v>
      </c>
    </row>
    <row r="417" spans="1:65">
      <c r="A417" s="29"/>
      <c r="B417" s="3" t="s">
        <v>86</v>
      </c>
      <c r="C417" s="28"/>
      <c r="D417" s="13">
        <v>4.7616618261720374E-3</v>
      </c>
      <c r="E417" s="152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  <c r="AZ417" s="3"/>
      <c r="BA417" s="3"/>
      <c r="BB417" s="3"/>
      <c r="BC417" s="3"/>
      <c r="BD417" s="3"/>
      <c r="BE417" s="3"/>
      <c r="BF417" s="3"/>
      <c r="BG417" s="3"/>
      <c r="BH417" s="3"/>
      <c r="BI417" s="3"/>
      <c r="BJ417" s="3"/>
      <c r="BK417" s="3"/>
      <c r="BL417" s="3"/>
      <c r="BM417" s="55"/>
    </row>
    <row r="418" spans="1:65">
      <c r="A418" s="29"/>
      <c r="B418" s="3" t="s">
        <v>257</v>
      </c>
      <c r="C418" s="28"/>
      <c r="D418" s="13">
        <v>0</v>
      </c>
      <c r="E418" s="152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  <c r="AZ418" s="3"/>
      <c r="BA418" s="3"/>
      <c r="BB418" s="3"/>
      <c r="BC418" s="3"/>
      <c r="BD418" s="3"/>
      <c r="BE418" s="3"/>
      <c r="BF418" s="3"/>
      <c r="BG418" s="3"/>
      <c r="BH418" s="3"/>
      <c r="BI418" s="3"/>
      <c r="BJ418" s="3"/>
      <c r="BK418" s="3"/>
      <c r="BL418" s="3"/>
      <c r="BM418" s="55"/>
    </row>
    <row r="419" spans="1:65">
      <c r="A419" s="29"/>
      <c r="B419" s="45" t="s">
        <v>258</v>
      </c>
      <c r="C419" s="46"/>
      <c r="D419" s="44" t="s">
        <v>259</v>
      </c>
      <c r="E419" s="152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  <c r="AZ419" s="3"/>
      <c r="BA419" s="3"/>
      <c r="BB419" s="3"/>
      <c r="BC419" s="3"/>
      <c r="BD419" s="3"/>
      <c r="BE419" s="3"/>
      <c r="BF419" s="3"/>
      <c r="BG419" s="3"/>
      <c r="BH419" s="3"/>
      <c r="BI419" s="3"/>
      <c r="BJ419" s="3"/>
      <c r="BK419" s="3"/>
      <c r="BL419" s="3"/>
      <c r="BM419" s="55"/>
    </row>
    <row r="420" spans="1:65">
      <c r="B420" s="30"/>
      <c r="C420" s="20"/>
      <c r="D420" s="20"/>
      <c r="BM420" s="55"/>
    </row>
    <row r="421" spans="1:65" ht="15">
      <c r="B421" s="8" t="s">
        <v>582</v>
      </c>
      <c r="BM421" s="27" t="s">
        <v>278</v>
      </c>
    </row>
    <row r="422" spans="1:65" ht="15">
      <c r="A422" s="24" t="s">
        <v>59</v>
      </c>
      <c r="B422" s="18" t="s">
        <v>108</v>
      </c>
      <c r="C422" s="15" t="s">
        <v>109</v>
      </c>
      <c r="D422" s="16" t="s">
        <v>295</v>
      </c>
      <c r="E422" s="152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  <c r="AY422" s="3"/>
      <c r="AZ422" s="3"/>
      <c r="BA422" s="3"/>
      <c r="BB422" s="3"/>
      <c r="BC422" s="3"/>
      <c r="BD422" s="3"/>
      <c r="BE422" s="3"/>
      <c r="BF422" s="3"/>
      <c r="BG422" s="3"/>
      <c r="BH422" s="3"/>
      <c r="BI422" s="3"/>
      <c r="BJ422" s="3"/>
      <c r="BK422" s="3"/>
      <c r="BL422" s="3"/>
      <c r="BM422" s="27">
        <v>1</v>
      </c>
    </row>
    <row r="423" spans="1:65">
      <c r="A423" s="29"/>
      <c r="B423" s="19" t="s">
        <v>225</v>
      </c>
      <c r="C423" s="9" t="s">
        <v>225</v>
      </c>
      <c r="D423" s="10" t="s">
        <v>110</v>
      </c>
      <c r="E423" s="152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  <c r="AZ423" s="3"/>
      <c r="BA423" s="3"/>
      <c r="BB423" s="3"/>
      <c r="BC423" s="3"/>
      <c r="BD423" s="3"/>
      <c r="BE423" s="3"/>
      <c r="BF423" s="3"/>
      <c r="BG423" s="3"/>
      <c r="BH423" s="3"/>
      <c r="BI423" s="3"/>
      <c r="BJ423" s="3"/>
      <c r="BK423" s="3"/>
      <c r="BL423" s="3"/>
      <c r="BM423" s="27" t="s">
        <v>3</v>
      </c>
    </row>
    <row r="424" spans="1:65">
      <c r="A424" s="29"/>
      <c r="B424" s="19"/>
      <c r="C424" s="9"/>
      <c r="D424" s="10" t="s">
        <v>304</v>
      </c>
      <c r="E424" s="152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  <c r="AZ424" s="3"/>
      <c r="BA424" s="3"/>
      <c r="BB424" s="3"/>
      <c r="BC424" s="3"/>
      <c r="BD424" s="3"/>
      <c r="BE424" s="3"/>
      <c r="BF424" s="3"/>
      <c r="BG424" s="3"/>
      <c r="BH424" s="3"/>
      <c r="BI424" s="3"/>
      <c r="BJ424" s="3"/>
      <c r="BK424" s="3"/>
      <c r="BL424" s="3"/>
      <c r="BM424" s="27">
        <v>3</v>
      </c>
    </row>
    <row r="425" spans="1:65">
      <c r="A425" s="29"/>
      <c r="B425" s="19"/>
      <c r="C425" s="9"/>
      <c r="D425" s="25"/>
      <c r="E425" s="152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  <c r="AZ425" s="3"/>
      <c r="BA425" s="3"/>
      <c r="BB425" s="3"/>
      <c r="BC425" s="3"/>
      <c r="BD425" s="3"/>
      <c r="BE425" s="3"/>
      <c r="BF425" s="3"/>
      <c r="BG425" s="3"/>
      <c r="BH425" s="3"/>
      <c r="BI425" s="3"/>
      <c r="BJ425" s="3"/>
      <c r="BK425" s="3"/>
      <c r="BL425" s="3"/>
      <c r="BM425" s="27">
        <v>3</v>
      </c>
    </row>
    <row r="426" spans="1:65">
      <c r="A426" s="29"/>
      <c r="B426" s="18">
        <v>1</v>
      </c>
      <c r="C426" s="14">
        <v>1</v>
      </c>
      <c r="D426" s="203">
        <v>0.04</v>
      </c>
      <c r="E426" s="205"/>
      <c r="F426" s="206"/>
      <c r="G426" s="206"/>
      <c r="H426" s="206"/>
      <c r="I426" s="206"/>
      <c r="J426" s="206"/>
      <c r="K426" s="206"/>
      <c r="L426" s="206"/>
      <c r="M426" s="206"/>
      <c r="N426" s="206"/>
      <c r="O426" s="206"/>
      <c r="P426" s="206"/>
      <c r="Q426" s="206"/>
      <c r="R426" s="206"/>
      <c r="S426" s="206"/>
      <c r="T426" s="206"/>
      <c r="U426" s="206"/>
      <c r="V426" s="206"/>
      <c r="W426" s="206"/>
      <c r="X426" s="206"/>
      <c r="Y426" s="206"/>
      <c r="Z426" s="206"/>
      <c r="AA426" s="206"/>
      <c r="AB426" s="206"/>
      <c r="AC426" s="206"/>
      <c r="AD426" s="206"/>
      <c r="AE426" s="206"/>
      <c r="AF426" s="206"/>
      <c r="AG426" s="206"/>
      <c r="AH426" s="206"/>
      <c r="AI426" s="206"/>
      <c r="AJ426" s="206"/>
      <c r="AK426" s="206"/>
      <c r="AL426" s="206"/>
      <c r="AM426" s="206"/>
      <c r="AN426" s="206"/>
      <c r="AO426" s="206"/>
      <c r="AP426" s="206"/>
      <c r="AQ426" s="206"/>
      <c r="AR426" s="206"/>
      <c r="AS426" s="206"/>
      <c r="AT426" s="206"/>
      <c r="AU426" s="206"/>
      <c r="AV426" s="206"/>
      <c r="AW426" s="206"/>
      <c r="AX426" s="206"/>
      <c r="AY426" s="206"/>
      <c r="AZ426" s="206"/>
      <c r="BA426" s="206"/>
      <c r="BB426" s="206"/>
      <c r="BC426" s="206"/>
      <c r="BD426" s="206"/>
      <c r="BE426" s="206"/>
      <c r="BF426" s="206"/>
      <c r="BG426" s="206"/>
      <c r="BH426" s="206"/>
      <c r="BI426" s="206"/>
      <c r="BJ426" s="206"/>
      <c r="BK426" s="206"/>
      <c r="BL426" s="206"/>
      <c r="BM426" s="207">
        <v>1</v>
      </c>
    </row>
    <row r="427" spans="1:65">
      <c r="A427" s="29"/>
      <c r="B427" s="19">
        <v>1</v>
      </c>
      <c r="C427" s="9">
        <v>2</v>
      </c>
      <c r="D427" s="23">
        <v>0.05</v>
      </c>
      <c r="E427" s="205"/>
      <c r="F427" s="206"/>
      <c r="G427" s="206"/>
      <c r="H427" s="206"/>
      <c r="I427" s="206"/>
      <c r="J427" s="206"/>
      <c r="K427" s="206"/>
      <c r="L427" s="206"/>
      <c r="M427" s="206"/>
      <c r="N427" s="206"/>
      <c r="O427" s="206"/>
      <c r="P427" s="206"/>
      <c r="Q427" s="206"/>
      <c r="R427" s="206"/>
      <c r="S427" s="206"/>
      <c r="T427" s="206"/>
      <c r="U427" s="206"/>
      <c r="V427" s="206"/>
      <c r="W427" s="206"/>
      <c r="X427" s="206"/>
      <c r="Y427" s="206"/>
      <c r="Z427" s="206"/>
      <c r="AA427" s="206"/>
      <c r="AB427" s="206"/>
      <c r="AC427" s="206"/>
      <c r="AD427" s="206"/>
      <c r="AE427" s="206"/>
      <c r="AF427" s="206"/>
      <c r="AG427" s="206"/>
      <c r="AH427" s="206"/>
      <c r="AI427" s="206"/>
      <c r="AJ427" s="206"/>
      <c r="AK427" s="206"/>
      <c r="AL427" s="206"/>
      <c r="AM427" s="206"/>
      <c r="AN427" s="206"/>
      <c r="AO427" s="206"/>
      <c r="AP427" s="206"/>
      <c r="AQ427" s="206"/>
      <c r="AR427" s="206"/>
      <c r="AS427" s="206"/>
      <c r="AT427" s="206"/>
      <c r="AU427" s="206"/>
      <c r="AV427" s="206"/>
      <c r="AW427" s="206"/>
      <c r="AX427" s="206"/>
      <c r="AY427" s="206"/>
      <c r="AZ427" s="206"/>
      <c r="BA427" s="206"/>
      <c r="BB427" s="206"/>
      <c r="BC427" s="206"/>
      <c r="BD427" s="206"/>
      <c r="BE427" s="206"/>
      <c r="BF427" s="206"/>
      <c r="BG427" s="206"/>
      <c r="BH427" s="206"/>
      <c r="BI427" s="206"/>
      <c r="BJ427" s="206"/>
      <c r="BK427" s="206"/>
      <c r="BL427" s="206"/>
      <c r="BM427" s="207">
        <v>31</v>
      </c>
    </row>
    <row r="428" spans="1:65">
      <c r="A428" s="29"/>
      <c r="B428" s="20" t="s">
        <v>254</v>
      </c>
      <c r="C428" s="12"/>
      <c r="D428" s="210">
        <v>4.4999999999999998E-2</v>
      </c>
      <c r="E428" s="205"/>
      <c r="F428" s="206"/>
      <c r="G428" s="206"/>
      <c r="H428" s="206"/>
      <c r="I428" s="206"/>
      <c r="J428" s="206"/>
      <c r="K428" s="206"/>
      <c r="L428" s="206"/>
      <c r="M428" s="206"/>
      <c r="N428" s="206"/>
      <c r="O428" s="206"/>
      <c r="P428" s="206"/>
      <c r="Q428" s="206"/>
      <c r="R428" s="206"/>
      <c r="S428" s="206"/>
      <c r="T428" s="206"/>
      <c r="U428" s="206"/>
      <c r="V428" s="206"/>
      <c r="W428" s="206"/>
      <c r="X428" s="206"/>
      <c r="Y428" s="206"/>
      <c r="Z428" s="206"/>
      <c r="AA428" s="206"/>
      <c r="AB428" s="206"/>
      <c r="AC428" s="206"/>
      <c r="AD428" s="206"/>
      <c r="AE428" s="206"/>
      <c r="AF428" s="206"/>
      <c r="AG428" s="206"/>
      <c r="AH428" s="206"/>
      <c r="AI428" s="206"/>
      <c r="AJ428" s="206"/>
      <c r="AK428" s="206"/>
      <c r="AL428" s="206"/>
      <c r="AM428" s="206"/>
      <c r="AN428" s="206"/>
      <c r="AO428" s="206"/>
      <c r="AP428" s="206"/>
      <c r="AQ428" s="206"/>
      <c r="AR428" s="206"/>
      <c r="AS428" s="206"/>
      <c r="AT428" s="206"/>
      <c r="AU428" s="206"/>
      <c r="AV428" s="206"/>
      <c r="AW428" s="206"/>
      <c r="AX428" s="206"/>
      <c r="AY428" s="206"/>
      <c r="AZ428" s="206"/>
      <c r="BA428" s="206"/>
      <c r="BB428" s="206"/>
      <c r="BC428" s="206"/>
      <c r="BD428" s="206"/>
      <c r="BE428" s="206"/>
      <c r="BF428" s="206"/>
      <c r="BG428" s="206"/>
      <c r="BH428" s="206"/>
      <c r="BI428" s="206"/>
      <c r="BJ428" s="206"/>
      <c r="BK428" s="206"/>
      <c r="BL428" s="206"/>
      <c r="BM428" s="207">
        <v>16</v>
      </c>
    </row>
    <row r="429" spans="1:65">
      <c r="A429" s="29"/>
      <c r="B429" s="3" t="s">
        <v>255</v>
      </c>
      <c r="C429" s="28"/>
      <c r="D429" s="23">
        <v>4.4999999999999998E-2</v>
      </c>
      <c r="E429" s="205"/>
      <c r="F429" s="206"/>
      <c r="G429" s="206"/>
      <c r="H429" s="206"/>
      <c r="I429" s="206"/>
      <c r="J429" s="206"/>
      <c r="K429" s="206"/>
      <c r="L429" s="206"/>
      <c r="M429" s="206"/>
      <c r="N429" s="206"/>
      <c r="O429" s="206"/>
      <c r="P429" s="206"/>
      <c r="Q429" s="206"/>
      <c r="R429" s="206"/>
      <c r="S429" s="206"/>
      <c r="T429" s="206"/>
      <c r="U429" s="206"/>
      <c r="V429" s="206"/>
      <c r="W429" s="206"/>
      <c r="X429" s="206"/>
      <c r="Y429" s="206"/>
      <c r="Z429" s="206"/>
      <c r="AA429" s="206"/>
      <c r="AB429" s="206"/>
      <c r="AC429" s="206"/>
      <c r="AD429" s="206"/>
      <c r="AE429" s="206"/>
      <c r="AF429" s="206"/>
      <c r="AG429" s="206"/>
      <c r="AH429" s="206"/>
      <c r="AI429" s="206"/>
      <c r="AJ429" s="206"/>
      <c r="AK429" s="206"/>
      <c r="AL429" s="206"/>
      <c r="AM429" s="206"/>
      <c r="AN429" s="206"/>
      <c r="AO429" s="206"/>
      <c r="AP429" s="206"/>
      <c r="AQ429" s="206"/>
      <c r="AR429" s="206"/>
      <c r="AS429" s="206"/>
      <c r="AT429" s="206"/>
      <c r="AU429" s="206"/>
      <c r="AV429" s="206"/>
      <c r="AW429" s="206"/>
      <c r="AX429" s="206"/>
      <c r="AY429" s="206"/>
      <c r="AZ429" s="206"/>
      <c r="BA429" s="206"/>
      <c r="BB429" s="206"/>
      <c r="BC429" s="206"/>
      <c r="BD429" s="206"/>
      <c r="BE429" s="206"/>
      <c r="BF429" s="206"/>
      <c r="BG429" s="206"/>
      <c r="BH429" s="206"/>
      <c r="BI429" s="206"/>
      <c r="BJ429" s="206"/>
      <c r="BK429" s="206"/>
      <c r="BL429" s="206"/>
      <c r="BM429" s="207">
        <v>4.4999999999999998E-2</v>
      </c>
    </row>
    <row r="430" spans="1:65">
      <c r="A430" s="29"/>
      <c r="B430" s="3" t="s">
        <v>256</v>
      </c>
      <c r="C430" s="28"/>
      <c r="D430" s="23">
        <v>7.0710678118655152E-3</v>
      </c>
      <c r="E430" s="205"/>
      <c r="F430" s="206"/>
      <c r="G430" s="206"/>
      <c r="H430" s="206"/>
      <c r="I430" s="206"/>
      <c r="J430" s="206"/>
      <c r="K430" s="206"/>
      <c r="L430" s="206"/>
      <c r="M430" s="206"/>
      <c r="N430" s="206"/>
      <c r="O430" s="206"/>
      <c r="P430" s="206"/>
      <c r="Q430" s="206"/>
      <c r="R430" s="206"/>
      <c r="S430" s="206"/>
      <c r="T430" s="206"/>
      <c r="U430" s="206"/>
      <c r="V430" s="206"/>
      <c r="W430" s="206"/>
      <c r="X430" s="206"/>
      <c r="Y430" s="206"/>
      <c r="Z430" s="206"/>
      <c r="AA430" s="206"/>
      <c r="AB430" s="206"/>
      <c r="AC430" s="206"/>
      <c r="AD430" s="206"/>
      <c r="AE430" s="206"/>
      <c r="AF430" s="206"/>
      <c r="AG430" s="206"/>
      <c r="AH430" s="206"/>
      <c r="AI430" s="206"/>
      <c r="AJ430" s="206"/>
      <c r="AK430" s="206"/>
      <c r="AL430" s="206"/>
      <c r="AM430" s="206"/>
      <c r="AN430" s="206"/>
      <c r="AO430" s="206"/>
      <c r="AP430" s="206"/>
      <c r="AQ430" s="206"/>
      <c r="AR430" s="206"/>
      <c r="AS430" s="206"/>
      <c r="AT430" s="206"/>
      <c r="AU430" s="206"/>
      <c r="AV430" s="206"/>
      <c r="AW430" s="206"/>
      <c r="AX430" s="206"/>
      <c r="AY430" s="206"/>
      <c r="AZ430" s="206"/>
      <c r="BA430" s="206"/>
      <c r="BB430" s="206"/>
      <c r="BC430" s="206"/>
      <c r="BD430" s="206"/>
      <c r="BE430" s="206"/>
      <c r="BF430" s="206"/>
      <c r="BG430" s="206"/>
      <c r="BH430" s="206"/>
      <c r="BI430" s="206"/>
      <c r="BJ430" s="206"/>
      <c r="BK430" s="206"/>
      <c r="BL430" s="206"/>
      <c r="BM430" s="207">
        <v>37</v>
      </c>
    </row>
    <row r="431" spans="1:65">
      <c r="A431" s="29"/>
      <c r="B431" s="3" t="s">
        <v>86</v>
      </c>
      <c r="C431" s="28"/>
      <c r="D431" s="13">
        <v>0.15713484026367813</v>
      </c>
      <c r="E431" s="152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  <c r="AZ431" s="3"/>
      <c r="BA431" s="3"/>
      <c r="BB431" s="3"/>
      <c r="BC431" s="3"/>
      <c r="BD431" s="3"/>
      <c r="BE431" s="3"/>
      <c r="BF431" s="3"/>
      <c r="BG431" s="3"/>
      <c r="BH431" s="3"/>
      <c r="BI431" s="3"/>
      <c r="BJ431" s="3"/>
      <c r="BK431" s="3"/>
      <c r="BL431" s="3"/>
      <c r="BM431" s="55"/>
    </row>
    <row r="432" spans="1:65">
      <c r="A432" s="29"/>
      <c r="B432" s="3" t="s">
        <v>257</v>
      </c>
      <c r="C432" s="28"/>
      <c r="D432" s="13">
        <v>0</v>
      </c>
      <c r="E432" s="152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  <c r="AY432" s="3"/>
      <c r="AZ432" s="3"/>
      <c r="BA432" s="3"/>
      <c r="BB432" s="3"/>
      <c r="BC432" s="3"/>
      <c r="BD432" s="3"/>
      <c r="BE432" s="3"/>
      <c r="BF432" s="3"/>
      <c r="BG432" s="3"/>
      <c r="BH432" s="3"/>
      <c r="BI432" s="3"/>
      <c r="BJ432" s="3"/>
      <c r="BK432" s="3"/>
      <c r="BL432" s="3"/>
      <c r="BM432" s="55"/>
    </row>
    <row r="433" spans="1:65">
      <c r="A433" s="29"/>
      <c r="B433" s="45" t="s">
        <v>258</v>
      </c>
      <c r="C433" s="46"/>
      <c r="D433" s="44" t="s">
        <v>259</v>
      </c>
      <c r="E433" s="152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  <c r="AY433" s="3"/>
      <c r="AZ433" s="3"/>
      <c r="BA433" s="3"/>
      <c r="BB433" s="3"/>
      <c r="BC433" s="3"/>
      <c r="BD433" s="3"/>
      <c r="BE433" s="3"/>
      <c r="BF433" s="3"/>
      <c r="BG433" s="3"/>
      <c r="BH433" s="3"/>
      <c r="BI433" s="3"/>
      <c r="BJ433" s="3"/>
      <c r="BK433" s="3"/>
      <c r="BL433" s="3"/>
      <c r="BM433" s="55"/>
    </row>
    <row r="434" spans="1:65">
      <c r="B434" s="30"/>
      <c r="C434" s="20"/>
      <c r="D434" s="20"/>
      <c r="BM434" s="55"/>
    </row>
    <row r="435" spans="1:65" ht="15">
      <c r="B435" s="8" t="s">
        <v>583</v>
      </c>
      <c r="BM435" s="27" t="s">
        <v>278</v>
      </c>
    </row>
    <row r="436" spans="1:65" ht="15">
      <c r="A436" s="24" t="s">
        <v>6</v>
      </c>
      <c r="B436" s="18" t="s">
        <v>108</v>
      </c>
      <c r="C436" s="15" t="s">
        <v>109</v>
      </c>
      <c r="D436" s="16" t="s">
        <v>295</v>
      </c>
      <c r="E436" s="152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  <c r="AY436" s="3"/>
      <c r="AZ436" s="3"/>
      <c r="BA436" s="3"/>
      <c r="BB436" s="3"/>
      <c r="BC436" s="3"/>
      <c r="BD436" s="3"/>
      <c r="BE436" s="3"/>
      <c r="BF436" s="3"/>
      <c r="BG436" s="3"/>
      <c r="BH436" s="3"/>
      <c r="BI436" s="3"/>
      <c r="BJ436" s="3"/>
      <c r="BK436" s="3"/>
      <c r="BL436" s="3"/>
      <c r="BM436" s="27">
        <v>1</v>
      </c>
    </row>
    <row r="437" spans="1:65">
      <c r="A437" s="29"/>
      <c r="B437" s="19" t="s">
        <v>225</v>
      </c>
      <c r="C437" s="9" t="s">
        <v>225</v>
      </c>
      <c r="D437" s="10" t="s">
        <v>110</v>
      </c>
      <c r="E437" s="152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  <c r="AY437" s="3"/>
      <c r="AZ437" s="3"/>
      <c r="BA437" s="3"/>
      <c r="BB437" s="3"/>
      <c r="BC437" s="3"/>
      <c r="BD437" s="3"/>
      <c r="BE437" s="3"/>
      <c r="BF437" s="3"/>
      <c r="BG437" s="3"/>
      <c r="BH437" s="3"/>
      <c r="BI437" s="3"/>
      <c r="BJ437" s="3"/>
      <c r="BK437" s="3"/>
      <c r="BL437" s="3"/>
      <c r="BM437" s="27" t="s">
        <v>3</v>
      </c>
    </row>
    <row r="438" spans="1:65">
      <c r="A438" s="29"/>
      <c r="B438" s="19"/>
      <c r="C438" s="9"/>
      <c r="D438" s="10" t="s">
        <v>304</v>
      </c>
      <c r="E438" s="152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  <c r="AY438" s="3"/>
      <c r="AZ438" s="3"/>
      <c r="BA438" s="3"/>
      <c r="BB438" s="3"/>
      <c r="BC438" s="3"/>
      <c r="BD438" s="3"/>
      <c r="BE438" s="3"/>
      <c r="BF438" s="3"/>
      <c r="BG438" s="3"/>
      <c r="BH438" s="3"/>
      <c r="BI438" s="3"/>
      <c r="BJ438" s="3"/>
      <c r="BK438" s="3"/>
      <c r="BL438" s="3"/>
      <c r="BM438" s="27">
        <v>0</v>
      </c>
    </row>
    <row r="439" spans="1:65">
      <c r="A439" s="29"/>
      <c r="B439" s="19"/>
      <c r="C439" s="9"/>
      <c r="D439" s="25"/>
      <c r="E439" s="152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3"/>
      <c r="AY439" s="3"/>
      <c r="AZ439" s="3"/>
      <c r="BA439" s="3"/>
      <c r="BB439" s="3"/>
      <c r="BC439" s="3"/>
      <c r="BD439" s="3"/>
      <c r="BE439" s="3"/>
      <c r="BF439" s="3"/>
      <c r="BG439" s="3"/>
      <c r="BH439" s="3"/>
      <c r="BI439" s="3"/>
      <c r="BJ439" s="3"/>
      <c r="BK439" s="3"/>
      <c r="BL439" s="3"/>
      <c r="BM439" s="27">
        <v>0</v>
      </c>
    </row>
    <row r="440" spans="1:65">
      <c r="A440" s="29"/>
      <c r="B440" s="18">
        <v>1</v>
      </c>
      <c r="C440" s="14">
        <v>1</v>
      </c>
      <c r="D440" s="221">
        <v>194</v>
      </c>
      <c r="E440" s="223"/>
      <c r="F440" s="224"/>
      <c r="G440" s="224"/>
      <c r="H440" s="224"/>
      <c r="I440" s="224"/>
      <c r="J440" s="224"/>
      <c r="K440" s="224"/>
      <c r="L440" s="224"/>
      <c r="M440" s="224"/>
      <c r="N440" s="224"/>
      <c r="O440" s="224"/>
      <c r="P440" s="224"/>
      <c r="Q440" s="224"/>
      <c r="R440" s="224"/>
      <c r="S440" s="224"/>
      <c r="T440" s="224"/>
      <c r="U440" s="224"/>
      <c r="V440" s="224"/>
      <c r="W440" s="224"/>
      <c r="X440" s="224"/>
      <c r="Y440" s="224"/>
      <c r="Z440" s="224"/>
      <c r="AA440" s="224"/>
      <c r="AB440" s="224"/>
      <c r="AC440" s="224"/>
      <c r="AD440" s="224"/>
      <c r="AE440" s="224"/>
      <c r="AF440" s="224"/>
      <c r="AG440" s="224"/>
      <c r="AH440" s="224"/>
      <c r="AI440" s="224"/>
      <c r="AJ440" s="224"/>
      <c r="AK440" s="224"/>
      <c r="AL440" s="224"/>
      <c r="AM440" s="224"/>
      <c r="AN440" s="224"/>
      <c r="AO440" s="224"/>
      <c r="AP440" s="224"/>
      <c r="AQ440" s="224"/>
      <c r="AR440" s="224"/>
      <c r="AS440" s="224"/>
      <c r="AT440" s="224"/>
      <c r="AU440" s="224"/>
      <c r="AV440" s="224"/>
      <c r="AW440" s="224"/>
      <c r="AX440" s="224"/>
      <c r="AY440" s="224"/>
      <c r="AZ440" s="224"/>
      <c r="BA440" s="224"/>
      <c r="BB440" s="224"/>
      <c r="BC440" s="224"/>
      <c r="BD440" s="224"/>
      <c r="BE440" s="224"/>
      <c r="BF440" s="224"/>
      <c r="BG440" s="224"/>
      <c r="BH440" s="224"/>
      <c r="BI440" s="224"/>
      <c r="BJ440" s="224"/>
      <c r="BK440" s="224"/>
      <c r="BL440" s="224"/>
      <c r="BM440" s="225">
        <v>1</v>
      </c>
    </row>
    <row r="441" spans="1:65">
      <c r="A441" s="29"/>
      <c r="B441" s="19">
        <v>1</v>
      </c>
      <c r="C441" s="9">
        <v>2</v>
      </c>
      <c r="D441" s="226">
        <v>188</v>
      </c>
      <c r="E441" s="223"/>
      <c r="F441" s="224"/>
      <c r="G441" s="224"/>
      <c r="H441" s="224"/>
      <c r="I441" s="224"/>
      <c r="J441" s="224"/>
      <c r="K441" s="224"/>
      <c r="L441" s="224"/>
      <c r="M441" s="224"/>
      <c r="N441" s="224"/>
      <c r="O441" s="224"/>
      <c r="P441" s="224"/>
      <c r="Q441" s="224"/>
      <c r="R441" s="224"/>
      <c r="S441" s="224"/>
      <c r="T441" s="224"/>
      <c r="U441" s="224"/>
      <c r="V441" s="224"/>
      <c r="W441" s="224"/>
      <c r="X441" s="224"/>
      <c r="Y441" s="224"/>
      <c r="Z441" s="224"/>
      <c r="AA441" s="224"/>
      <c r="AB441" s="224"/>
      <c r="AC441" s="224"/>
      <c r="AD441" s="224"/>
      <c r="AE441" s="224"/>
      <c r="AF441" s="224"/>
      <c r="AG441" s="224"/>
      <c r="AH441" s="224"/>
      <c r="AI441" s="224"/>
      <c r="AJ441" s="224"/>
      <c r="AK441" s="224"/>
      <c r="AL441" s="224"/>
      <c r="AM441" s="224"/>
      <c r="AN441" s="224"/>
      <c r="AO441" s="224"/>
      <c r="AP441" s="224"/>
      <c r="AQ441" s="224"/>
      <c r="AR441" s="224"/>
      <c r="AS441" s="224"/>
      <c r="AT441" s="224"/>
      <c r="AU441" s="224"/>
      <c r="AV441" s="224"/>
      <c r="AW441" s="224"/>
      <c r="AX441" s="224"/>
      <c r="AY441" s="224"/>
      <c r="AZ441" s="224"/>
      <c r="BA441" s="224"/>
      <c r="BB441" s="224"/>
      <c r="BC441" s="224"/>
      <c r="BD441" s="224"/>
      <c r="BE441" s="224"/>
      <c r="BF441" s="224"/>
      <c r="BG441" s="224"/>
      <c r="BH441" s="224"/>
      <c r="BI441" s="224"/>
      <c r="BJ441" s="224"/>
      <c r="BK441" s="224"/>
      <c r="BL441" s="224"/>
      <c r="BM441" s="225">
        <v>32</v>
      </c>
    </row>
    <row r="442" spans="1:65">
      <c r="A442" s="29"/>
      <c r="B442" s="20" t="s">
        <v>254</v>
      </c>
      <c r="C442" s="12"/>
      <c r="D442" s="230">
        <v>191</v>
      </c>
      <c r="E442" s="223"/>
      <c r="F442" s="224"/>
      <c r="G442" s="224"/>
      <c r="H442" s="224"/>
      <c r="I442" s="224"/>
      <c r="J442" s="224"/>
      <c r="K442" s="224"/>
      <c r="L442" s="224"/>
      <c r="M442" s="224"/>
      <c r="N442" s="224"/>
      <c r="O442" s="224"/>
      <c r="P442" s="224"/>
      <c r="Q442" s="224"/>
      <c r="R442" s="224"/>
      <c r="S442" s="224"/>
      <c r="T442" s="224"/>
      <c r="U442" s="224"/>
      <c r="V442" s="224"/>
      <c r="W442" s="224"/>
      <c r="X442" s="224"/>
      <c r="Y442" s="224"/>
      <c r="Z442" s="224"/>
      <c r="AA442" s="224"/>
      <c r="AB442" s="224"/>
      <c r="AC442" s="224"/>
      <c r="AD442" s="224"/>
      <c r="AE442" s="224"/>
      <c r="AF442" s="224"/>
      <c r="AG442" s="224"/>
      <c r="AH442" s="224"/>
      <c r="AI442" s="224"/>
      <c r="AJ442" s="224"/>
      <c r="AK442" s="224"/>
      <c r="AL442" s="224"/>
      <c r="AM442" s="224"/>
      <c r="AN442" s="224"/>
      <c r="AO442" s="224"/>
      <c r="AP442" s="224"/>
      <c r="AQ442" s="224"/>
      <c r="AR442" s="224"/>
      <c r="AS442" s="224"/>
      <c r="AT442" s="224"/>
      <c r="AU442" s="224"/>
      <c r="AV442" s="224"/>
      <c r="AW442" s="224"/>
      <c r="AX442" s="224"/>
      <c r="AY442" s="224"/>
      <c r="AZ442" s="224"/>
      <c r="BA442" s="224"/>
      <c r="BB442" s="224"/>
      <c r="BC442" s="224"/>
      <c r="BD442" s="224"/>
      <c r="BE442" s="224"/>
      <c r="BF442" s="224"/>
      <c r="BG442" s="224"/>
      <c r="BH442" s="224"/>
      <c r="BI442" s="224"/>
      <c r="BJ442" s="224"/>
      <c r="BK442" s="224"/>
      <c r="BL442" s="224"/>
      <c r="BM442" s="225">
        <v>16</v>
      </c>
    </row>
    <row r="443" spans="1:65">
      <c r="A443" s="29"/>
      <c r="B443" s="3" t="s">
        <v>255</v>
      </c>
      <c r="C443" s="28"/>
      <c r="D443" s="226">
        <v>191</v>
      </c>
      <c r="E443" s="223"/>
      <c r="F443" s="224"/>
      <c r="G443" s="224"/>
      <c r="H443" s="224"/>
      <c r="I443" s="224"/>
      <c r="J443" s="224"/>
      <c r="K443" s="224"/>
      <c r="L443" s="224"/>
      <c r="M443" s="224"/>
      <c r="N443" s="224"/>
      <c r="O443" s="224"/>
      <c r="P443" s="224"/>
      <c r="Q443" s="224"/>
      <c r="R443" s="224"/>
      <c r="S443" s="224"/>
      <c r="T443" s="224"/>
      <c r="U443" s="224"/>
      <c r="V443" s="224"/>
      <c r="W443" s="224"/>
      <c r="X443" s="224"/>
      <c r="Y443" s="224"/>
      <c r="Z443" s="224"/>
      <c r="AA443" s="224"/>
      <c r="AB443" s="224"/>
      <c r="AC443" s="224"/>
      <c r="AD443" s="224"/>
      <c r="AE443" s="224"/>
      <c r="AF443" s="224"/>
      <c r="AG443" s="224"/>
      <c r="AH443" s="224"/>
      <c r="AI443" s="224"/>
      <c r="AJ443" s="224"/>
      <c r="AK443" s="224"/>
      <c r="AL443" s="224"/>
      <c r="AM443" s="224"/>
      <c r="AN443" s="224"/>
      <c r="AO443" s="224"/>
      <c r="AP443" s="224"/>
      <c r="AQ443" s="224"/>
      <c r="AR443" s="224"/>
      <c r="AS443" s="224"/>
      <c r="AT443" s="224"/>
      <c r="AU443" s="224"/>
      <c r="AV443" s="224"/>
      <c r="AW443" s="224"/>
      <c r="AX443" s="224"/>
      <c r="AY443" s="224"/>
      <c r="AZ443" s="224"/>
      <c r="BA443" s="224"/>
      <c r="BB443" s="224"/>
      <c r="BC443" s="224"/>
      <c r="BD443" s="224"/>
      <c r="BE443" s="224"/>
      <c r="BF443" s="224"/>
      <c r="BG443" s="224"/>
      <c r="BH443" s="224"/>
      <c r="BI443" s="224"/>
      <c r="BJ443" s="224"/>
      <c r="BK443" s="224"/>
      <c r="BL443" s="224"/>
      <c r="BM443" s="225">
        <v>191</v>
      </c>
    </row>
    <row r="444" spans="1:65">
      <c r="A444" s="29"/>
      <c r="B444" s="3" t="s">
        <v>256</v>
      </c>
      <c r="C444" s="28"/>
      <c r="D444" s="226">
        <v>4.2426406871192848</v>
      </c>
      <c r="E444" s="223"/>
      <c r="F444" s="224"/>
      <c r="G444" s="224"/>
      <c r="H444" s="224"/>
      <c r="I444" s="224"/>
      <c r="J444" s="224"/>
      <c r="K444" s="224"/>
      <c r="L444" s="224"/>
      <c r="M444" s="224"/>
      <c r="N444" s="224"/>
      <c r="O444" s="224"/>
      <c r="P444" s="224"/>
      <c r="Q444" s="224"/>
      <c r="R444" s="224"/>
      <c r="S444" s="224"/>
      <c r="T444" s="224"/>
      <c r="U444" s="224"/>
      <c r="V444" s="224"/>
      <c r="W444" s="224"/>
      <c r="X444" s="224"/>
      <c r="Y444" s="224"/>
      <c r="Z444" s="224"/>
      <c r="AA444" s="224"/>
      <c r="AB444" s="224"/>
      <c r="AC444" s="224"/>
      <c r="AD444" s="224"/>
      <c r="AE444" s="224"/>
      <c r="AF444" s="224"/>
      <c r="AG444" s="224"/>
      <c r="AH444" s="224"/>
      <c r="AI444" s="224"/>
      <c r="AJ444" s="224"/>
      <c r="AK444" s="224"/>
      <c r="AL444" s="224"/>
      <c r="AM444" s="224"/>
      <c r="AN444" s="224"/>
      <c r="AO444" s="224"/>
      <c r="AP444" s="224"/>
      <c r="AQ444" s="224"/>
      <c r="AR444" s="224"/>
      <c r="AS444" s="224"/>
      <c r="AT444" s="224"/>
      <c r="AU444" s="224"/>
      <c r="AV444" s="224"/>
      <c r="AW444" s="224"/>
      <c r="AX444" s="224"/>
      <c r="AY444" s="224"/>
      <c r="AZ444" s="224"/>
      <c r="BA444" s="224"/>
      <c r="BB444" s="224"/>
      <c r="BC444" s="224"/>
      <c r="BD444" s="224"/>
      <c r="BE444" s="224"/>
      <c r="BF444" s="224"/>
      <c r="BG444" s="224"/>
      <c r="BH444" s="224"/>
      <c r="BI444" s="224"/>
      <c r="BJ444" s="224"/>
      <c r="BK444" s="224"/>
      <c r="BL444" s="224"/>
      <c r="BM444" s="225">
        <v>38</v>
      </c>
    </row>
    <row r="445" spans="1:65">
      <c r="A445" s="29"/>
      <c r="B445" s="3" t="s">
        <v>86</v>
      </c>
      <c r="C445" s="28"/>
      <c r="D445" s="13">
        <v>2.2212778466593114E-2</v>
      </c>
      <c r="E445" s="152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  <c r="AX445" s="3"/>
      <c r="AY445" s="3"/>
      <c r="AZ445" s="3"/>
      <c r="BA445" s="3"/>
      <c r="BB445" s="3"/>
      <c r="BC445" s="3"/>
      <c r="BD445" s="3"/>
      <c r="BE445" s="3"/>
      <c r="BF445" s="3"/>
      <c r="BG445" s="3"/>
      <c r="BH445" s="3"/>
      <c r="BI445" s="3"/>
      <c r="BJ445" s="3"/>
      <c r="BK445" s="3"/>
      <c r="BL445" s="3"/>
      <c r="BM445" s="55"/>
    </row>
    <row r="446" spans="1:65">
      <c r="A446" s="29"/>
      <c r="B446" s="3" t="s">
        <v>257</v>
      </c>
      <c r="C446" s="28"/>
      <c r="D446" s="13">
        <v>0</v>
      </c>
      <c r="E446" s="152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  <c r="AX446" s="3"/>
      <c r="AY446" s="3"/>
      <c r="AZ446" s="3"/>
      <c r="BA446" s="3"/>
      <c r="BB446" s="3"/>
      <c r="BC446" s="3"/>
      <c r="BD446" s="3"/>
      <c r="BE446" s="3"/>
      <c r="BF446" s="3"/>
      <c r="BG446" s="3"/>
      <c r="BH446" s="3"/>
      <c r="BI446" s="3"/>
      <c r="BJ446" s="3"/>
      <c r="BK446" s="3"/>
      <c r="BL446" s="3"/>
      <c r="BM446" s="55"/>
    </row>
    <row r="447" spans="1:65">
      <c r="A447" s="29"/>
      <c r="B447" s="45" t="s">
        <v>258</v>
      </c>
      <c r="C447" s="46"/>
      <c r="D447" s="44" t="s">
        <v>259</v>
      </c>
      <c r="E447" s="152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  <c r="AY447" s="3"/>
      <c r="AZ447" s="3"/>
      <c r="BA447" s="3"/>
      <c r="BB447" s="3"/>
      <c r="BC447" s="3"/>
      <c r="BD447" s="3"/>
      <c r="BE447" s="3"/>
      <c r="BF447" s="3"/>
      <c r="BG447" s="3"/>
      <c r="BH447" s="3"/>
      <c r="BI447" s="3"/>
      <c r="BJ447" s="3"/>
      <c r="BK447" s="3"/>
      <c r="BL447" s="3"/>
      <c r="BM447" s="55"/>
    </row>
    <row r="448" spans="1:65">
      <c r="B448" s="30"/>
      <c r="C448" s="20"/>
      <c r="D448" s="20"/>
      <c r="BM448" s="55"/>
    </row>
    <row r="449" spans="1:65" ht="15">
      <c r="B449" s="8" t="s">
        <v>584</v>
      </c>
      <c r="BM449" s="27" t="s">
        <v>278</v>
      </c>
    </row>
    <row r="450" spans="1:65" ht="15">
      <c r="A450" s="24" t="s">
        <v>9</v>
      </c>
      <c r="B450" s="18" t="s">
        <v>108</v>
      </c>
      <c r="C450" s="15" t="s">
        <v>109</v>
      </c>
      <c r="D450" s="16" t="s">
        <v>295</v>
      </c>
      <c r="E450" s="152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  <c r="AX450" s="3"/>
      <c r="AY450" s="3"/>
      <c r="AZ450" s="3"/>
      <c r="BA450" s="3"/>
      <c r="BB450" s="3"/>
      <c r="BC450" s="3"/>
      <c r="BD450" s="3"/>
      <c r="BE450" s="3"/>
      <c r="BF450" s="3"/>
      <c r="BG450" s="3"/>
      <c r="BH450" s="3"/>
      <c r="BI450" s="3"/>
      <c r="BJ450" s="3"/>
      <c r="BK450" s="3"/>
      <c r="BL450" s="3"/>
      <c r="BM450" s="27">
        <v>1</v>
      </c>
    </row>
    <row r="451" spans="1:65">
      <c r="A451" s="29"/>
      <c r="B451" s="19" t="s">
        <v>225</v>
      </c>
      <c r="C451" s="9" t="s">
        <v>225</v>
      </c>
      <c r="D451" s="10" t="s">
        <v>110</v>
      </c>
      <c r="E451" s="152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  <c r="AX451" s="3"/>
      <c r="AY451" s="3"/>
      <c r="AZ451" s="3"/>
      <c r="BA451" s="3"/>
      <c r="BB451" s="3"/>
      <c r="BC451" s="3"/>
      <c r="BD451" s="3"/>
      <c r="BE451" s="3"/>
      <c r="BF451" s="3"/>
      <c r="BG451" s="3"/>
      <c r="BH451" s="3"/>
      <c r="BI451" s="3"/>
      <c r="BJ451" s="3"/>
      <c r="BK451" s="3"/>
      <c r="BL451" s="3"/>
      <c r="BM451" s="27" t="s">
        <v>3</v>
      </c>
    </row>
    <row r="452" spans="1:65">
      <c r="A452" s="29"/>
      <c r="B452" s="19"/>
      <c r="C452" s="9"/>
      <c r="D452" s="10" t="s">
        <v>304</v>
      </c>
      <c r="E452" s="152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  <c r="AY452" s="3"/>
      <c r="AZ452" s="3"/>
      <c r="BA452" s="3"/>
      <c r="BB452" s="3"/>
      <c r="BC452" s="3"/>
      <c r="BD452" s="3"/>
      <c r="BE452" s="3"/>
      <c r="BF452" s="3"/>
      <c r="BG452" s="3"/>
      <c r="BH452" s="3"/>
      <c r="BI452" s="3"/>
      <c r="BJ452" s="3"/>
      <c r="BK452" s="3"/>
      <c r="BL452" s="3"/>
      <c r="BM452" s="27">
        <v>2</v>
      </c>
    </row>
    <row r="453" spans="1:65">
      <c r="A453" s="29"/>
      <c r="B453" s="19"/>
      <c r="C453" s="9"/>
      <c r="D453" s="25"/>
      <c r="E453" s="152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3"/>
      <c r="AY453" s="3"/>
      <c r="AZ453" s="3"/>
      <c r="BA453" s="3"/>
      <c r="BB453" s="3"/>
      <c r="BC453" s="3"/>
      <c r="BD453" s="3"/>
      <c r="BE453" s="3"/>
      <c r="BF453" s="3"/>
      <c r="BG453" s="3"/>
      <c r="BH453" s="3"/>
      <c r="BI453" s="3"/>
      <c r="BJ453" s="3"/>
      <c r="BK453" s="3"/>
      <c r="BL453" s="3"/>
      <c r="BM453" s="27">
        <v>2</v>
      </c>
    </row>
    <row r="454" spans="1:65">
      <c r="A454" s="29"/>
      <c r="B454" s="18">
        <v>1</v>
      </c>
      <c r="C454" s="14">
        <v>1</v>
      </c>
      <c r="D454" s="21">
        <v>7.8</v>
      </c>
      <c r="E454" s="152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  <c r="AX454" s="3"/>
      <c r="AY454" s="3"/>
      <c r="AZ454" s="3"/>
      <c r="BA454" s="3"/>
      <c r="BB454" s="3"/>
      <c r="BC454" s="3"/>
      <c r="BD454" s="3"/>
      <c r="BE454" s="3"/>
      <c r="BF454" s="3"/>
      <c r="BG454" s="3"/>
      <c r="BH454" s="3"/>
      <c r="BI454" s="3"/>
      <c r="BJ454" s="3"/>
      <c r="BK454" s="3"/>
      <c r="BL454" s="3"/>
      <c r="BM454" s="27">
        <v>1</v>
      </c>
    </row>
    <row r="455" spans="1:65">
      <c r="A455" s="29"/>
      <c r="B455" s="19">
        <v>1</v>
      </c>
      <c r="C455" s="9">
        <v>2</v>
      </c>
      <c r="D455" s="11">
        <v>6.4</v>
      </c>
      <c r="E455" s="152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  <c r="AX455" s="3"/>
      <c r="AY455" s="3"/>
      <c r="AZ455" s="3"/>
      <c r="BA455" s="3"/>
      <c r="BB455" s="3"/>
      <c r="BC455" s="3"/>
      <c r="BD455" s="3"/>
      <c r="BE455" s="3"/>
      <c r="BF455" s="3"/>
      <c r="BG455" s="3"/>
      <c r="BH455" s="3"/>
      <c r="BI455" s="3"/>
      <c r="BJ455" s="3"/>
      <c r="BK455" s="3"/>
      <c r="BL455" s="3"/>
      <c r="BM455" s="27">
        <v>33</v>
      </c>
    </row>
    <row r="456" spans="1:65">
      <c r="A456" s="29"/>
      <c r="B456" s="20" t="s">
        <v>254</v>
      </c>
      <c r="C456" s="12"/>
      <c r="D456" s="22">
        <v>7.1</v>
      </c>
      <c r="E456" s="152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  <c r="AX456" s="3"/>
      <c r="AY456" s="3"/>
      <c r="AZ456" s="3"/>
      <c r="BA456" s="3"/>
      <c r="BB456" s="3"/>
      <c r="BC456" s="3"/>
      <c r="BD456" s="3"/>
      <c r="BE456" s="3"/>
      <c r="BF456" s="3"/>
      <c r="BG456" s="3"/>
      <c r="BH456" s="3"/>
      <c r="BI456" s="3"/>
      <c r="BJ456" s="3"/>
      <c r="BK456" s="3"/>
      <c r="BL456" s="3"/>
      <c r="BM456" s="27">
        <v>16</v>
      </c>
    </row>
    <row r="457" spans="1:65">
      <c r="A457" s="29"/>
      <c r="B457" s="3" t="s">
        <v>255</v>
      </c>
      <c r="C457" s="28"/>
      <c r="D457" s="11">
        <v>7.1</v>
      </c>
      <c r="E457" s="152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  <c r="AX457" s="3"/>
      <c r="AY457" s="3"/>
      <c r="AZ457" s="3"/>
      <c r="BA457" s="3"/>
      <c r="BB457" s="3"/>
      <c r="BC457" s="3"/>
      <c r="BD457" s="3"/>
      <c r="BE457" s="3"/>
      <c r="BF457" s="3"/>
      <c r="BG457" s="3"/>
      <c r="BH457" s="3"/>
      <c r="BI457" s="3"/>
      <c r="BJ457" s="3"/>
      <c r="BK457" s="3"/>
      <c r="BL457" s="3"/>
      <c r="BM457" s="27">
        <v>7.1</v>
      </c>
    </row>
    <row r="458" spans="1:65">
      <c r="A458" s="29"/>
      <c r="B458" s="3" t="s">
        <v>256</v>
      </c>
      <c r="C458" s="28"/>
      <c r="D458" s="23">
        <v>0.98994949366116614</v>
      </c>
      <c r="E458" s="152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  <c r="AX458" s="3"/>
      <c r="AY458" s="3"/>
      <c r="AZ458" s="3"/>
      <c r="BA458" s="3"/>
      <c r="BB458" s="3"/>
      <c r="BC458" s="3"/>
      <c r="BD458" s="3"/>
      <c r="BE458" s="3"/>
      <c r="BF458" s="3"/>
      <c r="BG458" s="3"/>
      <c r="BH458" s="3"/>
      <c r="BI458" s="3"/>
      <c r="BJ458" s="3"/>
      <c r="BK458" s="3"/>
      <c r="BL458" s="3"/>
      <c r="BM458" s="27">
        <v>39</v>
      </c>
    </row>
    <row r="459" spans="1:65">
      <c r="A459" s="29"/>
      <c r="B459" s="3" t="s">
        <v>86</v>
      </c>
      <c r="C459" s="28"/>
      <c r="D459" s="13">
        <v>0.13942950614946004</v>
      </c>
      <c r="E459" s="152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  <c r="AX459" s="3"/>
      <c r="AY459" s="3"/>
      <c r="AZ459" s="3"/>
      <c r="BA459" s="3"/>
      <c r="BB459" s="3"/>
      <c r="BC459" s="3"/>
      <c r="BD459" s="3"/>
      <c r="BE459" s="3"/>
      <c r="BF459" s="3"/>
      <c r="BG459" s="3"/>
      <c r="BH459" s="3"/>
      <c r="BI459" s="3"/>
      <c r="BJ459" s="3"/>
      <c r="BK459" s="3"/>
      <c r="BL459" s="3"/>
      <c r="BM459" s="55"/>
    </row>
    <row r="460" spans="1:65">
      <c r="A460" s="29"/>
      <c r="B460" s="3" t="s">
        <v>257</v>
      </c>
      <c r="C460" s="28"/>
      <c r="D460" s="13">
        <v>0</v>
      </c>
      <c r="E460" s="152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  <c r="AX460" s="3"/>
      <c r="AY460" s="3"/>
      <c r="AZ460" s="3"/>
      <c r="BA460" s="3"/>
      <c r="BB460" s="3"/>
      <c r="BC460" s="3"/>
      <c r="BD460" s="3"/>
      <c r="BE460" s="3"/>
      <c r="BF460" s="3"/>
      <c r="BG460" s="3"/>
      <c r="BH460" s="3"/>
      <c r="BI460" s="3"/>
      <c r="BJ460" s="3"/>
      <c r="BK460" s="3"/>
      <c r="BL460" s="3"/>
      <c r="BM460" s="55"/>
    </row>
    <row r="461" spans="1:65">
      <c r="A461" s="29"/>
      <c r="B461" s="45" t="s">
        <v>258</v>
      </c>
      <c r="C461" s="46"/>
      <c r="D461" s="44" t="s">
        <v>259</v>
      </c>
      <c r="E461" s="152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  <c r="AX461" s="3"/>
      <c r="AY461" s="3"/>
      <c r="AZ461" s="3"/>
      <c r="BA461" s="3"/>
      <c r="BB461" s="3"/>
      <c r="BC461" s="3"/>
      <c r="BD461" s="3"/>
      <c r="BE461" s="3"/>
      <c r="BF461" s="3"/>
      <c r="BG461" s="3"/>
      <c r="BH461" s="3"/>
      <c r="BI461" s="3"/>
      <c r="BJ461" s="3"/>
      <c r="BK461" s="3"/>
      <c r="BL461" s="3"/>
      <c r="BM461" s="55"/>
    </row>
    <row r="462" spans="1:65">
      <c r="B462" s="30"/>
      <c r="C462" s="20"/>
      <c r="D462" s="20"/>
      <c r="BM462" s="55"/>
    </row>
    <row r="463" spans="1:65" ht="15">
      <c r="B463" s="8" t="s">
        <v>585</v>
      </c>
      <c r="BM463" s="27" t="s">
        <v>278</v>
      </c>
    </row>
    <row r="464" spans="1:65" ht="15">
      <c r="A464" s="24" t="s">
        <v>61</v>
      </c>
      <c r="B464" s="18" t="s">
        <v>108</v>
      </c>
      <c r="C464" s="15" t="s">
        <v>109</v>
      </c>
      <c r="D464" s="16" t="s">
        <v>295</v>
      </c>
      <c r="E464" s="152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  <c r="AX464" s="3"/>
      <c r="AY464" s="3"/>
      <c r="AZ464" s="3"/>
      <c r="BA464" s="3"/>
      <c r="BB464" s="3"/>
      <c r="BC464" s="3"/>
      <c r="BD464" s="3"/>
      <c r="BE464" s="3"/>
      <c r="BF464" s="3"/>
      <c r="BG464" s="3"/>
      <c r="BH464" s="3"/>
      <c r="BI464" s="3"/>
      <c r="BJ464" s="3"/>
      <c r="BK464" s="3"/>
      <c r="BL464" s="3"/>
      <c r="BM464" s="27">
        <v>1</v>
      </c>
    </row>
    <row r="465" spans="1:65">
      <c r="A465" s="29"/>
      <c r="B465" s="19" t="s">
        <v>225</v>
      </c>
      <c r="C465" s="9" t="s">
        <v>225</v>
      </c>
      <c r="D465" s="10" t="s">
        <v>110</v>
      </c>
      <c r="E465" s="152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  <c r="AX465" s="3"/>
      <c r="AY465" s="3"/>
      <c r="AZ465" s="3"/>
      <c r="BA465" s="3"/>
      <c r="BB465" s="3"/>
      <c r="BC465" s="3"/>
      <c r="BD465" s="3"/>
      <c r="BE465" s="3"/>
      <c r="BF465" s="3"/>
      <c r="BG465" s="3"/>
      <c r="BH465" s="3"/>
      <c r="BI465" s="3"/>
      <c r="BJ465" s="3"/>
      <c r="BK465" s="3"/>
      <c r="BL465" s="3"/>
      <c r="BM465" s="27" t="s">
        <v>3</v>
      </c>
    </row>
    <row r="466" spans="1:65">
      <c r="A466" s="29"/>
      <c r="B466" s="19"/>
      <c r="C466" s="9"/>
      <c r="D466" s="10" t="s">
        <v>304</v>
      </c>
      <c r="E466" s="152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  <c r="AX466" s="3"/>
      <c r="AY466" s="3"/>
      <c r="AZ466" s="3"/>
      <c r="BA466" s="3"/>
      <c r="BB466" s="3"/>
      <c r="BC466" s="3"/>
      <c r="BD466" s="3"/>
      <c r="BE466" s="3"/>
      <c r="BF466" s="3"/>
      <c r="BG466" s="3"/>
      <c r="BH466" s="3"/>
      <c r="BI466" s="3"/>
      <c r="BJ466" s="3"/>
      <c r="BK466" s="3"/>
      <c r="BL466" s="3"/>
      <c r="BM466" s="27">
        <v>2</v>
      </c>
    </row>
    <row r="467" spans="1:65">
      <c r="A467" s="29"/>
      <c r="B467" s="19"/>
      <c r="C467" s="9"/>
      <c r="D467" s="25"/>
      <c r="E467" s="152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  <c r="AX467" s="3"/>
      <c r="AY467" s="3"/>
      <c r="AZ467" s="3"/>
      <c r="BA467" s="3"/>
      <c r="BB467" s="3"/>
      <c r="BC467" s="3"/>
      <c r="BD467" s="3"/>
      <c r="BE467" s="3"/>
      <c r="BF467" s="3"/>
      <c r="BG467" s="3"/>
      <c r="BH467" s="3"/>
      <c r="BI467" s="3"/>
      <c r="BJ467" s="3"/>
      <c r="BK467" s="3"/>
      <c r="BL467" s="3"/>
      <c r="BM467" s="27">
        <v>2</v>
      </c>
    </row>
    <row r="468" spans="1:65">
      <c r="A468" s="29"/>
      <c r="B468" s="18">
        <v>1</v>
      </c>
      <c r="C468" s="14">
        <v>1</v>
      </c>
      <c r="D468" s="153" t="s">
        <v>102</v>
      </c>
      <c r="E468" s="152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  <c r="AX468" s="3"/>
      <c r="AY468" s="3"/>
      <c r="AZ468" s="3"/>
      <c r="BA468" s="3"/>
      <c r="BB468" s="3"/>
      <c r="BC468" s="3"/>
      <c r="BD468" s="3"/>
      <c r="BE468" s="3"/>
      <c r="BF468" s="3"/>
      <c r="BG468" s="3"/>
      <c r="BH468" s="3"/>
      <c r="BI468" s="3"/>
      <c r="BJ468" s="3"/>
      <c r="BK468" s="3"/>
      <c r="BL468" s="3"/>
      <c r="BM468" s="27">
        <v>1</v>
      </c>
    </row>
    <row r="469" spans="1:65">
      <c r="A469" s="29"/>
      <c r="B469" s="19">
        <v>1</v>
      </c>
      <c r="C469" s="9">
        <v>2</v>
      </c>
      <c r="D469" s="154" t="s">
        <v>102</v>
      </c>
      <c r="E469" s="152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  <c r="AX469" s="3"/>
      <c r="AY469" s="3"/>
      <c r="AZ469" s="3"/>
      <c r="BA469" s="3"/>
      <c r="BB469" s="3"/>
      <c r="BC469" s="3"/>
      <c r="BD469" s="3"/>
      <c r="BE469" s="3"/>
      <c r="BF469" s="3"/>
      <c r="BG469" s="3"/>
      <c r="BH469" s="3"/>
      <c r="BI469" s="3"/>
      <c r="BJ469" s="3"/>
      <c r="BK469" s="3"/>
      <c r="BL469" s="3"/>
      <c r="BM469" s="27">
        <v>34</v>
      </c>
    </row>
    <row r="470" spans="1:65">
      <c r="A470" s="29"/>
      <c r="B470" s="20" t="s">
        <v>254</v>
      </c>
      <c r="C470" s="12"/>
      <c r="D470" s="22" t="s">
        <v>603</v>
      </c>
      <c r="E470" s="152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  <c r="AX470" s="3"/>
      <c r="AY470" s="3"/>
      <c r="AZ470" s="3"/>
      <c r="BA470" s="3"/>
      <c r="BB470" s="3"/>
      <c r="BC470" s="3"/>
      <c r="BD470" s="3"/>
      <c r="BE470" s="3"/>
      <c r="BF470" s="3"/>
      <c r="BG470" s="3"/>
      <c r="BH470" s="3"/>
      <c r="BI470" s="3"/>
      <c r="BJ470" s="3"/>
      <c r="BK470" s="3"/>
      <c r="BL470" s="3"/>
      <c r="BM470" s="27">
        <v>16</v>
      </c>
    </row>
    <row r="471" spans="1:65">
      <c r="A471" s="29"/>
      <c r="B471" s="3" t="s">
        <v>255</v>
      </c>
      <c r="C471" s="28"/>
      <c r="D471" s="11" t="s">
        <v>603</v>
      </c>
      <c r="E471" s="152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  <c r="AX471" s="3"/>
      <c r="AY471" s="3"/>
      <c r="AZ471" s="3"/>
      <c r="BA471" s="3"/>
      <c r="BB471" s="3"/>
      <c r="BC471" s="3"/>
      <c r="BD471" s="3"/>
      <c r="BE471" s="3"/>
      <c r="BF471" s="3"/>
      <c r="BG471" s="3"/>
      <c r="BH471" s="3"/>
      <c r="BI471" s="3"/>
      <c r="BJ471" s="3"/>
      <c r="BK471" s="3"/>
      <c r="BL471" s="3"/>
      <c r="BM471" s="27" t="s">
        <v>102</v>
      </c>
    </row>
    <row r="472" spans="1:65">
      <c r="A472" s="29"/>
      <c r="B472" s="3" t="s">
        <v>256</v>
      </c>
      <c r="C472" s="28"/>
      <c r="D472" s="23" t="s">
        <v>603</v>
      </c>
      <c r="E472" s="152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  <c r="AX472" s="3"/>
      <c r="AY472" s="3"/>
      <c r="AZ472" s="3"/>
      <c r="BA472" s="3"/>
      <c r="BB472" s="3"/>
      <c r="BC472" s="3"/>
      <c r="BD472" s="3"/>
      <c r="BE472" s="3"/>
      <c r="BF472" s="3"/>
      <c r="BG472" s="3"/>
      <c r="BH472" s="3"/>
      <c r="BI472" s="3"/>
      <c r="BJ472" s="3"/>
      <c r="BK472" s="3"/>
      <c r="BL472" s="3"/>
      <c r="BM472" s="27">
        <v>40</v>
      </c>
    </row>
    <row r="473" spans="1:65">
      <c r="A473" s="29"/>
      <c r="B473" s="3" t="s">
        <v>86</v>
      </c>
      <c r="C473" s="28"/>
      <c r="D473" s="13" t="s">
        <v>603</v>
      </c>
      <c r="E473" s="152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  <c r="AX473" s="3"/>
      <c r="AY473" s="3"/>
      <c r="AZ473" s="3"/>
      <c r="BA473" s="3"/>
      <c r="BB473" s="3"/>
      <c r="BC473" s="3"/>
      <c r="BD473" s="3"/>
      <c r="BE473" s="3"/>
      <c r="BF473" s="3"/>
      <c r="BG473" s="3"/>
      <c r="BH473" s="3"/>
      <c r="BI473" s="3"/>
      <c r="BJ473" s="3"/>
      <c r="BK473" s="3"/>
      <c r="BL473" s="3"/>
      <c r="BM473" s="55"/>
    </row>
    <row r="474" spans="1:65">
      <c r="A474" s="29"/>
      <c r="B474" s="3" t="s">
        <v>257</v>
      </c>
      <c r="C474" s="28"/>
      <c r="D474" s="13" t="s">
        <v>603</v>
      </c>
      <c r="E474" s="152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  <c r="AX474" s="3"/>
      <c r="AY474" s="3"/>
      <c r="AZ474" s="3"/>
      <c r="BA474" s="3"/>
      <c r="BB474" s="3"/>
      <c r="BC474" s="3"/>
      <c r="BD474" s="3"/>
      <c r="BE474" s="3"/>
      <c r="BF474" s="3"/>
      <c r="BG474" s="3"/>
      <c r="BH474" s="3"/>
      <c r="BI474" s="3"/>
      <c r="BJ474" s="3"/>
      <c r="BK474" s="3"/>
      <c r="BL474" s="3"/>
      <c r="BM474" s="55"/>
    </row>
    <row r="475" spans="1:65">
      <c r="A475" s="29"/>
      <c r="B475" s="45" t="s">
        <v>258</v>
      </c>
      <c r="C475" s="46"/>
      <c r="D475" s="44" t="s">
        <v>259</v>
      </c>
      <c r="E475" s="152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  <c r="AX475" s="3"/>
      <c r="AY475" s="3"/>
      <c r="AZ475" s="3"/>
      <c r="BA475" s="3"/>
      <c r="BB475" s="3"/>
      <c r="BC475" s="3"/>
      <c r="BD475" s="3"/>
      <c r="BE475" s="3"/>
      <c r="BF475" s="3"/>
      <c r="BG475" s="3"/>
      <c r="BH475" s="3"/>
      <c r="BI475" s="3"/>
      <c r="BJ475" s="3"/>
      <c r="BK475" s="3"/>
      <c r="BL475" s="3"/>
      <c r="BM475" s="55"/>
    </row>
    <row r="476" spans="1:65">
      <c r="B476" s="30"/>
      <c r="C476" s="20"/>
      <c r="D476" s="20"/>
      <c r="BM476" s="55"/>
    </row>
    <row r="477" spans="1:65" ht="15">
      <c r="B477" s="8" t="s">
        <v>586</v>
      </c>
      <c r="BM477" s="27" t="s">
        <v>278</v>
      </c>
    </row>
    <row r="478" spans="1:65" ht="15">
      <c r="A478" s="24" t="s">
        <v>12</v>
      </c>
      <c r="B478" s="18" t="s">
        <v>108</v>
      </c>
      <c r="C478" s="15" t="s">
        <v>109</v>
      </c>
      <c r="D478" s="16" t="s">
        <v>295</v>
      </c>
      <c r="E478" s="152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  <c r="AX478" s="3"/>
      <c r="AY478" s="3"/>
      <c r="AZ478" s="3"/>
      <c r="BA478" s="3"/>
      <c r="BB478" s="3"/>
      <c r="BC478" s="3"/>
      <c r="BD478" s="3"/>
      <c r="BE478" s="3"/>
      <c r="BF478" s="3"/>
      <c r="BG478" s="3"/>
      <c r="BH478" s="3"/>
      <c r="BI478" s="3"/>
      <c r="BJ478" s="3"/>
      <c r="BK478" s="3"/>
      <c r="BL478" s="3"/>
      <c r="BM478" s="27">
        <v>1</v>
      </c>
    </row>
    <row r="479" spans="1:65">
      <c r="A479" s="29"/>
      <c r="B479" s="19" t="s">
        <v>225</v>
      </c>
      <c r="C479" s="9" t="s">
        <v>225</v>
      </c>
      <c r="D479" s="10" t="s">
        <v>110</v>
      </c>
      <c r="E479" s="152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  <c r="AX479" s="3"/>
      <c r="AY479" s="3"/>
      <c r="AZ479" s="3"/>
      <c r="BA479" s="3"/>
      <c r="BB479" s="3"/>
      <c r="BC479" s="3"/>
      <c r="BD479" s="3"/>
      <c r="BE479" s="3"/>
      <c r="BF479" s="3"/>
      <c r="BG479" s="3"/>
      <c r="BH479" s="3"/>
      <c r="BI479" s="3"/>
      <c r="BJ479" s="3"/>
      <c r="BK479" s="3"/>
      <c r="BL479" s="3"/>
      <c r="BM479" s="27" t="s">
        <v>3</v>
      </c>
    </row>
    <row r="480" spans="1:65">
      <c r="A480" s="29"/>
      <c r="B480" s="19"/>
      <c r="C480" s="9"/>
      <c r="D480" s="10" t="s">
        <v>304</v>
      </c>
      <c r="E480" s="152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  <c r="AX480" s="3"/>
      <c r="AY480" s="3"/>
      <c r="AZ480" s="3"/>
      <c r="BA480" s="3"/>
      <c r="BB480" s="3"/>
      <c r="BC480" s="3"/>
      <c r="BD480" s="3"/>
      <c r="BE480" s="3"/>
      <c r="BF480" s="3"/>
      <c r="BG480" s="3"/>
      <c r="BH480" s="3"/>
      <c r="BI480" s="3"/>
      <c r="BJ480" s="3"/>
      <c r="BK480" s="3"/>
      <c r="BL480" s="3"/>
      <c r="BM480" s="27">
        <v>2</v>
      </c>
    </row>
    <row r="481" spans="1:65">
      <c r="A481" s="29"/>
      <c r="B481" s="19"/>
      <c r="C481" s="9"/>
      <c r="D481" s="25"/>
      <c r="E481" s="152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  <c r="AX481" s="3"/>
      <c r="AY481" s="3"/>
      <c r="AZ481" s="3"/>
      <c r="BA481" s="3"/>
      <c r="BB481" s="3"/>
      <c r="BC481" s="3"/>
      <c r="BD481" s="3"/>
      <c r="BE481" s="3"/>
      <c r="BF481" s="3"/>
      <c r="BG481" s="3"/>
      <c r="BH481" s="3"/>
      <c r="BI481" s="3"/>
      <c r="BJ481" s="3"/>
      <c r="BK481" s="3"/>
      <c r="BL481" s="3"/>
      <c r="BM481" s="27">
        <v>2</v>
      </c>
    </row>
    <row r="482" spans="1:65">
      <c r="A482" s="29"/>
      <c r="B482" s="18">
        <v>1</v>
      </c>
      <c r="C482" s="14">
        <v>1</v>
      </c>
      <c r="D482" s="21">
        <v>6.52</v>
      </c>
      <c r="E482" s="152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  <c r="AX482" s="3"/>
      <c r="AY482" s="3"/>
      <c r="AZ482" s="3"/>
      <c r="BA482" s="3"/>
      <c r="BB482" s="3"/>
      <c r="BC482" s="3"/>
      <c r="BD482" s="3"/>
      <c r="BE482" s="3"/>
      <c r="BF482" s="3"/>
      <c r="BG482" s="3"/>
      <c r="BH482" s="3"/>
      <c r="BI482" s="3"/>
      <c r="BJ482" s="3"/>
      <c r="BK482" s="3"/>
      <c r="BL482" s="3"/>
      <c r="BM482" s="27">
        <v>1</v>
      </c>
    </row>
    <row r="483" spans="1:65">
      <c r="A483" s="29"/>
      <c r="B483" s="19">
        <v>1</v>
      </c>
      <c r="C483" s="9">
        <v>2</v>
      </c>
      <c r="D483" s="11">
        <v>7.11</v>
      </c>
      <c r="E483" s="152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  <c r="AX483" s="3"/>
      <c r="AY483" s="3"/>
      <c r="AZ483" s="3"/>
      <c r="BA483" s="3"/>
      <c r="BB483" s="3"/>
      <c r="BC483" s="3"/>
      <c r="BD483" s="3"/>
      <c r="BE483" s="3"/>
      <c r="BF483" s="3"/>
      <c r="BG483" s="3"/>
      <c r="BH483" s="3"/>
      <c r="BI483" s="3"/>
      <c r="BJ483" s="3"/>
      <c r="BK483" s="3"/>
      <c r="BL483" s="3"/>
      <c r="BM483" s="27">
        <v>4</v>
      </c>
    </row>
    <row r="484" spans="1:65">
      <c r="A484" s="29"/>
      <c r="B484" s="20" t="s">
        <v>254</v>
      </c>
      <c r="C484" s="12"/>
      <c r="D484" s="22">
        <v>6.8149999999999995</v>
      </c>
      <c r="E484" s="152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  <c r="AX484" s="3"/>
      <c r="AY484" s="3"/>
      <c r="AZ484" s="3"/>
      <c r="BA484" s="3"/>
      <c r="BB484" s="3"/>
      <c r="BC484" s="3"/>
      <c r="BD484" s="3"/>
      <c r="BE484" s="3"/>
      <c r="BF484" s="3"/>
      <c r="BG484" s="3"/>
      <c r="BH484" s="3"/>
      <c r="BI484" s="3"/>
      <c r="BJ484" s="3"/>
      <c r="BK484" s="3"/>
      <c r="BL484" s="3"/>
      <c r="BM484" s="27">
        <v>16</v>
      </c>
    </row>
    <row r="485" spans="1:65">
      <c r="A485" s="29"/>
      <c r="B485" s="3" t="s">
        <v>255</v>
      </c>
      <c r="C485" s="28"/>
      <c r="D485" s="11">
        <v>6.8149999999999995</v>
      </c>
      <c r="E485" s="152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  <c r="AX485" s="3"/>
      <c r="AY485" s="3"/>
      <c r="AZ485" s="3"/>
      <c r="BA485" s="3"/>
      <c r="BB485" s="3"/>
      <c r="BC485" s="3"/>
      <c r="BD485" s="3"/>
      <c r="BE485" s="3"/>
      <c r="BF485" s="3"/>
      <c r="BG485" s="3"/>
      <c r="BH485" s="3"/>
      <c r="BI485" s="3"/>
      <c r="BJ485" s="3"/>
      <c r="BK485" s="3"/>
      <c r="BL485" s="3"/>
      <c r="BM485" s="27">
        <v>6.8150000000000004</v>
      </c>
    </row>
    <row r="486" spans="1:65">
      <c r="A486" s="29"/>
      <c r="B486" s="3" t="s">
        <v>256</v>
      </c>
      <c r="C486" s="28"/>
      <c r="D486" s="23">
        <v>0.41719300090006356</v>
      </c>
      <c r="E486" s="152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  <c r="AX486" s="3"/>
      <c r="AY486" s="3"/>
      <c r="AZ486" s="3"/>
      <c r="BA486" s="3"/>
      <c r="BB486" s="3"/>
      <c r="BC486" s="3"/>
      <c r="BD486" s="3"/>
      <c r="BE486" s="3"/>
      <c r="BF486" s="3"/>
      <c r="BG486" s="3"/>
      <c r="BH486" s="3"/>
      <c r="BI486" s="3"/>
      <c r="BJ486" s="3"/>
      <c r="BK486" s="3"/>
      <c r="BL486" s="3"/>
      <c r="BM486" s="27">
        <v>24</v>
      </c>
    </row>
    <row r="487" spans="1:65">
      <c r="A487" s="29"/>
      <c r="B487" s="3" t="s">
        <v>86</v>
      </c>
      <c r="C487" s="28"/>
      <c r="D487" s="13">
        <v>6.1216874673523637E-2</v>
      </c>
      <c r="E487" s="152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  <c r="AX487" s="3"/>
      <c r="AY487" s="3"/>
      <c r="AZ487" s="3"/>
      <c r="BA487" s="3"/>
      <c r="BB487" s="3"/>
      <c r="BC487" s="3"/>
      <c r="BD487" s="3"/>
      <c r="BE487" s="3"/>
      <c r="BF487" s="3"/>
      <c r="BG487" s="3"/>
      <c r="BH487" s="3"/>
      <c r="BI487" s="3"/>
      <c r="BJ487" s="3"/>
      <c r="BK487" s="3"/>
      <c r="BL487" s="3"/>
      <c r="BM487" s="55"/>
    </row>
    <row r="488" spans="1:65">
      <c r="A488" s="29"/>
      <c r="B488" s="3" t="s">
        <v>257</v>
      </c>
      <c r="C488" s="28"/>
      <c r="D488" s="13">
        <v>-1.1102230246251565E-16</v>
      </c>
      <c r="E488" s="152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  <c r="AX488" s="3"/>
      <c r="AY488" s="3"/>
      <c r="AZ488" s="3"/>
      <c r="BA488" s="3"/>
      <c r="BB488" s="3"/>
      <c r="BC488" s="3"/>
      <c r="BD488" s="3"/>
      <c r="BE488" s="3"/>
      <c r="BF488" s="3"/>
      <c r="BG488" s="3"/>
      <c r="BH488" s="3"/>
      <c r="BI488" s="3"/>
      <c r="BJ488" s="3"/>
      <c r="BK488" s="3"/>
      <c r="BL488" s="3"/>
      <c r="BM488" s="55"/>
    </row>
    <row r="489" spans="1:65">
      <c r="A489" s="29"/>
      <c r="B489" s="45" t="s">
        <v>258</v>
      </c>
      <c r="C489" s="46"/>
      <c r="D489" s="44" t="s">
        <v>259</v>
      </c>
      <c r="E489" s="152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  <c r="AX489" s="3"/>
      <c r="AY489" s="3"/>
      <c r="AZ489" s="3"/>
      <c r="BA489" s="3"/>
      <c r="BB489" s="3"/>
      <c r="BC489" s="3"/>
      <c r="BD489" s="3"/>
      <c r="BE489" s="3"/>
      <c r="BF489" s="3"/>
      <c r="BG489" s="3"/>
      <c r="BH489" s="3"/>
      <c r="BI489" s="3"/>
      <c r="BJ489" s="3"/>
      <c r="BK489" s="3"/>
      <c r="BL489" s="3"/>
      <c r="BM489" s="55"/>
    </row>
    <row r="490" spans="1:65">
      <c r="B490" s="30"/>
      <c r="C490" s="20"/>
      <c r="D490" s="20"/>
      <c r="BM490" s="55"/>
    </row>
    <row r="491" spans="1:65" ht="15">
      <c r="B491" s="8" t="s">
        <v>587</v>
      </c>
      <c r="BM491" s="27" t="s">
        <v>278</v>
      </c>
    </row>
    <row r="492" spans="1:65" ht="15">
      <c r="A492" s="24" t="s">
        <v>15</v>
      </c>
      <c r="B492" s="18" t="s">
        <v>108</v>
      </c>
      <c r="C492" s="15" t="s">
        <v>109</v>
      </c>
      <c r="D492" s="16" t="s">
        <v>295</v>
      </c>
      <c r="E492" s="152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  <c r="AX492" s="3"/>
      <c r="AY492" s="3"/>
      <c r="AZ492" s="3"/>
      <c r="BA492" s="3"/>
      <c r="BB492" s="3"/>
      <c r="BC492" s="3"/>
      <c r="BD492" s="3"/>
      <c r="BE492" s="3"/>
      <c r="BF492" s="3"/>
      <c r="BG492" s="3"/>
      <c r="BH492" s="3"/>
      <c r="BI492" s="3"/>
      <c r="BJ492" s="3"/>
      <c r="BK492" s="3"/>
      <c r="BL492" s="3"/>
      <c r="BM492" s="27">
        <v>1</v>
      </c>
    </row>
    <row r="493" spans="1:65">
      <c r="A493" s="29"/>
      <c r="B493" s="19" t="s">
        <v>225</v>
      </c>
      <c r="C493" s="9" t="s">
        <v>225</v>
      </c>
      <c r="D493" s="10" t="s">
        <v>110</v>
      </c>
      <c r="E493" s="152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  <c r="AX493" s="3"/>
      <c r="AY493" s="3"/>
      <c r="AZ493" s="3"/>
      <c r="BA493" s="3"/>
      <c r="BB493" s="3"/>
      <c r="BC493" s="3"/>
      <c r="BD493" s="3"/>
      <c r="BE493" s="3"/>
      <c r="BF493" s="3"/>
      <c r="BG493" s="3"/>
      <c r="BH493" s="3"/>
      <c r="BI493" s="3"/>
      <c r="BJ493" s="3"/>
      <c r="BK493" s="3"/>
      <c r="BL493" s="3"/>
      <c r="BM493" s="27" t="s">
        <v>3</v>
      </c>
    </row>
    <row r="494" spans="1:65">
      <c r="A494" s="29"/>
      <c r="B494" s="19"/>
      <c r="C494" s="9"/>
      <c r="D494" s="10" t="s">
        <v>304</v>
      </c>
      <c r="E494" s="152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  <c r="AX494" s="3"/>
      <c r="AY494" s="3"/>
      <c r="AZ494" s="3"/>
      <c r="BA494" s="3"/>
      <c r="BB494" s="3"/>
      <c r="BC494" s="3"/>
      <c r="BD494" s="3"/>
      <c r="BE494" s="3"/>
      <c r="BF494" s="3"/>
      <c r="BG494" s="3"/>
      <c r="BH494" s="3"/>
      <c r="BI494" s="3"/>
      <c r="BJ494" s="3"/>
      <c r="BK494" s="3"/>
      <c r="BL494" s="3"/>
      <c r="BM494" s="27">
        <v>2</v>
      </c>
    </row>
    <row r="495" spans="1:65">
      <c r="A495" s="29"/>
      <c r="B495" s="19"/>
      <c r="C495" s="9"/>
      <c r="D495" s="25"/>
      <c r="E495" s="152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  <c r="AX495" s="3"/>
      <c r="AY495" s="3"/>
      <c r="AZ495" s="3"/>
      <c r="BA495" s="3"/>
      <c r="BB495" s="3"/>
      <c r="BC495" s="3"/>
      <c r="BD495" s="3"/>
      <c r="BE495" s="3"/>
      <c r="BF495" s="3"/>
      <c r="BG495" s="3"/>
      <c r="BH495" s="3"/>
      <c r="BI495" s="3"/>
      <c r="BJ495" s="3"/>
      <c r="BK495" s="3"/>
      <c r="BL495" s="3"/>
      <c r="BM495" s="27">
        <v>2</v>
      </c>
    </row>
    <row r="496" spans="1:65">
      <c r="A496" s="29"/>
      <c r="B496" s="18">
        <v>1</v>
      </c>
      <c r="C496" s="14">
        <v>1</v>
      </c>
      <c r="D496" s="21">
        <v>5.2</v>
      </c>
      <c r="E496" s="152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  <c r="AX496" s="3"/>
      <c r="AY496" s="3"/>
      <c r="AZ496" s="3"/>
      <c r="BA496" s="3"/>
      <c r="BB496" s="3"/>
      <c r="BC496" s="3"/>
      <c r="BD496" s="3"/>
      <c r="BE496" s="3"/>
      <c r="BF496" s="3"/>
      <c r="BG496" s="3"/>
      <c r="BH496" s="3"/>
      <c r="BI496" s="3"/>
      <c r="BJ496" s="3"/>
      <c r="BK496" s="3"/>
      <c r="BL496" s="3"/>
      <c r="BM496" s="27">
        <v>1</v>
      </c>
    </row>
    <row r="497" spans="1:65">
      <c r="A497" s="29"/>
      <c r="B497" s="19">
        <v>1</v>
      </c>
      <c r="C497" s="9">
        <v>2</v>
      </c>
      <c r="D497" s="11">
        <v>5</v>
      </c>
      <c r="E497" s="152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  <c r="AX497" s="3"/>
      <c r="AY497" s="3"/>
      <c r="AZ497" s="3"/>
      <c r="BA497" s="3"/>
      <c r="BB497" s="3"/>
      <c r="BC497" s="3"/>
      <c r="BD497" s="3"/>
      <c r="BE497" s="3"/>
      <c r="BF497" s="3"/>
      <c r="BG497" s="3"/>
      <c r="BH497" s="3"/>
      <c r="BI497" s="3"/>
      <c r="BJ497" s="3"/>
      <c r="BK497" s="3"/>
      <c r="BL497" s="3"/>
      <c r="BM497" s="27">
        <v>19</v>
      </c>
    </row>
    <row r="498" spans="1:65">
      <c r="A498" s="29"/>
      <c r="B498" s="20" t="s">
        <v>254</v>
      </c>
      <c r="C498" s="12"/>
      <c r="D498" s="22">
        <v>5.0999999999999996</v>
      </c>
      <c r="E498" s="152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  <c r="AX498" s="3"/>
      <c r="AY498" s="3"/>
      <c r="AZ498" s="3"/>
      <c r="BA498" s="3"/>
      <c r="BB498" s="3"/>
      <c r="BC498" s="3"/>
      <c r="BD498" s="3"/>
      <c r="BE498" s="3"/>
      <c r="BF498" s="3"/>
      <c r="BG498" s="3"/>
      <c r="BH498" s="3"/>
      <c r="BI498" s="3"/>
      <c r="BJ498" s="3"/>
      <c r="BK498" s="3"/>
      <c r="BL498" s="3"/>
      <c r="BM498" s="27">
        <v>16</v>
      </c>
    </row>
    <row r="499" spans="1:65">
      <c r="A499" s="29"/>
      <c r="B499" s="3" t="s">
        <v>255</v>
      </c>
      <c r="C499" s="28"/>
      <c r="D499" s="11">
        <v>5.0999999999999996</v>
      </c>
      <c r="E499" s="152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  <c r="AX499" s="3"/>
      <c r="AY499" s="3"/>
      <c r="AZ499" s="3"/>
      <c r="BA499" s="3"/>
      <c r="BB499" s="3"/>
      <c r="BC499" s="3"/>
      <c r="BD499" s="3"/>
      <c r="BE499" s="3"/>
      <c r="BF499" s="3"/>
      <c r="BG499" s="3"/>
      <c r="BH499" s="3"/>
      <c r="BI499" s="3"/>
      <c r="BJ499" s="3"/>
      <c r="BK499" s="3"/>
      <c r="BL499" s="3"/>
      <c r="BM499" s="27">
        <v>5.0999999999999996</v>
      </c>
    </row>
    <row r="500" spans="1:65">
      <c r="A500" s="29"/>
      <c r="B500" s="3" t="s">
        <v>256</v>
      </c>
      <c r="C500" s="28"/>
      <c r="D500" s="23">
        <v>0.14142135623730964</v>
      </c>
      <c r="E500" s="152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  <c r="AX500" s="3"/>
      <c r="AY500" s="3"/>
      <c r="AZ500" s="3"/>
      <c r="BA500" s="3"/>
      <c r="BB500" s="3"/>
      <c r="BC500" s="3"/>
      <c r="BD500" s="3"/>
      <c r="BE500" s="3"/>
      <c r="BF500" s="3"/>
      <c r="BG500" s="3"/>
      <c r="BH500" s="3"/>
      <c r="BI500" s="3"/>
      <c r="BJ500" s="3"/>
      <c r="BK500" s="3"/>
      <c r="BL500" s="3"/>
      <c r="BM500" s="27">
        <v>25</v>
      </c>
    </row>
    <row r="501" spans="1:65">
      <c r="A501" s="29"/>
      <c r="B501" s="3" t="s">
        <v>86</v>
      </c>
      <c r="C501" s="28"/>
      <c r="D501" s="13">
        <v>2.7729677693590127E-2</v>
      </c>
      <c r="E501" s="152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  <c r="AX501" s="3"/>
      <c r="AY501" s="3"/>
      <c r="AZ501" s="3"/>
      <c r="BA501" s="3"/>
      <c r="BB501" s="3"/>
      <c r="BC501" s="3"/>
      <c r="BD501" s="3"/>
      <c r="BE501" s="3"/>
      <c r="BF501" s="3"/>
      <c r="BG501" s="3"/>
      <c r="BH501" s="3"/>
      <c r="BI501" s="3"/>
      <c r="BJ501" s="3"/>
      <c r="BK501" s="3"/>
      <c r="BL501" s="3"/>
      <c r="BM501" s="55"/>
    </row>
    <row r="502" spans="1:65">
      <c r="A502" s="29"/>
      <c r="B502" s="3" t="s">
        <v>257</v>
      </c>
      <c r="C502" s="28"/>
      <c r="D502" s="13">
        <v>0</v>
      </c>
      <c r="E502" s="152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  <c r="AX502" s="3"/>
      <c r="AY502" s="3"/>
      <c r="AZ502" s="3"/>
      <c r="BA502" s="3"/>
      <c r="BB502" s="3"/>
      <c r="BC502" s="3"/>
      <c r="BD502" s="3"/>
      <c r="BE502" s="3"/>
      <c r="BF502" s="3"/>
      <c r="BG502" s="3"/>
      <c r="BH502" s="3"/>
      <c r="BI502" s="3"/>
      <c r="BJ502" s="3"/>
      <c r="BK502" s="3"/>
      <c r="BL502" s="3"/>
      <c r="BM502" s="55"/>
    </row>
    <row r="503" spans="1:65">
      <c r="A503" s="29"/>
      <c r="B503" s="45" t="s">
        <v>258</v>
      </c>
      <c r="C503" s="46"/>
      <c r="D503" s="44" t="s">
        <v>259</v>
      </c>
      <c r="E503" s="152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  <c r="AX503" s="3"/>
      <c r="AY503" s="3"/>
      <c r="AZ503" s="3"/>
      <c r="BA503" s="3"/>
      <c r="BB503" s="3"/>
      <c r="BC503" s="3"/>
      <c r="BD503" s="3"/>
      <c r="BE503" s="3"/>
      <c r="BF503" s="3"/>
      <c r="BG503" s="3"/>
      <c r="BH503" s="3"/>
      <c r="BI503" s="3"/>
      <c r="BJ503" s="3"/>
      <c r="BK503" s="3"/>
      <c r="BL503" s="3"/>
      <c r="BM503" s="55"/>
    </row>
    <row r="504" spans="1:65">
      <c r="B504" s="30"/>
      <c r="C504" s="20"/>
      <c r="D504" s="20"/>
      <c r="BM504" s="55"/>
    </row>
    <row r="505" spans="1:65" ht="15">
      <c r="B505" s="8" t="s">
        <v>588</v>
      </c>
      <c r="BM505" s="27" t="s">
        <v>278</v>
      </c>
    </row>
    <row r="506" spans="1:65" ht="15">
      <c r="A506" s="24" t="s">
        <v>18</v>
      </c>
      <c r="B506" s="18" t="s">
        <v>108</v>
      </c>
      <c r="C506" s="15" t="s">
        <v>109</v>
      </c>
      <c r="D506" s="16" t="s">
        <v>295</v>
      </c>
      <c r="E506" s="152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  <c r="AX506" s="3"/>
      <c r="AY506" s="3"/>
      <c r="AZ506" s="3"/>
      <c r="BA506" s="3"/>
      <c r="BB506" s="3"/>
      <c r="BC506" s="3"/>
      <c r="BD506" s="3"/>
      <c r="BE506" s="3"/>
      <c r="BF506" s="3"/>
      <c r="BG506" s="3"/>
      <c r="BH506" s="3"/>
      <c r="BI506" s="3"/>
      <c r="BJ506" s="3"/>
      <c r="BK506" s="3"/>
      <c r="BL506" s="3"/>
      <c r="BM506" s="27">
        <v>1</v>
      </c>
    </row>
    <row r="507" spans="1:65">
      <c r="A507" s="29"/>
      <c r="B507" s="19" t="s">
        <v>225</v>
      </c>
      <c r="C507" s="9" t="s">
        <v>225</v>
      </c>
      <c r="D507" s="10" t="s">
        <v>110</v>
      </c>
      <c r="E507" s="152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  <c r="AX507" s="3"/>
      <c r="AY507" s="3"/>
      <c r="AZ507" s="3"/>
      <c r="BA507" s="3"/>
      <c r="BB507" s="3"/>
      <c r="BC507" s="3"/>
      <c r="BD507" s="3"/>
      <c r="BE507" s="3"/>
      <c r="BF507" s="3"/>
      <c r="BG507" s="3"/>
      <c r="BH507" s="3"/>
      <c r="BI507" s="3"/>
      <c r="BJ507" s="3"/>
      <c r="BK507" s="3"/>
      <c r="BL507" s="3"/>
      <c r="BM507" s="27" t="s">
        <v>3</v>
      </c>
    </row>
    <row r="508" spans="1:65">
      <c r="A508" s="29"/>
      <c r="B508" s="19"/>
      <c r="C508" s="9"/>
      <c r="D508" s="10" t="s">
        <v>304</v>
      </c>
      <c r="E508" s="152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  <c r="AX508" s="3"/>
      <c r="AY508" s="3"/>
      <c r="AZ508" s="3"/>
      <c r="BA508" s="3"/>
      <c r="BB508" s="3"/>
      <c r="BC508" s="3"/>
      <c r="BD508" s="3"/>
      <c r="BE508" s="3"/>
      <c r="BF508" s="3"/>
      <c r="BG508" s="3"/>
      <c r="BH508" s="3"/>
      <c r="BI508" s="3"/>
      <c r="BJ508" s="3"/>
      <c r="BK508" s="3"/>
      <c r="BL508" s="3"/>
      <c r="BM508" s="27">
        <v>0</v>
      </c>
    </row>
    <row r="509" spans="1:65">
      <c r="A509" s="29"/>
      <c r="B509" s="19"/>
      <c r="C509" s="9"/>
      <c r="D509" s="25"/>
      <c r="E509" s="152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  <c r="AX509" s="3"/>
      <c r="AY509" s="3"/>
      <c r="AZ509" s="3"/>
      <c r="BA509" s="3"/>
      <c r="BB509" s="3"/>
      <c r="BC509" s="3"/>
      <c r="BD509" s="3"/>
      <c r="BE509" s="3"/>
      <c r="BF509" s="3"/>
      <c r="BG509" s="3"/>
      <c r="BH509" s="3"/>
      <c r="BI509" s="3"/>
      <c r="BJ509" s="3"/>
      <c r="BK509" s="3"/>
      <c r="BL509" s="3"/>
      <c r="BM509" s="27">
        <v>0</v>
      </c>
    </row>
    <row r="510" spans="1:65">
      <c r="A510" s="29"/>
      <c r="B510" s="18">
        <v>1</v>
      </c>
      <c r="C510" s="14">
        <v>1</v>
      </c>
      <c r="D510" s="221">
        <v>296</v>
      </c>
      <c r="E510" s="223"/>
      <c r="F510" s="224"/>
      <c r="G510" s="224"/>
      <c r="H510" s="224"/>
      <c r="I510" s="224"/>
      <c r="J510" s="224"/>
      <c r="K510" s="224"/>
      <c r="L510" s="224"/>
      <c r="M510" s="224"/>
      <c r="N510" s="224"/>
      <c r="O510" s="224"/>
      <c r="P510" s="224"/>
      <c r="Q510" s="224"/>
      <c r="R510" s="224"/>
      <c r="S510" s="224"/>
      <c r="T510" s="224"/>
      <c r="U510" s="224"/>
      <c r="V510" s="224"/>
      <c r="W510" s="224"/>
      <c r="X510" s="224"/>
      <c r="Y510" s="224"/>
      <c r="Z510" s="224"/>
      <c r="AA510" s="224"/>
      <c r="AB510" s="224"/>
      <c r="AC510" s="224"/>
      <c r="AD510" s="224"/>
      <c r="AE510" s="224"/>
      <c r="AF510" s="224"/>
      <c r="AG510" s="224"/>
      <c r="AH510" s="224"/>
      <c r="AI510" s="224"/>
      <c r="AJ510" s="224"/>
      <c r="AK510" s="224"/>
      <c r="AL510" s="224"/>
      <c r="AM510" s="224"/>
      <c r="AN510" s="224"/>
      <c r="AO510" s="224"/>
      <c r="AP510" s="224"/>
      <c r="AQ510" s="224"/>
      <c r="AR510" s="224"/>
      <c r="AS510" s="224"/>
      <c r="AT510" s="224"/>
      <c r="AU510" s="224"/>
      <c r="AV510" s="224"/>
      <c r="AW510" s="224"/>
      <c r="AX510" s="224"/>
      <c r="AY510" s="224"/>
      <c r="AZ510" s="224"/>
      <c r="BA510" s="224"/>
      <c r="BB510" s="224"/>
      <c r="BC510" s="224"/>
      <c r="BD510" s="224"/>
      <c r="BE510" s="224"/>
      <c r="BF510" s="224"/>
      <c r="BG510" s="224"/>
      <c r="BH510" s="224"/>
      <c r="BI510" s="224"/>
      <c r="BJ510" s="224"/>
      <c r="BK510" s="224"/>
      <c r="BL510" s="224"/>
      <c r="BM510" s="225">
        <v>1</v>
      </c>
    </row>
    <row r="511" spans="1:65">
      <c r="A511" s="29"/>
      <c r="B511" s="19">
        <v>1</v>
      </c>
      <c r="C511" s="9">
        <v>2</v>
      </c>
      <c r="D511" s="226">
        <v>290</v>
      </c>
      <c r="E511" s="223"/>
      <c r="F511" s="224"/>
      <c r="G511" s="224"/>
      <c r="H511" s="224"/>
      <c r="I511" s="224"/>
      <c r="J511" s="224"/>
      <c r="K511" s="224"/>
      <c r="L511" s="224"/>
      <c r="M511" s="224"/>
      <c r="N511" s="224"/>
      <c r="O511" s="224"/>
      <c r="P511" s="224"/>
      <c r="Q511" s="224"/>
      <c r="R511" s="224"/>
      <c r="S511" s="224"/>
      <c r="T511" s="224"/>
      <c r="U511" s="224"/>
      <c r="V511" s="224"/>
      <c r="W511" s="224"/>
      <c r="X511" s="224"/>
      <c r="Y511" s="224"/>
      <c r="Z511" s="224"/>
      <c r="AA511" s="224"/>
      <c r="AB511" s="224"/>
      <c r="AC511" s="224"/>
      <c r="AD511" s="224"/>
      <c r="AE511" s="224"/>
      <c r="AF511" s="224"/>
      <c r="AG511" s="224"/>
      <c r="AH511" s="224"/>
      <c r="AI511" s="224"/>
      <c r="AJ511" s="224"/>
      <c r="AK511" s="224"/>
      <c r="AL511" s="224"/>
      <c r="AM511" s="224"/>
      <c r="AN511" s="224"/>
      <c r="AO511" s="224"/>
      <c r="AP511" s="224"/>
      <c r="AQ511" s="224"/>
      <c r="AR511" s="224"/>
      <c r="AS511" s="224"/>
      <c r="AT511" s="224"/>
      <c r="AU511" s="224"/>
      <c r="AV511" s="224"/>
      <c r="AW511" s="224"/>
      <c r="AX511" s="224"/>
      <c r="AY511" s="224"/>
      <c r="AZ511" s="224"/>
      <c r="BA511" s="224"/>
      <c r="BB511" s="224"/>
      <c r="BC511" s="224"/>
      <c r="BD511" s="224"/>
      <c r="BE511" s="224"/>
      <c r="BF511" s="224"/>
      <c r="BG511" s="224"/>
      <c r="BH511" s="224"/>
      <c r="BI511" s="224"/>
      <c r="BJ511" s="224"/>
      <c r="BK511" s="224"/>
      <c r="BL511" s="224"/>
      <c r="BM511" s="225">
        <v>20</v>
      </c>
    </row>
    <row r="512" spans="1:65">
      <c r="A512" s="29"/>
      <c r="B512" s="20" t="s">
        <v>254</v>
      </c>
      <c r="C512" s="12"/>
      <c r="D512" s="230">
        <v>293</v>
      </c>
      <c r="E512" s="223"/>
      <c r="F512" s="224"/>
      <c r="G512" s="224"/>
      <c r="H512" s="224"/>
      <c r="I512" s="224"/>
      <c r="J512" s="224"/>
      <c r="K512" s="224"/>
      <c r="L512" s="224"/>
      <c r="M512" s="224"/>
      <c r="N512" s="224"/>
      <c r="O512" s="224"/>
      <c r="P512" s="224"/>
      <c r="Q512" s="224"/>
      <c r="R512" s="224"/>
      <c r="S512" s="224"/>
      <c r="T512" s="224"/>
      <c r="U512" s="224"/>
      <c r="V512" s="224"/>
      <c r="W512" s="224"/>
      <c r="X512" s="224"/>
      <c r="Y512" s="224"/>
      <c r="Z512" s="224"/>
      <c r="AA512" s="224"/>
      <c r="AB512" s="224"/>
      <c r="AC512" s="224"/>
      <c r="AD512" s="224"/>
      <c r="AE512" s="224"/>
      <c r="AF512" s="224"/>
      <c r="AG512" s="224"/>
      <c r="AH512" s="224"/>
      <c r="AI512" s="224"/>
      <c r="AJ512" s="224"/>
      <c r="AK512" s="224"/>
      <c r="AL512" s="224"/>
      <c r="AM512" s="224"/>
      <c r="AN512" s="224"/>
      <c r="AO512" s="224"/>
      <c r="AP512" s="224"/>
      <c r="AQ512" s="224"/>
      <c r="AR512" s="224"/>
      <c r="AS512" s="224"/>
      <c r="AT512" s="224"/>
      <c r="AU512" s="224"/>
      <c r="AV512" s="224"/>
      <c r="AW512" s="224"/>
      <c r="AX512" s="224"/>
      <c r="AY512" s="224"/>
      <c r="AZ512" s="224"/>
      <c r="BA512" s="224"/>
      <c r="BB512" s="224"/>
      <c r="BC512" s="224"/>
      <c r="BD512" s="224"/>
      <c r="BE512" s="224"/>
      <c r="BF512" s="224"/>
      <c r="BG512" s="224"/>
      <c r="BH512" s="224"/>
      <c r="BI512" s="224"/>
      <c r="BJ512" s="224"/>
      <c r="BK512" s="224"/>
      <c r="BL512" s="224"/>
      <c r="BM512" s="225">
        <v>16</v>
      </c>
    </row>
    <row r="513" spans="1:65">
      <c r="A513" s="29"/>
      <c r="B513" s="3" t="s">
        <v>255</v>
      </c>
      <c r="C513" s="28"/>
      <c r="D513" s="226">
        <v>293</v>
      </c>
      <c r="E513" s="223"/>
      <c r="F513" s="224"/>
      <c r="G513" s="224"/>
      <c r="H513" s="224"/>
      <c r="I513" s="224"/>
      <c r="J513" s="224"/>
      <c r="K513" s="224"/>
      <c r="L513" s="224"/>
      <c r="M513" s="224"/>
      <c r="N513" s="224"/>
      <c r="O513" s="224"/>
      <c r="P513" s="224"/>
      <c r="Q513" s="224"/>
      <c r="R513" s="224"/>
      <c r="S513" s="224"/>
      <c r="T513" s="224"/>
      <c r="U513" s="224"/>
      <c r="V513" s="224"/>
      <c r="W513" s="224"/>
      <c r="X513" s="224"/>
      <c r="Y513" s="224"/>
      <c r="Z513" s="224"/>
      <c r="AA513" s="224"/>
      <c r="AB513" s="224"/>
      <c r="AC513" s="224"/>
      <c r="AD513" s="224"/>
      <c r="AE513" s="224"/>
      <c r="AF513" s="224"/>
      <c r="AG513" s="224"/>
      <c r="AH513" s="224"/>
      <c r="AI513" s="224"/>
      <c r="AJ513" s="224"/>
      <c r="AK513" s="224"/>
      <c r="AL513" s="224"/>
      <c r="AM513" s="224"/>
      <c r="AN513" s="224"/>
      <c r="AO513" s="224"/>
      <c r="AP513" s="224"/>
      <c r="AQ513" s="224"/>
      <c r="AR513" s="224"/>
      <c r="AS513" s="224"/>
      <c r="AT513" s="224"/>
      <c r="AU513" s="224"/>
      <c r="AV513" s="224"/>
      <c r="AW513" s="224"/>
      <c r="AX513" s="224"/>
      <c r="AY513" s="224"/>
      <c r="AZ513" s="224"/>
      <c r="BA513" s="224"/>
      <c r="BB513" s="224"/>
      <c r="BC513" s="224"/>
      <c r="BD513" s="224"/>
      <c r="BE513" s="224"/>
      <c r="BF513" s="224"/>
      <c r="BG513" s="224"/>
      <c r="BH513" s="224"/>
      <c r="BI513" s="224"/>
      <c r="BJ513" s="224"/>
      <c r="BK513" s="224"/>
      <c r="BL513" s="224"/>
      <c r="BM513" s="225">
        <v>293</v>
      </c>
    </row>
    <row r="514" spans="1:65">
      <c r="A514" s="29"/>
      <c r="B514" s="3" t="s">
        <v>256</v>
      </c>
      <c r="C514" s="28"/>
      <c r="D514" s="226">
        <v>4.2426406871192848</v>
      </c>
      <c r="E514" s="223"/>
      <c r="F514" s="224"/>
      <c r="G514" s="224"/>
      <c r="H514" s="224"/>
      <c r="I514" s="224"/>
      <c r="J514" s="224"/>
      <c r="K514" s="224"/>
      <c r="L514" s="224"/>
      <c r="M514" s="224"/>
      <c r="N514" s="224"/>
      <c r="O514" s="224"/>
      <c r="P514" s="224"/>
      <c r="Q514" s="224"/>
      <c r="R514" s="224"/>
      <c r="S514" s="224"/>
      <c r="T514" s="224"/>
      <c r="U514" s="224"/>
      <c r="V514" s="224"/>
      <c r="W514" s="224"/>
      <c r="X514" s="224"/>
      <c r="Y514" s="224"/>
      <c r="Z514" s="224"/>
      <c r="AA514" s="224"/>
      <c r="AB514" s="224"/>
      <c r="AC514" s="224"/>
      <c r="AD514" s="224"/>
      <c r="AE514" s="224"/>
      <c r="AF514" s="224"/>
      <c r="AG514" s="224"/>
      <c r="AH514" s="224"/>
      <c r="AI514" s="224"/>
      <c r="AJ514" s="224"/>
      <c r="AK514" s="224"/>
      <c r="AL514" s="224"/>
      <c r="AM514" s="224"/>
      <c r="AN514" s="224"/>
      <c r="AO514" s="224"/>
      <c r="AP514" s="224"/>
      <c r="AQ514" s="224"/>
      <c r="AR514" s="224"/>
      <c r="AS514" s="224"/>
      <c r="AT514" s="224"/>
      <c r="AU514" s="224"/>
      <c r="AV514" s="224"/>
      <c r="AW514" s="224"/>
      <c r="AX514" s="224"/>
      <c r="AY514" s="224"/>
      <c r="AZ514" s="224"/>
      <c r="BA514" s="224"/>
      <c r="BB514" s="224"/>
      <c r="BC514" s="224"/>
      <c r="BD514" s="224"/>
      <c r="BE514" s="224"/>
      <c r="BF514" s="224"/>
      <c r="BG514" s="224"/>
      <c r="BH514" s="224"/>
      <c r="BI514" s="224"/>
      <c r="BJ514" s="224"/>
      <c r="BK514" s="224"/>
      <c r="BL514" s="224"/>
      <c r="BM514" s="225">
        <v>26</v>
      </c>
    </row>
    <row r="515" spans="1:65">
      <c r="A515" s="29"/>
      <c r="B515" s="3" t="s">
        <v>86</v>
      </c>
      <c r="C515" s="28"/>
      <c r="D515" s="13">
        <v>1.4480002345117014E-2</v>
      </c>
      <c r="E515" s="152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  <c r="AX515" s="3"/>
      <c r="AY515" s="3"/>
      <c r="AZ515" s="3"/>
      <c r="BA515" s="3"/>
      <c r="BB515" s="3"/>
      <c r="BC515" s="3"/>
      <c r="BD515" s="3"/>
      <c r="BE515" s="3"/>
      <c r="BF515" s="3"/>
      <c r="BG515" s="3"/>
      <c r="BH515" s="3"/>
      <c r="BI515" s="3"/>
      <c r="BJ515" s="3"/>
      <c r="BK515" s="3"/>
      <c r="BL515" s="3"/>
      <c r="BM515" s="55"/>
    </row>
    <row r="516" spans="1:65">
      <c r="A516" s="29"/>
      <c r="B516" s="3" t="s">
        <v>257</v>
      </c>
      <c r="C516" s="28"/>
      <c r="D516" s="13">
        <v>0</v>
      </c>
      <c r="E516" s="152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  <c r="AX516" s="3"/>
      <c r="AY516" s="3"/>
      <c r="AZ516" s="3"/>
      <c r="BA516" s="3"/>
      <c r="BB516" s="3"/>
      <c r="BC516" s="3"/>
      <c r="BD516" s="3"/>
      <c r="BE516" s="3"/>
      <c r="BF516" s="3"/>
      <c r="BG516" s="3"/>
      <c r="BH516" s="3"/>
      <c r="BI516" s="3"/>
      <c r="BJ516" s="3"/>
      <c r="BK516" s="3"/>
      <c r="BL516" s="3"/>
      <c r="BM516" s="55"/>
    </row>
    <row r="517" spans="1:65">
      <c r="A517" s="29"/>
      <c r="B517" s="45" t="s">
        <v>258</v>
      </c>
      <c r="C517" s="46"/>
      <c r="D517" s="44" t="s">
        <v>259</v>
      </c>
      <c r="E517" s="152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  <c r="AX517" s="3"/>
      <c r="AY517" s="3"/>
      <c r="AZ517" s="3"/>
      <c r="BA517" s="3"/>
      <c r="BB517" s="3"/>
      <c r="BC517" s="3"/>
      <c r="BD517" s="3"/>
      <c r="BE517" s="3"/>
      <c r="BF517" s="3"/>
      <c r="BG517" s="3"/>
      <c r="BH517" s="3"/>
      <c r="BI517" s="3"/>
      <c r="BJ517" s="3"/>
      <c r="BK517" s="3"/>
      <c r="BL517" s="3"/>
      <c r="BM517" s="55"/>
    </row>
    <row r="518" spans="1:65">
      <c r="B518" s="30"/>
      <c r="C518" s="20"/>
      <c r="D518" s="20"/>
      <c r="BM518" s="55"/>
    </row>
    <row r="519" spans="1:65" ht="15">
      <c r="B519" s="8" t="s">
        <v>589</v>
      </c>
      <c r="BM519" s="27" t="s">
        <v>278</v>
      </c>
    </row>
    <row r="520" spans="1:65" ht="15">
      <c r="A520" s="24" t="s">
        <v>21</v>
      </c>
      <c r="B520" s="18" t="s">
        <v>108</v>
      </c>
      <c r="C520" s="15" t="s">
        <v>109</v>
      </c>
      <c r="D520" s="16" t="s">
        <v>295</v>
      </c>
      <c r="E520" s="152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  <c r="AX520" s="3"/>
      <c r="AY520" s="3"/>
      <c r="AZ520" s="3"/>
      <c r="BA520" s="3"/>
      <c r="BB520" s="3"/>
      <c r="BC520" s="3"/>
      <c r="BD520" s="3"/>
      <c r="BE520" s="3"/>
      <c r="BF520" s="3"/>
      <c r="BG520" s="3"/>
      <c r="BH520" s="3"/>
      <c r="BI520" s="3"/>
      <c r="BJ520" s="3"/>
      <c r="BK520" s="3"/>
      <c r="BL520" s="3"/>
      <c r="BM520" s="27">
        <v>1</v>
      </c>
    </row>
    <row r="521" spans="1:65">
      <c r="A521" s="29"/>
      <c r="B521" s="19" t="s">
        <v>225</v>
      </c>
      <c r="C521" s="9" t="s">
        <v>225</v>
      </c>
      <c r="D521" s="10" t="s">
        <v>110</v>
      </c>
      <c r="E521" s="152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  <c r="AX521" s="3"/>
      <c r="AY521" s="3"/>
      <c r="AZ521" s="3"/>
      <c r="BA521" s="3"/>
      <c r="BB521" s="3"/>
      <c r="BC521" s="3"/>
      <c r="BD521" s="3"/>
      <c r="BE521" s="3"/>
      <c r="BF521" s="3"/>
      <c r="BG521" s="3"/>
      <c r="BH521" s="3"/>
      <c r="BI521" s="3"/>
      <c r="BJ521" s="3"/>
      <c r="BK521" s="3"/>
      <c r="BL521" s="3"/>
      <c r="BM521" s="27" t="s">
        <v>3</v>
      </c>
    </row>
    <row r="522" spans="1:65">
      <c r="A522" s="29"/>
      <c r="B522" s="19"/>
      <c r="C522" s="9"/>
      <c r="D522" s="10" t="s">
        <v>304</v>
      </c>
      <c r="E522" s="152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  <c r="AX522" s="3"/>
      <c r="AY522" s="3"/>
      <c r="AZ522" s="3"/>
      <c r="BA522" s="3"/>
      <c r="BB522" s="3"/>
      <c r="BC522" s="3"/>
      <c r="BD522" s="3"/>
      <c r="BE522" s="3"/>
      <c r="BF522" s="3"/>
      <c r="BG522" s="3"/>
      <c r="BH522" s="3"/>
      <c r="BI522" s="3"/>
      <c r="BJ522" s="3"/>
      <c r="BK522" s="3"/>
      <c r="BL522" s="3"/>
      <c r="BM522" s="27">
        <v>2</v>
      </c>
    </row>
    <row r="523" spans="1:65">
      <c r="A523" s="29"/>
      <c r="B523" s="19"/>
      <c r="C523" s="9"/>
      <c r="D523" s="25"/>
      <c r="E523" s="152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  <c r="AX523" s="3"/>
      <c r="AY523" s="3"/>
      <c r="AZ523" s="3"/>
      <c r="BA523" s="3"/>
      <c r="BB523" s="3"/>
      <c r="BC523" s="3"/>
      <c r="BD523" s="3"/>
      <c r="BE523" s="3"/>
      <c r="BF523" s="3"/>
      <c r="BG523" s="3"/>
      <c r="BH523" s="3"/>
      <c r="BI523" s="3"/>
      <c r="BJ523" s="3"/>
      <c r="BK523" s="3"/>
      <c r="BL523" s="3"/>
      <c r="BM523" s="27">
        <v>2</v>
      </c>
    </row>
    <row r="524" spans="1:65">
      <c r="A524" s="29"/>
      <c r="B524" s="18">
        <v>1</v>
      </c>
      <c r="C524" s="14">
        <v>1</v>
      </c>
      <c r="D524" s="21">
        <v>1.05</v>
      </c>
      <c r="E524" s="152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  <c r="AX524" s="3"/>
      <c r="AY524" s="3"/>
      <c r="AZ524" s="3"/>
      <c r="BA524" s="3"/>
      <c r="BB524" s="3"/>
      <c r="BC524" s="3"/>
      <c r="BD524" s="3"/>
      <c r="BE524" s="3"/>
      <c r="BF524" s="3"/>
      <c r="BG524" s="3"/>
      <c r="BH524" s="3"/>
      <c r="BI524" s="3"/>
      <c r="BJ524" s="3"/>
      <c r="BK524" s="3"/>
      <c r="BL524" s="3"/>
      <c r="BM524" s="27">
        <v>1</v>
      </c>
    </row>
    <row r="525" spans="1:65">
      <c r="A525" s="29"/>
      <c r="B525" s="19">
        <v>1</v>
      </c>
      <c r="C525" s="9">
        <v>2</v>
      </c>
      <c r="D525" s="11">
        <v>1.0900000000000001</v>
      </c>
      <c r="E525" s="152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  <c r="AX525" s="3"/>
      <c r="AY525" s="3"/>
      <c r="AZ525" s="3"/>
      <c r="BA525" s="3"/>
      <c r="BB525" s="3"/>
      <c r="BC525" s="3"/>
      <c r="BD525" s="3"/>
      <c r="BE525" s="3"/>
      <c r="BF525" s="3"/>
      <c r="BG525" s="3"/>
      <c r="BH525" s="3"/>
      <c r="BI525" s="3"/>
      <c r="BJ525" s="3"/>
      <c r="BK525" s="3"/>
      <c r="BL525" s="3"/>
      <c r="BM525" s="27">
        <v>21</v>
      </c>
    </row>
    <row r="526" spans="1:65">
      <c r="A526" s="29"/>
      <c r="B526" s="20" t="s">
        <v>254</v>
      </c>
      <c r="C526" s="12"/>
      <c r="D526" s="22">
        <v>1.07</v>
      </c>
      <c r="E526" s="152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  <c r="AX526" s="3"/>
      <c r="AY526" s="3"/>
      <c r="AZ526" s="3"/>
      <c r="BA526" s="3"/>
      <c r="BB526" s="3"/>
      <c r="BC526" s="3"/>
      <c r="BD526" s="3"/>
      <c r="BE526" s="3"/>
      <c r="BF526" s="3"/>
      <c r="BG526" s="3"/>
      <c r="BH526" s="3"/>
      <c r="BI526" s="3"/>
      <c r="BJ526" s="3"/>
      <c r="BK526" s="3"/>
      <c r="BL526" s="3"/>
      <c r="BM526" s="27">
        <v>16</v>
      </c>
    </row>
    <row r="527" spans="1:65">
      <c r="A527" s="29"/>
      <c r="B527" s="3" t="s">
        <v>255</v>
      </c>
      <c r="C527" s="28"/>
      <c r="D527" s="11">
        <v>1.07</v>
      </c>
      <c r="E527" s="152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  <c r="AX527" s="3"/>
      <c r="AY527" s="3"/>
      <c r="AZ527" s="3"/>
      <c r="BA527" s="3"/>
      <c r="BB527" s="3"/>
      <c r="BC527" s="3"/>
      <c r="BD527" s="3"/>
      <c r="BE527" s="3"/>
      <c r="BF527" s="3"/>
      <c r="BG527" s="3"/>
      <c r="BH527" s="3"/>
      <c r="BI527" s="3"/>
      <c r="BJ527" s="3"/>
      <c r="BK527" s="3"/>
      <c r="BL527" s="3"/>
      <c r="BM527" s="27">
        <v>1.07</v>
      </c>
    </row>
    <row r="528" spans="1:65">
      <c r="A528" s="29"/>
      <c r="B528" s="3" t="s">
        <v>256</v>
      </c>
      <c r="C528" s="28"/>
      <c r="D528" s="23">
        <v>2.8284271247461926E-2</v>
      </c>
      <c r="E528" s="152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  <c r="AX528" s="3"/>
      <c r="AY528" s="3"/>
      <c r="AZ528" s="3"/>
      <c r="BA528" s="3"/>
      <c r="BB528" s="3"/>
      <c r="BC528" s="3"/>
      <c r="BD528" s="3"/>
      <c r="BE528" s="3"/>
      <c r="BF528" s="3"/>
      <c r="BG528" s="3"/>
      <c r="BH528" s="3"/>
      <c r="BI528" s="3"/>
      <c r="BJ528" s="3"/>
      <c r="BK528" s="3"/>
      <c r="BL528" s="3"/>
      <c r="BM528" s="27">
        <v>27</v>
      </c>
    </row>
    <row r="529" spans="1:65">
      <c r="A529" s="29"/>
      <c r="B529" s="3" t="s">
        <v>86</v>
      </c>
      <c r="C529" s="28"/>
      <c r="D529" s="13">
        <v>2.6433898362113947E-2</v>
      </c>
      <c r="E529" s="152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  <c r="AX529" s="3"/>
      <c r="AY529" s="3"/>
      <c r="AZ529" s="3"/>
      <c r="BA529" s="3"/>
      <c r="BB529" s="3"/>
      <c r="BC529" s="3"/>
      <c r="BD529" s="3"/>
      <c r="BE529" s="3"/>
      <c r="BF529" s="3"/>
      <c r="BG529" s="3"/>
      <c r="BH529" s="3"/>
      <c r="BI529" s="3"/>
      <c r="BJ529" s="3"/>
      <c r="BK529" s="3"/>
      <c r="BL529" s="3"/>
      <c r="BM529" s="55"/>
    </row>
    <row r="530" spans="1:65">
      <c r="A530" s="29"/>
      <c r="B530" s="3" t="s">
        <v>257</v>
      </c>
      <c r="C530" s="28"/>
      <c r="D530" s="13">
        <v>0</v>
      </c>
      <c r="E530" s="152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  <c r="AX530" s="3"/>
      <c r="AY530" s="3"/>
      <c r="AZ530" s="3"/>
      <c r="BA530" s="3"/>
      <c r="BB530" s="3"/>
      <c r="BC530" s="3"/>
      <c r="BD530" s="3"/>
      <c r="BE530" s="3"/>
      <c r="BF530" s="3"/>
      <c r="BG530" s="3"/>
      <c r="BH530" s="3"/>
      <c r="BI530" s="3"/>
      <c r="BJ530" s="3"/>
      <c r="BK530" s="3"/>
      <c r="BL530" s="3"/>
      <c r="BM530" s="55"/>
    </row>
    <row r="531" spans="1:65">
      <c r="A531" s="29"/>
      <c r="B531" s="45" t="s">
        <v>258</v>
      </c>
      <c r="C531" s="46"/>
      <c r="D531" s="44" t="s">
        <v>259</v>
      </c>
      <c r="E531" s="152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  <c r="AX531" s="3"/>
      <c r="AY531" s="3"/>
      <c r="AZ531" s="3"/>
      <c r="BA531" s="3"/>
      <c r="BB531" s="3"/>
      <c r="BC531" s="3"/>
      <c r="BD531" s="3"/>
      <c r="BE531" s="3"/>
      <c r="BF531" s="3"/>
      <c r="BG531" s="3"/>
      <c r="BH531" s="3"/>
      <c r="BI531" s="3"/>
      <c r="BJ531" s="3"/>
      <c r="BK531" s="3"/>
      <c r="BL531" s="3"/>
      <c r="BM531" s="55"/>
    </row>
    <row r="532" spans="1:65">
      <c r="B532" s="30"/>
      <c r="C532" s="20"/>
      <c r="D532" s="20"/>
      <c r="BM532" s="55"/>
    </row>
    <row r="533" spans="1:65" ht="15">
      <c r="B533" s="8" t="s">
        <v>590</v>
      </c>
      <c r="BM533" s="27" t="s">
        <v>278</v>
      </c>
    </row>
    <row r="534" spans="1:65" ht="15">
      <c r="A534" s="24" t="s">
        <v>24</v>
      </c>
      <c r="B534" s="18" t="s">
        <v>108</v>
      </c>
      <c r="C534" s="15" t="s">
        <v>109</v>
      </c>
      <c r="D534" s="16" t="s">
        <v>295</v>
      </c>
      <c r="E534" s="152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  <c r="AX534" s="3"/>
      <c r="AY534" s="3"/>
      <c r="AZ534" s="3"/>
      <c r="BA534" s="3"/>
      <c r="BB534" s="3"/>
      <c r="BC534" s="3"/>
      <c r="BD534" s="3"/>
      <c r="BE534" s="3"/>
      <c r="BF534" s="3"/>
      <c r="BG534" s="3"/>
      <c r="BH534" s="3"/>
      <c r="BI534" s="3"/>
      <c r="BJ534" s="3"/>
      <c r="BK534" s="3"/>
      <c r="BL534" s="3"/>
      <c r="BM534" s="27">
        <v>1</v>
      </c>
    </row>
    <row r="535" spans="1:65">
      <c r="A535" s="29"/>
      <c r="B535" s="19" t="s">
        <v>225</v>
      </c>
      <c r="C535" s="9" t="s">
        <v>225</v>
      </c>
      <c r="D535" s="10" t="s">
        <v>110</v>
      </c>
      <c r="E535" s="152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  <c r="AX535" s="3"/>
      <c r="AY535" s="3"/>
      <c r="AZ535" s="3"/>
      <c r="BA535" s="3"/>
      <c r="BB535" s="3"/>
      <c r="BC535" s="3"/>
      <c r="BD535" s="3"/>
      <c r="BE535" s="3"/>
      <c r="BF535" s="3"/>
      <c r="BG535" s="3"/>
      <c r="BH535" s="3"/>
      <c r="BI535" s="3"/>
      <c r="BJ535" s="3"/>
      <c r="BK535" s="3"/>
      <c r="BL535" s="3"/>
      <c r="BM535" s="27" t="s">
        <v>3</v>
      </c>
    </row>
    <row r="536" spans="1:65">
      <c r="A536" s="29"/>
      <c r="B536" s="19"/>
      <c r="C536" s="9"/>
      <c r="D536" s="10" t="s">
        <v>304</v>
      </c>
      <c r="E536" s="152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  <c r="AX536" s="3"/>
      <c r="AY536" s="3"/>
      <c r="AZ536" s="3"/>
      <c r="BA536" s="3"/>
      <c r="BB536" s="3"/>
      <c r="BC536" s="3"/>
      <c r="BD536" s="3"/>
      <c r="BE536" s="3"/>
      <c r="BF536" s="3"/>
      <c r="BG536" s="3"/>
      <c r="BH536" s="3"/>
      <c r="BI536" s="3"/>
      <c r="BJ536" s="3"/>
      <c r="BK536" s="3"/>
      <c r="BL536" s="3"/>
      <c r="BM536" s="27">
        <v>2</v>
      </c>
    </row>
    <row r="537" spans="1:65">
      <c r="A537" s="29"/>
      <c r="B537" s="19"/>
      <c r="C537" s="9"/>
      <c r="D537" s="25"/>
      <c r="E537" s="152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  <c r="AX537" s="3"/>
      <c r="AY537" s="3"/>
      <c r="AZ537" s="3"/>
      <c r="BA537" s="3"/>
      <c r="BB537" s="3"/>
      <c r="BC537" s="3"/>
      <c r="BD537" s="3"/>
      <c r="BE537" s="3"/>
      <c r="BF537" s="3"/>
      <c r="BG537" s="3"/>
      <c r="BH537" s="3"/>
      <c r="BI537" s="3"/>
      <c r="BJ537" s="3"/>
      <c r="BK537" s="3"/>
      <c r="BL537" s="3"/>
      <c r="BM537" s="27">
        <v>2</v>
      </c>
    </row>
    <row r="538" spans="1:65">
      <c r="A538" s="29"/>
      <c r="B538" s="18">
        <v>1</v>
      </c>
      <c r="C538" s="14">
        <v>1</v>
      </c>
      <c r="D538" s="21">
        <v>0.94</v>
      </c>
      <c r="E538" s="152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  <c r="AX538" s="3"/>
      <c r="AY538" s="3"/>
      <c r="AZ538" s="3"/>
      <c r="BA538" s="3"/>
      <c r="BB538" s="3"/>
      <c r="BC538" s="3"/>
      <c r="BD538" s="3"/>
      <c r="BE538" s="3"/>
      <c r="BF538" s="3"/>
      <c r="BG538" s="3"/>
      <c r="BH538" s="3"/>
      <c r="BI538" s="3"/>
      <c r="BJ538" s="3"/>
      <c r="BK538" s="3"/>
      <c r="BL538" s="3"/>
      <c r="BM538" s="27">
        <v>1</v>
      </c>
    </row>
    <row r="539" spans="1:65">
      <c r="A539" s="29"/>
      <c r="B539" s="19">
        <v>1</v>
      </c>
      <c r="C539" s="9">
        <v>2</v>
      </c>
      <c r="D539" s="11">
        <v>0.89</v>
      </c>
      <c r="E539" s="152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  <c r="AX539" s="3"/>
      <c r="AY539" s="3"/>
      <c r="AZ539" s="3"/>
      <c r="BA539" s="3"/>
      <c r="BB539" s="3"/>
      <c r="BC539" s="3"/>
      <c r="BD539" s="3"/>
      <c r="BE539" s="3"/>
      <c r="BF539" s="3"/>
      <c r="BG539" s="3"/>
      <c r="BH539" s="3"/>
      <c r="BI539" s="3"/>
      <c r="BJ539" s="3"/>
      <c r="BK539" s="3"/>
      <c r="BL539" s="3"/>
      <c r="BM539" s="27">
        <v>22</v>
      </c>
    </row>
    <row r="540" spans="1:65">
      <c r="A540" s="29"/>
      <c r="B540" s="20" t="s">
        <v>254</v>
      </c>
      <c r="C540" s="12"/>
      <c r="D540" s="22">
        <v>0.91500000000000004</v>
      </c>
      <c r="E540" s="152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  <c r="AX540" s="3"/>
      <c r="AY540" s="3"/>
      <c r="AZ540" s="3"/>
      <c r="BA540" s="3"/>
      <c r="BB540" s="3"/>
      <c r="BC540" s="3"/>
      <c r="BD540" s="3"/>
      <c r="BE540" s="3"/>
      <c r="BF540" s="3"/>
      <c r="BG540" s="3"/>
      <c r="BH540" s="3"/>
      <c r="BI540" s="3"/>
      <c r="BJ540" s="3"/>
      <c r="BK540" s="3"/>
      <c r="BL540" s="3"/>
      <c r="BM540" s="27">
        <v>16</v>
      </c>
    </row>
    <row r="541" spans="1:65">
      <c r="A541" s="29"/>
      <c r="B541" s="3" t="s">
        <v>255</v>
      </c>
      <c r="C541" s="28"/>
      <c r="D541" s="11">
        <v>0.91500000000000004</v>
      </c>
      <c r="E541" s="152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  <c r="AX541" s="3"/>
      <c r="AY541" s="3"/>
      <c r="AZ541" s="3"/>
      <c r="BA541" s="3"/>
      <c r="BB541" s="3"/>
      <c r="BC541" s="3"/>
      <c r="BD541" s="3"/>
      <c r="BE541" s="3"/>
      <c r="BF541" s="3"/>
      <c r="BG541" s="3"/>
      <c r="BH541" s="3"/>
      <c r="BI541" s="3"/>
      <c r="BJ541" s="3"/>
      <c r="BK541" s="3"/>
      <c r="BL541" s="3"/>
      <c r="BM541" s="27">
        <v>0.91500000000000004</v>
      </c>
    </row>
    <row r="542" spans="1:65">
      <c r="A542" s="29"/>
      <c r="B542" s="3" t="s">
        <v>256</v>
      </c>
      <c r="C542" s="28"/>
      <c r="D542" s="23">
        <v>3.5355339059327327E-2</v>
      </c>
      <c r="E542" s="152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  <c r="AX542" s="3"/>
      <c r="AY542" s="3"/>
      <c r="AZ542" s="3"/>
      <c r="BA542" s="3"/>
      <c r="BB542" s="3"/>
      <c r="BC542" s="3"/>
      <c r="BD542" s="3"/>
      <c r="BE542" s="3"/>
      <c r="BF542" s="3"/>
      <c r="BG542" s="3"/>
      <c r="BH542" s="3"/>
      <c r="BI542" s="3"/>
      <c r="BJ542" s="3"/>
      <c r="BK542" s="3"/>
      <c r="BL542" s="3"/>
      <c r="BM542" s="27">
        <v>28</v>
      </c>
    </row>
    <row r="543" spans="1:65">
      <c r="A543" s="29"/>
      <c r="B543" s="3" t="s">
        <v>86</v>
      </c>
      <c r="C543" s="28"/>
      <c r="D543" s="13">
        <v>3.8639714818936965E-2</v>
      </c>
      <c r="E543" s="152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  <c r="AX543" s="3"/>
      <c r="AY543" s="3"/>
      <c r="AZ543" s="3"/>
      <c r="BA543" s="3"/>
      <c r="BB543" s="3"/>
      <c r="BC543" s="3"/>
      <c r="BD543" s="3"/>
      <c r="BE543" s="3"/>
      <c r="BF543" s="3"/>
      <c r="BG543" s="3"/>
      <c r="BH543" s="3"/>
      <c r="BI543" s="3"/>
      <c r="BJ543" s="3"/>
      <c r="BK543" s="3"/>
      <c r="BL543" s="3"/>
      <c r="BM543" s="55"/>
    </row>
    <row r="544" spans="1:65">
      <c r="A544" s="29"/>
      <c r="B544" s="3" t="s">
        <v>257</v>
      </c>
      <c r="C544" s="28"/>
      <c r="D544" s="13">
        <v>0</v>
      </c>
      <c r="E544" s="152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  <c r="AX544" s="3"/>
      <c r="AY544" s="3"/>
      <c r="AZ544" s="3"/>
      <c r="BA544" s="3"/>
      <c r="BB544" s="3"/>
      <c r="BC544" s="3"/>
      <c r="BD544" s="3"/>
      <c r="BE544" s="3"/>
      <c r="BF544" s="3"/>
      <c r="BG544" s="3"/>
      <c r="BH544" s="3"/>
      <c r="BI544" s="3"/>
      <c r="BJ544" s="3"/>
      <c r="BK544" s="3"/>
      <c r="BL544" s="3"/>
      <c r="BM544" s="55"/>
    </row>
    <row r="545" spans="1:65">
      <c r="A545" s="29"/>
      <c r="B545" s="45" t="s">
        <v>258</v>
      </c>
      <c r="C545" s="46"/>
      <c r="D545" s="44" t="s">
        <v>259</v>
      </c>
      <c r="E545" s="152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  <c r="AX545" s="3"/>
      <c r="AY545" s="3"/>
      <c r="AZ545" s="3"/>
      <c r="BA545" s="3"/>
      <c r="BB545" s="3"/>
      <c r="BC545" s="3"/>
      <c r="BD545" s="3"/>
      <c r="BE545" s="3"/>
      <c r="BF545" s="3"/>
      <c r="BG545" s="3"/>
      <c r="BH545" s="3"/>
      <c r="BI545" s="3"/>
      <c r="BJ545" s="3"/>
      <c r="BK545" s="3"/>
      <c r="BL545" s="3"/>
      <c r="BM545" s="55"/>
    </row>
    <row r="546" spans="1:65">
      <c r="B546" s="30"/>
      <c r="C546" s="20"/>
      <c r="D546" s="20"/>
      <c r="BM546" s="55"/>
    </row>
    <row r="547" spans="1:65" ht="15">
      <c r="B547" s="8" t="s">
        <v>591</v>
      </c>
      <c r="BM547" s="27" t="s">
        <v>278</v>
      </c>
    </row>
    <row r="548" spans="1:65" ht="15">
      <c r="A548" s="24" t="s">
        <v>27</v>
      </c>
      <c r="B548" s="18" t="s">
        <v>108</v>
      </c>
      <c r="C548" s="15" t="s">
        <v>109</v>
      </c>
      <c r="D548" s="16" t="s">
        <v>295</v>
      </c>
      <c r="E548" s="152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  <c r="AX548" s="3"/>
      <c r="AY548" s="3"/>
      <c r="AZ548" s="3"/>
      <c r="BA548" s="3"/>
      <c r="BB548" s="3"/>
      <c r="BC548" s="3"/>
      <c r="BD548" s="3"/>
      <c r="BE548" s="3"/>
      <c r="BF548" s="3"/>
      <c r="BG548" s="3"/>
      <c r="BH548" s="3"/>
      <c r="BI548" s="3"/>
      <c r="BJ548" s="3"/>
      <c r="BK548" s="3"/>
      <c r="BL548" s="3"/>
      <c r="BM548" s="27">
        <v>1</v>
      </c>
    </row>
    <row r="549" spans="1:65">
      <c r="A549" s="29"/>
      <c r="B549" s="19" t="s">
        <v>225</v>
      </c>
      <c r="C549" s="9" t="s">
        <v>225</v>
      </c>
      <c r="D549" s="10" t="s">
        <v>110</v>
      </c>
      <c r="E549" s="152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  <c r="AX549" s="3"/>
      <c r="AY549" s="3"/>
      <c r="AZ549" s="3"/>
      <c r="BA549" s="3"/>
      <c r="BB549" s="3"/>
      <c r="BC549" s="3"/>
      <c r="BD549" s="3"/>
      <c r="BE549" s="3"/>
      <c r="BF549" s="3"/>
      <c r="BG549" s="3"/>
      <c r="BH549" s="3"/>
      <c r="BI549" s="3"/>
      <c r="BJ549" s="3"/>
      <c r="BK549" s="3"/>
      <c r="BL549" s="3"/>
      <c r="BM549" s="27" t="s">
        <v>3</v>
      </c>
    </row>
    <row r="550" spans="1:65">
      <c r="A550" s="29"/>
      <c r="B550" s="19"/>
      <c r="C550" s="9"/>
      <c r="D550" s="10" t="s">
        <v>304</v>
      </c>
      <c r="E550" s="152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  <c r="AX550" s="3"/>
      <c r="AY550" s="3"/>
      <c r="AZ550" s="3"/>
      <c r="BA550" s="3"/>
      <c r="BB550" s="3"/>
      <c r="BC550" s="3"/>
      <c r="BD550" s="3"/>
      <c r="BE550" s="3"/>
      <c r="BF550" s="3"/>
      <c r="BG550" s="3"/>
      <c r="BH550" s="3"/>
      <c r="BI550" s="3"/>
      <c r="BJ550" s="3"/>
      <c r="BK550" s="3"/>
      <c r="BL550" s="3"/>
      <c r="BM550" s="27">
        <v>2</v>
      </c>
    </row>
    <row r="551" spans="1:65">
      <c r="A551" s="29"/>
      <c r="B551" s="19"/>
      <c r="C551" s="9"/>
      <c r="D551" s="25"/>
      <c r="E551" s="152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  <c r="AX551" s="3"/>
      <c r="AY551" s="3"/>
      <c r="AZ551" s="3"/>
      <c r="BA551" s="3"/>
      <c r="BB551" s="3"/>
      <c r="BC551" s="3"/>
      <c r="BD551" s="3"/>
      <c r="BE551" s="3"/>
      <c r="BF551" s="3"/>
      <c r="BG551" s="3"/>
      <c r="BH551" s="3"/>
      <c r="BI551" s="3"/>
      <c r="BJ551" s="3"/>
      <c r="BK551" s="3"/>
      <c r="BL551" s="3"/>
      <c r="BM551" s="27">
        <v>2</v>
      </c>
    </row>
    <row r="552" spans="1:65">
      <c r="A552" s="29"/>
      <c r="B552" s="18">
        <v>1</v>
      </c>
      <c r="C552" s="14">
        <v>1</v>
      </c>
      <c r="D552" s="21">
        <v>0.6</v>
      </c>
      <c r="E552" s="152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  <c r="AX552" s="3"/>
      <c r="AY552" s="3"/>
      <c r="AZ552" s="3"/>
      <c r="BA552" s="3"/>
      <c r="BB552" s="3"/>
      <c r="BC552" s="3"/>
      <c r="BD552" s="3"/>
      <c r="BE552" s="3"/>
      <c r="BF552" s="3"/>
      <c r="BG552" s="3"/>
      <c r="BH552" s="3"/>
      <c r="BI552" s="3"/>
      <c r="BJ552" s="3"/>
      <c r="BK552" s="3"/>
      <c r="BL552" s="3"/>
      <c r="BM552" s="27">
        <v>1</v>
      </c>
    </row>
    <row r="553" spans="1:65">
      <c r="A553" s="29"/>
      <c r="B553" s="19">
        <v>1</v>
      </c>
      <c r="C553" s="9">
        <v>2</v>
      </c>
      <c r="D553" s="11">
        <v>0.4</v>
      </c>
      <c r="E553" s="152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  <c r="AX553" s="3"/>
      <c r="AY553" s="3"/>
      <c r="AZ553" s="3"/>
      <c r="BA553" s="3"/>
      <c r="BB553" s="3"/>
      <c r="BC553" s="3"/>
      <c r="BD553" s="3"/>
      <c r="BE553" s="3"/>
      <c r="BF553" s="3"/>
      <c r="BG553" s="3"/>
      <c r="BH553" s="3"/>
      <c r="BI553" s="3"/>
      <c r="BJ553" s="3"/>
      <c r="BK553" s="3"/>
      <c r="BL553" s="3"/>
      <c r="BM553" s="27">
        <v>23</v>
      </c>
    </row>
    <row r="554" spans="1:65">
      <c r="A554" s="29"/>
      <c r="B554" s="20" t="s">
        <v>254</v>
      </c>
      <c r="C554" s="12"/>
      <c r="D554" s="22">
        <v>0.5</v>
      </c>
      <c r="E554" s="152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  <c r="AX554" s="3"/>
      <c r="AY554" s="3"/>
      <c r="AZ554" s="3"/>
      <c r="BA554" s="3"/>
      <c r="BB554" s="3"/>
      <c r="BC554" s="3"/>
      <c r="BD554" s="3"/>
      <c r="BE554" s="3"/>
      <c r="BF554" s="3"/>
      <c r="BG554" s="3"/>
      <c r="BH554" s="3"/>
      <c r="BI554" s="3"/>
      <c r="BJ554" s="3"/>
      <c r="BK554" s="3"/>
      <c r="BL554" s="3"/>
      <c r="BM554" s="27">
        <v>16</v>
      </c>
    </row>
    <row r="555" spans="1:65">
      <c r="A555" s="29"/>
      <c r="B555" s="3" t="s">
        <v>255</v>
      </c>
      <c r="C555" s="28"/>
      <c r="D555" s="11">
        <v>0.5</v>
      </c>
      <c r="E555" s="152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  <c r="AX555" s="3"/>
      <c r="AY555" s="3"/>
      <c r="AZ555" s="3"/>
      <c r="BA555" s="3"/>
      <c r="BB555" s="3"/>
      <c r="BC555" s="3"/>
      <c r="BD555" s="3"/>
      <c r="BE555" s="3"/>
      <c r="BF555" s="3"/>
      <c r="BG555" s="3"/>
      <c r="BH555" s="3"/>
      <c r="BI555" s="3"/>
      <c r="BJ555" s="3"/>
      <c r="BK555" s="3"/>
      <c r="BL555" s="3"/>
      <c r="BM555" s="27">
        <v>0.5</v>
      </c>
    </row>
    <row r="556" spans="1:65">
      <c r="A556" s="29"/>
      <c r="B556" s="3" t="s">
        <v>256</v>
      </c>
      <c r="C556" s="28"/>
      <c r="D556" s="23">
        <v>0.14142135623730956</v>
      </c>
      <c r="E556" s="152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  <c r="AX556" s="3"/>
      <c r="AY556" s="3"/>
      <c r="AZ556" s="3"/>
      <c r="BA556" s="3"/>
      <c r="BB556" s="3"/>
      <c r="BC556" s="3"/>
      <c r="BD556" s="3"/>
      <c r="BE556" s="3"/>
      <c r="BF556" s="3"/>
      <c r="BG556" s="3"/>
      <c r="BH556" s="3"/>
      <c r="BI556" s="3"/>
      <c r="BJ556" s="3"/>
      <c r="BK556" s="3"/>
      <c r="BL556" s="3"/>
      <c r="BM556" s="27">
        <v>29</v>
      </c>
    </row>
    <row r="557" spans="1:65">
      <c r="A557" s="29"/>
      <c r="B557" s="3" t="s">
        <v>86</v>
      </c>
      <c r="C557" s="28"/>
      <c r="D557" s="13">
        <v>0.28284271247461912</v>
      </c>
      <c r="E557" s="152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  <c r="AX557" s="3"/>
      <c r="AY557" s="3"/>
      <c r="AZ557" s="3"/>
      <c r="BA557" s="3"/>
      <c r="BB557" s="3"/>
      <c r="BC557" s="3"/>
      <c r="BD557" s="3"/>
      <c r="BE557" s="3"/>
      <c r="BF557" s="3"/>
      <c r="BG557" s="3"/>
      <c r="BH557" s="3"/>
      <c r="BI557" s="3"/>
      <c r="BJ557" s="3"/>
      <c r="BK557" s="3"/>
      <c r="BL557" s="3"/>
      <c r="BM557" s="55"/>
    </row>
    <row r="558" spans="1:65">
      <c r="A558" s="29"/>
      <c r="B558" s="3" t="s">
        <v>257</v>
      </c>
      <c r="C558" s="28"/>
      <c r="D558" s="13">
        <v>0</v>
      </c>
      <c r="E558" s="152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  <c r="AX558" s="3"/>
      <c r="AY558" s="3"/>
      <c r="AZ558" s="3"/>
      <c r="BA558" s="3"/>
      <c r="BB558" s="3"/>
      <c r="BC558" s="3"/>
      <c r="BD558" s="3"/>
      <c r="BE558" s="3"/>
      <c r="BF558" s="3"/>
      <c r="BG558" s="3"/>
      <c r="BH558" s="3"/>
      <c r="BI558" s="3"/>
      <c r="BJ558" s="3"/>
      <c r="BK558" s="3"/>
      <c r="BL558" s="3"/>
      <c r="BM558" s="55"/>
    </row>
    <row r="559" spans="1:65">
      <c r="A559" s="29"/>
      <c r="B559" s="45" t="s">
        <v>258</v>
      </c>
      <c r="C559" s="46"/>
      <c r="D559" s="44" t="s">
        <v>259</v>
      </c>
      <c r="E559" s="152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  <c r="AX559" s="3"/>
      <c r="AY559" s="3"/>
      <c r="AZ559" s="3"/>
      <c r="BA559" s="3"/>
      <c r="BB559" s="3"/>
      <c r="BC559" s="3"/>
      <c r="BD559" s="3"/>
      <c r="BE559" s="3"/>
      <c r="BF559" s="3"/>
      <c r="BG559" s="3"/>
      <c r="BH559" s="3"/>
      <c r="BI559" s="3"/>
      <c r="BJ559" s="3"/>
      <c r="BK559" s="3"/>
      <c r="BL559" s="3"/>
      <c r="BM559" s="55"/>
    </row>
    <row r="560" spans="1:65">
      <c r="B560" s="30"/>
      <c r="C560" s="20"/>
      <c r="D560" s="20"/>
      <c r="BM560" s="55"/>
    </row>
    <row r="561" spans="1:65" ht="15">
      <c r="B561" s="8" t="s">
        <v>592</v>
      </c>
      <c r="BM561" s="27" t="s">
        <v>278</v>
      </c>
    </row>
    <row r="562" spans="1:65" ht="15">
      <c r="A562" s="24" t="s">
        <v>30</v>
      </c>
      <c r="B562" s="18" t="s">
        <v>108</v>
      </c>
      <c r="C562" s="15" t="s">
        <v>109</v>
      </c>
      <c r="D562" s="16" t="s">
        <v>295</v>
      </c>
      <c r="E562" s="152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  <c r="AX562" s="3"/>
      <c r="AY562" s="3"/>
      <c r="AZ562" s="3"/>
      <c r="BA562" s="3"/>
      <c r="BB562" s="3"/>
      <c r="BC562" s="3"/>
      <c r="BD562" s="3"/>
      <c r="BE562" s="3"/>
      <c r="BF562" s="3"/>
      <c r="BG562" s="3"/>
      <c r="BH562" s="3"/>
      <c r="BI562" s="3"/>
      <c r="BJ562" s="3"/>
      <c r="BK562" s="3"/>
      <c r="BL562" s="3"/>
      <c r="BM562" s="27">
        <v>1</v>
      </c>
    </row>
    <row r="563" spans="1:65">
      <c r="A563" s="29"/>
      <c r="B563" s="19" t="s">
        <v>225</v>
      </c>
      <c r="C563" s="9" t="s">
        <v>225</v>
      </c>
      <c r="D563" s="10" t="s">
        <v>110</v>
      </c>
      <c r="E563" s="152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  <c r="AX563" s="3"/>
      <c r="AY563" s="3"/>
      <c r="AZ563" s="3"/>
      <c r="BA563" s="3"/>
      <c r="BB563" s="3"/>
      <c r="BC563" s="3"/>
      <c r="BD563" s="3"/>
      <c r="BE563" s="3"/>
      <c r="BF563" s="3"/>
      <c r="BG563" s="3"/>
      <c r="BH563" s="3"/>
      <c r="BI563" s="3"/>
      <c r="BJ563" s="3"/>
      <c r="BK563" s="3"/>
      <c r="BL563" s="3"/>
      <c r="BM563" s="27" t="s">
        <v>3</v>
      </c>
    </row>
    <row r="564" spans="1:65">
      <c r="A564" s="29"/>
      <c r="B564" s="19"/>
      <c r="C564" s="9"/>
      <c r="D564" s="10" t="s">
        <v>304</v>
      </c>
      <c r="E564" s="152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  <c r="AV564" s="3"/>
      <c r="AW564" s="3"/>
      <c r="AX564" s="3"/>
      <c r="AY564" s="3"/>
      <c r="AZ564" s="3"/>
      <c r="BA564" s="3"/>
      <c r="BB564" s="3"/>
      <c r="BC564" s="3"/>
      <c r="BD564" s="3"/>
      <c r="BE564" s="3"/>
      <c r="BF564" s="3"/>
      <c r="BG564" s="3"/>
      <c r="BH564" s="3"/>
      <c r="BI564" s="3"/>
      <c r="BJ564" s="3"/>
      <c r="BK564" s="3"/>
      <c r="BL564" s="3"/>
      <c r="BM564" s="27">
        <v>1</v>
      </c>
    </row>
    <row r="565" spans="1:65">
      <c r="A565" s="29"/>
      <c r="B565" s="19"/>
      <c r="C565" s="9"/>
      <c r="D565" s="25"/>
      <c r="E565" s="152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  <c r="AX565" s="3"/>
      <c r="AY565" s="3"/>
      <c r="AZ565" s="3"/>
      <c r="BA565" s="3"/>
      <c r="BB565" s="3"/>
      <c r="BC565" s="3"/>
      <c r="BD565" s="3"/>
      <c r="BE565" s="3"/>
      <c r="BF565" s="3"/>
      <c r="BG565" s="3"/>
      <c r="BH565" s="3"/>
      <c r="BI565" s="3"/>
      <c r="BJ565" s="3"/>
      <c r="BK565" s="3"/>
      <c r="BL565" s="3"/>
      <c r="BM565" s="27">
        <v>1</v>
      </c>
    </row>
    <row r="566" spans="1:65">
      <c r="A566" s="29"/>
      <c r="B566" s="18">
        <v>1</v>
      </c>
      <c r="C566" s="14">
        <v>1</v>
      </c>
      <c r="D566" s="212">
        <v>12.4</v>
      </c>
      <c r="E566" s="213"/>
      <c r="F566" s="214"/>
      <c r="G566" s="214"/>
      <c r="H566" s="214"/>
      <c r="I566" s="214"/>
      <c r="J566" s="214"/>
      <c r="K566" s="214"/>
      <c r="L566" s="214"/>
      <c r="M566" s="214"/>
      <c r="N566" s="214"/>
      <c r="O566" s="214"/>
      <c r="P566" s="214"/>
      <c r="Q566" s="214"/>
      <c r="R566" s="214"/>
      <c r="S566" s="214"/>
      <c r="T566" s="214"/>
      <c r="U566" s="214"/>
      <c r="V566" s="214"/>
      <c r="W566" s="214"/>
      <c r="X566" s="214"/>
      <c r="Y566" s="214"/>
      <c r="Z566" s="214"/>
      <c r="AA566" s="214"/>
      <c r="AB566" s="214"/>
      <c r="AC566" s="214"/>
      <c r="AD566" s="214"/>
      <c r="AE566" s="214"/>
      <c r="AF566" s="214"/>
      <c r="AG566" s="214"/>
      <c r="AH566" s="214"/>
      <c r="AI566" s="214"/>
      <c r="AJ566" s="214"/>
      <c r="AK566" s="214"/>
      <c r="AL566" s="214"/>
      <c r="AM566" s="214"/>
      <c r="AN566" s="214"/>
      <c r="AO566" s="214"/>
      <c r="AP566" s="214"/>
      <c r="AQ566" s="214"/>
      <c r="AR566" s="214"/>
      <c r="AS566" s="214"/>
      <c r="AT566" s="214"/>
      <c r="AU566" s="214"/>
      <c r="AV566" s="214"/>
      <c r="AW566" s="214"/>
      <c r="AX566" s="214"/>
      <c r="AY566" s="214"/>
      <c r="AZ566" s="214"/>
      <c r="BA566" s="214"/>
      <c r="BB566" s="214"/>
      <c r="BC566" s="214"/>
      <c r="BD566" s="214"/>
      <c r="BE566" s="214"/>
      <c r="BF566" s="214"/>
      <c r="BG566" s="214"/>
      <c r="BH566" s="214"/>
      <c r="BI566" s="214"/>
      <c r="BJ566" s="214"/>
      <c r="BK566" s="214"/>
      <c r="BL566" s="214"/>
      <c r="BM566" s="215">
        <v>1</v>
      </c>
    </row>
    <row r="567" spans="1:65">
      <c r="A567" s="29"/>
      <c r="B567" s="19">
        <v>1</v>
      </c>
      <c r="C567" s="9">
        <v>2</v>
      </c>
      <c r="D567" s="217">
        <v>12.2</v>
      </c>
      <c r="E567" s="213"/>
      <c r="F567" s="214"/>
      <c r="G567" s="214"/>
      <c r="H567" s="214"/>
      <c r="I567" s="214"/>
      <c r="J567" s="214"/>
      <c r="K567" s="214"/>
      <c r="L567" s="214"/>
      <c r="M567" s="214"/>
      <c r="N567" s="214"/>
      <c r="O567" s="214"/>
      <c r="P567" s="214"/>
      <c r="Q567" s="214"/>
      <c r="R567" s="214"/>
      <c r="S567" s="214"/>
      <c r="T567" s="214"/>
      <c r="U567" s="214"/>
      <c r="V567" s="214"/>
      <c r="W567" s="214"/>
      <c r="X567" s="214"/>
      <c r="Y567" s="214"/>
      <c r="Z567" s="214"/>
      <c r="AA567" s="214"/>
      <c r="AB567" s="214"/>
      <c r="AC567" s="214"/>
      <c r="AD567" s="214"/>
      <c r="AE567" s="214"/>
      <c r="AF567" s="214"/>
      <c r="AG567" s="214"/>
      <c r="AH567" s="214"/>
      <c r="AI567" s="214"/>
      <c r="AJ567" s="214"/>
      <c r="AK567" s="214"/>
      <c r="AL567" s="214"/>
      <c r="AM567" s="214"/>
      <c r="AN567" s="214"/>
      <c r="AO567" s="214"/>
      <c r="AP567" s="214"/>
      <c r="AQ567" s="214"/>
      <c r="AR567" s="214"/>
      <c r="AS567" s="214"/>
      <c r="AT567" s="214"/>
      <c r="AU567" s="214"/>
      <c r="AV567" s="214"/>
      <c r="AW567" s="214"/>
      <c r="AX567" s="214"/>
      <c r="AY567" s="214"/>
      <c r="AZ567" s="214"/>
      <c r="BA567" s="214"/>
      <c r="BB567" s="214"/>
      <c r="BC567" s="214"/>
      <c r="BD567" s="214"/>
      <c r="BE567" s="214"/>
      <c r="BF567" s="214"/>
      <c r="BG567" s="214"/>
      <c r="BH567" s="214"/>
      <c r="BI567" s="214"/>
      <c r="BJ567" s="214"/>
      <c r="BK567" s="214"/>
      <c r="BL567" s="214"/>
      <c r="BM567" s="215">
        <v>24</v>
      </c>
    </row>
    <row r="568" spans="1:65">
      <c r="A568" s="29"/>
      <c r="B568" s="20" t="s">
        <v>254</v>
      </c>
      <c r="C568" s="12"/>
      <c r="D568" s="220">
        <v>12.3</v>
      </c>
      <c r="E568" s="213"/>
      <c r="F568" s="214"/>
      <c r="G568" s="214"/>
      <c r="H568" s="214"/>
      <c r="I568" s="214"/>
      <c r="J568" s="214"/>
      <c r="K568" s="214"/>
      <c r="L568" s="214"/>
      <c r="M568" s="214"/>
      <c r="N568" s="214"/>
      <c r="O568" s="214"/>
      <c r="P568" s="214"/>
      <c r="Q568" s="214"/>
      <c r="R568" s="214"/>
      <c r="S568" s="214"/>
      <c r="T568" s="214"/>
      <c r="U568" s="214"/>
      <c r="V568" s="214"/>
      <c r="W568" s="214"/>
      <c r="X568" s="214"/>
      <c r="Y568" s="214"/>
      <c r="Z568" s="214"/>
      <c r="AA568" s="214"/>
      <c r="AB568" s="214"/>
      <c r="AC568" s="214"/>
      <c r="AD568" s="214"/>
      <c r="AE568" s="214"/>
      <c r="AF568" s="214"/>
      <c r="AG568" s="214"/>
      <c r="AH568" s="214"/>
      <c r="AI568" s="214"/>
      <c r="AJ568" s="214"/>
      <c r="AK568" s="214"/>
      <c r="AL568" s="214"/>
      <c r="AM568" s="214"/>
      <c r="AN568" s="214"/>
      <c r="AO568" s="214"/>
      <c r="AP568" s="214"/>
      <c r="AQ568" s="214"/>
      <c r="AR568" s="214"/>
      <c r="AS568" s="214"/>
      <c r="AT568" s="214"/>
      <c r="AU568" s="214"/>
      <c r="AV568" s="214"/>
      <c r="AW568" s="214"/>
      <c r="AX568" s="214"/>
      <c r="AY568" s="214"/>
      <c r="AZ568" s="214"/>
      <c r="BA568" s="214"/>
      <c r="BB568" s="214"/>
      <c r="BC568" s="214"/>
      <c r="BD568" s="214"/>
      <c r="BE568" s="214"/>
      <c r="BF568" s="214"/>
      <c r="BG568" s="214"/>
      <c r="BH568" s="214"/>
      <c r="BI568" s="214"/>
      <c r="BJ568" s="214"/>
      <c r="BK568" s="214"/>
      <c r="BL568" s="214"/>
      <c r="BM568" s="215">
        <v>16</v>
      </c>
    </row>
    <row r="569" spans="1:65">
      <c r="A569" s="29"/>
      <c r="B569" s="3" t="s">
        <v>255</v>
      </c>
      <c r="C569" s="28"/>
      <c r="D569" s="217">
        <v>12.3</v>
      </c>
      <c r="E569" s="213"/>
      <c r="F569" s="214"/>
      <c r="G569" s="214"/>
      <c r="H569" s="214"/>
      <c r="I569" s="214"/>
      <c r="J569" s="214"/>
      <c r="K569" s="214"/>
      <c r="L569" s="214"/>
      <c r="M569" s="214"/>
      <c r="N569" s="214"/>
      <c r="O569" s="214"/>
      <c r="P569" s="214"/>
      <c r="Q569" s="214"/>
      <c r="R569" s="214"/>
      <c r="S569" s="214"/>
      <c r="T569" s="214"/>
      <c r="U569" s="214"/>
      <c r="V569" s="214"/>
      <c r="W569" s="214"/>
      <c r="X569" s="214"/>
      <c r="Y569" s="214"/>
      <c r="Z569" s="214"/>
      <c r="AA569" s="214"/>
      <c r="AB569" s="214"/>
      <c r="AC569" s="214"/>
      <c r="AD569" s="214"/>
      <c r="AE569" s="214"/>
      <c r="AF569" s="214"/>
      <c r="AG569" s="214"/>
      <c r="AH569" s="214"/>
      <c r="AI569" s="214"/>
      <c r="AJ569" s="214"/>
      <c r="AK569" s="214"/>
      <c r="AL569" s="214"/>
      <c r="AM569" s="214"/>
      <c r="AN569" s="214"/>
      <c r="AO569" s="214"/>
      <c r="AP569" s="214"/>
      <c r="AQ569" s="214"/>
      <c r="AR569" s="214"/>
      <c r="AS569" s="214"/>
      <c r="AT569" s="214"/>
      <c r="AU569" s="214"/>
      <c r="AV569" s="214"/>
      <c r="AW569" s="214"/>
      <c r="AX569" s="214"/>
      <c r="AY569" s="214"/>
      <c r="AZ569" s="214"/>
      <c r="BA569" s="214"/>
      <c r="BB569" s="214"/>
      <c r="BC569" s="214"/>
      <c r="BD569" s="214"/>
      <c r="BE569" s="214"/>
      <c r="BF569" s="214"/>
      <c r="BG569" s="214"/>
      <c r="BH569" s="214"/>
      <c r="BI569" s="214"/>
      <c r="BJ569" s="214"/>
      <c r="BK569" s="214"/>
      <c r="BL569" s="214"/>
      <c r="BM569" s="215">
        <v>12.3</v>
      </c>
    </row>
    <row r="570" spans="1:65">
      <c r="A570" s="29"/>
      <c r="B570" s="3" t="s">
        <v>256</v>
      </c>
      <c r="C570" s="28"/>
      <c r="D570" s="217">
        <v>0.14142135623731025</v>
      </c>
      <c r="E570" s="213"/>
      <c r="F570" s="214"/>
      <c r="G570" s="214"/>
      <c r="H570" s="214"/>
      <c r="I570" s="214"/>
      <c r="J570" s="214"/>
      <c r="K570" s="214"/>
      <c r="L570" s="214"/>
      <c r="M570" s="214"/>
      <c r="N570" s="214"/>
      <c r="O570" s="214"/>
      <c r="P570" s="214"/>
      <c r="Q570" s="214"/>
      <c r="R570" s="214"/>
      <c r="S570" s="214"/>
      <c r="T570" s="214"/>
      <c r="U570" s="214"/>
      <c r="V570" s="214"/>
      <c r="W570" s="214"/>
      <c r="X570" s="214"/>
      <c r="Y570" s="214"/>
      <c r="Z570" s="214"/>
      <c r="AA570" s="214"/>
      <c r="AB570" s="214"/>
      <c r="AC570" s="214"/>
      <c r="AD570" s="214"/>
      <c r="AE570" s="214"/>
      <c r="AF570" s="214"/>
      <c r="AG570" s="214"/>
      <c r="AH570" s="214"/>
      <c r="AI570" s="214"/>
      <c r="AJ570" s="214"/>
      <c r="AK570" s="214"/>
      <c r="AL570" s="214"/>
      <c r="AM570" s="214"/>
      <c r="AN570" s="214"/>
      <c r="AO570" s="214"/>
      <c r="AP570" s="214"/>
      <c r="AQ570" s="214"/>
      <c r="AR570" s="214"/>
      <c r="AS570" s="214"/>
      <c r="AT570" s="214"/>
      <c r="AU570" s="214"/>
      <c r="AV570" s="214"/>
      <c r="AW570" s="214"/>
      <c r="AX570" s="214"/>
      <c r="AY570" s="214"/>
      <c r="AZ570" s="214"/>
      <c r="BA570" s="214"/>
      <c r="BB570" s="214"/>
      <c r="BC570" s="214"/>
      <c r="BD570" s="214"/>
      <c r="BE570" s="214"/>
      <c r="BF570" s="214"/>
      <c r="BG570" s="214"/>
      <c r="BH570" s="214"/>
      <c r="BI570" s="214"/>
      <c r="BJ570" s="214"/>
      <c r="BK570" s="214"/>
      <c r="BL570" s="214"/>
      <c r="BM570" s="215">
        <v>30</v>
      </c>
    </row>
    <row r="571" spans="1:65">
      <c r="A571" s="29"/>
      <c r="B571" s="3" t="s">
        <v>86</v>
      </c>
      <c r="C571" s="28"/>
      <c r="D571" s="13">
        <v>1.1497671238805711E-2</v>
      </c>
      <c r="E571" s="152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  <c r="AX571" s="3"/>
      <c r="AY571" s="3"/>
      <c r="AZ571" s="3"/>
      <c r="BA571" s="3"/>
      <c r="BB571" s="3"/>
      <c r="BC571" s="3"/>
      <c r="BD571" s="3"/>
      <c r="BE571" s="3"/>
      <c r="BF571" s="3"/>
      <c r="BG571" s="3"/>
      <c r="BH571" s="3"/>
      <c r="BI571" s="3"/>
      <c r="BJ571" s="3"/>
      <c r="BK571" s="3"/>
      <c r="BL571" s="3"/>
      <c r="BM571" s="55"/>
    </row>
    <row r="572" spans="1:65">
      <c r="A572" s="29"/>
      <c r="B572" s="3" t="s">
        <v>257</v>
      </c>
      <c r="C572" s="28"/>
      <c r="D572" s="13">
        <v>0</v>
      </c>
      <c r="E572" s="152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  <c r="AX572" s="3"/>
      <c r="AY572" s="3"/>
      <c r="AZ572" s="3"/>
      <c r="BA572" s="3"/>
      <c r="BB572" s="3"/>
      <c r="BC572" s="3"/>
      <c r="BD572" s="3"/>
      <c r="BE572" s="3"/>
      <c r="BF572" s="3"/>
      <c r="BG572" s="3"/>
      <c r="BH572" s="3"/>
      <c r="BI572" s="3"/>
      <c r="BJ572" s="3"/>
      <c r="BK572" s="3"/>
      <c r="BL572" s="3"/>
      <c r="BM572" s="55"/>
    </row>
    <row r="573" spans="1:65">
      <c r="A573" s="29"/>
      <c r="B573" s="45" t="s">
        <v>258</v>
      </c>
      <c r="C573" s="46"/>
      <c r="D573" s="44" t="s">
        <v>259</v>
      </c>
      <c r="E573" s="152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  <c r="AX573" s="3"/>
      <c r="AY573" s="3"/>
      <c r="AZ573" s="3"/>
      <c r="BA573" s="3"/>
      <c r="BB573" s="3"/>
      <c r="BC573" s="3"/>
      <c r="BD573" s="3"/>
      <c r="BE573" s="3"/>
      <c r="BF573" s="3"/>
      <c r="BG573" s="3"/>
      <c r="BH573" s="3"/>
      <c r="BI573" s="3"/>
      <c r="BJ573" s="3"/>
      <c r="BK573" s="3"/>
      <c r="BL573" s="3"/>
      <c r="BM573" s="55"/>
    </row>
    <row r="574" spans="1:65">
      <c r="B574" s="30"/>
      <c r="C574" s="20"/>
      <c r="D574" s="20"/>
      <c r="BM574" s="55"/>
    </row>
    <row r="575" spans="1:65" ht="15">
      <c r="B575" s="8" t="s">
        <v>593</v>
      </c>
      <c r="BM575" s="27" t="s">
        <v>278</v>
      </c>
    </row>
    <row r="576" spans="1:65" ht="15">
      <c r="A576" s="24" t="s">
        <v>62</v>
      </c>
      <c r="B576" s="18" t="s">
        <v>108</v>
      </c>
      <c r="C576" s="15" t="s">
        <v>109</v>
      </c>
      <c r="D576" s="16" t="s">
        <v>295</v>
      </c>
      <c r="E576" s="152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  <c r="AX576" s="3"/>
      <c r="AY576" s="3"/>
      <c r="AZ576" s="3"/>
      <c r="BA576" s="3"/>
      <c r="BB576" s="3"/>
      <c r="BC576" s="3"/>
      <c r="BD576" s="3"/>
      <c r="BE576" s="3"/>
      <c r="BF576" s="3"/>
      <c r="BG576" s="3"/>
      <c r="BH576" s="3"/>
      <c r="BI576" s="3"/>
      <c r="BJ576" s="3"/>
      <c r="BK576" s="3"/>
      <c r="BL576" s="3"/>
      <c r="BM576" s="27">
        <v>1</v>
      </c>
    </row>
    <row r="577" spans="1:65">
      <c r="A577" s="29"/>
      <c r="B577" s="19" t="s">
        <v>225</v>
      </c>
      <c r="C577" s="9" t="s">
        <v>225</v>
      </c>
      <c r="D577" s="10" t="s">
        <v>110</v>
      </c>
      <c r="E577" s="152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  <c r="AX577" s="3"/>
      <c r="AY577" s="3"/>
      <c r="AZ577" s="3"/>
      <c r="BA577" s="3"/>
      <c r="BB577" s="3"/>
      <c r="BC577" s="3"/>
      <c r="BD577" s="3"/>
      <c r="BE577" s="3"/>
      <c r="BF577" s="3"/>
      <c r="BG577" s="3"/>
      <c r="BH577" s="3"/>
      <c r="BI577" s="3"/>
      <c r="BJ577" s="3"/>
      <c r="BK577" s="3"/>
      <c r="BL577" s="3"/>
      <c r="BM577" s="27" t="s">
        <v>1</v>
      </c>
    </row>
    <row r="578" spans="1:65">
      <c r="A578" s="29"/>
      <c r="B578" s="19"/>
      <c r="C578" s="9"/>
      <c r="D578" s="10" t="s">
        <v>304</v>
      </c>
      <c r="E578" s="152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  <c r="AX578" s="3"/>
      <c r="AY578" s="3"/>
      <c r="AZ578" s="3"/>
      <c r="BA578" s="3"/>
      <c r="BB578" s="3"/>
      <c r="BC578" s="3"/>
      <c r="BD578" s="3"/>
      <c r="BE578" s="3"/>
      <c r="BF578" s="3"/>
      <c r="BG578" s="3"/>
      <c r="BH578" s="3"/>
      <c r="BI578" s="3"/>
      <c r="BJ578" s="3"/>
      <c r="BK578" s="3"/>
      <c r="BL578" s="3"/>
      <c r="BM578" s="27">
        <v>3</v>
      </c>
    </row>
    <row r="579" spans="1:65">
      <c r="A579" s="29"/>
      <c r="B579" s="19"/>
      <c r="C579" s="9"/>
      <c r="D579" s="25"/>
      <c r="E579" s="152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  <c r="AX579" s="3"/>
      <c r="AY579" s="3"/>
      <c r="AZ579" s="3"/>
      <c r="BA579" s="3"/>
      <c r="BB579" s="3"/>
      <c r="BC579" s="3"/>
      <c r="BD579" s="3"/>
      <c r="BE579" s="3"/>
      <c r="BF579" s="3"/>
      <c r="BG579" s="3"/>
      <c r="BH579" s="3"/>
      <c r="BI579" s="3"/>
      <c r="BJ579" s="3"/>
      <c r="BK579" s="3"/>
      <c r="BL579" s="3"/>
      <c r="BM579" s="27">
        <v>3</v>
      </c>
    </row>
    <row r="580" spans="1:65">
      <c r="A580" s="29"/>
      <c r="B580" s="18">
        <v>1</v>
      </c>
      <c r="C580" s="14">
        <v>1</v>
      </c>
      <c r="D580" s="203">
        <v>0.35899999999999999</v>
      </c>
      <c r="E580" s="205"/>
      <c r="F580" s="206"/>
      <c r="G580" s="206"/>
      <c r="H580" s="206"/>
      <c r="I580" s="206"/>
      <c r="J580" s="206"/>
      <c r="K580" s="206"/>
      <c r="L580" s="206"/>
      <c r="M580" s="206"/>
      <c r="N580" s="206"/>
      <c r="O580" s="206"/>
      <c r="P580" s="206"/>
      <c r="Q580" s="206"/>
      <c r="R580" s="206"/>
      <c r="S580" s="206"/>
      <c r="T580" s="206"/>
      <c r="U580" s="206"/>
      <c r="V580" s="206"/>
      <c r="W580" s="206"/>
      <c r="X580" s="206"/>
      <c r="Y580" s="206"/>
      <c r="Z580" s="206"/>
      <c r="AA580" s="206"/>
      <c r="AB580" s="206"/>
      <c r="AC580" s="206"/>
      <c r="AD580" s="206"/>
      <c r="AE580" s="206"/>
      <c r="AF580" s="206"/>
      <c r="AG580" s="206"/>
      <c r="AH580" s="206"/>
      <c r="AI580" s="206"/>
      <c r="AJ580" s="206"/>
      <c r="AK580" s="206"/>
      <c r="AL580" s="206"/>
      <c r="AM580" s="206"/>
      <c r="AN580" s="206"/>
      <c r="AO580" s="206"/>
      <c r="AP580" s="206"/>
      <c r="AQ580" s="206"/>
      <c r="AR580" s="206"/>
      <c r="AS580" s="206"/>
      <c r="AT580" s="206"/>
      <c r="AU580" s="206"/>
      <c r="AV580" s="206"/>
      <c r="AW580" s="206"/>
      <c r="AX580" s="206"/>
      <c r="AY580" s="206"/>
      <c r="AZ580" s="206"/>
      <c r="BA580" s="206"/>
      <c r="BB580" s="206"/>
      <c r="BC580" s="206"/>
      <c r="BD580" s="206"/>
      <c r="BE580" s="206"/>
      <c r="BF580" s="206"/>
      <c r="BG580" s="206"/>
      <c r="BH580" s="206"/>
      <c r="BI580" s="206"/>
      <c r="BJ580" s="206"/>
      <c r="BK580" s="206"/>
      <c r="BL580" s="206"/>
      <c r="BM580" s="207">
        <v>1</v>
      </c>
    </row>
    <row r="581" spans="1:65">
      <c r="A581" s="29"/>
      <c r="B581" s="19">
        <v>1</v>
      </c>
      <c r="C581" s="9">
        <v>2</v>
      </c>
      <c r="D581" s="23">
        <v>0.33999999999999997</v>
      </c>
      <c r="E581" s="205"/>
      <c r="F581" s="206"/>
      <c r="G581" s="206"/>
      <c r="H581" s="206"/>
      <c r="I581" s="206"/>
      <c r="J581" s="206"/>
      <c r="K581" s="206"/>
      <c r="L581" s="206"/>
      <c r="M581" s="206"/>
      <c r="N581" s="206"/>
      <c r="O581" s="206"/>
      <c r="P581" s="206"/>
      <c r="Q581" s="206"/>
      <c r="R581" s="206"/>
      <c r="S581" s="206"/>
      <c r="T581" s="206"/>
      <c r="U581" s="206"/>
      <c r="V581" s="206"/>
      <c r="W581" s="206"/>
      <c r="X581" s="206"/>
      <c r="Y581" s="206"/>
      <c r="Z581" s="206"/>
      <c r="AA581" s="206"/>
      <c r="AB581" s="206"/>
      <c r="AC581" s="206"/>
      <c r="AD581" s="206"/>
      <c r="AE581" s="206"/>
      <c r="AF581" s="206"/>
      <c r="AG581" s="206"/>
      <c r="AH581" s="206"/>
      <c r="AI581" s="206"/>
      <c r="AJ581" s="206"/>
      <c r="AK581" s="206"/>
      <c r="AL581" s="206"/>
      <c r="AM581" s="206"/>
      <c r="AN581" s="206"/>
      <c r="AO581" s="206"/>
      <c r="AP581" s="206"/>
      <c r="AQ581" s="206"/>
      <c r="AR581" s="206"/>
      <c r="AS581" s="206"/>
      <c r="AT581" s="206"/>
      <c r="AU581" s="206"/>
      <c r="AV581" s="206"/>
      <c r="AW581" s="206"/>
      <c r="AX581" s="206"/>
      <c r="AY581" s="206"/>
      <c r="AZ581" s="206"/>
      <c r="BA581" s="206"/>
      <c r="BB581" s="206"/>
      <c r="BC581" s="206"/>
      <c r="BD581" s="206"/>
      <c r="BE581" s="206"/>
      <c r="BF581" s="206"/>
      <c r="BG581" s="206"/>
      <c r="BH581" s="206"/>
      <c r="BI581" s="206"/>
      <c r="BJ581" s="206"/>
      <c r="BK581" s="206"/>
      <c r="BL581" s="206"/>
      <c r="BM581" s="207">
        <v>25</v>
      </c>
    </row>
    <row r="582" spans="1:65">
      <c r="A582" s="29"/>
      <c r="B582" s="20" t="s">
        <v>254</v>
      </c>
      <c r="C582" s="12"/>
      <c r="D582" s="210">
        <v>0.34949999999999998</v>
      </c>
      <c r="E582" s="205"/>
      <c r="F582" s="206"/>
      <c r="G582" s="206"/>
      <c r="H582" s="206"/>
      <c r="I582" s="206"/>
      <c r="J582" s="206"/>
      <c r="K582" s="206"/>
      <c r="L582" s="206"/>
      <c r="M582" s="206"/>
      <c r="N582" s="206"/>
      <c r="O582" s="206"/>
      <c r="P582" s="206"/>
      <c r="Q582" s="206"/>
      <c r="R582" s="206"/>
      <c r="S582" s="206"/>
      <c r="T582" s="206"/>
      <c r="U582" s="206"/>
      <c r="V582" s="206"/>
      <c r="W582" s="206"/>
      <c r="X582" s="206"/>
      <c r="Y582" s="206"/>
      <c r="Z582" s="206"/>
      <c r="AA582" s="206"/>
      <c r="AB582" s="206"/>
      <c r="AC582" s="206"/>
      <c r="AD582" s="206"/>
      <c r="AE582" s="206"/>
      <c r="AF582" s="206"/>
      <c r="AG582" s="206"/>
      <c r="AH582" s="206"/>
      <c r="AI582" s="206"/>
      <c r="AJ582" s="206"/>
      <c r="AK582" s="206"/>
      <c r="AL582" s="206"/>
      <c r="AM582" s="206"/>
      <c r="AN582" s="206"/>
      <c r="AO582" s="206"/>
      <c r="AP582" s="206"/>
      <c r="AQ582" s="206"/>
      <c r="AR582" s="206"/>
      <c r="AS582" s="206"/>
      <c r="AT582" s="206"/>
      <c r="AU582" s="206"/>
      <c r="AV582" s="206"/>
      <c r="AW582" s="206"/>
      <c r="AX582" s="206"/>
      <c r="AY582" s="206"/>
      <c r="AZ582" s="206"/>
      <c r="BA582" s="206"/>
      <c r="BB582" s="206"/>
      <c r="BC582" s="206"/>
      <c r="BD582" s="206"/>
      <c r="BE582" s="206"/>
      <c r="BF582" s="206"/>
      <c r="BG582" s="206"/>
      <c r="BH582" s="206"/>
      <c r="BI582" s="206"/>
      <c r="BJ582" s="206"/>
      <c r="BK582" s="206"/>
      <c r="BL582" s="206"/>
      <c r="BM582" s="207">
        <v>16</v>
      </c>
    </row>
    <row r="583" spans="1:65">
      <c r="A583" s="29"/>
      <c r="B583" s="3" t="s">
        <v>255</v>
      </c>
      <c r="C583" s="28"/>
      <c r="D583" s="23">
        <v>0.34949999999999998</v>
      </c>
      <c r="E583" s="205"/>
      <c r="F583" s="206"/>
      <c r="G583" s="206"/>
      <c r="H583" s="206"/>
      <c r="I583" s="206"/>
      <c r="J583" s="206"/>
      <c r="K583" s="206"/>
      <c r="L583" s="206"/>
      <c r="M583" s="206"/>
      <c r="N583" s="206"/>
      <c r="O583" s="206"/>
      <c r="P583" s="206"/>
      <c r="Q583" s="206"/>
      <c r="R583" s="206"/>
      <c r="S583" s="206"/>
      <c r="T583" s="206"/>
      <c r="U583" s="206"/>
      <c r="V583" s="206"/>
      <c r="W583" s="206"/>
      <c r="X583" s="206"/>
      <c r="Y583" s="206"/>
      <c r="Z583" s="206"/>
      <c r="AA583" s="206"/>
      <c r="AB583" s="206"/>
      <c r="AC583" s="206"/>
      <c r="AD583" s="206"/>
      <c r="AE583" s="206"/>
      <c r="AF583" s="206"/>
      <c r="AG583" s="206"/>
      <c r="AH583" s="206"/>
      <c r="AI583" s="206"/>
      <c r="AJ583" s="206"/>
      <c r="AK583" s="206"/>
      <c r="AL583" s="206"/>
      <c r="AM583" s="206"/>
      <c r="AN583" s="206"/>
      <c r="AO583" s="206"/>
      <c r="AP583" s="206"/>
      <c r="AQ583" s="206"/>
      <c r="AR583" s="206"/>
      <c r="AS583" s="206"/>
      <c r="AT583" s="206"/>
      <c r="AU583" s="206"/>
      <c r="AV583" s="206"/>
      <c r="AW583" s="206"/>
      <c r="AX583" s="206"/>
      <c r="AY583" s="206"/>
      <c r="AZ583" s="206"/>
      <c r="BA583" s="206"/>
      <c r="BB583" s="206"/>
      <c r="BC583" s="206"/>
      <c r="BD583" s="206"/>
      <c r="BE583" s="206"/>
      <c r="BF583" s="206"/>
      <c r="BG583" s="206"/>
      <c r="BH583" s="206"/>
      <c r="BI583" s="206"/>
      <c r="BJ583" s="206"/>
      <c r="BK583" s="206"/>
      <c r="BL583" s="206"/>
      <c r="BM583" s="207">
        <v>0.34949999999999998</v>
      </c>
    </row>
    <row r="584" spans="1:65">
      <c r="A584" s="29"/>
      <c r="B584" s="3" t="s">
        <v>256</v>
      </c>
      <c r="C584" s="28"/>
      <c r="D584" s="23">
        <v>1.3435028842544414E-2</v>
      </c>
      <c r="E584" s="205"/>
      <c r="F584" s="206"/>
      <c r="G584" s="206"/>
      <c r="H584" s="206"/>
      <c r="I584" s="206"/>
      <c r="J584" s="206"/>
      <c r="K584" s="206"/>
      <c r="L584" s="206"/>
      <c r="M584" s="206"/>
      <c r="N584" s="206"/>
      <c r="O584" s="206"/>
      <c r="P584" s="206"/>
      <c r="Q584" s="206"/>
      <c r="R584" s="206"/>
      <c r="S584" s="206"/>
      <c r="T584" s="206"/>
      <c r="U584" s="206"/>
      <c r="V584" s="206"/>
      <c r="W584" s="206"/>
      <c r="X584" s="206"/>
      <c r="Y584" s="206"/>
      <c r="Z584" s="206"/>
      <c r="AA584" s="206"/>
      <c r="AB584" s="206"/>
      <c r="AC584" s="206"/>
      <c r="AD584" s="206"/>
      <c r="AE584" s="206"/>
      <c r="AF584" s="206"/>
      <c r="AG584" s="206"/>
      <c r="AH584" s="206"/>
      <c r="AI584" s="206"/>
      <c r="AJ584" s="206"/>
      <c r="AK584" s="206"/>
      <c r="AL584" s="206"/>
      <c r="AM584" s="206"/>
      <c r="AN584" s="206"/>
      <c r="AO584" s="206"/>
      <c r="AP584" s="206"/>
      <c r="AQ584" s="206"/>
      <c r="AR584" s="206"/>
      <c r="AS584" s="206"/>
      <c r="AT584" s="206"/>
      <c r="AU584" s="206"/>
      <c r="AV584" s="206"/>
      <c r="AW584" s="206"/>
      <c r="AX584" s="206"/>
      <c r="AY584" s="206"/>
      <c r="AZ584" s="206"/>
      <c r="BA584" s="206"/>
      <c r="BB584" s="206"/>
      <c r="BC584" s="206"/>
      <c r="BD584" s="206"/>
      <c r="BE584" s="206"/>
      <c r="BF584" s="206"/>
      <c r="BG584" s="206"/>
      <c r="BH584" s="206"/>
      <c r="BI584" s="206"/>
      <c r="BJ584" s="206"/>
      <c r="BK584" s="206"/>
      <c r="BL584" s="206"/>
      <c r="BM584" s="207">
        <v>31</v>
      </c>
    </row>
    <row r="585" spans="1:65">
      <c r="A585" s="29"/>
      <c r="B585" s="3" t="s">
        <v>86</v>
      </c>
      <c r="C585" s="28"/>
      <c r="D585" s="13">
        <v>3.8440711995835236E-2</v>
      </c>
      <c r="E585" s="152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  <c r="AX585" s="3"/>
      <c r="AY585" s="3"/>
      <c r="AZ585" s="3"/>
      <c r="BA585" s="3"/>
      <c r="BB585" s="3"/>
      <c r="BC585" s="3"/>
      <c r="BD585" s="3"/>
      <c r="BE585" s="3"/>
      <c r="BF585" s="3"/>
      <c r="BG585" s="3"/>
      <c r="BH585" s="3"/>
      <c r="BI585" s="3"/>
      <c r="BJ585" s="3"/>
      <c r="BK585" s="3"/>
      <c r="BL585" s="3"/>
      <c r="BM585" s="55"/>
    </row>
    <row r="586" spans="1:65">
      <c r="A586" s="29"/>
      <c r="B586" s="3" t="s">
        <v>257</v>
      </c>
      <c r="C586" s="28"/>
      <c r="D586" s="13">
        <v>0</v>
      </c>
      <c r="E586" s="152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  <c r="AX586" s="3"/>
      <c r="AY586" s="3"/>
      <c r="AZ586" s="3"/>
      <c r="BA586" s="3"/>
      <c r="BB586" s="3"/>
      <c r="BC586" s="3"/>
      <c r="BD586" s="3"/>
      <c r="BE586" s="3"/>
      <c r="BF586" s="3"/>
      <c r="BG586" s="3"/>
      <c r="BH586" s="3"/>
      <c r="BI586" s="3"/>
      <c r="BJ586" s="3"/>
      <c r="BK586" s="3"/>
      <c r="BL586" s="3"/>
      <c r="BM586" s="55"/>
    </row>
    <row r="587" spans="1:65">
      <c r="A587" s="29"/>
      <c r="B587" s="45" t="s">
        <v>258</v>
      </c>
      <c r="C587" s="46"/>
      <c r="D587" s="44" t="s">
        <v>259</v>
      </c>
      <c r="E587" s="152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  <c r="AX587" s="3"/>
      <c r="AY587" s="3"/>
      <c r="AZ587" s="3"/>
      <c r="BA587" s="3"/>
      <c r="BB587" s="3"/>
      <c r="BC587" s="3"/>
      <c r="BD587" s="3"/>
      <c r="BE587" s="3"/>
      <c r="BF587" s="3"/>
      <c r="BG587" s="3"/>
      <c r="BH587" s="3"/>
      <c r="BI587" s="3"/>
      <c r="BJ587" s="3"/>
      <c r="BK587" s="3"/>
      <c r="BL587" s="3"/>
      <c r="BM587" s="55"/>
    </row>
    <row r="588" spans="1:65">
      <c r="B588" s="30"/>
      <c r="C588" s="20"/>
      <c r="D588" s="20"/>
      <c r="BM588" s="55"/>
    </row>
    <row r="589" spans="1:65" ht="15">
      <c r="B589" s="8" t="s">
        <v>594</v>
      </c>
      <c r="BM589" s="27" t="s">
        <v>278</v>
      </c>
    </row>
    <row r="590" spans="1:65" ht="15">
      <c r="A590" s="24" t="s">
        <v>63</v>
      </c>
      <c r="B590" s="18" t="s">
        <v>108</v>
      </c>
      <c r="C590" s="15" t="s">
        <v>109</v>
      </c>
      <c r="D590" s="16" t="s">
        <v>295</v>
      </c>
      <c r="E590" s="152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  <c r="AX590" s="3"/>
      <c r="AY590" s="3"/>
      <c r="AZ590" s="3"/>
      <c r="BA590" s="3"/>
      <c r="BB590" s="3"/>
      <c r="BC590" s="3"/>
      <c r="BD590" s="3"/>
      <c r="BE590" s="3"/>
      <c r="BF590" s="3"/>
      <c r="BG590" s="3"/>
      <c r="BH590" s="3"/>
      <c r="BI590" s="3"/>
      <c r="BJ590" s="3"/>
      <c r="BK590" s="3"/>
      <c r="BL590" s="3"/>
      <c r="BM590" s="27">
        <v>1</v>
      </c>
    </row>
    <row r="591" spans="1:65">
      <c r="A591" s="29"/>
      <c r="B591" s="19" t="s">
        <v>225</v>
      </c>
      <c r="C591" s="9" t="s">
        <v>225</v>
      </c>
      <c r="D591" s="10" t="s">
        <v>110</v>
      </c>
      <c r="E591" s="152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  <c r="AX591" s="3"/>
      <c r="AY591" s="3"/>
      <c r="AZ591" s="3"/>
      <c r="BA591" s="3"/>
      <c r="BB591" s="3"/>
      <c r="BC591" s="3"/>
      <c r="BD591" s="3"/>
      <c r="BE591" s="3"/>
      <c r="BF591" s="3"/>
      <c r="BG591" s="3"/>
      <c r="BH591" s="3"/>
      <c r="BI591" s="3"/>
      <c r="BJ591" s="3"/>
      <c r="BK591" s="3"/>
      <c r="BL591" s="3"/>
      <c r="BM591" s="27" t="s">
        <v>3</v>
      </c>
    </row>
    <row r="592" spans="1:65">
      <c r="A592" s="29"/>
      <c r="B592" s="19"/>
      <c r="C592" s="9"/>
      <c r="D592" s="10" t="s">
        <v>304</v>
      </c>
      <c r="E592" s="152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  <c r="AX592" s="3"/>
      <c r="AY592" s="3"/>
      <c r="AZ592" s="3"/>
      <c r="BA592" s="3"/>
      <c r="BB592" s="3"/>
      <c r="BC592" s="3"/>
      <c r="BD592" s="3"/>
      <c r="BE592" s="3"/>
      <c r="BF592" s="3"/>
      <c r="BG592" s="3"/>
      <c r="BH592" s="3"/>
      <c r="BI592" s="3"/>
      <c r="BJ592" s="3"/>
      <c r="BK592" s="3"/>
      <c r="BL592" s="3"/>
      <c r="BM592" s="27">
        <v>2</v>
      </c>
    </row>
    <row r="593" spans="1:65">
      <c r="A593" s="29"/>
      <c r="B593" s="19"/>
      <c r="C593" s="9"/>
      <c r="D593" s="25"/>
      <c r="E593" s="152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  <c r="AX593" s="3"/>
      <c r="AY593" s="3"/>
      <c r="AZ593" s="3"/>
      <c r="BA593" s="3"/>
      <c r="BB593" s="3"/>
      <c r="BC593" s="3"/>
      <c r="BD593" s="3"/>
      <c r="BE593" s="3"/>
      <c r="BF593" s="3"/>
      <c r="BG593" s="3"/>
      <c r="BH593" s="3"/>
      <c r="BI593" s="3"/>
      <c r="BJ593" s="3"/>
      <c r="BK593" s="3"/>
      <c r="BL593" s="3"/>
      <c r="BM593" s="27">
        <v>2</v>
      </c>
    </row>
    <row r="594" spans="1:65">
      <c r="A594" s="29"/>
      <c r="B594" s="18">
        <v>1</v>
      </c>
      <c r="C594" s="14">
        <v>1</v>
      </c>
      <c r="D594" s="21">
        <v>0.8</v>
      </c>
      <c r="E594" s="152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  <c r="AX594" s="3"/>
      <c r="AY594" s="3"/>
      <c r="AZ594" s="3"/>
      <c r="BA594" s="3"/>
      <c r="BB594" s="3"/>
      <c r="BC594" s="3"/>
      <c r="BD594" s="3"/>
      <c r="BE594" s="3"/>
      <c r="BF594" s="3"/>
      <c r="BG594" s="3"/>
      <c r="BH594" s="3"/>
      <c r="BI594" s="3"/>
      <c r="BJ594" s="3"/>
      <c r="BK594" s="3"/>
      <c r="BL594" s="3"/>
      <c r="BM594" s="27">
        <v>1</v>
      </c>
    </row>
    <row r="595" spans="1:65">
      <c r="A595" s="29"/>
      <c r="B595" s="19">
        <v>1</v>
      </c>
      <c r="C595" s="9">
        <v>2</v>
      </c>
      <c r="D595" s="11">
        <v>1</v>
      </c>
      <c r="E595" s="152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  <c r="AX595" s="3"/>
      <c r="AY595" s="3"/>
      <c r="AZ595" s="3"/>
      <c r="BA595" s="3"/>
      <c r="BB595" s="3"/>
      <c r="BC595" s="3"/>
      <c r="BD595" s="3"/>
      <c r="BE595" s="3"/>
      <c r="BF595" s="3"/>
      <c r="BG595" s="3"/>
      <c r="BH595" s="3"/>
      <c r="BI595" s="3"/>
      <c r="BJ595" s="3"/>
      <c r="BK595" s="3"/>
      <c r="BL595" s="3"/>
      <c r="BM595" s="27">
        <v>26</v>
      </c>
    </row>
    <row r="596" spans="1:65">
      <c r="A596" s="29"/>
      <c r="B596" s="20" t="s">
        <v>254</v>
      </c>
      <c r="C596" s="12"/>
      <c r="D596" s="22">
        <v>0.9</v>
      </c>
      <c r="E596" s="152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  <c r="AX596" s="3"/>
      <c r="AY596" s="3"/>
      <c r="AZ596" s="3"/>
      <c r="BA596" s="3"/>
      <c r="BB596" s="3"/>
      <c r="BC596" s="3"/>
      <c r="BD596" s="3"/>
      <c r="BE596" s="3"/>
      <c r="BF596" s="3"/>
      <c r="BG596" s="3"/>
      <c r="BH596" s="3"/>
      <c r="BI596" s="3"/>
      <c r="BJ596" s="3"/>
      <c r="BK596" s="3"/>
      <c r="BL596" s="3"/>
      <c r="BM596" s="27">
        <v>16</v>
      </c>
    </row>
    <row r="597" spans="1:65">
      <c r="A597" s="29"/>
      <c r="B597" s="3" t="s">
        <v>255</v>
      </c>
      <c r="C597" s="28"/>
      <c r="D597" s="11">
        <v>0.9</v>
      </c>
      <c r="E597" s="152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  <c r="AX597" s="3"/>
      <c r="AY597" s="3"/>
      <c r="AZ597" s="3"/>
      <c r="BA597" s="3"/>
      <c r="BB597" s="3"/>
      <c r="BC597" s="3"/>
      <c r="BD597" s="3"/>
      <c r="BE597" s="3"/>
      <c r="BF597" s="3"/>
      <c r="BG597" s="3"/>
      <c r="BH597" s="3"/>
      <c r="BI597" s="3"/>
      <c r="BJ597" s="3"/>
      <c r="BK597" s="3"/>
      <c r="BL597" s="3"/>
      <c r="BM597" s="27">
        <v>0.9</v>
      </c>
    </row>
    <row r="598" spans="1:65">
      <c r="A598" s="29"/>
      <c r="B598" s="3" t="s">
        <v>256</v>
      </c>
      <c r="C598" s="28"/>
      <c r="D598" s="23">
        <v>0.14142135623730956</v>
      </c>
      <c r="E598" s="152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  <c r="AX598" s="3"/>
      <c r="AY598" s="3"/>
      <c r="AZ598" s="3"/>
      <c r="BA598" s="3"/>
      <c r="BB598" s="3"/>
      <c r="BC598" s="3"/>
      <c r="BD598" s="3"/>
      <c r="BE598" s="3"/>
      <c r="BF598" s="3"/>
      <c r="BG598" s="3"/>
      <c r="BH598" s="3"/>
      <c r="BI598" s="3"/>
      <c r="BJ598" s="3"/>
      <c r="BK598" s="3"/>
      <c r="BL598" s="3"/>
      <c r="BM598" s="27">
        <v>32</v>
      </c>
    </row>
    <row r="599" spans="1:65">
      <c r="A599" s="29"/>
      <c r="B599" s="3" t="s">
        <v>86</v>
      </c>
      <c r="C599" s="28"/>
      <c r="D599" s="13">
        <v>0.15713484026367727</v>
      </c>
      <c r="E599" s="152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  <c r="AX599" s="3"/>
      <c r="AY599" s="3"/>
      <c r="AZ599" s="3"/>
      <c r="BA599" s="3"/>
      <c r="BB599" s="3"/>
      <c r="BC599" s="3"/>
      <c r="BD599" s="3"/>
      <c r="BE599" s="3"/>
      <c r="BF599" s="3"/>
      <c r="BG599" s="3"/>
      <c r="BH599" s="3"/>
      <c r="BI599" s="3"/>
      <c r="BJ599" s="3"/>
      <c r="BK599" s="3"/>
      <c r="BL599" s="3"/>
      <c r="BM599" s="55"/>
    </row>
    <row r="600" spans="1:65">
      <c r="A600" s="29"/>
      <c r="B600" s="3" t="s">
        <v>257</v>
      </c>
      <c r="C600" s="28"/>
      <c r="D600" s="13">
        <v>0</v>
      </c>
      <c r="E600" s="152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  <c r="AX600" s="3"/>
      <c r="AY600" s="3"/>
      <c r="AZ600" s="3"/>
      <c r="BA600" s="3"/>
      <c r="BB600" s="3"/>
      <c r="BC600" s="3"/>
      <c r="BD600" s="3"/>
      <c r="BE600" s="3"/>
      <c r="BF600" s="3"/>
      <c r="BG600" s="3"/>
      <c r="BH600" s="3"/>
      <c r="BI600" s="3"/>
      <c r="BJ600" s="3"/>
      <c r="BK600" s="3"/>
      <c r="BL600" s="3"/>
      <c r="BM600" s="55"/>
    </row>
    <row r="601" spans="1:65">
      <c r="A601" s="29"/>
      <c r="B601" s="45" t="s">
        <v>258</v>
      </c>
      <c r="C601" s="46"/>
      <c r="D601" s="44" t="s">
        <v>259</v>
      </c>
      <c r="E601" s="152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  <c r="AV601" s="3"/>
      <c r="AW601" s="3"/>
      <c r="AX601" s="3"/>
      <c r="AY601" s="3"/>
      <c r="AZ601" s="3"/>
      <c r="BA601" s="3"/>
      <c r="BB601" s="3"/>
      <c r="BC601" s="3"/>
      <c r="BD601" s="3"/>
      <c r="BE601" s="3"/>
      <c r="BF601" s="3"/>
      <c r="BG601" s="3"/>
      <c r="BH601" s="3"/>
      <c r="BI601" s="3"/>
      <c r="BJ601" s="3"/>
      <c r="BK601" s="3"/>
      <c r="BL601" s="3"/>
      <c r="BM601" s="55"/>
    </row>
    <row r="602" spans="1:65">
      <c r="B602" s="30"/>
      <c r="C602" s="20"/>
      <c r="D602" s="20"/>
      <c r="BM602" s="55"/>
    </row>
    <row r="603" spans="1:65" ht="15">
      <c r="B603" s="8" t="s">
        <v>595</v>
      </c>
      <c r="BM603" s="27" t="s">
        <v>278</v>
      </c>
    </row>
    <row r="604" spans="1:65" ht="15">
      <c r="A604" s="24" t="s">
        <v>64</v>
      </c>
      <c r="B604" s="18" t="s">
        <v>108</v>
      </c>
      <c r="C604" s="15" t="s">
        <v>109</v>
      </c>
      <c r="D604" s="16" t="s">
        <v>295</v>
      </c>
      <c r="E604" s="152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  <c r="AV604" s="3"/>
      <c r="AW604" s="3"/>
      <c r="AX604" s="3"/>
      <c r="AY604" s="3"/>
      <c r="AZ604" s="3"/>
      <c r="BA604" s="3"/>
      <c r="BB604" s="3"/>
      <c r="BC604" s="3"/>
      <c r="BD604" s="3"/>
      <c r="BE604" s="3"/>
      <c r="BF604" s="3"/>
      <c r="BG604" s="3"/>
      <c r="BH604" s="3"/>
      <c r="BI604" s="3"/>
      <c r="BJ604" s="3"/>
      <c r="BK604" s="3"/>
      <c r="BL604" s="3"/>
      <c r="BM604" s="27">
        <v>1</v>
      </c>
    </row>
    <row r="605" spans="1:65">
      <c r="A605" s="29"/>
      <c r="B605" s="19" t="s">
        <v>225</v>
      </c>
      <c r="C605" s="9" t="s">
        <v>225</v>
      </c>
      <c r="D605" s="10" t="s">
        <v>110</v>
      </c>
      <c r="E605" s="152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  <c r="AV605" s="3"/>
      <c r="AW605" s="3"/>
      <c r="AX605" s="3"/>
      <c r="AY605" s="3"/>
      <c r="AZ605" s="3"/>
      <c r="BA605" s="3"/>
      <c r="BB605" s="3"/>
      <c r="BC605" s="3"/>
      <c r="BD605" s="3"/>
      <c r="BE605" s="3"/>
      <c r="BF605" s="3"/>
      <c r="BG605" s="3"/>
      <c r="BH605" s="3"/>
      <c r="BI605" s="3"/>
      <c r="BJ605" s="3"/>
      <c r="BK605" s="3"/>
      <c r="BL605" s="3"/>
      <c r="BM605" s="27" t="s">
        <v>3</v>
      </c>
    </row>
    <row r="606" spans="1:65">
      <c r="A606" s="29"/>
      <c r="B606" s="19"/>
      <c r="C606" s="9"/>
      <c r="D606" s="10" t="s">
        <v>304</v>
      </c>
      <c r="E606" s="152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  <c r="AV606" s="3"/>
      <c r="AW606" s="3"/>
      <c r="AX606" s="3"/>
      <c r="AY606" s="3"/>
      <c r="AZ606" s="3"/>
      <c r="BA606" s="3"/>
      <c r="BB606" s="3"/>
      <c r="BC606" s="3"/>
      <c r="BD606" s="3"/>
      <c r="BE606" s="3"/>
      <c r="BF606" s="3"/>
      <c r="BG606" s="3"/>
      <c r="BH606" s="3"/>
      <c r="BI606" s="3"/>
      <c r="BJ606" s="3"/>
      <c r="BK606" s="3"/>
      <c r="BL606" s="3"/>
      <c r="BM606" s="27">
        <v>2</v>
      </c>
    </row>
    <row r="607" spans="1:65">
      <c r="A607" s="29"/>
      <c r="B607" s="19"/>
      <c r="C607" s="9"/>
      <c r="D607" s="25"/>
      <c r="E607" s="152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  <c r="AV607" s="3"/>
      <c r="AW607" s="3"/>
      <c r="AX607" s="3"/>
      <c r="AY607" s="3"/>
      <c r="AZ607" s="3"/>
      <c r="BA607" s="3"/>
      <c r="BB607" s="3"/>
      <c r="BC607" s="3"/>
      <c r="BD607" s="3"/>
      <c r="BE607" s="3"/>
      <c r="BF607" s="3"/>
      <c r="BG607" s="3"/>
      <c r="BH607" s="3"/>
      <c r="BI607" s="3"/>
      <c r="BJ607" s="3"/>
      <c r="BK607" s="3"/>
      <c r="BL607" s="3"/>
      <c r="BM607" s="27">
        <v>2</v>
      </c>
    </row>
    <row r="608" spans="1:65">
      <c r="A608" s="29"/>
      <c r="B608" s="18">
        <v>1</v>
      </c>
      <c r="C608" s="14">
        <v>1</v>
      </c>
      <c r="D608" s="21">
        <v>0.4</v>
      </c>
      <c r="E608" s="152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/>
      <c r="AX608" s="3"/>
      <c r="AY608" s="3"/>
      <c r="AZ608" s="3"/>
      <c r="BA608" s="3"/>
      <c r="BB608" s="3"/>
      <c r="BC608" s="3"/>
      <c r="BD608" s="3"/>
      <c r="BE608" s="3"/>
      <c r="BF608" s="3"/>
      <c r="BG608" s="3"/>
      <c r="BH608" s="3"/>
      <c r="BI608" s="3"/>
      <c r="BJ608" s="3"/>
      <c r="BK608" s="3"/>
      <c r="BL608" s="3"/>
      <c r="BM608" s="27">
        <v>1</v>
      </c>
    </row>
    <row r="609" spans="1:65">
      <c r="A609" s="29"/>
      <c r="B609" s="19">
        <v>1</v>
      </c>
      <c r="C609" s="9">
        <v>2</v>
      </c>
      <c r="D609" s="11">
        <v>0.41</v>
      </c>
      <c r="E609" s="152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3"/>
      <c r="AX609" s="3"/>
      <c r="AY609" s="3"/>
      <c r="AZ609" s="3"/>
      <c r="BA609" s="3"/>
      <c r="BB609" s="3"/>
      <c r="BC609" s="3"/>
      <c r="BD609" s="3"/>
      <c r="BE609" s="3"/>
      <c r="BF609" s="3"/>
      <c r="BG609" s="3"/>
      <c r="BH609" s="3"/>
      <c r="BI609" s="3"/>
      <c r="BJ609" s="3"/>
      <c r="BK609" s="3"/>
      <c r="BL609" s="3"/>
      <c r="BM609" s="27">
        <v>5</v>
      </c>
    </row>
    <row r="610" spans="1:65">
      <c r="A610" s="29"/>
      <c r="B610" s="20" t="s">
        <v>254</v>
      </c>
      <c r="C610" s="12"/>
      <c r="D610" s="22">
        <v>0.40500000000000003</v>
      </c>
      <c r="E610" s="152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  <c r="AV610" s="3"/>
      <c r="AW610" s="3"/>
      <c r="AX610" s="3"/>
      <c r="AY610" s="3"/>
      <c r="AZ610" s="3"/>
      <c r="BA610" s="3"/>
      <c r="BB610" s="3"/>
      <c r="BC610" s="3"/>
      <c r="BD610" s="3"/>
      <c r="BE610" s="3"/>
      <c r="BF610" s="3"/>
      <c r="BG610" s="3"/>
      <c r="BH610" s="3"/>
      <c r="BI610" s="3"/>
      <c r="BJ610" s="3"/>
      <c r="BK610" s="3"/>
      <c r="BL610" s="3"/>
      <c r="BM610" s="27">
        <v>16</v>
      </c>
    </row>
    <row r="611" spans="1:65">
      <c r="A611" s="29"/>
      <c r="B611" s="3" t="s">
        <v>255</v>
      </c>
      <c r="C611" s="28"/>
      <c r="D611" s="11">
        <v>0.40500000000000003</v>
      </c>
      <c r="E611" s="152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  <c r="AV611" s="3"/>
      <c r="AW611" s="3"/>
      <c r="AX611" s="3"/>
      <c r="AY611" s="3"/>
      <c r="AZ611" s="3"/>
      <c r="BA611" s="3"/>
      <c r="BB611" s="3"/>
      <c r="BC611" s="3"/>
      <c r="BD611" s="3"/>
      <c r="BE611" s="3"/>
      <c r="BF611" s="3"/>
      <c r="BG611" s="3"/>
      <c r="BH611" s="3"/>
      <c r="BI611" s="3"/>
      <c r="BJ611" s="3"/>
      <c r="BK611" s="3"/>
      <c r="BL611" s="3"/>
      <c r="BM611" s="27">
        <v>0.40500000000000003</v>
      </c>
    </row>
    <row r="612" spans="1:65">
      <c r="A612" s="29"/>
      <c r="B612" s="3" t="s">
        <v>256</v>
      </c>
      <c r="C612" s="28"/>
      <c r="D612" s="23">
        <v>7.0710678118654424E-3</v>
      </c>
      <c r="E612" s="152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  <c r="AV612" s="3"/>
      <c r="AW612" s="3"/>
      <c r="AX612" s="3"/>
      <c r="AY612" s="3"/>
      <c r="AZ612" s="3"/>
      <c r="BA612" s="3"/>
      <c r="BB612" s="3"/>
      <c r="BC612" s="3"/>
      <c r="BD612" s="3"/>
      <c r="BE612" s="3"/>
      <c r="BF612" s="3"/>
      <c r="BG612" s="3"/>
      <c r="BH612" s="3"/>
      <c r="BI612" s="3"/>
      <c r="BJ612" s="3"/>
      <c r="BK612" s="3"/>
      <c r="BL612" s="3"/>
      <c r="BM612" s="27">
        <v>33</v>
      </c>
    </row>
    <row r="613" spans="1:65">
      <c r="A613" s="29"/>
      <c r="B613" s="3" t="s">
        <v>86</v>
      </c>
      <c r="C613" s="28"/>
      <c r="D613" s="13">
        <v>1.7459426695964054E-2</v>
      </c>
      <c r="E613" s="152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"/>
      <c r="AV613" s="3"/>
      <c r="AW613" s="3"/>
      <c r="AX613" s="3"/>
      <c r="AY613" s="3"/>
      <c r="AZ613" s="3"/>
      <c r="BA613" s="3"/>
      <c r="BB613" s="3"/>
      <c r="BC613" s="3"/>
      <c r="BD613" s="3"/>
      <c r="BE613" s="3"/>
      <c r="BF613" s="3"/>
      <c r="BG613" s="3"/>
      <c r="BH613" s="3"/>
      <c r="BI613" s="3"/>
      <c r="BJ613" s="3"/>
      <c r="BK613" s="3"/>
      <c r="BL613" s="3"/>
      <c r="BM613" s="55"/>
    </row>
    <row r="614" spans="1:65">
      <c r="A614" s="29"/>
      <c r="B614" s="3" t="s">
        <v>257</v>
      </c>
      <c r="C614" s="28"/>
      <c r="D614" s="13">
        <v>0</v>
      </c>
      <c r="E614" s="152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  <c r="AV614" s="3"/>
      <c r="AW614" s="3"/>
      <c r="AX614" s="3"/>
      <c r="AY614" s="3"/>
      <c r="AZ614" s="3"/>
      <c r="BA614" s="3"/>
      <c r="BB614" s="3"/>
      <c r="BC614" s="3"/>
      <c r="BD614" s="3"/>
      <c r="BE614" s="3"/>
      <c r="BF614" s="3"/>
      <c r="BG614" s="3"/>
      <c r="BH614" s="3"/>
      <c r="BI614" s="3"/>
      <c r="BJ614" s="3"/>
      <c r="BK614" s="3"/>
      <c r="BL614" s="3"/>
      <c r="BM614" s="55"/>
    </row>
    <row r="615" spans="1:65">
      <c r="A615" s="29"/>
      <c r="B615" s="45" t="s">
        <v>258</v>
      </c>
      <c r="C615" s="46"/>
      <c r="D615" s="44" t="s">
        <v>259</v>
      </c>
      <c r="E615" s="152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  <c r="AV615" s="3"/>
      <c r="AW615" s="3"/>
      <c r="AX615" s="3"/>
      <c r="AY615" s="3"/>
      <c r="AZ615" s="3"/>
      <c r="BA615" s="3"/>
      <c r="BB615" s="3"/>
      <c r="BC615" s="3"/>
      <c r="BD615" s="3"/>
      <c r="BE615" s="3"/>
      <c r="BF615" s="3"/>
      <c r="BG615" s="3"/>
      <c r="BH615" s="3"/>
      <c r="BI615" s="3"/>
      <c r="BJ615" s="3"/>
      <c r="BK615" s="3"/>
      <c r="BL615" s="3"/>
      <c r="BM615" s="55"/>
    </row>
    <row r="616" spans="1:65">
      <c r="B616" s="30"/>
      <c r="C616" s="20"/>
      <c r="D616" s="20"/>
      <c r="BM616" s="55"/>
    </row>
    <row r="617" spans="1:65" ht="15">
      <c r="B617" s="8" t="s">
        <v>596</v>
      </c>
      <c r="BM617" s="27" t="s">
        <v>278</v>
      </c>
    </row>
    <row r="618" spans="1:65" ht="15">
      <c r="A618" s="24" t="s">
        <v>32</v>
      </c>
      <c r="B618" s="18" t="s">
        <v>108</v>
      </c>
      <c r="C618" s="15" t="s">
        <v>109</v>
      </c>
      <c r="D618" s="16" t="s">
        <v>295</v>
      </c>
      <c r="E618" s="152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  <c r="AV618" s="3"/>
      <c r="AW618" s="3"/>
      <c r="AX618" s="3"/>
      <c r="AY618" s="3"/>
      <c r="AZ618" s="3"/>
      <c r="BA618" s="3"/>
      <c r="BB618" s="3"/>
      <c r="BC618" s="3"/>
      <c r="BD618" s="3"/>
      <c r="BE618" s="3"/>
      <c r="BF618" s="3"/>
      <c r="BG618" s="3"/>
      <c r="BH618" s="3"/>
      <c r="BI618" s="3"/>
      <c r="BJ618" s="3"/>
      <c r="BK618" s="3"/>
      <c r="BL618" s="3"/>
      <c r="BM618" s="27">
        <v>1</v>
      </c>
    </row>
    <row r="619" spans="1:65">
      <c r="A619" s="29"/>
      <c r="B619" s="19" t="s">
        <v>225</v>
      </c>
      <c r="C619" s="9" t="s">
        <v>225</v>
      </c>
      <c r="D619" s="10" t="s">
        <v>110</v>
      </c>
      <c r="E619" s="152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  <c r="AV619" s="3"/>
      <c r="AW619" s="3"/>
      <c r="AX619" s="3"/>
      <c r="AY619" s="3"/>
      <c r="AZ619" s="3"/>
      <c r="BA619" s="3"/>
      <c r="BB619" s="3"/>
      <c r="BC619" s="3"/>
      <c r="BD619" s="3"/>
      <c r="BE619" s="3"/>
      <c r="BF619" s="3"/>
      <c r="BG619" s="3"/>
      <c r="BH619" s="3"/>
      <c r="BI619" s="3"/>
      <c r="BJ619" s="3"/>
      <c r="BK619" s="3"/>
      <c r="BL619" s="3"/>
      <c r="BM619" s="27" t="s">
        <v>3</v>
      </c>
    </row>
    <row r="620" spans="1:65">
      <c r="A620" s="29"/>
      <c r="B620" s="19"/>
      <c r="C620" s="9"/>
      <c r="D620" s="10" t="s">
        <v>304</v>
      </c>
      <c r="E620" s="152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  <c r="AV620" s="3"/>
      <c r="AW620" s="3"/>
      <c r="AX620" s="3"/>
      <c r="AY620" s="3"/>
      <c r="AZ620" s="3"/>
      <c r="BA620" s="3"/>
      <c r="BB620" s="3"/>
      <c r="BC620" s="3"/>
      <c r="BD620" s="3"/>
      <c r="BE620" s="3"/>
      <c r="BF620" s="3"/>
      <c r="BG620" s="3"/>
      <c r="BH620" s="3"/>
      <c r="BI620" s="3"/>
      <c r="BJ620" s="3"/>
      <c r="BK620" s="3"/>
      <c r="BL620" s="3"/>
      <c r="BM620" s="27">
        <v>2</v>
      </c>
    </row>
    <row r="621" spans="1:65">
      <c r="A621" s="29"/>
      <c r="B621" s="19"/>
      <c r="C621" s="9"/>
      <c r="D621" s="25"/>
      <c r="E621" s="152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  <c r="AV621" s="3"/>
      <c r="AW621" s="3"/>
      <c r="AX621" s="3"/>
      <c r="AY621" s="3"/>
      <c r="AZ621" s="3"/>
      <c r="BA621" s="3"/>
      <c r="BB621" s="3"/>
      <c r="BC621" s="3"/>
      <c r="BD621" s="3"/>
      <c r="BE621" s="3"/>
      <c r="BF621" s="3"/>
      <c r="BG621" s="3"/>
      <c r="BH621" s="3"/>
      <c r="BI621" s="3"/>
      <c r="BJ621" s="3"/>
      <c r="BK621" s="3"/>
      <c r="BL621" s="3"/>
      <c r="BM621" s="27">
        <v>2</v>
      </c>
    </row>
    <row r="622" spans="1:65">
      <c r="A622" s="29"/>
      <c r="B622" s="18">
        <v>1</v>
      </c>
      <c r="C622" s="14">
        <v>1</v>
      </c>
      <c r="D622" s="21">
        <v>4.26</v>
      </c>
      <c r="E622" s="152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  <c r="AV622" s="3"/>
      <c r="AW622" s="3"/>
      <c r="AX622" s="3"/>
      <c r="AY622" s="3"/>
      <c r="AZ622" s="3"/>
      <c r="BA622" s="3"/>
      <c r="BB622" s="3"/>
      <c r="BC622" s="3"/>
      <c r="BD622" s="3"/>
      <c r="BE622" s="3"/>
      <c r="BF622" s="3"/>
      <c r="BG622" s="3"/>
      <c r="BH622" s="3"/>
      <c r="BI622" s="3"/>
      <c r="BJ622" s="3"/>
      <c r="BK622" s="3"/>
      <c r="BL622" s="3"/>
      <c r="BM622" s="27">
        <v>1</v>
      </c>
    </row>
    <row r="623" spans="1:65">
      <c r="A623" s="29"/>
      <c r="B623" s="19">
        <v>1</v>
      </c>
      <c r="C623" s="9">
        <v>2</v>
      </c>
      <c r="D623" s="11">
        <v>4.17</v>
      </c>
      <c r="E623" s="152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  <c r="AV623" s="3"/>
      <c r="AW623" s="3"/>
      <c r="AX623" s="3"/>
      <c r="AY623" s="3"/>
      <c r="AZ623" s="3"/>
      <c r="BA623" s="3"/>
      <c r="BB623" s="3"/>
      <c r="BC623" s="3"/>
      <c r="BD623" s="3"/>
      <c r="BE623" s="3"/>
      <c r="BF623" s="3"/>
      <c r="BG623" s="3"/>
      <c r="BH623" s="3"/>
      <c r="BI623" s="3"/>
      <c r="BJ623" s="3"/>
      <c r="BK623" s="3"/>
      <c r="BL623" s="3"/>
      <c r="BM623" s="27">
        <v>28</v>
      </c>
    </row>
    <row r="624" spans="1:65">
      <c r="A624" s="29"/>
      <c r="B624" s="20" t="s">
        <v>254</v>
      </c>
      <c r="C624" s="12"/>
      <c r="D624" s="22">
        <v>4.2149999999999999</v>
      </c>
      <c r="E624" s="152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  <c r="AU624" s="3"/>
      <c r="AV624" s="3"/>
      <c r="AW624" s="3"/>
      <c r="AX624" s="3"/>
      <c r="AY624" s="3"/>
      <c r="AZ624" s="3"/>
      <c r="BA624" s="3"/>
      <c r="BB624" s="3"/>
      <c r="BC624" s="3"/>
      <c r="BD624" s="3"/>
      <c r="BE624" s="3"/>
      <c r="BF624" s="3"/>
      <c r="BG624" s="3"/>
      <c r="BH624" s="3"/>
      <c r="BI624" s="3"/>
      <c r="BJ624" s="3"/>
      <c r="BK624" s="3"/>
      <c r="BL624" s="3"/>
      <c r="BM624" s="27">
        <v>16</v>
      </c>
    </row>
    <row r="625" spans="1:65">
      <c r="A625" s="29"/>
      <c r="B625" s="3" t="s">
        <v>255</v>
      </c>
      <c r="C625" s="28"/>
      <c r="D625" s="11">
        <v>4.2149999999999999</v>
      </c>
      <c r="E625" s="152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  <c r="AU625" s="3"/>
      <c r="AV625" s="3"/>
      <c r="AW625" s="3"/>
      <c r="AX625" s="3"/>
      <c r="AY625" s="3"/>
      <c r="AZ625" s="3"/>
      <c r="BA625" s="3"/>
      <c r="BB625" s="3"/>
      <c r="BC625" s="3"/>
      <c r="BD625" s="3"/>
      <c r="BE625" s="3"/>
      <c r="BF625" s="3"/>
      <c r="BG625" s="3"/>
      <c r="BH625" s="3"/>
      <c r="BI625" s="3"/>
      <c r="BJ625" s="3"/>
      <c r="BK625" s="3"/>
      <c r="BL625" s="3"/>
      <c r="BM625" s="27">
        <v>4.2149999999999999</v>
      </c>
    </row>
    <row r="626" spans="1:65">
      <c r="A626" s="29"/>
      <c r="B626" s="3" t="s">
        <v>256</v>
      </c>
      <c r="C626" s="28"/>
      <c r="D626" s="23">
        <v>6.3639610306789177E-2</v>
      </c>
      <c r="E626" s="152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  <c r="AU626" s="3"/>
      <c r="AV626" s="3"/>
      <c r="AW626" s="3"/>
      <c r="AX626" s="3"/>
      <c r="AY626" s="3"/>
      <c r="AZ626" s="3"/>
      <c r="BA626" s="3"/>
      <c r="BB626" s="3"/>
      <c r="BC626" s="3"/>
      <c r="BD626" s="3"/>
      <c r="BE626" s="3"/>
      <c r="BF626" s="3"/>
      <c r="BG626" s="3"/>
      <c r="BH626" s="3"/>
      <c r="BI626" s="3"/>
      <c r="BJ626" s="3"/>
      <c r="BK626" s="3"/>
      <c r="BL626" s="3"/>
      <c r="BM626" s="27">
        <v>34</v>
      </c>
    </row>
    <row r="627" spans="1:65">
      <c r="A627" s="29"/>
      <c r="B627" s="3" t="s">
        <v>86</v>
      </c>
      <c r="C627" s="28"/>
      <c r="D627" s="13">
        <v>1.509836543458818E-2</v>
      </c>
      <c r="E627" s="152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  <c r="AV627" s="3"/>
      <c r="AW627" s="3"/>
      <c r="AX627" s="3"/>
      <c r="AY627" s="3"/>
      <c r="AZ627" s="3"/>
      <c r="BA627" s="3"/>
      <c r="BB627" s="3"/>
      <c r="BC627" s="3"/>
      <c r="BD627" s="3"/>
      <c r="BE627" s="3"/>
      <c r="BF627" s="3"/>
      <c r="BG627" s="3"/>
      <c r="BH627" s="3"/>
      <c r="BI627" s="3"/>
      <c r="BJ627" s="3"/>
      <c r="BK627" s="3"/>
      <c r="BL627" s="3"/>
      <c r="BM627" s="55"/>
    </row>
    <row r="628" spans="1:65">
      <c r="A628" s="29"/>
      <c r="B628" s="3" t="s">
        <v>257</v>
      </c>
      <c r="C628" s="28"/>
      <c r="D628" s="13">
        <v>0</v>
      </c>
      <c r="E628" s="152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  <c r="AU628" s="3"/>
      <c r="AV628" s="3"/>
      <c r="AW628" s="3"/>
      <c r="AX628" s="3"/>
      <c r="AY628" s="3"/>
      <c r="AZ628" s="3"/>
      <c r="BA628" s="3"/>
      <c r="BB628" s="3"/>
      <c r="BC628" s="3"/>
      <c r="BD628" s="3"/>
      <c r="BE628" s="3"/>
      <c r="BF628" s="3"/>
      <c r="BG628" s="3"/>
      <c r="BH628" s="3"/>
      <c r="BI628" s="3"/>
      <c r="BJ628" s="3"/>
      <c r="BK628" s="3"/>
      <c r="BL628" s="3"/>
      <c r="BM628" s="55"/>
    </row>
    <row r="629" spans="1:65">
      <c r="A629" s="29"/>
      <c r="B629" s="45" t="s">
        <v>258</v>
      </c>
      <c r="C629" s="46"/>
      <c r="D629" s="44" t="s">
        <v>259</v>
      </c>
      <c r="E629" s="152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  <c r="AV629" s="3"/>
      <c r="AW629" s="3"/>
      <c r="AX629" s="3"/>
      <c r="AY629" s="3"/>
      <c r="AZ629" s="3"/>
      <c r="BA629" s="3"/>
      <c r="BB629" s="3"/>
      <c r="BC629" s="3"/>
      <c r="BD629" s="3"/>
      <c r="BE629" s="3"/>
      <c r="BF629" s="3"/>
      <c r="BG629" s="3"/>
      <c r="BH629" s="3"/>
      <c r="BI629" s="3"/>
      <c r="BJ629" s="3"/>
      <c r="BK629" s="3"/>
      <c r="BL629" s="3"/>
      <c r="BM629" s="55"/>
    </row>
    <row r="630" spans="1:65">
      <c r="B630" s="30"/>
      <c r="C630" s="20"/>
      <c r="D630" s="20"/>
      <c r="BM630" s="55"/>
    </row>
    <row r="631" spans="1:65" ht="15">
      <c r="B631" s="8" t="s">
        <v>597</v>
      </c>
      <c r="BM631" s="27" t="s">
        <v>278</v>
      </c>
    </row>
    <row r="632" spans="1:65" ht="15">
      <c r="A632" s="24" t="s">
        <v>65</v>
      </c>
      <c r="B632" s="18" t="s">
        <v>108</v>
      </c>
      <c r="C632" s="15" t="s">
        <v>109</v>
      </c>
      <c r="D632" s="16" t="s">
        <v>295</v>
      </c>
      <c r="E632" s="152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  <c r="AV632" s="3"/>
      <c r="AW632" s="3"/>
      <c r="AX632" s="3"/>
      <c r="AY632" s="3"/>
      <c r="AZ632" s="3"/>
      <c r="BA632" s="3"/>
      <c r="BB632" s="3"/>
      <c r="BC632" s="3"/>
      <c r="BD632" s="3"/>
      <c r="BE632" s="3"/>
      <c r="BF632" s="3"/>
      <c r="BG632" s="3"/>
      <c r="BH632" s="3"/>
      <c r="BI632" s="3"/>
      <c r="BJ632" s="3"/>
      <c r="BK632" s="3"/>
      <c r="BL632" s="3"/>
      <c r="BM632" s="27">
        <v>1</v>
      </c>
    </row>
    <row r="633" spans="1:65">
      <c r="A633" s="29"/>
      <c r="B633" s="19" t="s">
        <v>225</v>
      </c>
      <c r="C633" s="9" t="s">
        <v>225</v>
      </c>
      <c r="D633" s="10" t="s">
        <v>110</v>
      </c>
      <c r="E633" s="152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  <c r="AX633" s="3"/>
      <c r="AY633" s="3"/>
      <c r="AZ633" s="3"/>
      <c r="BA633" s="3"/>
      <c r="BB633" s="3"/>
      <c r="BC633" s="3"/>
      <c r="BD633" s="3"/>
      <c r="BE633" s="3"/>
      <c r="BF633" s="3"/>
      <c r="BG633" s="3"/>
      <c r="BH633" s="3"/>
      <c r="BI633" s="3"/>
      <c r="BJ633" s="3"/>
      <c r="BK633" s="3"/>
      <c r="BL633" s="3"/>
      <c r="BM633" s="27" t="s">
        <v>3</v>
      </c>
    </row>
    <row r="634" spans="1:65">
      <c r="A634" s="29"/>
      <c r="B634" s="19"/>
      <c r="C634" s="9"/>
      <c r="D634" s="10" t="s">
        <v>304</v>
      </c>
      <c r="E634" s="152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3"/>
      <c r="AX634" s="3"/>
      <c r="AY634" s="3"/>
      <c r="AZ634" s="3"/>
      <c r="BA634" s="3"/>
      <c r="BB634" s="3"/>
      <c r="BC634" s="3"/>
      <c r="BD634" s="3"/>
      <c r="BE634" s="3"/>
      <c r="BF634" s="3"/>
      <c r="BG634" s="3"/>
      <c r="BH634" s="3"/>
      <c r="BI634" s="3"/>
      <c r="BJ634" s="3"/>
      <c r="BK634" s="3"/>
      <c r="BL634" s="3"/>
      <c r="BM634" s="27">
        <v>0</v>
      </c>
    </row>
    <row r="635" spans="1:65">
      <c r="A635" s="29"/>
      <c r="B635" s="19"/>
      <c r="C635" s="9"/>
      <c r="D635" s="25"/>
      <c r="E635" s="152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  <c r="AX635" s="3"/>
      <c r="AY635" s="3"/>
      <c r="AZ635" s="3"/>
      <c r="BA635" s="3"/>
      <c r="BB635" s="3"/>
      <c r="BC635" s="3"/>
      <c r="BD635" s="3"/>
      <c r="BE635" s="3"/>
      <c r="BF635" s="3"/>
      <c r="BG635" s="3"/>
      <c r="BH635" s="3"/>
      <c r="BI635" s="3"/>
      <c r="BJ635" s="3"/>
      <c r="BK635" s="3"/>
      <c r="BL635" s="3"/>
      <c r="BM635" s="27">
        <v>0</v>
      </c>
    </row>
    <row r="636" spans="1:65">
      <c r="A636" s="29"/>
      <c r="B636" s="18">
        <v>1</v>
      </c>
      <c r="C636" s="14">
        <v>1</v>
      </c>
      <c r="D636" s="221">
        <v>72.5</v>
      </c>
      <c r="E636" s="223"/>
      <c r="F636" s="224"/>
      <c r="G636" s="224"/>
      <c r="H636" s="224"/>
      <c r="I636" s="224"/>
      <c r="J636" s="224"/>
      <c r="K636" s="224"/>
      <c r="L636" s="224"/>
      <c r="M636" s="224"/>
      <c r="N636" s="224"/>
      <c r="O636" s="224"/>
      <c r="P636" s="224"/>
      <c r="Q636" s="224"/>
      <c r="R636" s="224"/>
      <c r="S636" s="224"/>
      <c r="T636" s="224"/>
      <c r="U636" s="224"/>
      <c r="V636" s="224"/>
      <c r="W636" s="224"/>
      <c r="X636" s="224"/>
      <c r="Y636" s="224"/>
      <c r="Z636" s="224"/>
      <c r="AA636" s="224"/>
      <c r="AB636" s="224"/>
      <c r="AC636" s="224"/>
      <c r="AD636" s="224"/>
      <c r="AE636" s="224"/>
      <c r="AF636" s="224"/>
      <c r="AG636" s="224"/>
      <c r="AH636" s="224"/>
      <c r="AI636" s="224"/>
      <c r="AJ636" s="224"/>
      <c r="AK636" s="224"/>
      <c r="AL636" s="224"/>
      <c r="AM636" s="224"/>
      <c r="AN636" s="224"/>
      <c r="AO636" s="224"/>
      <c r="AP636" s="224"/>
      <c r="AQ636" s="224"/>
      <c r="AR636" s="224"/>
      <c r="AS636" s="224"/>
      <c r="AT636" s="224"/>
      <c r="AU636" s="224"/>
      <c r="AV636" s="224"/>
      <c r="AW636" s="224"/>
      <c r="AX636" s="224"/>
      <c r="AY636" s="224"/>
      <c r="AZ636" s="224"/>
      <c r="BA636" s="224"/>
      <c r="BB636" s="224"/>
      <c r="BC636" s="224"/>
      <c r="BD636" s="224"/>
      <c r="BE636" s="224"/>
      <c r="BF636" s="224"/>
      <c r="BG636" s="224"/>
      <c r="BH636" s="224"/>
      <c r="BI636" s="224"/>
      <c r="BJ636" s="224"/>
      <c r="BK636" s="224"/>
      <c r="BL636" s="224"/>
      <c r="BM636" s="225">
        <v>1</v>
      </c>
    </row>
    <row r="637" spans="1:65">
      <c r="A637" s="29"/>
      <c r="B637" s="19">
        <v>1</v>
      </c>
      <c r="C637" s="9">
        <v>2</v>
      </c>
      <c r="D637" s="226">
        <v>68.3</v>
      </c>
      <c r="E637" s="223"/>
      <c r="F637" s="224"/>
      <c r="G637" s="224"/>
      <c r="H637" s="224"/>
      <c r="I637" s="224"/>
      <c r="J637" s="224"/>
      <c r="K637" s="224"/>
      <c r="L637" s="224"/>
      <c r="M637" s="224"/>
      <c r="N637" s="224"/>
      <c r="O637" s="224"/>
      <c r="P637" s="224"/>
      <c r="Q637" s="224"/>
      <c r="R637" s="224"/>
      <c r="S637" s="224"/>
      <c r="T637" s="224"/>
      <c r="U637" s="224"/>
      <c r="V637" s="224"/>
      <c r="W637" s="224"/>
      <c r="X637" s="224"/>
      <c r="Y637" s="224"/>
      <c r="Z637" s="224"/>
      <c r="AA637" s="224"/>
      <c r="AB637" s="224"/>
      <c r="AC637" s="224"/>
      <c r="AD637" s="224"/>
      <c r="AE637" s="224"/>
      <c r="AF637" s="224"/>
      <c r="AG637" s="224"/>
      <c r="AH637" s="224"/>
      <c r="AI637" s="224"/>
      <c r="AJ637" s="224"/>
      <c r="AK637" s="224"/>
      <c r="AL637" s="224"/>
      <c r="AM637" s="224"/>
      <c r="AN637" s="224"/>
      <c r="AO637" s="224"/>
      <c r="AP637" s="224"/>
      <c r="AQ637" s="224"/>
      <c r="AR637" s="224"/>
      <c r="AS637" s="224"/>
      <c r="AT637" s="224"/>
      <c r="AU637" s="224"/>
      <c r="AV637" s="224"/>
      <c r="AW637" s="224"/>
      <c r="AX637" s="224"/>
      <c r="AY637" s="224"/>
      <c r="AZ637" s="224"/>
      <c r="BA637" s="224"/>
      <c r="BB637" s="224"/>
      <c r="BC637" s="224"/>
      <c r="BD637" s="224"/>
      <c r="BE637" s="224"/>
      <c r="BF637" s="224"/>
      <c r="BG637" s="224"/>
      <c r="BH637" s="224"/>
      <c r="BI637" s="224"/>
      <c r="BJ637" s="224"/>
      <c r="BK637" s="224"/>
      <c r="BL637" s="224"/>
      <c r="BM637" s="225">
        <v>29</v>
      </c>
    </row>
    <row r="638" spans="1:65">
      <c r="A638" s="29"/>
      <c r="B638" s="20" t="s">
        <v>254</v>
      </c>
      <c r="C638" s="12"/>
      <c r="D638" s="230">
        <v>70.400000000000006</v>
      </c>
      <c r="E638" s="223"/>
      <c r="F638" s="224"/>
      <c r="G638" s="224"/>
      <c r="H638" s="224"/>
      <c r="I638" s="224"/>
      <c r="J638" s="224"/>
      <c r="K638" s="224"/>
      <c r="L638" s="224"/>
      <c r="M638" s="224"/>
      <c r="N638" s="224"/>
      <c r="O638" s="224"/>
      <c r="P638" s="224"/>
      <c r="Q638" s="224"/>
      <c r="R638" s="224"/>
      <c r="S638" s="224"/>
      <c r="T638" s="224"/>
      <c r="U638" s="224"/>
      <c r="V638" s="224"/>
      <c r="W638" s="224"/>
      <c r="X638" s="224"/>
      <c r="Y638" s="224"/>
      <c r="Z638" s="224"/>
      <c r="AA638" s="224"/>
      <c r="AB638" s="224"/>
      <c r="AC638" s="224"/>
      <c r="AD638" s="224"/>
      <c r="AE638" s="224"/>
      <c r="AF638" s="224"/>
      <c r="AG638" s="224"/>
      <c r="AH638" s="224"/>
      <c r="AI638" s="224"/>
      <c r="AJ638" s="224"/>
      <c r="AK638" s="224"/>
      <c r="AL638" s="224"/>
      <c r="AM638" s="224"/>
      <c r="AN638" s="224"/>
      <c r="AO638" s="224"/>
      <c r="AP638" s="224"/>
      <c r="AQ638" s="224"/>
      <c r="AR638" s="224"/>
      <c r="AS638" s="224"/>
      <c r="AT638" s="224"/>
      <c r="AU638" s="224"/>
      <c r="AV638" s="224"/>
      <c r="AW638" s="224"/>
      <c r="AX638" s="224"/>
      <c r="AY638" s="224"/>
      <c r="AZ638" s="224"/>
      <c r="BA638" s="224"/>
      <c r="BB638" s="224"/>
      <c r="BC638" s="224"/>
      <c r="BD638" s="224"/>
      <c r="BE638" s="224"/>
      <c r="BF638" s="224"/>
      <c r="BG638" s="224"/>
      <c r="BH638" s="224"/>
      <c r="BI638" s="224"/>
      <c r="BJ638" s="224"/>
      <c r="BK638" s="224"/>
      <c r="BL638" s="224"/>
      <c r="BM638" s="225">
        <v>16</v>
      </c>
    </row>
    <row r="639" spans="1:65">
      <c r="A639" s="29"/>
      <c r="B639" s="3" t="s">
        <v>255</v>
      </c>
      <c r="C639" s="28"/>
      <c r="D639" s="226">
        <v>70.400000000000006</v>
      </c>
      <c r="E639" s="223"/>
      <c r="F639" s="224"/>
      <c r="G639" s="224"/>
      <c r="H639" s="224"/>
      <c r="I639" s="224"/>
      <c r="J639" s="224"/>
      <c r="K639" s="224"/>
      <c r="L639" s="224"/>
      <c r="M639" s="224"/>
      <c r="N639" s="224"/>
      <c r="O639" s="224"/>
      <c r="P639" s="224"/>
      <c r="Q639" s="224"/>
      <c r="R639" s="224"/>
      <c r="S639" s="224"/>
      <c r="T639" s="224"/>
      <c r="U639" s="224"/>
      <c r="V639" s="224"/>
      <c r="W639" s="224"/>
      <c r="X639" s="224"/>
      <c r="Y639" s="224"/>
      <c r="Z639" s="224"/>
      <c r="AA639" s="224"/>
      <c r="AB639" s="224"/>
      <c r="AC639" s="224"/>
      <c r="AD639" s="224"/>
      <c r="AE639" s="224"/>
      <c r="AF639" s="224"/>
      <c r="AG639" s="224"/>
      <c r="AH639" s="224"/>
      <c r="AI639" s="224"/>
      <c r="AJ639" s="224"/>
      <c r="AK639" s="224"/>
      <c r="AL639" s="224"/>
      <c r="AM639" s="224"/>
      <c r="AN639" s="224"/>
      <c r="AO639" s="224"/>
      <c r="AP639" s="224"/>
      <c r="AQ639" s="224"/>
      <c r="AR639" s="224"/>
      <c r="AS639" s="224"/>
      <c r="AT639" s="224"/>
      <c r="AU639" s="224"/>
      <c r="AV639" s="224"/>
      <c r="AW639" s="224"/>
      <c r="AX639" s="224"/>
      <c r="AY639" s="224"/>
      <c r="AZ639" s="224"/>
      <c r="BA639" s="224"/>
      <c r="BB639" s="224"/>
      <c r="BC639" s="224"/>
      <c r="BD639" s="224"/>
      <c r="BE639" s="224"/>
      <c r="BF639" s="224"/>
      <c r="BG639" s="224"/>
      <c r="BH639" s="224"/>
      <c r="BI639" s="224"/>
      <c r="BJ639" s="224"/>
      <c r="BK639" s="224"/>
      <c r="BL639" s="224"/>
      <c r="BM639" s="225">
        <v>70.400000000000006</v>
      </c>
    </row>
    <row r="640" spans="1:65">
      <c r="A640" s="29"/>
      <c r="B640" s="3" t="s">
        <v>256</v>
      </c>
      <c r="C640" s="28"/>
      <c r="D640" s="226">
        <v>2.9698484809835013</v>
      </c>
      <c r="E640" s="223"/>
      <c r="F640" s="224"/>
      <c r="G640" s="224"/>
      <c r="H640" s="224"/>
      <c r="I640" s="224"/>
      <c r="J640" s="224"/>
      <c r="K640" s="224"/>
      <c r="L640" s="224"/>
      <c r="M640" s="224"/>
      <c r="N640" s="224"/>
      <c r="O640" s="224"/>
      <c r="P640" s="224"/>
      <c r="Q640" s="224"/>
      <c r="R640" s="224"/>
      <c r="S640" s="224"/>
      <c r="T640" s="224"/>
      <c r="U640" s="224"/>
      <c r="V640" s="224"/>
      <c r="W640" s="224"/>
      <c r="X640" s="224"/>
      <c r="Y640" s="224"/>
      <c r="Z640" s="224"/>
      <c r="AA640" s="224"/>
      <c r="AB640" s="224"/>
      <c r="AC640" s="224"/>
      <c r="AD640" s="224"/>
      <c r="AE640" s="224"/>
      <c r="AF640" s="224"/>
      <c r="AG640" s="224"/>
      <c r="AH640" s="224"/>
      <c r="AI640" s="224"/>
      <c r="AJ640" s="224"/>
      <c r="AK640" s="224"/>
      <c r="AL640" s="224"/>
      <c r="AM640" s="224"/>
      <c r="AN640" s="224"/>
      <c r="AO640" s="224"/>
      <c r="AP640" s="224"/>
      <c r="AQ640" s="224"/>
      <c r="AR640" s="224"/>
      <c r="AS640" s="224"/>
      <c r="AT640" s="224"/>
      <c r="AU640" s="224"/>
      <c r="AV640" s="224"/>
      <c r="AW640" s="224"/>
      <c r="AX640" s="224"/>
      <c r="AY640" s="224"/>
      <c r="AZ640" s="224"/>
      <c r="BA640" s="224"/>
      <c r="BB640" s="224"/>
      <c r="BC640" s="224"/>
      <c r="BD640" s="224"/>
      <c r="BE640" s="224"/>
      <c r="BF640" s="224"/>
      <c r="BG640" s="224"/>
      <c r="BH640" s="224"/>
      <c r="BI640" s="224"/>
      <c r="BJ640" s="224"/>
      <c r="BK640" s="224"/>
      <c r="BL640" s="224"/>
      <c r="BM640" s="225">
        <v>35</v>
      </c>
    </row>
    <row r="641" spans="1:65">
      <c r="A641" s="29"/>
      <c r="B641" s="3" t="s">
        <v>86</v>
      </c>
      <c r="C641" s="28"/>
      <c r="D641" s="13">
        <v>4.2185347741242912E-2</v>
      </c>
      <c r="E641" s="152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3"/>
      <c r="AX641" s="3"/>
      <c r="AY641" s="3"/>
      <c r="AZ641" s="3"/>
      <c r="BA641" s="3"/>
      <c r="BB641" s="3"/>
      <c r="BC641" s="3"/>
      <c r="BD641" s="3"/>
      <c r="BE641" s="3"/>
      <c r="BF641" s="3"/>
      <c r="BG641" s="3"/>
      <c r="BH641" s="3"/>
      <c r="BI641" s="3"/>
      <c r="BJ641" s="3"/>
      <c r="BK641" s="3"/>
      <c r="BL641" s="3"/>
      <c r="BM641" s="55"/>
    </row>
    <row r="642" spans="1:65">
      <c r="A642" s="29"/>
      <c r="B642" s="3" t="s">
        <v>257</v>
      </c>
      <c r="C642" s="28"/>
      <c r="D642" s="13">
        <v>0</v>
      </c>
      <c r="E642" s="152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  <c r="AV642" s="3"/>
      <c r="AW642" s="3"/>
      <c r="AX642" s="3"/>
      <c r="AY642" s="3"/>
      <c r="AZ642" s="3"/>
      <c r="BA642" s="3"/>
      <c r="BB642" s="3"/>
      <c r="BC642" s="3"/>
      <c r="BD642" s="3"/>
      <c r="BE642" s="3"/>
      <c r="BF642" s="3"/>
      <c r="BG642" s="3"/>
      <c r="BH642" s="3"/>
      <c r="BI642" s="3"/>
      <c r="BJ642" s="3"/>
      <c r="BK642" s="3"/>
      <c r="BL642" s="3"/>
      <c r="BM642" s="55"/>
    </row>
    <row r="643" spans="1:65">
      <c r="A643" s="29"/>
      <c r="B643" s="45" t="s">
        <v>258</v>
      </c>
      <c r="C643" s="46"/>
      <c r="D643" s="44" t="s">
        <v>259</v>
      </c>
      <c r="E643" s="152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  <c r="AV643" s="3"/>
      <c r="AW643" s="3"/>
      <c r="AX643" s="3"/>
      <c r="AY643" s="3"/>
      <c r="AZ643" s="3"/>
      <c r="BA643" s="3"/>
      <c r="BB643" s="3"/>
      <c r="BC643" s="3"/>
      <c r="BD643" s="3"/>
      <c r="BE643" s="3"/>
      <c r="BF643" s="3"/>
      <c r="BG643" s="3"/>
      <c r="BH643" s="3"/>
      <c r="BI643" s="3"/>
      <c r="BJ643" s="3"/>
      <c r="BK643" s="3"/>
      <c r="BL643" s="3"/>
      <c r="BM643" s="55"/>
    </row>
    <row r="644" spans="1:65">
      <c r="B644" s="30"/>
      <c r="C644" s="20"/>
      <c r="D644" s="20"/>
      <c r="BM644" s="55"/>
    </row>
    <row r="645" spans="1:65" ht="15">
      <c r="B645" s="8" t="s">
        <v>598</v>
      </c>
      <c r="BM645" s="27" t="s">
        <v>278</v>
      </c>
    </row>
    <row r="646" spans="1:65" ht="15">
      <c r="A646" s="24" t="s">
        <v>35</v>
      </c>
      <c r="B646" s="18" t="s">
        <v>108</v>
      </c>
      <c r="C646" s="15" t="s">
        <v>109</v>
      </c>
      <c r="D646" s="16" t="s">
        <v>295</v>
      </c>
      <c r="E646" s="152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  <c r="AX646" s="3"/>
      <c r="AY646" s="3"/>
      <c r="AZ646" s="3"/>
      <c r="BA646" s="3"/>
      <c r="BB646" s="3"/>
      <c r="BC646" s="3"/>
      <c r="BD646" s="3"/>
      <c r="BE646" s="3"/>
      <c r="BF646" s="3"/>
      <c r="BG646" s="3"/>
      <c r="BH646" s="3"/>
      <c r="BI646" s="3"/>
      <c r="BJ646" s="3"/>
      <c r="BK646" s="3"/>
      <c r="BL646" s="3"/>
      <c r="BM646" s="27">
        <v>1</v>
      </c>
    </row>
    <row r="647" spans="1:65">
      <c r="A647" s="29"/>
      <c r="B647" s="19" t="s">
        <v>225</v>
      </c>
      <c r="C647" s="9" t="s">
        <v>225</v>
      </c>
      <c r="D647" s="10" t="s">
        <v>110</v>
      </c>
      <c r="E647" s="152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  <c r="AX647" s="3"/>
      <c r="AY647" s="3"/>
      <c r="AZ647" s="3"/>
      <c r="BA647" s="3"/>
      <c r="BB647" s="3"/>
      <c r="BC647" s="3"/>
      <c r="BD647" s="3"/>
      <c r="BE647" s="3"/>
      <c r="BF647" s="3"/>
      <c r="BG647" s="3"/>
      <c r="BH647" s="3"/>
      <c r="BI647" s="3"/>
      <c r="BJ647" s="3"/>
      <c r="BK647" s="3"/>
      <c r="BL647" s="3"/>
      <c r="BM647" s="27" t="s">
        <v>3</v>
      </c>
    </row>
    <row r="648" spans="1:65">
      <c r="A648" s="29"/>
      <c r="B648" s="19"/>
      <c r="C648" s="9"/>
      <c r="D648" s="10" t="s">
        <v>304</v>
      </c>
      <c r="E648" s="152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  <c r="AV648" s="3"/>
      <c r="AW648" s="3"/>
      <c r="AX648" s="3"/>
      <c r="AY648" s="3"/>
      <c r="AZ648" s="3"/>
      <c r="BA648" s="3"/>
      <c r="BB648" s="3"/>
      <c r="BC648" s="3"/>
      <c r="BD648" s="3"/>
      <c r="BE648" s="3"/>
      <c r="BF648" s="3"/>
      <c r="BG648" s="3"/>
      <c r="BH648" s="3"/>
      <c r="BI648" s="3"/>
      <c r="BJ648" s="3"/>
      <c r="BK648" s="3"/>
      <c r="BL648" s="3"/>
      <c r="BM648" s="27">
        <v>1</v>
      </c>
    </row>
    <row r="649" spans="1:65">
      <c r="A649" s="29"/>
      <c r="B649" s="19"/>
      <c r="C649" s="9"/>
      <c r="D649" s="25"/>
      <c r="E649" s="152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  <c r="AV649" s="3"/>
      <c r="AW649" s="3"/>
      <c r="AX649" s="3"/>
      <c r="AY649" s="3"/>
      <c r="AZ649" s="3"/>
      <c r="BA649" s="3"/>
      <c r="BB649" s="3"/>
      <c r="BC649" s="3"/>
      <c r="BD649" s="3"/>
      <c r="BE649" s="3"/>
      <c r="BF649" s="3"/>
      <c r="BG649" s="3"/>
      <c r="BH649" s="3"/>
      <c r="BI649" s="3"/>
      <c r="BJ649" s="3"/>
      <c r="BK649" s="3"/>
      <c r="BL649" s="3"/>
      <c r="BM649" s="27">
        <v>1</v>
      </c>
    </row>
    <row r="650" spans="1:65">
      <c r="A650" s="29"/>
      <c r="B650" s="18">
        <v>1</v>
      </c>
      <c r="C650" s="14">
        <v>1</v>
      </c>
      <c r="D650" s="212">
        <v>12</v>
      </c>
      <c r="E650" s="213"/>
      <c r="F650" s="214"/>
      <c r="G650" s="214"/>
      <c r="H650" s="214"/>
      <c r="I650" s="214"/>
      <c r="J650" s="214"/>
      <c r="K650" s="214"/>
      <c r="L650" s="214"/>
      <c r="M650" s="214"/>
      <c r="N650" s="214"/>
      <c r="O650" s="214"/>
      <c r="P650" s="214"/>
      <c r="Q650" s="214"/>
      <c r="R650" s="214"/>
      <c r="S650" s="214"/>
      <c r="T650" s="214"/>
      <c r="U650" s="214"/>
      <c r="V650" s="214"/>
      <c r="W650" s="214"/>
      <c r="X650" s="214"/>
      <c r="Y650" s="214"/>
      <c r="Z650" s="214"/>
      <c r="AA650" s="214"/>
      <c r="AB650" s="214"/>
      <c r="AC650" s="214"/>
      <c r="AD650" s="214"/>
      <c r="AE650" s="214"/>
      <c r="AF650" s="214"/>
      <c r="AG650" s="214"/>
      <c r="AH650" s="214"/>
      <c r="AI650" s="214"/>
      <c r="AJ650" s="214"/>
      <c r="AK650" s="214"/>
      <c r="AL650" s="214"/>
      <c r="AM650" s="214"/>
      <c r="AN650" s="214"/>
      <c r="AO650" s="214"/>
      <c r="AP650" s="214"/>
      <c r="AQ650" s="214"/>
      <c r="AR650" s="214"/>
      <c r="AS650" s="214"/>
      <c r="AT650" s="214"/>
      <c r="AU650" s="214"/>
      <c r="AV650" s="214"/>
      <c r="AW650" s="214"/>
      <c r="AX650" s="214"/>
      <c r="AY650" s="214"/>
      <c r="AZ650" s="214"/>
      <c r="BA650" s="214"/>
      <c r="BB650" s="214"/>
      <c r="BC650" s="214"/>
      <c r="BD650" s="214"/>
      <c r="BE650" s="214"/>
      <c r="BF650" s="214"/>
      <c r="BG650" s="214"/>
      <c r="BH650" s="214"/>
      <c r="BI650" s="214"/>
      <c r="BJ650" s="214"/>
      <c r="BK650" s="214"/>
      <c r="BL650" s="214"/>
      <c r="BM650" s="215">
        <v>1</v>
      </c>
    </row>
    <row r="651" spans="1:65">
      <c r="A651" s="29"/>
      <c r="B651" s="19">
        <v>1</v>
      </c>
      <c r="C651" s="9">
        <v>2</v>
      </c>
      <c r="D651" s="217">
        <v>10</v>
      </c>
      <c r="E651" s="213"/>
      <c r="F651" s="214"/>
      <c r="G651" s="214"/>
      <c r="H651" s="214"/>
      <c r="I651" s="214"/>
      <c r="J651" s="214"/>
      <c r="K651" s="214"/>
      <c r="L651" s="214"/>
      <c r="M651" s="214"/>
      <c r="N651" s="214"/>
      <c r="O651" s="214"/>
      <c r="P651" s="214"/>
      <c r="Q651" s="214"/>
      <c r="R651" s="214"/>
      <c r="S651" s="214"/>
      <c r="T651" s="214"/>
      <c r="U651" s="214"/>
      <c r="V651" s="214"/>
      <c r="W651" s="214"/>
      <c r="X651" s="214"/>
      <c r="Y651" s="214"/>
      <c r="Z651" s="214"/>
      <c r="AA651" s="214"/>
      <c r="AB651" s="214"/>
      <c r="AC651" s="214"/>
      <c r="AD651" s="214"/>
      <c r="AE651" s="214"/>
      <c r="AF651" s="214"/>
      <c r="AG651" s="214"/>
      <c r="AH651" s="214"/>
      <c r="AI651" s="214"/>
      <c r="AJ651" s="214"/>
      <c r="AK651" s="214"/>
      <c r="AL651" s="214"/>
      <c r="AM651" s="214"/>
      <c r="AN651" s="214"/>
      <c r="AO651" s="214"/>
      <c r="AP651" s="214"/>
      <c r="AQ651" s="214"/>
      <c r="AR651" s="214"/>
      <c r="AS651" s="214"/>
      <c r="AT651" s="214"/>
      <c r="AU651" s="214"/>
      <c r="AV651" s="214"/>
      <c r="AW651" s="214"/>
      <c r="AX651" s="214"/>
      <c r="AY651" s="214"/>
      <c r="AZ651" s="214"/>
      <c r="BA651" s="214"/>
      <c r="BB651" s="214"/>
      <c r="BC651" s="214"/>
      <c r="BD651" s="214"/>
      <c r="BE651" s="214"/>
      <c r="BF651" s="214"/>
      <c r="BG651" s="214"/>
      <c r="BH651" s="214"/>
      <c r="BI651" s="214"/>
      <c r="BJ651" s="214"/>
      <c r="BK651" s="214"/>
      <c r="BL651" s="214"/>
      <c r="BM651" s="215">
        <v>30</v>
      </c>
    </row>
    <row r="652" spans="1:65">
      <c r="A652" s="29"/>
      <c r="B652" s="20" t="s">
        <v>254</v>
      </c>
      <c r="C652" s="12"/>
      <c r="D652" s="220">
        <v>11</v>
      </c>
      <c r="E652" s="213"/>
      <c r="F652" s="214"/>
      <c r="G652" s="214"/>
      <c r="H652" s="214"/>
      <c r="I652" s="214"/>
      <c r="J652" s="214"/>
      <c r="K652" s="214"/>
      <c r="L652" s="214"/>
      <c r="M652" s="214"/>
      <c r="N652" s="214"/>
      <c r="O652" s="214"/>
      <c r="P652" s="214"/>
      <c r="Q652" s="214"/>
      <c r="R652" s="214"/>
      <c r="S652" s="214"/>
      <c r="T652" s="214"/>
      <c r="U652" s="214"/>
      <c r="V652" s="214"/>
      <c r="W652" s="214"/>
      <c r="X652" s="214"/>
      <c r="Y652" s="214"/>
      <c r="Z652" s="214"/>
      <c r="AA652" s="214"/>
      <c r="AB652" s="214"/>
      <c r="AC652" s="214"/>
      <c r="AD652" s="214"/>
      <c r="AE652" s="214"/>
      <c r="AF652" s="214"/>
      <c r="AG652" s="214"/>
      <c r="AH652" s="214"/>
      <c r="AI652" s="214"/>
      <c r="AJ652" s="214"/>
      <c r="AK652" s="214"/>
      <c r="AL652" s="214"/>
      <c r="AM652" s="214"/>
      <c r="AN652" s="214"/>
      <c r="AO652" s="214"/>
      <c r="AP652" s="214"/>
      <c r="AQ652" s="214"/>
      <c r="AR652" s="214"/>
      <c r="AS652" s="214"/>
      <c r="AT652" s="214"/>
      <c r="AU652" s="214"/>
      <c r="AV652" s="214"/>
      <c r="AW652" s="214"/>
      <c r="AX652" s="214"/>
      <c r="AY652" s="214"/>
      <c r="AZ652" s="214"/>
      <c r="BA652" s="214"/>
      <c r="BB652" s="214"/>
      <c r="BC652" s="214"/>
      <c r="BD652" s="214"/>
      <c r="BE652" s="214"/>
      <c r="BF652" s="214"/>
      <c r="BG652" s="214"/>
      <c r="BH652" s="214"/>
      <c r="BI652" s="214"/>
      <c r="BJ652" s="214"/>
      <c r="BK652" s="214"/>
      <c r="BL652" s="214"/>
      <c r="BM652" s="215">
        <v>16</v>
      </c>
    </row>
    <row r="653" spans="1:65">
      <c r="A653" s="29"/>
      <c r="B653" s="3" t="s">
        <v>255</v>
      </c>
      <c r="C653" s="28"/>
      <c r="D653" s="217">
        <v>11</v>
      </c>
      <c r="E653" s="213"/>
      <c r="F653" s="214"/>
      <c r="G653" s="214"/>
      <c r="H653" s="214"/>
      <c r="I653" s="214"/>
      <c r="J653" s="214"/>
      <c r="K653" s="214"/>
      <c r="L653" s="214"/>
      <c r="M653" s="214"/>
      <c r="N653" s="214"/>
      <c r="O653" s="214"/>
      <c r="P653" s="214"/>
      <c r="Q653" s="214"/>
      <c r="R653" s="214"/>
      <c r="S653" s="214"/>
      <c r="T653" s="214"/>
      <c r="U653" s="214"/>
      <c r="V653" s="214"/>
      <c r="W653" s="214"/>
      <c r="X653" s="214"/>
      <c r="Y653" s="214"/>
      <c r="Z653" s="214"/>
      <c r="AA653" s="214"/>
      <c r="AB653" s="214"/>
      <c r="AC653" s="214"/>
      <c r="AD653" s="214"/>
      <c r="AE653" s="214"/>
      <c r="AF653" s="214"/>
      <c r="AG653" s="214"/>
      <c r="AH653" s="214"/>
      <c r="AI653" s="214"/>
      <c r="AJ653" s="214"/>
      <c r="AK653" s="214"/>
      <c r="AL653" s="214"/>
      <c r="AM653" s="214"/>
      <c r="AN653" s="214"/>
      <c r="AO653" s="214"/>
      <c r="AP653" s="214"/>
      <c r="AQ653" s="214"/>
      <c r="AR653" s="214"/>
      <c r="AS653" s="214"/>
      <c r="AT653" s="214"/>
      <c r="AU653" s="214"/>
      <c r="AV653" s="214"/>
      <c r="AW653" s="214"/>
      <c r="AX653" s="214"/>
      <c r="AY653" s="214"/>
      <c r="AZ653" s="214"/>
      <c r="BA653" s="214"/>
      <c r="BB653" s="214"/>
      <c r="BC653" s="214"/>
      <c r="BD653" s="214"/>
      <c r="BE653" s="214"/>
      <c r="BF653" s="214"/>
      <c r="BG653" s="214"/>
      <c r="BH653" s="214"/>
      <c r="BI653" s="214"/>
      <c r="BJ653" s="214"/>
      <c r="BK653" s="214"/>
      <c r="BL653" s="214"/>
      <c r="BM653" s="215">
        <v>11</v>
      </c>
    </row>
    <row r="654" spans="1:65">
      <c r="A654" s="29"/>
      <c r="B654" s="3" t="s">
        <v>256</v>
      </c>
      <c r="C654" s="28"/>
      <c r="D654" s="217">
        <v>1.4142135623730951</v>
      </c>
      <c r="E654" s="213"/>
      <c r="F654" s="214"/>
      <c r="G654" s="214"/>
      <c r="H654" s="214"/>
      <c r="I654" s="214"/>
      <c r="J654" s="214"/>
      <c r="K654" s="214"/>
      <c r="L654" s="214"/>
      <c r="M654" s="214"/>
      <c r="N654" s="214"/>
      <c r="O654" s="214"/>
      <c r="P654" s="214"/>
      <c r="Q654" s="214"/>
      <c r="R654" s="214"/>
      <c r="S654" s="214"/>
      <c r="T654" s="214"/>
      <c r="U654" s="214"/>
      <c r="V654" s="214"/>
      <c r="W654" s="214"/>
      <c r="X654" s="214"/>
      <c r="Y654" s="214"/>
      <c r="Z654" s="214"/>
      <c r="AA654" s="214"/>
      <c r="AB654" s="214"/>
      <c r="AC654" s="214"/>
      <c r="AD654" s="214"/>
      <c r="AE654" s="214"/>
      <c r="AF654" s="214"/>
      <c r="AG654" s="214"/>
      <c r="AH654" s="214"/>
      <c r="AI654" s="214"/>
      <c r="AJ654" s="214"/>
      <c r="AK654" s="214"/>
      <c r="AL654" s="214"/>
      <c r="AM654" s="214"/>
      <c r="AN654" s="214"/>
      <c r="AO654" s="214"/>
      <c r="AP654" s="214"/>
      <c r="AQ654" s="214"/>
      <c r="AR654" s="214"/>
      <c r="AS654" s="214"/>
      <c r="AT654" s="214"/>
      <c r="AU654" s="214"/>
      <c r="AV654" s="214"/>
      <c r="AW654" s="214"/>
      <c r="AX654" s="214"/>
      <c r="AY654" s="214"/>
      <c r="AZ654" s="214"/>
      <c r="BA654" s="214"/>
      <c r="BB654" s="214"/>
      <c r="BC654" s="214"/>
      <c r="BD654" s="214"/>
      <c r="BE654" s="214"/>
      <c r="BF654" s="214"/>
      <c r="BG654" s="214"/>
      <c r="BH654" s="214"/>
      <c r="BI654" s="214"/>
      <c r="BJ654" s="214"/>
      <c r="BK654" s="214"/>
      <c r="BL654" s="214"/>
      <c r="BM654" s="215">
        <v>36</v>
      </c>
    </row>
    <row r="655" spans="1:65">
      <c r="A655" s="29"/>
      <c r="B655" s="3" t="s">
        <v>86</v>
      </c>
      <c r="C655" s="28"/>
      <c r="D655" s="13">
        <v>0.12856486930664501</v>
      </c>
      <c r="E655" s="152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  <c r="AV655" s="3"/>
      <c r="AW655" s="3"/>
      <c r="AX655" s="3"/>
      <c r="AY655" s="3"/>
      <c r="AZ655" s="3"/>
      <c r="BA655" s="3"/>
      <c r="BB655" s="3"/>
      <c r="BC655" s="3"/>
      <c r="BD655" s="3"/>
      <c r="BE655" s="3"/>
      <c r="BF655" s="3"/>
      <c r="BG655" s="3"/>
      <c r="BH655" s="3"/>
      <c r="BI655" s="3"/>
      <c r="BJ655" s="3"/>
      <c r="BK655" s="3"/>
      <c r="BL655" s="3"/>
      <c r="BM655" s="55"/>
    </row>
    <row r="656" spans="1:65">
      <c r="A656" s="29"/>
      <c r="B656" s="3" t="s">
        <v>257</v>
      </c>
      <c r="C656" s="28"/>
      <c r="D656" s="13">
        <v>0</v>
      </c>
      <c r="E656" s="152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  <c r="AX656" s="3"/>
      <c r="AY656" s="3"/>
      <c r="AZ656" s="3"/>
      <c r="BA656" s="3"/>
      <c r="BB656" s="3"/>
      <c r="BC656" s="3"/>
      <c r="BD656" s="3"/>
      <c r="BE656" s="3"/>
      <c r="BF656" s="3"/>
      <c r="BG656" s="3"/>
      <c r="BH656" s="3"/>
      <c r="BI656" s="3"/>
      <c r="BJ656" s="3"/>
      <c r="BK656" s="3"/>
      <c r="BL656" s="3"/>
      <c r="BM656" s="55"/>
    </row>
    <row r="657" spans="1:65">
      <c r="A657" s="29"/>
      <c r="B657" s="45" t="s">
        <v>258</v>
      </c>
      <c r="C657" s="46"/>
      <c r="D657" s="44" t="s">
        <v>259</v>
      </c>
      <c r="E657" s="152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  <c r="AX657" s="3"/>
      <c r="AY657" s="3"/>
      <c r="AZ657" s="3"/>
      <c r="BA657" s="3"/>
      <c r="BB657" s="3"/>
      <c r="BC657" s="3"/>
      <c r="BD657" s="3"/>
      <c r="BE657" s="3"/>
      <c r="BF657" s="3"/>
      <c r="BG657" s="3"/>
      <c r="BH657" s="3"/>
      <c r="BI657" s="3"/>
      <c r="BJ657" s="3"/>
      <c r="BK657" s="3"/>
      <c r="BL657" s="3"/>
      <c r="BM657" s="55"/>
    </row>
    <row r="658" spans="1:65">
      <c r="B658" s="30"/>
      <c r="C658" s="20"/>
      <c r="D658" s="20"/>
      <c r="BM658" s="55"/>
    </row>
    <row r="659" spans="1:65" ht="15">
      <c r="B659" s="8" t="s">
        <v>599</v>
      </c>
      <c r="BM659" s="27" t="s">
        <v>278</v>
      </c>
    </row>
    <row r="660" spans="1:65" ht="15">
      <c r="A660" s="24" t="s">
        <v>38</v>
      </c>
      <c r="B660" s="18" t="s">
        <v>108</v>
      </c>
      <c r="C660" s="15" t="s">
        <v>109</v>
      </c>
      <c r="D660" s="16" t="s">
        <v>295</v>
      </c>
      <c r="E660" s="152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3"/>
      <c r="AX660" s="3"/>
      <c r="AY660" s="3"/>
      <c r="AZ660" s="3"/>
      <c r="BA660" s="3"/>
      <c r="BB660" s="3"/>
      <c r="BC660" s="3"/>
      <c r="BD660" s="3"/>
      <c r="BE660" s="3"/>
      <c r="BF660" s="3"/>
      <c r="BG660" s="3"/>
      <c r="BH660" s="3"/>
      <c r="BI660" s="3"/>
      <c r="BJ660" s="3"/>
      <c r="BK660" s="3"/>
      <c r="BL660" s="3"/>
      <c r="BM660" s="27">
        <v>1</v>
      </c>
    </row>
    <row r="661" spans="1:65">
      <c r="A661" s="29"/>
      <c r="B661" s="19" t="s">
        <v>225</v>
      </c>
      <c r="C661" s="9" t="s">
        <v>225</v>
      </c>
      <c r="D661" s="10" t="s">
        <v>110</v>
      </c>
      <c r="E661" s="152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  <c r="AX661" s="3"/>
      <c r="AY661" s="3"/>
      <c r="AZ661" s="3"/>
      <c r="BA661" s="3"/>
      <c r="BB661" s="3"/>
      <c r="BC661" s="3"/>
      <c r="BD661" s="3"/>
      <c r="BE661" s="3"/>
      <c r="BF661" s="3"/>
      <c r="BG661" s="3"/>
      <c r="BH661" s="3"/>
      <c r="BI661" s="3"/>
      <c r="BJ661" s="3"/>
      <c r="BK661" s="3"/>
      <c r="BL661" s="3"/>
      <c r="BM661" s="27" t="s">
        <v>3</v>
      </c>
    </row>
    <row r="662" spans="1:65">
      <c r="A662" s="29"/>
      <c r="B662" s="19"/>
      <c r="C662" s="9"/>
      <c r="D662" s="10" t="s">
        <v>304</v>
      </c>
      <c r="E662" s="152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  <c r="AW662" s="3"/>
      <c r="AX662" s="3"/>
      <c r="AY662" s="3"/>
      <c r="AZ662" s="3"/>
      <c r="BA662" s="3"/>
      <c r="BB662" s="3"/>
      <c r="BC662" s="3"/>
      <c r="BD662" s="3"/>
      <c r="BE662" s="3"/>
      <c r="BF662" s="3"/>
      <c r="BG662" s="3"/>
      <c r="BH662" s="3"/>
      <c r="BI662" s="3"/>
      <c r="BJ662" s="3"/>
      <c r="BK662" s="3"/>
      <c r="BL662" s="3"/>
      <c r="BM662" s="27">
        <v>1</v>
      </c>
    </row>
    <row r="663" spans="1:65">
      <c r="A663" s="29"/>
      <c r="B663" s="19"/>
      <c r="C663" s="9"/>
      <c r="D663" s="25"/>
      <c r="E663" s="152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  <c r="AW663" s="3"/>
      <c r="AX663" s="3"/>
      <c r="AY663" s="3"/>
      <c r="AZ663" s="3"/>
      <c r="BA663" s="3"/>
      <c r="BB663" s="3"/>
      <c r="BC663" s="3"/>
      <c r="BD663" s="3"/>
      <c r="BE663" s="3"/>
      <c r="BF663" s="3"/>
      <c r="BG663" s="3"/>
      <c r="BH663" s="3"/>
      <c r="BI663" s="3"/>
      <c r="BJ663" s="3"/>
      <c r="BK663" s="3"/>
      <c r="BL663" s="3"/>
      <c r="BM663" s="27">
        <v>1</v>
      </c>
    </row>
    <row r="664" spans="1:65">
      <c r="A664" s="29"/>
      <c r="B664" s="18">
        <v>1</v>
      </c>
      <c r="C664" s="14">
        <v>1</v>
      </c>
      <c r="D664" s="212">
        <v>28.7</v>
      </c>
      <c r="E664" s="213"/>
      <c r="F664" s="214"/>
      <c r="G664" s="214"/>
      <c r="H664" s="214"/>
      <c r="I664" s="214"/>
      <c r="J664" s="214"/>
      <c r="K664" s="214"/>
      <c r="L664" s="214"/>
      <c r="M664" s="214"/>
      <c r="N664" s="214"/>
      <c r="O664" s="214"/>
      <c r="P664" s="214"/>
      <c r="Q664" s="214"/>
      <c r="R664" s="214"/>
      <c r="S664" s="214"/>
      <c r="T664" s="214"/>
      <c r="U664" s="214"/>
      <c r="V664" s="214"/>
      <c r="W664" s="214"/>
      <c r="X664" s="214"/>
      <c r="Y664" s="214"/>
      <c r="Z664" s="214"/>
      <c r="AA664" s="214"/>
      <c r="AB664" s="214"/>
      <c r="AC664" s="214"/>
      <c r="AD664" s="214"/>
      <c r="AE664" s="214"/>
      <c r="AF664" s="214"/>
      <c r="AG664" s="214"/>
      <c r="AH664" s="214"/>
      <c r="AI664" s="214"/>
      <c r="AJ664" s="214"/>
      <c r="AK664" s="214"/>
      <c r="AL664" s="214"/>
      <c r="AM664" s="214"/>
      <c r="AN664" s="214"/>
      <c r="AO664" s="214"/>
      <c r="AP664" s="214"/>
      <c r="AQ664" s="214"/>
      <c r="AR664" s="214"/>
      <c r="AS664" s="214"/>
      <c r="AT664" s="214"/>
      <c r="AU664" s="214"/>
      <c r="AV664" s="214"/>
      <c r="AW664" s="214"/>
      <c r="AX664" s="214"/>
      <c r="AY664" s="214"/>
      <c r="AZ664" s="214"/>
      <c r="BA664" s="214"/>
      <c r="BB664" s="214"/>
      <c r="BC664" s="214"/>
      <c r="BD664" s="214"/>
      <c r="BE664" s="214"/>
      <c r="BF664" s="214"/>
      <c r="BG664" s="214"/>
      <c r="BH664" s="214"/>
      <c r="BI664" s="214"/>
      <c r="BJ664" s="214"/>
      <c r="BK664" s="214"/>
      <c r="BL664" s="214"/>
      <c r="BM664" s="215">
        <v>1</v>
      </c>
    </row>
    <row r="665" spans="1:65">
      <c r="A665" s="29"/>
      <c r="B665" s="19">
        <v>1</v>
      </c>
      <c r="C665" s="9">
        <v>2</v>
      </c>
      <c r="D665" s="217">
        <v>27.8</v>
      </c>
      <c r="E665" s="213"/>
      <c r="F665" s="214"/>
      <c r="G665" s="214"/>
      <c r="H665" s="214"/>
      <c r="I665" s="214"/>
      <c r="J665" s="214"/>
      <c r="K665" s="214"/>
      <c r="L665" s="214"/>
      <c r="M665" s="214"/>
      <c r="N665" s="214"/>
      <c r="O665" s="214"/>
      <c r="P665" s="214"/>
      <c r="Q665" s="214"/>
      <c r="R665" s="214"/>
      <c r="S665" s="214"/>
      <c r="T665" s="214"/>
      <c r="U665" s="214"/>
      <c r="V665" s="214"/>
      <c r="W665" s="214"/>
      <c r="X665" s="214"/>
      <c r="Y665" s="214"/>
      <c r="Z665" s="214"/>
      <c r="AA665" s="214"/>
      <c r="AB665" s="214"/>
      <c r="AC665" s="214"/>
      <c r="AD665" s="214"/>
      <c r="AE665" s="214"/>
      <c r="AF665" s="214"/>
      <c r="AG665" s="214"/>
      <c r="AH665" s="214"/>
      <c r="AI665" s="214"/>
      <c r="AJ665" s="214"/>
      <c r="AK665" s="214"/>
      <c r="AL665" s="214"/>
      <c r="AM665" s="214"/>
      <c r="AN665" s="214"/>
      <c r="AO665" s="214"/>
      <c r="AP665" s="214"/>
      <c r="AQ665" s="214"/>
      <c r="AR665" s="214"/>
      <c r="AS665" s="214"/>
      <c r="AT665" s="214"/>
      <c r="AU665" s="214"/>
      <c r="AV665" s="214"/>
      <c r="AW665" s="214"/>
      <c r="AX665" s="214"/>
      <c r="AY665" s="214"/>
      <c r="AZ665" s="214"/>
      <c r="BA665" s="214"/>
      <c r="BB665" s="214"/>
      <c r="BC665" s="214"/>
      <c r="BD665" s="214"/>
      <c r="BE665" s="214"/>
      <c r="BF665" s="214"/>
      <c r="BG665" s="214"/>
      <c r="BH665" s="214"/>
      <c r="BI665" s="214"/>
      <c r="BJ665" s="214"/>
      <c r="BK665" s="214"/>
      <c r="BL665" s="214"/>
      <c r="BM665" s="215">
        <v>31</v>
      </c>
    </row>
    <row r="666" spans="1:65">
      <c r="A666" s="29"/>
      <c r="B666" s="20" t="s">
        <v>254</v>
      </c>
      <c r="C666" s="12"/>
      <c r="D666" s="220">
        <v>28.25</v>
      </c>
      <c r="E666" s="213"/>
      <c r="F666" s="214"/>
      <c r="G666" s="214"/>
      <c r="H666" s="214"/>
      <c r="I666" s="214"/>
      <c r="J666" s="214"/>
      <c r="K666" s="214"/>
      <c r="L666" s="214"/>
      <c r="M666" s="214"/>
      <c r="N666" s="214"/>
      <c r="O666" s="214"/>
      <c r="P666" s="214"/>
      <c r="Q666" s="214"/>
      <c r="R666" s="214"/>
      <c r="S666" s="214"/>
      <c r="T666" s="214"/>
      <c r="U666" s="214"/>
      <c r="V666" s="214"/>
      <c r="W666" s="214"/>
      <c r="X666" s="214"/>
      <c r="Y666" s="214"/>
      <c r="Z666" s="214"/>
      <c r="AA666" s="214"/>
      <c r="AB666" s="214"/>
      <c r="AC666" s="214"/>
      <c r="AD666" s="214"/>
      <c r="AE666" s="214"/>
      <c r="AF666" s="214"/>
      <c r="AG666" s="214"/>
      <c r="AH666" s="214"/>
      <c r="AI666" s="214"/>
      <c r="AJ666" s="214"/>
      <c r="AK666" s="214"/>
      <c r="AL666" s="214"/>
      <c r="AM666" s="214"/>
      <c r="AN666" s="214"/>
      <c r="AO666" s="214"/>
      <c r="AP666" s="214"/>
      <c r="AQ666" s="214"/>
      <c r="AR666" s="214"/>
      <c r="AS666" s="214"/>
      <c r="AT666" s="214"/>
      <c r="AU666" s="214"/>
      <c r="AV666" s="214"/>
      <c r="AW666" s="214"/>
      <c r="AX666" s="214"/>
      <c r="AY666" s="214"/>
      <c r="AZ666" s="214"/>
      <c r="BA666" s="214"/>
      <c r="BB666" s="214"/>
      <c r="BC666" s="214"/>
      <c r="BD666" s="214"/>
      <c r="BE666" s="214"/>
      <c r="BF666" s="214"/>
      <c r="BG666" s="214"/>
      <c r="BH666" s="214"/>
      <c r="BI666" s="214"/>
      <c r="BJ666" s="214"/>
      <c r="BK666" s="214"/>
      <c r="BL666" s="214"/>
      <c r="BM666" s="215">
        <v>16</v>
      </c>
    </row>
    <row r="667" spans="1:65">
      <c r="A667" s="29"/>
      <c r="B667" s="3" t="s">
        <v>255</v>
      </c>
      <c r="C667" s="28"/>
      <c r="D667" s="217">
        <v>28.25</v>
      </c>
      <c r="E667" s="213"/>
      <c r="F667" s="214"/>
      <c r="G667" s="214"/>
      <c r="H667" s="214"/>
      <c r="I667" s="214"/>
      <c r="J667" s="214"/>
      <c r="K667" s="214"/>
      <c r="L667" s="214"/>
      <c r="M667" s="214"/>
      <c r="N667" s="214"/>
      <c r="O667" s="214"/>
      <c r="P667" s="214"/>
      <c r="Q667" s="214"/>
      <c r="R667" s="214"/>
      <c r="S667" s="214"/>
      <c r="T667" s="214"/>
      <c r="U667" s="214"/>
      <c r="V667" s="214"/>
      <c r="W667" s="214"/>
      <c r="X667" s="214"/>
      <c r="Y667" s="214"/>
      <c r="Z667" s="214"/>
      <c r="AA667" s="214"/>
      <c r="AB667" s="214"/>
      <c r="AC667" s="214"/>
      <c r="AD667" s="214"/>
      <c r="AE667" s="214"/>
      <c r="AF667" s="214"/>
      <c r="AG667" s="214"/>
      <c r="AH667" s="214"/>
      <c r="AI667" s="214"/>
      <c r="AJ667" s="214"/>
      <c r="AK667" s="214"/>
      <c r="AL667" s="214"/>
      <c r="AM667" s="214"/>
      <c r="AN667" s="214"/>
      <c r="AO667" s="214"/>
      <c r="AP667" s="214"/>
      <c r="AQ667" s="214"/>
      <c r="AR667" s="214"/>
      <c r="AS667" s="214"/>
      <c r="AT667" s="214"/>
      <c r="AU667" s="214"/>
      <c r="AV667" s="214"/>
      <c r="AW667" s="214"/>
      <c r="AX667" s="214"/>
      <c r="AY667" s="214"/>
      <c r="AZ667" s="214"/>
      <c r="BA667" s="214"/>
      <c r="BB667" s="214"/>
      <c r="BC667" s="214"/>
      <c r="BD667" s="214"/>
      <c r="BE667" s="214"/>
      <c r="BF667" s="214"/>
      <c r="BG667" s="214"/>
      <c r="BH667" s="214"/>
      <c r="BI667" s="214"/>
      <c r="BJ667" s="214"/>
      <c r="BK667" s="214"/>
      <c r="BL667" s="214"/>
      <c r="BM667" s="215">
        <v>28.25</v>
      </c>
    </row>
    <row r="668" spans="1:65">
      <c r="A668" s="29"/>
      <c r="B668" s="3" t="s">
        <v>256</v>
      </c>
      <c r="C668" s="28"/>
      <c r="D668" s="217">
        <v>0.63639610306789174</v>
      </c>
      <c r="E668" s="213"/>
      <c r="F668" s="214"/>
      <c r="G668" s="214"/>
      <c r="H668" s="214"/>
      <c r="I668" s="214"/>
      <c r="J668" s="214"/>
      <c r="K668" s="214"/>
      <c r="L668" s="214"/>
      <c r="M668" s="214"/>
      <c r="N668" s="214"/>
      <c r="O668" s="214"/>
      <c r="P668" s="214"/>
      <c r="Q668" s="214"/>
      <c r="R668" s="214"/>
      <c r="S668" s="214"/>
      <c r="T668" s="214"/>
      <c r="U668" s="214"/>
      <c r="V668" s="214"/>
      <c r="W668" s="214"/>
      <c r="X668" s="214"/>
      <c r="Y668" s="214"/>
      <c r="Z668" s="214"/>
      <c r="AA668" s="214"/>
      <c r="AB668" s="214"/>
      <c r="AC668" s="214"/>
      <c r="AD668" s="214"/>
      <c r="AE668" s="214"/>
      <c r="AF668" s="214"/>
      <c r="AG668" s="214"/>
      <c r="AH668" s="214"/>
      <c r="AI668" s="214"/>
      <c r="AJ668" s="214"/>
      <c r="AK668" s="214"/>
      <c r="AL668" s="214"/>
      <c r="AM668" s="214"/>
      <c r="AN668" s="214"/>
      <c r="AO668" s="214"/>
      <c r="AP668" s="214"/>
      <c r="AQ668" s="214"/>
      <c r="AR668" s="214"/>
      <c r="AS668" s="214"/>
      <c r="AT668" s="214"/>
      <c r="AU668" s="214"/>
      <c r="AV668" s="214"/>
      <c r="AW668" s="214"/>
      <c r="AX668" s="214"/>
      <c r="AY668" s="214"/>
      <c r="AZ668" s="214"/>
      <c r="BA668" s="214"/>
      <c r="BB668" s="214"/>
      <c r="BC668" s="214"/>
      <c r="BD668" s="214"/>
      <c r="BE668" s="214"/>
      <c r="BF668" s="214"/>
      <c r="BG668" s="214"/>
      <c r="BH668" s="214"/>
      <c r="BI668" s="214"/>
      <c r="BJ668" s="214"/>
      <c r="BK668" s="214"/>
      <c r="BL668" s="214"/>
      <c r="BM668" s="215">
        <v>37</v>
      </c>
    </row>
    <row r="669" spans="1:65">
      <c r="A669" s="29"/>
      <c r="B669" s="3" t="s">
        <v>86</v>
      </c>
      <c r="C669" s="28"/>
      <c r="D669" s="13">
        <v>2.2527295683819178E-2</v>
      </c>
      <c r="E669" s="152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  <c r="AV669" s="3"/>
      <c r="AW669" s="3"/>
      <c r="AX669" s="3"/>
      <c r="AY669" s="3"/>
      <c r="AZ669" s="3"/>
      <c r="BA669" s="3"/>
      <c r="BB669" s="3"/>
      <c r="BC669" s="3"/>
      <c r="BD669" s="3"/>
      <c r="BE669" s="3"/>
      <c r="BF669" s="3"/>
      <c r="BG669" s="3"/>
      <c r="BH669" s="3"/>
      <c r="BI669" s="3"/>
      <c r="BJ669" s="3"/>
      <c r="BK669" s="3"/>
      <c r="BL669" s="3"/>
      <c r="BM669" s="55"/>
    </row>
    <row r="670" spans="1:65">
      <c r="A670" s="29"/>
      <c r="B670" s="3" t="s">
        <v>257</v>
      </c>
      <c r="C670" s="28"/>
      <c r="D670" s="13">
        <v>0</v>
      </c>
      <c r="E670" s="152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3"/>
      <c r="AV670" s="3"/>
      <c r="AW670" s="3"/>
      <c r="AX670" s="3"/>
      <c r="AY670" s="3"/>
      <c r="AZ670" s="3"/>
      <c r="BA670" s="3"/>
      <c r="BB670" s="3"/>
      <c r="BC670" s="3"/>
      <c r="BD670" s="3"/>
      <c r="BE670" s="3"/>
      <c r="BF670" s="3"/>
      <c r="BG670" s="3"/>
      <c r="BH670" s="3"/>
      <c r="BI670" s="3"/>
      <c r="BJ670" s="3"/>
      <c r="BK670" s="3"/>
      <c r="BL670" s="3"/>
      <c r="BM670" s="55"/>
    </row>
    <row r="671" spans="1:65">
      <c r="A671" s="29"/>
      <c r="B671" s="45" t="s">
        <v>258</v>
      </c>
      <c r="C671" s="46"/>
      <c r="D671" s="44" t="s">
        <v>259</v>
      </c>
      <c r="E671" s="152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  <c r="AV671" s="3"/>
      <c r="AW671" s="3"/>
      <c r="AX671" s="3"/>
      <c r="AY671" s="3"/>
      <c r="AZ671" s="3"/>
      <c r="BA671" s="3"/>
      <c r="BB671" s="3"/>
      <c r="BC671" s="3"/>
      <c r="BD671" s="3"/>
      <c r="BE671" s="3"/>
      <c r="BF671" s="3"/>
      <c r="BG671" s="3"/>
      <c r="BH671" s="3"/>
      <c r="BI671" s="3"/>
      <c r="BJ671" s="3"/>
      <c r="BK671" s="3"/>
      <c r="BL671" s="3"/>
      <c r="BM671" s="55"/>
    </row>
    <row r="672" spans="1:65">
      <c r="B672" s="30"/>
      <c r="C672" s="20"/>
      <c r="D672" s="20"/>
      <c r="BM672" s="55"/>
    </row>
    <row r="673" spans="1:65" ht="15">
      <c r="B673" s="8" t="s">
        <v>600</v>
      </c>
      <c r="BM673" s="27" t="s">
        <v>278</v>
      </c>
    </row>
    <row r="674" spans="1:65" ht="15">
      <c r="A674" s="24" t="s">
        <v>41</v>
      </c>
      <c r="B674" s="18" t="s">
        <v>108</v>
      </c>
      <c r="C674" s="15" t="s">
        <v>109</v>
      </c>
      <c r="D674" s="16" t="s">
        <v>295</v>
      </c>
      <c r="E674" s="152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  <c r="AV674" s="3"/>
      <c r="AW674" s="3"/>
      <c r="AX674" s="3"/>
      <c r="AY674" s="3"/>
      <c r="AZ674" s="3"/>
      <c r="BA674" s="3"/>
      <c r="BB674" s="3"/>
      <c r="BC674" s="3"/>
      <c r="BD674" s="3"/>
      <c r="BE674" s="3"/>
      <c r="BF674" s="3"/>
      <c r="BG674" s="3"/>
      <c r="BH674" s="3"/>
      <c r="BI674" s="3"/>
      <c r="BJ674" s="3"/>
      <c r="BK674" s="3"/>
      <c r="BL674" s="3"/>
      <c r="BM674" s="27">
        <v>1</v>
      </c>
    </row>
    <row r="675" spans="1:65">
      <c r="A675" s="29"/>
      <c r="B675" s="19" t="s">
        <v>225</v>
      </c>
      <c r="C675" s="9" t="s">
        <v>225</v>
      </c>
      <c r="D675" s="10" t="s">
        <v>110</v>
      </c>
      <c r="E675" s="152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  <c r="AV675" s="3"/>
      <c r="AW675" s="3"/>
      <c r="AX675" s="3"/>
      <c r="AY675" s="3"/>
      <c r="AZ675" s="3"/>
      <c r="BA675" s="3"/>
      <c r="BB675" s="3"/>
      <c r="BC675" s="3"/>
      <c r="BD675" s="3"/>
      <c r="BE675" s="3"/>
      <c r="BF675" s="3"/>
      <c r="BG675" s="3"/>
      <c r="BH675" s="3"/>
      <c r="BI675" s="3"/>
      <c r="BJ675" s="3"/>
      <c r="BK675" s="3"/>
      <c r="BL675" s="3"/>
      <c r="BM675" s="27" t="s">
        <v>3</v>
      </c>
    </row>
    <row r="676" spans="1:65">
      <c r="A676" s="29"/>
      <c r="B676" s="19"/>
      <c r="C676" s="9"/>
      <c r="D676" s="10" t="s">
        <v>304</v>
      </c>
      <c r="E676" s="152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  <c r="AV676" s="3"/>
      <c r="AW676" s="3"/>
      <c r="AX676" s="3"/>
      <c r="AY676" s="3"/>
      <c r="AZ676" s="3"/>
      <c r="BA676" s="3"/>
      <c r="BB676" s="3"/>
      <c r="BC676" s="3"/>
      <c r="BD676" s="3"/>
      <c r="BE676" s="3"/>
      <c r="BF676" s="3"/>
      <c r="BG676" s="3"/>
      <c r="BH676" s="3"/>
      <c r="BI676" s="3"/>
      <c r="BJ676" s="3"/>
      <c r="BK676" s="3"/>
      <c r="BL676" s="3"/>
      <c r="BM676" s="27">
        <v>2</v>
      </c>
    </row>
    <row r="677" spans="1:65">
      <c r="A677" s="29"/>
      <c r="B677" s="19"/>
      <c r="C677" s="9"/>
      <c r="D677" s="25"/>
      <c r="E677" s="152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  <c r="AV677" s="3"/>
      <c r="AW677" s="3"/>
      <c r="AX677" s="3"/>
      <c r="AY677" s="3"/>
      <c r="AZ677" s="3"/>
      <c r="BA677" s="3"/>
      <c r="BB677" s="3"/>
      <c r="BC677" s="3"/>
      <c r="BD677" s="3"/>
      <c r="BE677" s="3"/>
      <c r="BF677" s="3"/>
      <c r="BG677" s="3"/>
      <c r="BH677" s="3"/>
      <c r="BI677" s="3"/>
      <c r="BJ677" s="3"/>
      <c r="BK677" s="3"/>
      <c r="BL677" s="3"/>
      <c r="BM677" s="27">
        <v>2</v>
      </c>
    </row>
    <row r="678" spans="1:65">
      <c r="A678" s="29"/>
      <c r="B678" s="18">
        <v>1</v>
      </c>
      <c r="C678" s="14">
        <v>1</v>
      </c>
      <c r="D678" s="21">
        <v>2.63</v>
      </c>
      <c r="E678" s="152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  <c r="AV678" s="3"/>
      <c r="AW678" s="3"/>
      <c r="AX678" s="3"/>
      <c r="AY678" s="3"/>
      <c r="AZ678" s="3"/>
      <c r="BA678" s="3"/>
      <c r="BB678" s="3"/>
      <c r="BC678" s="3"/>
      <c r="BD678" s="3"/>
      <c r="BE678" s="3"/>
      <c r="BF678" s="3"/>
      <c r="BG678" s="3"/>
      <c r="BH678" s="3"/>
      <c r="BI678" s="3"/>
      <c r="BJ678" s="3"/>
      <c r="BK678" s="3"/>
      <c r="BL678" s="3"/>
      <c r="BM678" s="27">
        <v>1</v>
      </c>
    </row>
    <row r="679" spans="1:65">
      <c r="A679" s="29"/>
      <c r="B679" s="19">
        <v>1</v>
      </c>
      <c r="C679" s="9">
        <v>2</v>
      </c>
      <c r="D679" s="11">
        <v>2.73</v>
      </c>
      <c r="E679" s="152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  <c r="AV679" s="3"/>
      <c r="AW679" s="3"/>
      <c r="AX679" s="3"/>
      <c r="AY679" s="3"/>
      <c r="AZ679" s="3"/>
      <c r="BA679" s="3"/>
      <c r="BB679" s="3"/>
      <c r="BC679" s="3"/>
      <c r="BD679" s="3"/>
      <c r="BE679" s="3"/>
      <c r="BF679" s="3"/>
      <c r="BG679" s="3"/>
      <c r="BH679" s="3"/>
      <c r="BI679" s="3"/>
      <c r="BJ679" s="3"/>
      <c r="BK679" s="3"/>
      <c r="BL679" s="3"/>
      <c r="BM679" s="27">
        <v>32</v>
      </c>
    </row>
    <row r="680" spans="1:65">
      <c r="A680" s="29"/>
      <c r="B680" s="20" t="s">
        <v>254</v>
      </c>
      <c r="C680" s="12"/>
      <c r="D680" s="22">
        <v>2.6799999999999997</v>
      </c>
      <c r="E680" s="152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3"/>
      <c r="AX680" s="3"/>
      <c r="AY680" s="3"/>
      <c r="AZ680" s="3"/>
      <c r="BA680" s="3"/>
      <c r="BB680" s="3"/>
      <c r="BC680" s="3"/>
      <c r="BD680" s="3"/>
      <c r="BE680" s="3"/>
      <c r="BF680" s="3"/>
      <c r="BG680" s="3"/>
      <c r="BH680" s="3"/>
      <c r="BI680" s="3"/>
      <c r="BJ680" s="3"/>
      <c r="BK680" s="3"/>
      <c r="BL680" s="3"/>
      <c r="BM680" s="27">
        <v>16</v>
      </c>
    </row>
    <row r="681" spans="1:65">
      <c r="A681" s="29"/>
      <c r="B681" s="3" t="s">
        <v>255</v>
      </c>
      <c r="C681" s="28"/>
      <c r="D681" s="11">
        <v>2.6799999999999997</v>
      </c>
      <c r="E681" s="152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3"/>
      <c r="AV681" s="3"/>
      <c r="AW681" s="3"/>
      <c r="AX681" s="3"/>
      <c r="AY681" s="3"/>
      <c r="AZ681" s="3"/>
      <c r="BA681" s="3"/>
      <c r="BB681" s="3"/>
      <c r="BC681" s="3"/>
      <c r="BD681" s="3"/>
      <c r="BE681" s="3"/>
      <c r="BF681" s="3"/>
      <c r="BG681" s="3"/>
      <c r="BH681" s="3"/>
      <c r="BI681" s="3"/>
      <c r="BJ681" s="3"/>
      <c r="BK681" s="3"/>
      <c r="BL681" s="3"/>
      <c r="BM681" s="27">
        <v>2.68</v>
      </c>
    </row>
    <row r="682" spans="1:65">
      <c r="A682" s="29"/>
      <c r="B682" s="3" t="s">
        <v>256</v>
      </c>
      <c r="C682" s="28"/>
      <c r="D682" s="23">
        <v>7.0710678118654821E-2</v>
      </c>
      <c r="E682" s="152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  <c r="AV682" s="3"/>
      <c r="AW682" s="3"/>
      <c r="AX682" s="3"/>
      <c r="AY682" s="3"/>
      <c r="AZ682" s="3"/>
      <c r="BA682" s="3"/>
      <c r="BB682" s="3"/>
      <c r="BC682" s="3"/>
      <c r="BD682" s="3"/>
      <c r="BE682" s="3"/>
      <c r="BF682" s="3"/>
      <c r="BG682" s="3"/>
      <c r="BH682" s="3"/>
      <c r="BI682" s="3"/>
      <c r="BJ682" s="3"/>
      <c r="BK682" s="3"/>
      <c r="BL682" s="3"/>
      <c r="BM682" s="27">
        <v>38</v>
      </c>
    </row>
    <row r="683" spans="1:65">
      <c r="A683" s="29"/>
      <c r="B683" s="3" t="s">
        <v>86</v>
      </c>
      <c r="C683" s="28"/>
      <c r="D683" s="13">
        <v>2.6384581387557771E-2</v>
      </c>
      <c r="E683" s="152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  <c r="AV683" s="3"/>
      <c r="AW683" s="3"/>
      <c r="AX683" s="3"/>
      <c r="AY683" s="3"/>
      <c r="AZ683" s="3"/>
      <c r="BA683" s="3"/>
      <c r="BB683" s="3"/>
      <c r="BC683" s="3"/>
      <c r="BD683" s="3"/>
      <c r="BE683" s="3"/>
      <c r="BF683" s="3"/>
      <c r="BG683" s="3"/>
      <c r="BH683" s="3"/>
      <c r="BI683" s="3"/>
      <c r="BJ683" s="3"/>
      <c r="BK683" s="3"/>
      <c r="BL683" s="3"/>
      <c r="BM683" s="55"/>
    </row>
    <row r="684" spans="1:65">
      <c r="A684" s="29"/>
      <c r="B684" s="3" t="s">
        <v>257</v>
      </c>
      <c r="C684" s="28"/>
      <c r="D684" s="13">
        <v>-1.1102230246251565E-16</v>
      </c>
      <c r="E684" s="152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3"/>
      <c r="AV684" s="3"/>
      <c r="AW684" s="3"/>
      <c r="AX684" s="3"/>
      <c r="AY684" s="3"/>
      <c r="AZ684" s="3"/>
      <c r="BA684" s="3"/>
      <c r="BB684" s="3"/>
      <c r="BC684" s="3"/>
      <c r="BD684" s="3"/>
      <c r="BE684" s="3"/>
      <c r="BF684" s="3"/>
      <c r="BG684" s="3"/>
      <c r="BH684" s="3"/>
      <c r="BI684" s="3"/>
      <c r="BJ684" s="3"/>
      <c r="BK684" s="3"/>
      <c r="BL684" s="3"/>
      <c r="BM684" s="55"/>
    </row>
    <row r="685" spans="1:65">
      <c r="A685" s="29"/>
      <c r="B685" s="45" t="s">
        <v>258</v>
      </c>
      <c r="C685" s="46"/>
      <c r="D685" s="44" t="s">
        <v>259</v>
      </c>
      <c r="E685" s="152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  <c r="AU685" s="3"/>
      <c r="AV685" s="3"/>
      <c r="AW685" s="3"/>
      <c r="AX685" s="3"/>
      <c r="AY685" s="3"/>
      <c r="AZ685" s="3"/>
      <c r="BA685" s="3"/>
      <c r="BB685" s="3"/>
      <c r="BC685" s="3"/>
      <c r="BD685" s="3"/>
      <c r="BE685" s="3"/>
      <c r="BF685" s="3"/>
      <c r="BG685" s="3"/>
      <c r="BH685" s="3"/>
      <c r="BI685" s="3"/>
      <c r="BJ685" s="3"/>
      <c r="BK685" s="3"/>
      <c r="BL685" s="3"/>
      <c r="BM685" s="55"/>
    </row>
    <row r="686" spans="1:65">
      <c r="B686" s="30"/>
      <c r="C686" s="20"/>
      <c r="D686" s="20"/>
      <c r="BM686" s="55"/>
    </row>
    <row r="687" spans="1:65" ht="15">
      <c r="B687" s="8" t="s">
        <v>601</v>
      </c>
      <c r="BM687" s="27" t="s">
        <v>278</v>
      </c>
    </row>
    <row r="688" spans="1:65" ht="15">
      <c r="A688" s="24" t="s">
        <v>44</v>
      </c>
      <c r="B688" s="18" t="s">
        <v>108</v>
      </c>
      <c r="C688" s="15" t="s">
        <v>109</v>
      </c>
      <c r="D688" s="16" t="s">
        <v>295</v>
      </c>
      <c r="E688" s="152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3"/>
      <c r="AV688" s="3"/>
      <c r="AW688" s="3"/>
      <c r="AX688" s="3"/>
      <c r="AY688" s="3"/>
      <c r="AZ688" s="3"/>
      <c r="BA688" s="3"/>
      <c r="BB688" s="3"/>
      <c r="BC688" s="3"/>
      <c r="BD688" s="3"/>
      <c r="BE688" s="3"/>
      <c r="BF688" s="3"/>
      <c r="BG688" s="3"/>
      <c r="BH688" s="3"/>
      <c r="BI688" s="3"/>
      <c r="BJ688" s="3"/>
      <c r="BK688" s="3"/>
      <c r="BL688" s="3"/>
      <c r="BM688" s="27">
        <v>1</v>
      </c>
    </row>
    <row r="689" spans="1:65">
      <c r="A689" s="29"/>
      <c r="B689" s="19" t="s">
        <v>225</v>
      </c>
      <c r="C689" s="9" t="s">
        <v>225</v>
      </c>
      <c r="D689" s="10" t="s">
        <v>110</v>
      </c>
      <c r="E689" s="152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  <c r="AV689" s="3"/>
      <c r="AW689" s="3"/>
      <c r="AX689" s="3"/>
      <c r="AY689" s="3"/>
      <c r="AZ689" s="3"/>
      <c r="BA689" s="3"/>
      <c r="BB689" s="3"/>
      <c r="BC689" s="3"/>
      <c r="BD689" s="3"/>
      <c r="BE689" s="3"/>
      <c r="BF689" s="3"/>
      <c r="BG689" s="3"/>
      <c r="BH689" s="3"/>
      <c r="BI689" s="3"/>
      <c r="BJ689" s="3"/>
      <c r="BK689" s="3"/>
      <c r="BL689" s="3"/>
      <c r="BM689" s="27" t="s">
        <v>3</v>
      </c>
    </row>
    <row r="690" spans="1:65">
      <c r="A690" s="29"/>
      <c r="B690" s="19"/>
      <c r="C690" s="9"/>
      <c r="D690" s="10" t="s">
        <v>304</v>
      </c>
      <c r="E690" s="152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  <c r="AU690" s="3"/>
      <c r="AV690" s="3"/>
      <c r="AW690" s="3"/>
      <c r="AX690" s="3"/>
      <c r="AY690" s="3"/>
      <c r="AZ690" s="3"/>
      <c r="BA690" s="3"/>
      <c r="BB690" s="3"/>
      <c r="BC690" s="3"/>
      <c r="BD690" s="3"/>
      <c r="BE690" s="3"/>
      <c r="BF690" s="3"/>
      <c r="BG690" s="3"/>
      <c r="BH690" s="3"/>
      <c r="BI690" s="3"/>
      <c r="BJ690" s="3"/>
      <c r="BK690" s="3"/>
      <c r="BL690" s="3"/>
      <c r="BM690" s="27">
        <v>0</v>
      </c>
    </row>
    <row r="691" spans="1:65">
      <c r="A691" s="29"/>
      <c r="B691" s="19"/>
      <c r="C691" s="9"/>
      <c r="D691" s="25"/>
      <c r="E691" s="152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  <c r="AU691" s="3"/>
      <c r="AV691" s="3"/>
      <c r="AW691" s="3"/>
      <c r="AX691" s="3"/>
      <c r="AY691" s="3"/>
      <c r="AZ691" s="3"/>
      <c r="BA691" s="3"/>
      <c r="BB691" s="3"/>
      <c r="BC691" s="3"/>
      <c r="BD691" s="3"/>
      <c r="BE691" s="3"/>
      <c r="BF691" s="3"/>
      <c r="BG691" s="3"/>
      <c r="BH691" s="3"/>
      <c r="BI691" s="3"/>
      <c r="BJ691" s="3"/>
      <c r="BK691" s="3"/>
      <c r="BL691" s="3"/>
      <c r="BM691" s="27">
        <v>0</v>
      </c>
    </row>
    <row r="692" spans="1:65">
      <c r="A692" s="29"/>
      <c r="B692" s="18">
        <v>1</v>
      </c>
      <c r="C692" s="14">
        <v>1</v>
      </c>
      <c r="D692" s="221">
        <v>130</v>
      </c>
      <c r="E692" s="223"/>
      <c r="F692" s="224"/>
      <c r="G692" s="224"/>
      <c r="H692" s="224"/>
      <c r="I692" s="224"/>
      <c r="J692" s="224"/>
      <c r="K692" s="224"/>
      <c r="L692" s="224"/>
      <c r="M692" s="224"/>
      <c r="N692" s="224"/>
      <c r="O692" s="224"/>
      <c r="P692" s="224"/>
      <c r="Q692" s="224"/>
      <c r="R692" s="224"/>
      <c r="S692" s="224"/>
      <c r="T692" s="224"/>
      <c r="U692" s="224"/>
      <c r="V692" s="224"/>
      <c r="W692" s="224"/>
      <c r="X692" s="224"/>
      <c r="Y692" s="224"/>
      <c r="Z692" s="224"/>
      <c r="AA692" s="224"/>
      <c r="AB692" s="224"/>
      <c r="AC692" s="224"/>
      <c r="AD692" s="224"/>
      <c r="AE692" s="224"/>
      <c r="AF692" s="224"/>
      <c r="AG692" s="224"/>
      <c r="AH692" s="224"/>
      <c r="AI692" s="224"/>
      <c r="AJ692" s="224"/>
      <c r="AK692" s="224"/>
      <c r="AL692" s="224"/>
      <c r="AM692" s="224"/>
      <c r="AN692" s="224"/>
      <c r="AO692" s="224"/>
      <c r="AP692" s="224"/>
      <c r="AQ692" s="224"/>
      <c r="AR692" s="224"/>
      <c r="AS692" s="224"/>
      <c r="AT692" s="224"/>
      <c r="AU692" s="224"/>
      <c r="AV692" s="224"/>
      <c r="AW692" s="224"/>
      <c r="AX692" s="224"/>
      <c r="AY692" s="224"/>
      <c r="AZ692" s="224"/>
      <c r="BA692" s="224"/>
      <c r="BB692" s="224"/>
      <c r="BC692" s="224"/>
      <c r="BD692" s="224"/>
      <c r="BE692" s="224"/>
      <c r="BF692" s="224"/>
      <c r="BG692" s="224"/>
      <c r="BH692" s="224"/>
      <c r="BI692" s="224"/>
      <c r="BJ692" s="224"/>
      <c r="BK692" s="224"/>
      <c r="BL692" s="224"/>
      <c r="BM692" s="225">
        <v>1</v>
      </c>
    </row>
    <row r="693" spans="1:65">
      <c r="A693" s="29"/>
      <c r="B693" s="19">
        <v>1</v>
      </c>
      <c r="C693" s="9">
        <v>2</v>
      </c>
      <c r="D693" s="226">
        <v>130</v>
      </c>
      <c r="E693" s="223"/>
      <c r="F693" s="224"/>
      <c r="G693" s="224"/>
      <c r="H693" s="224"/>
      <c r="I693" s="224"/>
      <c r="J693" s="224"/>
      <c r="K693" s="224"/>
      <c r="L693" s="224"/>
      <c r="M693" s="224"/>
      <c r="N693" s="224"/>
      <c r="O693" s="224"/>
      <c r="P693" s="224"/>
      <c r="Q693" s="224"/>
      <c r="R693" s="224"/>
      <c r="S693" s="224"/>
      <c r="T693" s="224"/>
      <c r="U693" s="224"/>
      <c r="V693" s="224"/>
      <c r="W693" s="224"/>
      <c r="X693" s="224"/>
      <c r="Y693" s="224"/>
      <c r="Z693" s="224"/>
      <c r="AA693" s="224"/>
      <c r="AB693" s="224"/>
      <c r="AC693" s="224"/>
      <c r="AD693" s="224"/>
      <c r="AE693" s="224"/>
      <c r="AF693" s="224"/>
      <c r="AG693" s="224"/>
      <c r="AH693" s="224"/>
      <c r="AI693" s="224"/>
      <c r="AJ693" s="224"/>
      <c r="AK693" s="224"/>
      <c r="AL693" s="224"/>
      <c r="AM693" s="224"/>
      <c r="AN693" s="224"/>
      <c r="AO693" s="224"/>
      <c r="AP693" s="224"/>
      <c r="AQ693" s="224"/>
      <c r="AR693" s="224"/>
      <c r="AS693" s="224"/>
      <c r="AT693" s="224"/>
      <c r="AU693" s="224"/>
      <c r="AV693" s="224"/>
      <c r="AW693" s="224"/>
      <c r="AX693" s="224"/>
      <c r="AY693" s="224"/>
      <c r="AZ693" s="224"/>
      <c r="BA693" s="224"/>
      <c r="BB693" s="224"/>
      <c r="BC693" s="224"/>
      <c r="BD693" s="224"/>
      <c r="BE693" s="224"/>
      <c r="BF693" s="224"/>
      <c r="BG693" s="224"/>
      <c r="BH693" s="224"/>
      <c r="BI693" s="224"/>
      <c r="BJ693" s="224"/>
      <c r="BK693" s="224"/>
      <c r="BL693" s="224"/>
      <c r="BM693" s="225">
        <v>33</v>
      </c>
    </row>
    <row r="694" spans="1:65">
      <c r="A694" s="29"/>
      <c r="B694" s="20" t="s">
        <v>254</v>
      </c>
      <c r="C694" s="12"/>
      <c r="D694" s="230">
        <v>130</v>
      </c>
      <c r="E694" s="223"/>
      <c r="F694" s="224"/>
      <c r="G694" s="224"/>
      <c r="H694" s="224"/>
      <c r="I694" s="224"/>
      <c r="J694" s="224"/>
      <c r="K694" s="224"/>
      <c r="L694" s="224"/>
      <c r="M694" s="224"/>
      <c r="N694" s="224"/>
      <c r="O694" s="224"/>
      <c r="P694" s="224"/>
      <c r="Q694" s="224"/>
      <c r="R694" s="224"/>
      <c r="S694" s="224"/>
      <c r="T694" s="224"/>
      <c r="U694" s="224"/>
      <c r="V694" s="224"/>
      <c r="W694" s="224"/>
      <c r="X694" s="224"/>
      <c r="Y694" s="224"/>
      <c r="Z694" s="224"/>
      <c r="AA694" s="224"/>
      <c r="AB694" s="224"/>
      <c r="AC694" s="224"/>
      <c r="AD694" s="224"/>
      <c r="AE694" s="224"/>
      <c r="AF694" s="224"/>
      <c r="AG694" s="224"/>
      <c r="AH694" s="224"/>
      <c r="AI694" s="224"/>
      <c r="AJ694" s="224"/>
      <c r="AK694" s="224"/>
      <c r="AL694" s="224"/>
      <c r="AM694" s="224"/>
      <c r="AN694" s="224"/>
      <c r="AO694" s="224"/>
      <c r="AP694" s="224"/>
      <c r="AQ694" s="224"/>
      <c r="AR694" s="224"/>
      <c r="AS694" s="224"/>
      <c r="AT694" s="224"/>
      <c r="AU694" s="224"/>
      <c r="AV694" s="224"/>
      <c r="AW694" s="224"/>
      <c r="AX694" s="224"/>
      <c r="AY694" s="224"/>
      <c r="AZ694" s="224"/>
      <c r="BA694" s="224"/>
      <c r="BB694" s="224"/>
      <c r="BC694" s="224"/>
      <c r="BD694" s="224"/>
      <c r="BE694" s="224"/>
      <c r="BF694" s="224"/>
      <c r="BG694" s="224"/>
      <c r="BH694" s="224"/>
      <c r="BI694" s="224"/>
      <c r="BJ694" s="224"/>
      <c r="BK694" s="224"/>
      <c r="BL694" s="224"/>
      <c r="BM694" s="225">
        <v>16</v>
      </c>
    </row>
    <row r="695" spans="1:65">
      <c r="A695" s="29"/>
      <c r="B695" s="3" t="s">
        <v>255</v>
      </c>
      <c r="C695" s="28"/>
      <c r="D695" s="226">
        <v>130</v>
      </c>
      <c r="E695" s="223"/>
      <c r="F695" s="224"/>
      <c r="G695" s="224"/>
      <c r="H695" s="224"/>
      <c r="I695" s="224"/>
      <c r="J695" s="224"/>
      <c r="K695" s="224"/>
      <c r="L695" s="224"/>
      <c r="M695" s="224"/>
      <c r="N695" s="224"/>
      <c r="O695" s="224"/>
      <c r="P695" s="224"/>
      <c r="Q695" s="224"/>
      <c r="R695" s="224"/>
      <c r="S695" s="224"/>
      <c r="T695" s="224"/>
      <c r="U695" s="224"/>
      <c r="V695" s="224"/>
      <c r="W695" s="224"/>
      <c r="X695" s="224"/>
      <c r="Y695" s="224"/>
      <c r="Z695" s="224"/>
      <c r="AA695" s="224"/>
      <c r="AB695" s="224"/>
      <c r="AC695" s="224"/>
      <c r="AD695" s="224"/>
      <c r="AE695" s="224"/>
      <c r="AF695" s="224"/>
      <c r="AG695" s="224"/>
      <c r="AH695" s="224"/>
      <c r="AI695" s="224"/>
      <c r="AJ695" s="224"/>
      <c r="AK695" s="224"/>
      <c r="AL695" s="224"/>
      <c r="AM695" s="224"/>
      <c r="AN695" s="224"/>
      <c r="AO695" s="224"/>
      <c r="AP695" s="224"/>
      <c r="AQ695" s="224"/>
      <c r="AR695" s="224"/>
      <c r="AS695" s="224"/>
      <c r="AT695" s="224"/>
      <c r="AU695" s="224"/>
      <c r="AV695" s="224"/>
      <c r="AW695" s="224"/>
      <c r="AX695" s="224"/>
      <c r="AY695" s="224"/>
      <c r="AZ695" s="224"/>
      <c r="BA695" s="224"/>
      <c r="BB695" s="224"/>
      <c r="BC695" s="224"/>
      <c r="BD695" s="224"/>
      <c r="BE695" s="224"/>
      <c r="BF695" s="224"/>
      <c r="BG695" s="224"/>
      <c r="BH695" s="224"/>
      <c r="BI695" s="224"/>
      <c r="BJ695" s="224"/>
      <c r="BK695" s="224"/>
      <c r="BL695" s="224"/>
      <c r="BM695" s="225">
        <v>130</v>
      </c>
    </row>
    <row r="696" spans="1:65">
      <c r="A696" s="29"/>
      <c r="B696" s="3" t="s">
        <v>256</v>
      </c>
      <c r="C696" s="28"/>
      <c r="D696" s="226">
        <v>0</v>
      </c>
      <c r="E696" s="223"/>
      <c r="F696" s="224"/>
      <c r="G696" s="224"/>
      <c r="H696" s="224"/>
      <c r="I696" s="224"/>
      <c r="J696" s="224"/>
      <c r="K696" s="224"/>
      <c r="L696" s="224"/>
      <c r="M696" s="224"/>
      <c r="N696" s="224"/>
      <c r="O696" s="224"/>
      <c r="P696" s="224"/>
      <c r="Q696" s="224"/>
      <c r="R696" s="224"/>
      <c r="S696" s="224"/>
      <c r="T696" s="224"/>
      <c r="U696" s="224"/>
      <c r="V696" s="224"/>
      <c r="W696" s="224"/>
      <c r="X696" s="224"/>
      <c r="Y696" s="224"/>
      <c r="Z696" s="224"/>
      <c r="AA696" s="224"/>
      <c r="AB696" s="224"/>
      <c r="AC696" s="224"/>
      <c r="AD696" s="224"/>
      <c r="AE696" s="224"/>
      <c r="AF696" s="224"/>
      <c r="AG696" s="224"/>
      <c r="AH696" s="224"/>
      <c r="AI696" s="224"/>
      <c r="AJ696" s="224"/>
      <c r="AK696" s="224"/>
      <c r="AL696" s="224"/>
      <c r="AM696" s="224"/>
      <c r="AN696" s="224"/>
      <c r="AO696" s="224"/>
      <c r="AP696" s="224"/>
      <c r="AQ696" s="224"/>
      <c r="AR696" s="224"/>
      <c r="AS696" s="224"/>
      <c r="AT696" s="224"/>
      <c r="AU696" s="224"/>
      <c r="AV696" s="224"/>
      <c r="AW696" s="224"/>
      <c r="AX696" s="224"/>
      <c r="AY696" s="224"/>
      <c r="AZ696" s="224"/>
      <c r="BA696" s="224"/>
      <c r="BB696" s="224"/>
      <c r="BC696" s="224"/>
      <c r="BD696" s="224"/>
      <c r="BE696" s="224"/>
      <c r="BF696" s="224"/>
      <c r="BG696" s="224"/>
      <c r="BH696" s="224"/>
      <c r="BI696" s="224"/>
      <c r="BJ696" s="224"/>
      <c r="BK696" s="224"/>
      <c r="BL696" s="224"/>
      <c r="BM696" s="225">
        <v>39</v>
      </c>
    </row>
    <row r="697" spans="1:65">
      <c r="A697" s="29"/>
      <c r="B697" s="3" t="s">
        <v>86</v>
      </c>
      <c r="C697" s="28"/>
      <c r="D697" s="13">
        <v>0</v>
      </c>
      <c r="E697" s="152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  <c r="AU697" s="3"/>
      <c r="AV697" s="3"/>
      <c r="AW697" s="3"/>
      <c r="AX697" s="3"/>
      <c r="AY697" s="3"/>
      <c r="AZ697" s="3"/>
      <c r="BA697" s="3"/>
      <c r="BB697" s="3"/>
      <c r="BC697" s="3"/>
      <c r="BD697" s="3"/>
      <c r="BE697" s="3"/>
      <c r="BF697" s="3"/>
      <c r="BG697" s="3"/>
      <c r="BH697" s="3"/>
      <c r="BI697" s="3"/>
      <c r="BJ697" s="3"/>
      <c r="BK697" s="3"/>
      <c r="BL697" s="3"/>
      <c r="BM697" s="55"/>
    </row>
    <row r="698" spans="1:65">
      <c r="A698" s="29"/>
      <c r="B698" s="3" t="s">
        <v>257</v>
      </c>
      <c r="C698" s="28"/>
      <c r="D698" s="13">
        <v>0</v>
      </c>
      <c r="E698" s="152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  <c r="AU698" s="3"/>
      <c r="AV698" s="3"/>
      <c r="AW698" s="3"/>
      <c r="AX698" s="3"/>
      <c r="AY698" s="3"/>
      <c r="AZ698" s="3"/>
      <c r="BA698" s="3"/>
      <c r="BB698" s="3"/>
      <c r="BC698" s="3"/>
      <c r="BD698" s="3"/>
      <c r="BE698" s="3"/>
      <c r="BF698" s="3"/>
      <c r="BG698" s="3"/>
      <c r="BH698" s="3"/>
      <c r="BI698" s="3"/>
      <c r="BJ698" s="3"/>
      <c r="BK698" s="3"/>
      <c r="BL698" s="3"/>
      <c r="BM698" s="55"/>
    </row>
    <row r="699" spans="1:65">
      <c r="A699" s="29"/>
      <c r="B699" s="45" t="s">
        <v>258</v>
      </c>
      <c r="C699" s="46"/>
      <c r="D699" s="44" t="s">
        <v>259</v>
      </c>
      <c r="E699" s="152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  <c r="AU699" s="3"/>
      <c r="AV699" s="3"/>
      <c r="AW699" s="3"/>
      <c r="AX699" s="3"/>
      <c r="AY699" s="3"/>
      <c r="AZ699" s="3"/>
      <c r="BA699" s="3"/>
      <c r="BB699" s="3"/>
      <c r="BC699" s="3"/>
      <c r="BD699" s="3"/>
      <c r="BE699" s="3"/>
      <c r="BF699" s="3"/>
      <c r="BG699" s="3"/>
      <c r="BH699" s="3"/>
      <c r="BI699" s="3"/>
      <c r="BJ699" s="3"/>
      <c r="BK699" s="3"/>
      <c r="BL699" s="3"/>
      <c r="BM699" s="55"/>
    </row>
    <row r="700" spans="1:65">
      <c r="B700" s="30"/>
      <c r="C700" s="20"/>
      <c r="D700" s="20"/>
      <c r="BM700" s="55"/>
    </row>
    <row r="701" spans="1:65" ht="15">
      <c r="B701" s="8" t="s">
        <v>602</v>
      </c>
      <c r="BM701" s="27" t="s">
        <v>278</v>
      </c>
    </row>
    <row r="702" spans="1:65" ht="15">
      <c r="A702" s="24" t="s">
        <v>45</v>
      </c>
      <c r="B702" s="18" t="s">
        <v>108</v>
      </c>
      <c r="C702" s="15" t="s">
        <v>109</v>
      </c>
      <c r="D702" s="16" t="s">
        <v>295</v>
      </c>
      <c r="E702" s="152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  <c r="AU702" s="3"/>
      <c r="AV702" s="3"/>
      <c r="AW702" s="3"/>
      <c r="AX702" s="3"/>
      <c r="AY702" s="3"/>
      <c r="AZ702" s="3"/>
      <c r="BA702" s="3"/>
      <c r="BB702" s="3"/>
      <c r="BC702" s="3"/>
      <c r="BD702" s="3"/>
      <c r="BE702" s="3"/>
      <c r="BF702" s="3"/>
      <c r="BG702" s="3"/>
      <c r="BH702" s="3"/>
      <c r="BI702" s="3"/>
      <c r="BJ702" s="3"/>
      <c r="BK702" s="3"/>
      <c r="BL702" s="3"/>
      <c r="BM702" s="27">
        <v>1</v>
      </c>
    </row>
    <row r="703" spans="1:65">
      <c r="A703" s="29"/>
      <c r="B703" s="19" t="s">
        <v>225</v>
      </c>
      <c r="C703" s="9" t="s">
        <v>225</v>
      </c>
      <c r="D703" s="10" t="s">
        <v>110</v>
      </c>
      <c r="E703" s="152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  <c r="AU703" s="3"/>
      <c r="AV703" s="3"/>
      <c r="AW703" s="3"/>
      <c r="AX703" s="3"/>
      <c r="AY703" s="3"/>
      <c r="AZ703" s="3"/>
      <c r="BA703" s="3"/>
      <c r="BB703" s="3"/>
      <c r="BC703" s="3"/>
      <c r="BD703" s="3"/>
      <c r="BE703" s="3"/>
      <c r="BF703" s="3"/>
      <c r="BG703" s="3"/>
      <c r="BH703" s="3"/>
      <c r="BI703" s="3"/>
      <c r="BJ703" s="3"/>
      <c r="BK703" s="3"/>
      <c r="BL703" s="3"/>
      <c r="BM703" s="27" t="s">
        <v>3</v>
      </c>
    </row>
    <row r="704" spans="1:65">
      <c r="A704" s="29"/>
      <c r="B704" s="19"/>
      <c r="C704" s="9"/>
      <c r="D704" s="10" t="s">
        <v>304</v>
      </c>
      <c r="E704" s="152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  <c r="AV704" s="3"/>
      <c r="AW704" s="3"/>
      <c r="AX704" s="3"/>
      <c r="AY704" s="3"/>
      <c r="AZ704" s="3"/>
      <c r="BA704" s="3"/>
      <c r="BB704" s="3"/>
      <c r="BC704" s="3"/>
      <c r="BD704" s="3"/>
      <c r="BE704" s="3"/>
      <c r="BF704" s="3"/>
      <c r="BG704" s="3"/>
      <c r="BH704" s="3"/>
      <c r="BI704" s="3"/>
      <c r="BJ704" s="3"/>
      <c r="BK704" s="3"/>
      <c r="BL704" s="3"/>
      <c r="BM704" s="27">
        <v>0</v>
      </c>
    </row>
    <row r="705" spans="1:65">
      <c r="A705" s="29"/>
      <c r="B705" s="19"/>
      <c r="C705" s="9"/>
      <c r="D705" s="25"/>
      <c r="E705" s="152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  <c r="AU705" s="3"/>
      <c r="AV705" s="3"/>
      <c r="AW705" s="3"/>
      <c r="AX705" s="3"/>
      <c r="AY705" s="3"/>
      <c r="AZ705" s="3"/>
      <c r="BA705" s="3"/>
      <c r="BB705" s="3"/>
      <c r="BC705" s="3"/>
      <c r="BD705" s="3"/>
      <c r="BE705" s="3"/>
      <c r="BF705" s="3"/>
      <c r="BG705" s="3"/>
      <c r="BH705" s="3"/>
      <c r="BI705" s="3"/>
      <c r="BJ705" s="3"/>
      <c r="BK705" s="3"/>
      <c r="BL705" s="3"/>
      <c r="BM705" s="27">
        <v>0</v>
      </c>
    </row>
    <row r="706" spans="1:65">
      <c r="A706" s="29"/>
      <c r="B706" s="18">
        <v>1</v>
      </c>
      <c r="C706" s="14">
        <v>1</v>
      </c>
      <c r="D706" s="221">
        <v>220</v>
      </c>
      <c r="E706" s="223"/>
      <c r="F706" s="224"/>
      <c r="G706" s="224"/>
      <c r="H706" s="224"/>
      <c r="I706" s="224"/>
      <c r="J706" s="224"/>
      <c r="K706" s="224"/>
      <c r="L706" s="224"/>
      <c r="M706" s="224"/>
      <c r="N706" s="224"/>
      <c r="O706" s="224"/>
      <c r="P706" s="224"/>
      <c r="Q706" s="224"/>
      <c r="R706" s="224"/>
      <c r="S706" s="224"/>
      <c r="T706" s="224"/>
      <c r="U706" s="224"/>
      <c r="V706" s="224"/>
      <c r="W706" s="224"/>
      <c r="X706" s="224"/>
      <c r="Y706" s="224"/>
      <c r="Z706" s="224"/>
      <c r="AA706" s="224"/>
      <c r="AB706" s="224"/>
      <c r="AC706" s="224"/>
      <c r="AD706" s="224"/>
      <c r="AE706" s="224"/>
      <c r="AF706" s="224"/>
      <c r="AG706" s="224"/>
      <c r="AH706" s="224"/>
      <c r="AI706" s="224"/>
      <c r="AJ706" s="224"/>
      <c r="AK706" s="224"/>
      <c r="AL706" s="224"/>
      <c r="AM706" s="224"/>
      <c r="AN706" s="224"/>
      <c r="AO706" s="224"/>
      <c r="AP706" s="224"/>
      <c r="AQ706" s="224"/>
      <c r="AR706" s="224"/>
      <c r="AS706" s="224"/>
      <c r="AT706" s="224"/>
      <c r="AU706" s="224"/>
      <c r="AV706" s="224"/>
      <c r="AW706" s="224"/>
      <c r="AX706" s="224"/>
      <c r="AY706" s="224"/>
      <c r="AZ706" s="224"/>
      <c r="BA706" s="224"/>
      <c r="BB706" s="224"/>
      <c r="BC706" s="224"/>
      <c r="BD706" s="224"/>
      <c r="BE706" s="224"/>
      <c r="BF706" s="224"/>
      <c r="BG706" s="224"/>
      <c r="BH706" s="224"/>
      <c r="BI706" s="224"/>
      <c r="BJ706" s="224"/>
      <c r="BK706" s="224"/>
      <c r="BL706" s="224"/>
      <c r="BM706" s="225">
        <v>1</v>
      </c>
    </row>
    <row r="707" spans="1:65">
      <c r="A707" s="29"/>
      <c r="B707" s="19">
        <v>1</v>
      </c>
      <c r="C707" s="9">
        <v>2</v>
      </c>
      <c r="D707" s="226">
        <v>222</v>
      </c>
      <c r="E707" s="223"/>
      <c r="F707" s="224"/>
      <c r="G707" s="224"/>
      <c r="H707" s="224"/>
      <c r="I707" s="224"/>
      <c r="J707" s="224"/>
      <c r="K707" s="224"/>
      <c r="L707" s="224"/>
      <c r="M707" s="224"/>
      <c r="N707" s="224"/>
      <c r="O707" s="224"/>
      <c r="P707" s="224"/>
      <c r="Q707" s="224"/>
      <c r="R707" s="224"/>
      <c r="S707" s="224"/>
      <c r="T707" s="224"/>
      <c r="U707" s="224"/>
      <c r="V707" s="224"/>
      <c r="W707" s="224"/>
      <c r="X707" s="224"/>
      <c r="Y707" s="224"/>
      <c r="Z707" s="224"/>
      <c r="AA707" s="224"/>
      <c r="AB707" s="224"/>
      <c r="AC707" s="224"/>
      <c r="AD707" s="224"/>
      <c r="AE707" s="224"/>
      <c r="AF707" s="224"/>
      <c r="AG707" s="224"/>
      <c r="AH707" s="224"/>
      <c r="AI707" s="224"/>
      <c r="AJ707" s="224"/>
      <c r="AK707" s="224"/>
      <c r="AL707" s="224"/>
      <c r="AM707" s="224"/>
      <c r="AN707" s="224"/>
      <c r="AO707" s="224"/>
      <c r="AP707" s="224"/>
      <c r="AQ707" s="224"/>
      <c r="AR707" s="224"/>
      <c r="AS707" s="224"/>
      <c r="AT707" s="224"/>
      <c r="AU707" s="224"/>
      <c r="AV707" s="224"/>
      <c r="AW707" s="224"/>
      <c r="AX707" s="224"/>
      <c r="AY707" s="224"/>
      <c r="AZ707" s="224"/>
      <c r="BA707" s="224"/>
      <c r="BB707" s="224"/>
      <c r="BC707" s="224"/>
      <c r="BD707" s="224"/>
      <c r="BE707" s="224"/>
      <c r="BF707" s="224"/>
      <c r="BG707" s="224"/>
      <c r="BH707" s="224"/>
      <c r="BI707" s="224"/>
      <c r="BJ707" s="224"/>
      <c r="BK707" s="224"/>
      <c r="BL707" s="224"/>
      <c r="BM707" s="225">
        <v>34</v>
      </c>
    </row>
    <row r="708" spans="1:65">
      <c r="A708" s="29"/>
      <c r="B708" s="20" t="s">
        <v>254</v>
      </c>
      <c r="C708" s="12"/>
      <c r="D708" s="230">
        <v>221</v>
      </c>
      <c r="E708" s="223"/>
      <c r="F708" s="224"/>
      <c r="G708" s="224"/>
      <c r="H708" s="224"/>
      <c r="I708" s="224"/>
      <c r="J708" s="224"/>
      <c r="K708" s="224"/>
      <c r="L708" s="224"/>
      <c r="M708" s="224"/>
      <c r="N708" s="224"/>
      <c r="O708" s="224"/>
      <c r="P708" s="224"/>
      <c r="Q708" s="224"/>
      <c r="R708" s="224"/>
      <c r="S708" s="224"/>
      <c r="T708" s="224"/>
      <c r="U708" s="224"/>
      <c r="V708" s="224"/>
      <c r="W708" s="224"/>
      <c r="X708" s="224"/>
      <c r="Y708" s="224"/>
      <c r="Z708" s="224"/>
      <c r="AA708" s="224"/>
      <c r="AB708" s="224"/>
      <c r="AC708" s="224"/>
      <c r="AD708" s="224"/>
      <c r="AE708" s="224"/>
      <c r="AF708" s="224"/>
      <c r="AG708" s="224"/>
      <c r="AH708" s="224"/>
      <c r="AI708" s="224"/>
      <c r="AJ708" s="224"/>
      <c r="AK708" s="224"/>
      <c r="AL708" s="224"/>
      <c r="AM708" s="224"/>
      <c r="AN708" s="224"/>
      <c r="AO708" s="224"/>
      <c r="AP708" s="224"/>
      <c r="AQ708" s="224"/>
      <c r="AR708" s="224"/>
      <c r="AS708" s="224"/>
      <c r="AT708" s="224"/>
      <c r="AU708" s="224"/>
      <c r="AV708" s="224"/>
      <c r="AW708" s="224"/>
      <c r="AX708" s="224"/>
      <c r="AY708" s="224"/>
      <c r="AZ708" s="224"/>
      <c r="BA708" s="224"/>
      <c r="BB708" s="224"/>
      <c r="BC708" s="224"/>
      <c r="BD708" s="224"/>
      <c r="BE708" s="224"/>
      <c r="BF708" s="224"/>
      <c r="BG708" s="224"/>
      <c r="BH708" s="224"/>
      <c r="BI708" s="224"/>
      <c r="BJ708" s="224"/>
      <c r="BK708" s="224"/>
      <c r="BL708" s="224"/>
      <c r="BM708" s="225">
        <v>16</v>
      </c>
    </row>
    <row r="709" spans="1:65">
      <c r="A709" s="29"/>
      <c r="B709" s="3" t="s">
        <v>255</v>
      </c>
      <c r="C709" s="28"/>
      <c r="D709" s="226">
        <v>221</v>
      </c>
      <c r="E709" s="223"/>
      <c r="F709" s="224"/>
      <c r="G709" s="224"/>
      <c r="H709" s="224"/>
      <c r="I709" s="224"/>
      <c r="J709" s="224"/>
      <c r="K709" s="224"/>
      <c r="L709" s="224"/>
      <c r="M709" s="224"/>
      <c r="N709" s="224"/>
      <c r="O709" s="224"/>
      <c r="P709" s="224"/>
      <c r="Q709" s="224"/>
      <c r="R709" s="224"/>
      <c r="S709" s="224"/>
      <c r="T709" s="224"/>
      <c r="U709" s="224"/>
      <c r="V709" s="224"/>
      <c r="W709" s="224"/>
      <c r="X709" s="224"/>
      <c r="Y709" s="224"/>
      <c r="Z709" s="224"/>
      <c r="AA709" s="224"/>
      <c r="AB709" s="224"/>
      <c r="AC709" s="224"/>
      <c r="AD709" s="224"/>
      <c r="AE709" s="224"/>
      <c r="AF709" s="224"/>
      <c r="AG709" s="224"/>
      <c r="AH709" s="224"/>
      <c r="AI709" s="224"/>
      <c r="AJ709" s="224"/>
      <c r="AK709" s="224"/>
      <c r="AL709" s="224"/>
      <c r="AM709" s="224"/>
      <c r="AN709" s="224"/>
      <c r="AO709" s="224"/>
      <c r="AP709" s="224"/>
      <c r="AQ709" s="224"/>
      <c r="AR709" s="224"/>
      <c r="AS709" s="224"/>
      <c r="AT709" s="224"/>
      <c r="AU709" s="224"/>
      <c r="AV709" s="224"/>
      <c r="AW709" s="224"/>
      <c r="AX709" s="224"/>
      <c r="AY709" s="224"/>
      <c r="AZ709" s="224"/>
      <c r="BA709" s="224"/>
      <c r="BB709" s="224"/>
      <c r="BC709" s="224"/>
      <c r="BD709" s="224"/>
      <c r="BE709" s="224"/>
      <c r="BF709" s="224"/>
      <c r="BG709" s="224"/>
      <c r="BH709" s="224"/>
      <c r="BI709" s="224"/>
      <c r="BJ709" s="224"/>
      <c r="BK709" s="224"/>
      <c r="BL709" s="224"/>
      <c r="BM709" s="225">
        <v>221</v>
      </c>
    </row>
    <row r="710" spans="1:65">
      <c r="A710" s="29"/>
      <c r="B710" s="3" t="s">
        <v>256</v>
      </c>
      <c r="C710" s="28"/>
      <c r="D710" s="226">
        <v>1.4142135623730951</v>
      </c>
      <c r="E710" s="223"/>
      <c r="F710" s="224"/>
      <c r="G710" s="224"/>
      <c r="H710" s="224"/>
      <c r="I710" s="224"/>
      <c r="J710" s="224"/>
      <c r="K710" s="224"/>
      <c r="L710" s="224"/>
      <c r="M710" s="224"/>
      <c r="N710" s="224"/>
      <c r="O710" s="224"/>
      <c r="P710" s="224"/>
      <c r="Q710" s="224"/>
      <c r="R710" s="224"/>
      <c r="S710" s="224"/>
      <c r="T710" s="224"/>
      <c r="U710" s="224"/>
      <c r="V710" s="224"/>
      <c r="W710" s="224"/>
      <c r="X710" s="224"/>
      <c r="Y710" s="224"/>
      <c r="Z710" s="224"/>
      <c r="AA710" s="224"/>
      <c r="AB710" s="224"/>
      <c r="AC710" s="224"/>
      <c r="AD710" s="224"/>
      <c r="AE710" s="224"/>
      <c r="AF710" s="224"/>
      <c r="AG710" s="224"/>
      <c r="AH710" s="224"/>
      <c r="AI710" s="224"/>
      <c r="AJ710" s="224"/>
      <c r="AK710" s="224"/>
      <c r="AL710" s="224"/>
      <c r="AM710" s="224"/>
      <c r="AN710" s="224"/>
      <c r="AO710" s="224"/>
      <c r="AP710" s="224"/>
      <c r="AQ710" s="224"/>
      <c r="AR710" s="224"/>
      <c r="AS710" s="224"/>
      <c r="AT710" s="224"/>
      <c r="AU710" s="224"/>
      <c r="AV710" s="224"/>
      <c r="AW710" s="224"/>
      <c r="AX710" s="224"/>
      <c r="AY710" s="224"/>
      <c r="AZ710" s="224"/>
      <c r="BA710" s="224"/>
      <c r="BB710" s="224"/>
      <c r="BC710" s="224"/>
      <c r="BD710" s="224"/>
      <c r="BE710" s="224"/>
      <c r="BF710" s="224"/>
      <c r="BG710" s="224"/>
      <c r="BH710" s="224"/>
      <c r="BI710" s="224"/>
      <c r="BJ710" s="224"/>
      <c r="BK710" s="224"/>
      <c r="BL710" s="224"/>
      <c r="BM710" s="225">
        <v>40</v>
      </c>
    </row>
    <row r="711" spans="1:65">
      <c r="A711" s="29"/>
      <c r="B711" s="3" t="s">
        <v>86</v>
      </c>
      <c r="C711" s="28"/>
      <c r="D711" s="13">
        <v>6.3991563908284846E-3</v>
      </c>
      <c r="E711" s="152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"/>
      <c r="AV711" s="3"/>
      <c r="AW711" s="3"/>
      <c r="AX711" s="3"/>
      <c r="AY711" s="3"/>
      <c r="AZ711" s="3"/>
      <c r="BA711" s="3"/>
      <c r="BB711" s="3"/>
      <c r="BC711" s="3"/>
      <c r="BD711" s="3"/>
      <c r="BE711" s="3"/>
      <c r="BF711" s="3"/>
      <c r="BG711" s="3"/>
      <c r="BH711" s="3"/>
      <c r="BI711" s="3"/>
      <c r="BJ711" s="3"/>
      <c r="BK711" s="3"/>
      <c r="BL711" s="3"/>
      <c r="BM711" s="55"/>
    </row>
    <row r="712" spans="1:65">
      <c r="A712" s="29"/>
      <c r="B712" s="3" t="s">
        <v>257</v>
      </c>
      <c r="C712" s="28"/>
      <c r="D712" s="13">
        <v>0</v>
      </c>
      <c r="E712" s="152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  <c r="AV712" s="3"/>
      <c r="AW712" s="3"/>
      <c r="AX712" s="3"/>
      <c r="AY712" s="3"/>
      <c r="AZ712" s="3"/>
      <c r="BA712" s="3"/>
      <c r="BB712" s="3"/>
      <c r="BC712" s="3"/>
      <c r="BD712" s="3"/>
      <c r="BE712" s="3"/>
      <c r="BF712" s="3"/>
      <c r="BG712" s="3"/>
      <c r="BH712" s="3"/>
      <c r="BI712" s="3"/>
      <c r="BJ712" s="3"/>
      <c r="BK712" s="3"/>
      <c r="BL712" s="3"/>
      <c r="BM712" s="55"/>
    </row>
    <row r="713" spans="1:65">
      <c r="A713" s="29"/>
      <c r="B713" s="45" t="s">
        <v>258</v>
      </c>
      <c r="C713" s="46"/>
      <c r="D713" s="44" t="s">
        <v>259</v>
      </c>
      <c r="E713" s="152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  <c r="AV713" s="3"/>
      <c r="AW713" s="3"/>
      <c r="AX713" s="3"/>
      <c r="AY713" s="3"/>
      <c r="AZ713" s="3"/>
      <c r="BA713" s="3"/>
      <c r="BB713" s="3"/>
      <c r="BC713" s="3"/>
      <c r="BD713" s="3"/>
      <c r="BE713" s="3"/>
      <c r="BF713" s="3"/>
      <c r="BG713" s="3"/>
      <c r="BH713" s="3"/>
      <c r="BI713" s="3"/>
      <c r="BJ713" s="3"/>
      <c r="BK713" s="3"/>
      <c r="BL713" s="3"/>
      <c r="BM713" s="55"/>
    </row>
    <row r="714" spans="1:65">
      <c r="B714" s="30"/>
      <c r="C714" s="20"/>
      <c r="D714" s="20"/>
      <c r="BM714" s="55"/>
    </row>
    <row r="715" spans="1:65">
      <c r="BM715" s="55"/>
    </row>
    <row r="716" spans="1:65">
      <c r="BM716" s="55"/>
    </row>
    <row r="717" spans="1:65">
      <c r="BM717" s="55"/>
    </row>
    <row r="718" spans="1:65">
      <c r="BM718" s="55"/>
    </row>
    <row r="719" spans="1:65">
      <c r="BM719" s="55"/>
    </row>
    <row r="720" spans="1:65">
      <c r="BM720" s="55"/>
    </row>
    <row r="721" spans="65:65">
      <c r="BM721" s="55"/>
    </row>
    <row r="722" spans="65:65">
      <c r="BM722" s="55"/>
    </row>
    <row r="723" spans="65:65">
      <c r="BM723" s="55"/>
    </row>
    <row r="724" spans="65:65">
      <c r="BM724" s="55"/>
    </row>
    <row r="725" spans="65:65">
      <c r="BM725" s="55"/>
    </row>
    <row r="726" spans="65:65">
      <c r="BM726" s="55"/>
    </row>
    <row r="727" spans="65:65">
      <c r="BM727" s="55"/>
    </row>
    <row r="728" spans="65:65">
      <c r="BM728" s="55"/>
    </row>
    <row r="729" spans="65:65">
      <c r="BM729" s="55"/>
    </row>
    <row r="730" spans="65:65">
      <c r="BM730" s="55"/>
    </row>
    <row r="731" spans="65:65">
      <c r="BM731" s="55"/>
    </row>
    <row r="732" spans="65:65">
      <c r="BM732" s="55"/>
    </row>
    <row r="733" spans="65:65">
      <c r="BM733" s="55"/>
    </row>
    <row r="734" spans="65:65">
      <c r="BM734" s="55"/>
    </row>
    <row r="735" spans="65:65">
      <c r="BM735" s="55"/>
    </row>
    <row r="736" spans="65:65">
      <c r="BM736" s="55"/>
    </row>
    <row r="737" spans="65:65">
      <c r="BM737" s="55"/>
    </row>
    <row r="738" spans="65:65">
      <c r="BM738" s="55"/>
    </row>
    <row r="739" spans="65:65">
      <c r="BM739" s="55"/>
    </row>
    <row r="740" spans="65:65">
      <c r="BM740" s="55"/>
    </row>
    <row r="741" spans="65:65">
      <c r="BM741" s="55"/>
    </row>
    <row r="742" spans="65:65">
      <c r="BM742" s="55"/>
    </row>
    <row r="743" spans="65:65">
      <c r="BM743" s="55"/>
    </row>
    <row r="744" spans="65:65">
      <c r="BM744" s="55"/>
    </row>
    <row r="745" spans="65:65">
      <c r="BM745" s="55"/>
    </row>
    <row r="746" spans="65:65">
      <c r="BM746" s="55"/>
    </row>
    <row r="747" spans="65:65">
      <c r="BM747" s="55"/>
    </row>
    <row r="748" spans="65:65">
      <c r="BM748" s="55"/>
    </row>
    <row r="749" spans="65:65">
      <c r="BM749" s="55"/>
    </row>
    <row r="750" spans="65:65">
      <c r="BM750" s="55"/>
    </row>
    <row r="751" spans="65:65">
      <c r="BM751" s="55"/>
    </row>
    <row r="752" spans="65:65">
      <c r="BM752" s="55"/>
    </row>
    <row r="753" spans="65:65">
      <c r="BM753" s="55"/>
    </row>
    <row r="754" spans="65:65">
      <c r="BM754" s="55"/>
    </row>
    <row r="755" spans="65:65">
      <c r="BM755" s="55"/>
    </row>
    <row r="756" spans="65:65">
      <c r="BM756" s="55"/>
    </row>
    <row r="757" spans="65:65">
      <c r="BM757" s="55"/>
    </row>
    <row r="758" spans="65:65">
      <c r="BM758" s="55"/>
    </row>
    <row r="759" spans="65:65">
      <c r="BM759" s="55"/>
    </row>
    <row r="760" spans="65:65">
      <c r="BM760" s="55"/>
    </row>
    <row r="761" spans="65:65">
      <c r="BM761" s="55"/>
    </row>
    <row r="762" spans="65:65">
      <c r="BM762" s="55"/>
    </row>
    <row r="763" spans="65:65">
      <c r="BM763" s="55"/>
    </row>
    <row r="764" spans="65:65">
      <c r="BM764" s="55"/>
    </row>
    <row r="765" spans="65:65">
      <c r="BM765" s="55"/>
    </row>
    <row r="766" spans="65:65">
      <c r="BM766" s="55"/>
    </row>
    <row r="767" spans="65:65">
      <c r="BM767" s="56"/>
    </row>
    <row r="768" spans="65:65">
      <c r="BM768" s="57"/>
    </row>
    <row r="769" spans="65:65">
      <c r="BM769" s="57"/>
    </row>
    <row r="770" spans="65:65">
      <c r="BM770" s="57"/>
    </row>
    <row r="771" spans="65:65">
      <c r="BM771" s="57"/>
    </row>
    <row r="772" spans="65:65">
      <c r="BM772" s="57"/>
    </row>
    <row r="773" spans="65:65">
      <c r="BM773" s="57"/>
    </row>
    <row r="774" spans="65:65">
      <c r="BM774" s="57"/>
    </row>
    <row r="775" spans="65:65">
      <c r="BM775" s="57"/>
    </row>
    <row r="776" spans="65:65">
      <c r="BM776" s="57"/>
    </row>
    <row r="777" spans="65:65">
      <c r="BM777" s="57"/>
    </row>
    <row r="778" spans="65:65">
      <c r="BM778" s="57"/>
    </row>
    <row r="779" spans="65:65">
      <c r="BM779" s="57"/>
    </row>
    <row r="780" spans="65:65">
      <c r="BM780" s="57"/>
    </row>
    <row r="781" spans="65:65">
      <c r="BM781" s="57"/>
    </row>
    <row r="782" spans="65:65">
      <c r="BM782" s="57"/>
    </row>
    <row r="783" spans="65:65">
      <c r="BM783" s="57"/>
    </row>
    <row r="784" spans="65:65">
      <c r="BM784" s="57"/>
    </row>
    <row r="785" spans="65:65">
      <c r="BM785" s="57"/>
    </row>
    <row r="786" spans="65:65">
      <c r="BM786" s="57"/>
    </row>
    <row r="787" spans="65:65">
      <c r="BM787" s="57"/>
    </row>
    <row r="788" spans="65:65">
      <c r="BM788" s="57"/>
    </row>
    <row r="789" spans="65:65">
      <c r="BM789" s="57"/>
    </row>
    <row r="790" spans="65:65">
      <c r="BM790" s="57"/>
    </row>
    <row r="791" spans="65:65">
      <c r="BM791" s="57"/>
    </row>
    <row r="792" spans="65:65">
      <c r="BM792" s="57"/>
    </row>
    <row r="793" spans="65:65">
      <c r="BM793" s="57"/>
    </row>
    <row r="794" spans="65:65">
      <c r="BM794" s="57"/>
    </row>
    <row r="795" spans="65:65">
      <c r="BM795" s="57"/>
    </row>
    <row r="796" spans="65:65">
      <c r="BM796" s="57"/>
    </row>
    <row r="797" spans="65:65">
      <c r="BM797" s="57"/>
    </row>
    <row r="798" spans="65:65">
      <c r="BM798" s="57"/>
    </row>
    <row r="799" spans="65:65">
      <c r="BM799" s="57"/>
    </row>
    <row r="800" spans="65:65">
      <c r="BM800" s="57"/>
    </row>
    <row r="801" spans="65:65">
      <c r="BM801" s="57"/>
    </row>
  </sheetData>
  <dataConsolidate/>
  <conditionalFormatting sqref="B6:D7 B20:D21 B34:D35 B48:D49 B62:D63 B76:D77 B90:D91 B104:D105 B118:D119 B132:D133 B146:D147 B160:D161 B174:D175 B188:D189 B202:D203 B216:D217 B230:D231 B244:D245 B258:D259 B272:D273 B286:D287 B300:D301 B314:D315 B328:D329 B342:D343 B356:D357 B370:D371 B384:D385 B398:D399 B412:D413 B426:D427 B440:D441 B454:D455 B468:D469 B482:D483 B496:D497 B510:D511 B524:D525 B538:D539 B552:D553 B566:D567 B580:D581 B594:D595 B608:D609 B622:D623 B636:D637 B650:D651 B664:D665 B678:D679 B692:D693 B706:D707">
    <cfRule type="expression" dxfId="2" priority="153">
      <formula>AND($B6&lt;&gt;$B5,NOT(ISBLANK(INDIRECT(Anlyt_LabRefThisCol))))</formula>
    </cfRule>
  </conditionalFormatting>
  <conditionalFormatting sqref="C2:D13 C16:D27 C30:D41 C44:D55 C58:D69 C72:D83 C86:D97 C100:D111 C114:D125 C128:D139 C142:D153 C156:D167 C170:D181 C184:D195 C198:D209 C212:D223 C226:D237 C240:D251 C254:D265 C268:D279 C282:D293 C296:D307 C310:D321 C324:D335 C338:D349 C352:D363 C366:D377 C380:D391 C394:D405 C408:D419 C422:D433 C436:D447 C450:D461 C464:D475 C478:D489 C492:D503 C506:D517 C520:D531 C534:D545 C548:D559 C562:D573 C576:D587 C590:D601 C604:D615 C618:D629 C632:D643 C646:D657 C660:D671 C674:D685 C688:D699 C702:D713">
    <cfRule type="expression" dxfId="1" priority="151" stopIfTrue="1">
      <formula>AND(ISBLANK(INDIRECT(Anlyt_LabRefLastCol)),ISBLANK(INDIRECT(Anlyt_LabRefThisCol)))</formula>
    </cfRule>
    <cfRule type="expression" dxfId="0" priority="152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9"/>
  <dimension ref="A1:H122"/>
  <sheetViews>
    <sheetView zoomScaleNormal="100" workbookViewId="0">
      <pane ySplit="3" topLeftCell="A4" activePane="bottomLeft" state="frozen"/>
      <selection pane="bottomLeft"/>
    </sheetView>
  </sheetViews>
  <sheetFormatPr defaultRowHeight="15.75" customHeight="1"/>
  <cols>
    <col min="1" max="1" width="4.28515625" style="89" customWidth="1"/>
    <col min="2" max="2" width="35.5703125" style="4" customWidth="1"/>
    <col min="3" max="3" width="10.28515625" style="4" customWidth="1"/>
    <col min="4" max="7" width="10.5703125" style="4" customWidth="1"/>
    <col min="8" max="8" width="12" customWidth="1"/>
  </cols>
  <sheetData>
    <row r="1" spans="1:8" ht="23.25" customHeight="1">
      <c r="B1" s="88" t="s">
        <v>607</v>
      </c>
      <c r="C1" s="88"/>
      <c r="D1" s="88"/>
      <c r="E1" s="88"/>
      <c r="F1" s="88"/>
      <c r="G1" s="88"/>
      <c r="H1" s="72"/>
    </row>
    <row r="2" spans="1:8" ht="15.75" customHeight="1">
      <c r="A2" s="279"/>
      <c r="B2" s="277" t="s">
        <v>2</v>
      </c>
      <c r="C2" s="73" t="s">
        <v>66</v>
      </c>
      <c r="D2" s="275" t="s">
        <v>184</v>
      </c>
      <c r="E2" s="276"/>
      <c r="F2" s="275" t="s">
        <v>93</v>
      </c>
      <c r="G2" s="276"/>
      <c r="H2" s="80"/>
    </row>
    <row r="3" spans="1:8" ht="12.75">
      <c r="A3" s="279"/>
      <c r="B3" s="278"/>
      <c r="C3" s="71" t="s">
        <v>47</v>
      </c>
      <c r="D3" s="174" t="s">
        <v>67</v>
      </c>
      <c r="E3" s="38" t="s">
        <v>68</v>
      </c>
      <c r="F3" s="174" t="s">
        <v>67</v>
      </c>
      <c r="G3" s="38" t="s">
        <v>68</v>
      </c>
      <c r="H3" s="81"/>
    </row>
    <row r="4" spans="1:8" ht="15.75" customHeight="1">
      <c r="A4" s="90"/>
      <c r="B4" s="39" t="s">
        <v>206</v>
      </c>
      <c r="C4" s="177"/>
      <c r="D4" s="177"/>
      <c r="E4" s="177"/>
      <c r="F4" s="177"/>
      <c r="G4" s="176"/>
      <c r="H4" s="82"/>
    </row>
    <row r="5" spans="1:8" ht="15.75" customHeight="1">
      <c r="A5" s="90"/>
      <c r="B5" s="178" t="s">
        <v>348</v>
      </c>
      <c r="C5" s="235">
        <v>0.47016693121693121</v>
      </c>
      <c r="D5" s="237">
        <v>0.46359913404446701</v>
      </c>
      <c r="E5" s="238">
        <v>0.4767347283893954</v>
      </c>
      <c r="F5" s="237">
        <v>0.46678544813045619</v>
      </c>
      <c r="G5" s="238">
        <v>0.47354841430340622</v>
      </c>
      <c r="H5" s="82"/>
    </row>
    <row r="6" spans="1:8" ht="15.75" customHeight="1">
      <c r="A6" s="90"/>
      <c r="B6" s="240" t="s">
        <v>207</v>
      </c>
      <c r="C6" s="175"/>
      <c r="D6" s="175"/>
      <c r="E6" s="175"/>
      <c r="F6" s="175"/>
      <c r="G6" s="239"/>
      <c r="H6" s="82"/>
    </row>
    <row r="7" spans="1:8" ht="15.75" customHeight="1">
      <c r="A7" s="90"/>
      <c r="B7" s="178" t="s">
        <v>348</v>
      </c>
      <c r="C7" s="235">
        <v>0.47697123229307381</v>
      </c>
      <c r="D7" s="237">
        <v>0.46523857909917643</v>
      </c>
      <c r="E7" s="238">
        <v>0.48870388548697119</v>
      </c>
      <c r="F7" s="237">
        <v>0.47321339520407124</v>
      </c>
      <c r="G7" s="238">
        <v>0.48072906938207638</v>
      </c>
      <c r="H7" s="82"/>
    </row>
    <row r="8" spans="1:8" ht="15.75" customHeight="1">
      <c r="A8" s="90"/>
      <c r="B8" s="240" t="s">
        <v>182</v>
      </c>
      <c r="C8" s="175"/>
      <c r="D8" s="175"/>
      <c r="E8" s="175"/>
      <c r="F8" s="175"/>
      <c r="G8" s="239"/>
      <c r="H8" s="82"/>
    </row>
    <row r="9" spans="1:8" ht="15.75" customHeight="1">
      <c r="A9" s="90"/>
      <c r="B9" s="178" t="s">
        <v>349</v>
      </c>
      <c r="C9" s="241">
        <v>1.3967167654320987</v>
      </c>
      <c r="D9" s="242">
        <v>1.2654084741422102</v>
      </c>
      <c r="E9" s="243">
        <v>1.5280250567219871</v>
      </c>
      <c r="F9" s="242">
        <v>1.3267282942832044</v>
      </c>
      <c r="G9" s="243">
        <v>1.4667052365809929</v>
      </c>
      <c r="H9" s="82"/>
    </row>
    <row r="10" spans="1:8" ht="15.75" customHeight="1">
      <c r="A10" s="90"/>
      <c r="B10" s="178" t="s">
        <v>350</v>
      </c>
      <c r="C10" s="241">
        <v>7.4742993882352939</v>
      </c>
      <c r="D10" s="242">
        <v>7.145808530397237</v>
      </c>
      <c r="E10" s="243">
        <v>7.8027902460733509</v>
      </c>
      <c r="F10" s="242">
        <v>7.3016327084566539</v>
      </c>
      <c r="G10" s="243">
        <v>7.646966068013934</v>
      </c>
      <c r="H10" s="82"/>
    </row>
    <row r="11" spans="1:8" ht="15.75" customHeight="1">
      <c r="A11" s="90"/>
      <c r="B11" s="178" t="s">
        <v>351</v>
      </c>
      <c r="C11" s="246">
        <v>14.319964351851851</v>
      </c>
      <c r="D11" s="247">
        <v>12.947811327885935</v>
      </c>
      <c r="E11" s="248">
        <v>15.692117375817768</v>
      </c>
      <c r="F11" s="247">
        <v>13.467032491244725</v>
      </c>
      <c r="G11" s="248">
        <v>15.172896212458978</v>
      </c>
      <c r="H11" s="82"/>
    </row>
    <row r="12" spans="1:8" ht="15.75" customHeight="1">
      <c r="A12" s="90"/>
      <c r="B12" s="178" t="s">
        <v>352</v>
      </c>
      <c r="C12" s="236">
        <v>934.39822037037038</v>
      </c>
      <c r="D12" s="251">
        <v>893.57893400005651</v>
      </c>
      <c r="E12" s="252">
        <v>975.21750674068426</v>
      </c>
      <c r="F12" s="251">
        <v>912.54758696049089</v>
      </c>
      <c r="G12" s="252">
        <v>956.24885378024987</v>
      </c>
      <c r="H12" s="82"/>
    </row>
    <row r="13" spans="1:8" ht="15.75" customHeight="1">
      <c r="A13" s="90"/>
      <c r="B13" s="178" t="s">
        <v>353</v>
      </c>
      <c r="C13" s="241">
        <v>2.4422309027777773</v>
      </c>
      <c r="D13" s="242">
        <v>2.2416316531359461</v>
      </c>
      <c r="E13" s="243">
        <v>2.6428301524196085</v>
      </c>
      <c r="F13" s="242">
        <v>2.3318542111381761</v>
      </c>
      <c r="G13" s="243">
        <v>2.5526075944173785</v>
      </c>
      <c r="H13" s="82"/>
    </row>
    <row r="14" spans="1:8" ht="15.75" customHeight="1">
      <c r="A14" s="90"/>
      <c r="B14" s="178" t="s">
        <v>354</v>
      </c>
      <c r="C14" s="241">
        <v>1.1251309523809525</v>
      </c>
      <c r="D14" s="242">
        <v>0.91444840626842938</v>
      </c>
      <c r="E14" s="243">
        <v>1.3358134984934757</v>
      </c>
      <c r="F14" s="242">
        <v>0.97763783639237745</v>
      </c>
      <c r="G14" s="243">
        <v>1.2726240683695276</v>
      </c>
      <c r="H14" s="82"/>
    </row>
    <row r="15" spans="1:8" ht="15.75" customHeight="1">
      <c r="A15" s="90"/>
      <c r="B15" s="178" t="s">
        <v>355</v>
      </c>
      <c r="C15" s="241">
        <v>1.7253259803921566</v>
      </c>
      <c r="D15" s="242">
        <v>1.6544983629783818</v>
      </c>
      <c r="E15" s="243">
        <v>1.7961535978059313</v>
      </c>
      <c r="F15" s="242">
        <v>1.684506133253691</v>
      </c>
      <c r="G15" s="243">
        <v>1.7661458275306221</v>
      </c>
      <c r="H15" s="82"/>
    </row>
    <row r="16" spans="1:8" ht="15.75" customHeight="1">
      <c r="A16" s="90"/>
      <c r="B16" s="178" t="s">
        <v>356</v>
      </c>
      <c r="C16" s="241">
        <v>0.38444444444444442</v>
      </c>
      <c r="D16" s="242">
        <v>0.34192232525293459</v>
      </c>
      <c r="E16" s="243">
        <v>0.42696656363595425</v>
      </c>
      <c r="F16" s="242">
        <v>0.35396102551703623</v>
      </c>
      <c r="G16" s="243">
        <v>0.41492786337185261</v>
      </c>
      <c r="H16" s="82"/>
    </row>
    <row r="17" spans="1:8" ht="15.75" customHeight="1">
      <c r="A17" s="90"/>
      <c r="B17" s="178" t="s">
        <v>357</v>
      </c>
      <c r="C17" s="236">
        <v>63.55619047619048</v>
      </c>
      <c r="D17" s="251">
        <v>59.179697741526283</v>
      </c>
      <c r="E17" s="252">
        <v>67.932683210854677</v>
      </c>
      <c r="F17" s="251">
        <v>59.981471554765349</v>
      </c>
      <c r="G17" s="252">
        <v>67.130909397615611</v>
      </c>
      <c r="H17" s="82"/>
    </row>
    <row r="18" spans="1:8" ht="15.75" customHeight="1">
      <c r="A18" s="90"/>
      <c r="B18" s="178" t="s">
        <v>358</v>
      </c>
      <c r="C18" s="241">
        <v>9.4163095238095256</v>
      </c>
      <c r="D18" s="242">
        <v>8.9860826758868928</v>
      </c>
      <c r="E18" s="243">
        <v>9.8465363717321583</v>
      </c>
      <c r="F18" s="242">
        <v>9.1127214200151752</v>
      </c>
      <c r="G18" s="243">
        <v>9.719897627603876</v>
      </c>
      <c r="H18" s="82"/>
    </row>
    <row r="19" spans="1:8" ht="15.75" customHeight="1">
      <c r="A19" s="90"/>
      <c r="B19" s="178" t="s">
        <v>359</v>
      </c>
      <c r="C19" s="246">
        <v>39.582824469135801</v>
      </c>
      <c r="D19" s="247">
        <v>36.494720821276736</v>
      </c>
      <c r="E19" s="248">
        <v>42.670928116994865</v>
      </c>
      <c r="F19" s="247">
        <v>38.071814190320353</v>
      </c>
      <c r="G19" s="248">
        <v>41.093834747951249</v>
      </c>
      <c r="H19" s="82"/>
    </row>
    <row r="20" spans="1:8" ht="15.75" customHeight="1">
      <c r="A20" s="90"/>
      <c r="B20" s="178" t="s">
        <v>360</v>
      </c>
      <c r="C20" s="241">
        <v>8.3735476190476188</v>
      </c>
      <c r="D20" s="242">
        <v>7.7065120685896273</v>
      </c>
      <c r="E20" s="243">
        <v>9.0405831695056111</v>
      </c>
      <c r="F20" s="242">
        <v>8.0350268572174564</v>
      </c>
      <c r="G20" s="243">
        <v>8.7120683808777812</v>
      </c>
      <c r="H20" s="82"/>
    </row>
    <row r="21" spans="1:8" ht="15.75" customHeight="1">
      <c r="A21" s="90"/>
      <c r="B21" s="178" t="s">
        <v>361</v>
      </c>
      <c r="C21" s="235">
        <v>0.54779356874999996</v>
      </c>
      <c r="D21" s="237">
        <v>0.53236877736884269</v>
      </c>
      <c r="E21" s="238">
        <v>0.56321836013115723</v>
      </c>
      <c r="F21" s="237">
        <v>0.5399509162002698</v>
      </c>
      <c r="G21" s="238">
        <v>0.55563622129973012</v>
      </c>
      <c r="H21" s="82"/>
    </row>
    <row r="22" spans="1:8" ht="15.75" customHeight="1">
      <c r="A22" s="90"/>
      <c r="B22" s="178" t="s">
        <v>362</v>
      </c>
      <c r="C22" s="241">
        <v>3.2277777777777779</v>
      </c>
      <c r="D22" s="242">
        <v>2.8541929927942444</v>
      </c>
      <c r="E22" s="243">
        <v>3.6013625627613113</v>
      </c>
      <c r="F22" s="242">
        <v>2.9865469693780629</v>
      </c>
      <c r="G22" s="243">
        <v>3.4690085861774929</v>
      </c>
      <c r="H22" s="82"/>
    </row>
    <row r="23" spans="1:8" ht="15.75" customHeight="1">
      <c r="A23" s="90"/>
      <c r="B23" s="178" t="s">
        <v>363</v>
      </c>
      <c r="C23" s="241">
        <v>1.3478333333333332</v>
      </c>
      <c r="D23" s="242">
        <v>1.0952152606800347</v>
      </c>
      <c r="E23" s="243">
        <v>1.6004514059866317</v>
      </c>
      <c r="F23" s="242" t="s">
        <v>94</v>
      </c>
      <c r="G23" s="243" t="s">
        <v>94</v>
      </c>
      <c r="H23" s="82"/>
    </row>
    <row r="24" spans="1:8" ht="15.75" customHeight="1">
      <c r="A24" s="90"/>
      <c r="B24" s="178" t="s">
        <v>364</v>
      </c>
      <c r="C24" s="241">
        <v>1.1969444444444444</v>
      </c>
      <c r="D24" s="242">
        <v>1.0955841336479044</v>
      </c>
      <c r="E24" s="243">
        <v>1.2983047552409843</v>
      </c>
      <c r="F24" s="242">
        <v>1.1092245240138985</v>
      </c>
      <c r="G24" s="243">
        <v>1.2846643648749902</v>
      </c>
      <c r="H24" s="82"/>
    </row>
    <row r="25" spans="1:8" ht="15.75" customHeight="1">
      <c r="A25" s="90"/>
      <c r="B25" s="178" t="s">
        <v>365</v>
      </c>
      <c r="C25" s="241">
        <v>2.93133520352271</v>
      </c>
      <c r="D25" s="242">
        <v>2.837176925795974</v>
      </c>
      <c r="E25" s="243">
        <v>3.0254934812494461</v>
      </c>
      <c r="F25" s="242">
        <v>2.855636072997866</v>
      </c>
      <c r="G25" s="243">
        <v>3.007034334047554</v>
      </c>
      <c r="H25" s="82"/>
    </row>
    <row r="26" spans="1:8" ht="15.75" customHeight="1">
      <c r="A26" s="90"/>
      <c r="B26" s="178" t="s">
        <v>366</v>
      </c>
      <c r="C26" s="246">
        <v>18.718188229629629</v>
      </c>
      <c r="D26" s="247">
        <v>17.808787372897147</v>
      </c>
      <c r="E26" s="248">
        <v>19.627589086362111</v>
      </c>
      <c r="F26" s="247">
        <v>18.190635803455379</v>
      </c>
      <c r="G26" s="248">
        <v>19.245740655803878</v>
      </c>
      <c r="H26" s="82"/>
    </row>
    <row r="27" spans="1:8" ht="15.75" customHeight="1">
      <c r="A27" s="90"/>
      <c r="B27" s="178" t="s">
        <v>367</v>
      </c>
      <c r="C27" s="241">
        <v>5.1082777777777784</v>
      </c>
      <c r="D27" s="242">
        <v>4.4355543821572176</v>
      </c>
      <c r="E27" s="243">
        <v>5.7810011733983391</v>
      </c>
      <c r="F27" s="242">
        <v>4.9046356648356237</v>
      </c>
      <c r="G27" s="243">
        <v>5.311919890719933</v>
      </c>
      <c r="H27" s="82"/>
    </row>
    <row r="28" spans="1:8" ht="15.75" customHeight="1">
      <c r="A28" s="90"/>
      <c r="B28" s="178" t="s">
        <v>368</v>
      </c>
      <c r="C28" s="241">
        <v>2.1307843137254903</v>
      </c>
      <c r="D28" s="242">
        <v>1.921857963970953</v>
      </c>
      <c r="E28" s="243">
        <v>2.3397106634800275</v>
      </c>
      <c r="F28" s="242">
        <v>2.0072143707258405</v>
      </c>
      <c r="G28" s="243">
        <v>2.25435425672514</v>
      </c>
      <c r="H28" s="82"/>
    </row>
    <row r="29" spans="1:8" ht="15.75" customHeight="1">
      <c r="A29" s="90"/>
      <c r="B29" s="178" t="s">
        <v>369</v>
      </c>
      <c r="C29" s="241">
        <v>0.52416666666666667</v>
      </c>
      <c r="D29" s="242">
        <v>0.41337820318475349</v>
      </c>
      <c r="E29" s="243">
        <v>0.63495513014857985</v>
      </c>
      <c r="F29" s="242" t="s">
        <v>94</v>
      </c>
      <c r="G29" s="243" t="s">
        <v>94</v>
      </c>
      <c r="H29" s="83"/>
    </row>
    <row r="30" spans="1:8" ht="15.75" customHeight="1">
      <c r="A30" s="90"/>
      <c r="B30" s="178" t="s">
        <v>370</v>
      </c>
      <c r="C30" s="241">
        <v>0.16928571428571429</v>
      </c>
      <c r="D30" s="242">
        <v>0.15486400654658694</v>
      </c>
      <c r="E30" s="243">
        <v>0.18370742202484164</v>
      </c>
      <c r="F30" s="242">
        <v>0.15591403058050482</v>
      </c>
      <c r="G30" s="243">
        <v>0.18265739799092376</v>
      </c>
      <c r="H30" s="82"/>
    </row>
    <row r="31" spans="1:8" ht="15.75" customHeight="1">
      <c r="A31" s="90"/>
      <c r="B31" s="178" t="s">
        <v>371</v>
      </c>
      <c r="C31" s="241">
        <v>3.3811003705882348</v>
      </c>
      <c r="D31" s="242">
        <v>3.2735703230506856</v>
      </c>
      <c r="E31" s="243">
        <v>3.4886304181257839</v>
      </c>
      <c r="F31" s="242">
        <v>3.2783627353739018</v>
      </c>
      <c r="G31" s="243">
        <v>3.4838380058025677</v>
      </c>
      <c r="H31" s="82"/>
    </row>
    <row r="32" spans="1:8" ht="15.75" customHeight="1">
      <c r="A32" s="90"/>
      <c r="B32" s="178" t="s">
        <v>372</v>
      </c>
      <c r="C32" s="246">
        <v>30.754793749999997</v>
      </c>
      <c r="D32" s="247">
        <v>28.310284094263206</v>
      </c>
      <c r="E32" s="248">
        <v>33.199303405736785</v>
      </c>
      <c r="F32" s="247">
        <v>29.313901589923915</v>
      </c>
      <c r="G32" s="248">
        <v>32.195685910076079</v>
      </c>
      <c r="H32" s="82"/>
    </row>
    <row r="33" spans="1:8" ht="15.75" customHeight="1">
      <c r="A33" s="90"/>
      <c r="B33" s="178" t="s">
        <v>373</v>
      </c>
      <c r="C33" s="246">
        <v>43.826421296296296</v>
      </c>
      <c r="D33" s="247">
        <v>42.180999421945693</v>
      </c>
      <c r="E33" s="248">
        <v>45.471843170646899</v>
      </c>
      <c r="F33" s="247">
        <v>42.355557046201021</v>
      </c>
      <c r="G33" s="248">
        <v>45.297285546391571</v>
      </c>
      <c r="H33" s="82"/>
    </row>
    <row r="34" spans="1:8" ht="15.75" customHeight="1">
      <c r="A34" s="90"/>
      <c r="B34" s="178" t="s">
        <v>374</v>
      </c>
      <c r="C34" s="241">
        <v>0.18333333333333335</v>
      </c>
      <c r="D34" s="242">
        <v>0.16241762497503404</v>
      </c>
      <c r="E34" s="243">
        <v>0.20424904169163266</v>
      </c>
      <c r="F34" s="242" t="s">
        <v>94</v>
      </c>
      <c r="G34" s="243" t="s">
        <v>94</v>
      </c>
      <c r="H34" s="82"/>
    </row>
    <row r="35" spans="1:8" ht="15.75" customHeight="1">
      <c r="A35" s="90"/>
      <c r="B35" s="178" t="s">
        <v>375</v>
      </c>
      <c r="C35" s="235">
        <v>0.69392333333333334</v>
      </c>
      <c r="D35" s="237">
        <v>0.67007440448512623</v>
      </c>
      <c r="E35" s="238">
        <v>0.71777226218154044</v>
      </c>
      <c r="F35" s="237">
        <v>0.67909659517959964</v>
      </c>
      <c r="G35" s="238">
        <v>0.70875007148706703</v>
      </c>
      <c r="H35" s="82"/>
    </row>
    <row r="36" spans="1:8" ht="15.75" customHeight="1">
      <c r="A36" s="90"/>
      <c r="B36" s="178" t="s">
        <v>376</v>
      </c>
      <c r="C36" s="235">
        <v>3.2542297032163742E-2</v>
      </c>
      <c r="D36" s="237">
        <v>3.1513629919562511E-2</v>
      </c>
      <c r="E36" s="238">
        <v>3.3570964144764973E-2</v>
      </c>
      <c r="F36" s="237">
        <v>3.1897882893395395E-2</v>
      </c>
      <c r="G36" s="238">
        <v>3.3186711170932089E-2</v>
      </c>
      <c r="H36" s="82"/>
    </row>
    <row r="37" spans="1:8" ht="15.75" customHeight="1">
      <c r="A37" s="90"/>
      <c r="B37" s="178" t="s">
        <v>377</v>
      </c>
      <c r="C37" s="236">
        <v>152.15455392156866</v>
      </c>
      <c r="D37" s="251">
        <v>146.87064253626991</v>
      </c>
      <c r="E37" s="252">
        <v>157.43846530686741</v>
      </c>
      <c r="F37" s="251">
        <v>148.96096872574225</v>
      </c>
      <c r="G37" s="252">
        <v>155.34813911739508</v>
      </c>
      <c r="H37" s="82"/>
    </row>
    <row r="38" spans="1:8" ht="15.75" customHeight="1">
      <c r="A38" s="90"/>
      <c r="B38" s="178" t="s">
        <v>378</v>
      </c>
      <c r="C38" s="241">
        <v>2.1518574722222223</v>
      </c>
      <c r="D38" s="242">
        <v>2.0813002806252747</v>
      </c>
      <c r="E38" s="243">
        <v>2.22241466381917</v>
      </c>
      <c r="F38" s="242">
        <v>2.1071945863961332</v>
      </c>
      <c r="G38" s="243">
        <v>2.1965203580483115</v>
      </c>
      <c r="H38" s="82"/>
    </row>
    <row r="39" spans="1:8" ht="15.75" customHeight="1">
      <c r="A39" s="90"/>
      <c r="B39" s="178" t="s">
        <v>379</v>
      </c>
      <c r="C39" s="246">
        <v>10.768472549019608</v>
      </c>
      <c r="D39" s="247">
        <v>10.001310423081303</v>
      </c>
      <c r="E39" s="248">
        <v>11.535634674957912</v>
      </c>
      <c r="F39" s="247">
        <v>10.318482296358651</v>
      </c>
      <c r="G39" s="248">
        <v>11.218462801680564</v>
      </c>
      <c r="H39" s="82"/>
    </row>
    <row r="40" spans="1:8" ht="15.75" customHeight="1">
      <c r="A40" s="90"/>
      <c r="B40" s="178" t="s">
        <v>380</v>
      </c>
      <c r="C40" s="246">
        <v>29.284444444444443</v>
      </c>
      <c r="D40" s="247">
        <v>25.770938481634111</v>
      </c>
      <c r="E40" s="248">
        <v>32.797950407254774</v>
      </c>
      <c r="F40" s="247">
        <v>27.377347030642333</v>
      </c>
      <c r="G40" s="248">
        <v>31.191541858246552</v>
      </c>
      <c r="H40" s="82"/>
    </row>
    <row r="41" spans="1:8" ht="15.75" customHeight="1">
      <c r="A41" s="90"/>
      <c r="B41" s="178" t="s">
        <v>381</v>
      </c>
      <c r="C41" s="246">
        <v>18.760588235294122</v>
      </c>
      <c r="D41" s="247">
        <v>17.5306290019338</v>
      </c>
      <c r="E41" s="248">
        <v>19.990547468654444</v>
      </c>
      <c r="F41" s="247">
        <v>18.290643726734398</v>
      </c>
      <c r="G41" s="248">
        <v>19.230532743853846</v>
      </c>
      <c r="H41" s="82"/>
    </row>
    <row r="42" spans="1:8" ht="15.75" customHeight="1">
      <c r="A42" s="90"/>
      <c r="B42" s="178" t="s">
        <v>382</v>
      </c>
      <c r="C42" s="235">
        <v>8.4725265802469141E-2</v>
      </c>
      <c r="D42" s="237">
        <v>8.1771748293327909E-2</v>
      </c>
      <c r="E42" s="238">
        <v>8.7678783311610373E-2</v>
      </c>
      <c r="F42" s="237">
        <v>8.2936954796473436E-2</v>
      </c>
      <c r="G42" s="238">
        <v>8.6513576808464845E-2</v>
      </c>
      <c r="H42" s="82"/>
    </row>
    <row r="43" spans="1:8" ht="15.75" customHeight="1">
      <c r="A43" s="90"/>
      <c r="B43" s="178" t="s">
        <v>383</v>
      </c>
      <c r="C43" s="246">
        <v>41.658334876543208</v>
      </c>
      <c r="D43" s="247">
        <v>38.885690666050351</v>
      </c>
      <c r="E43" s="248">
        <v>44.430979087036064</v>
      </c>
      <c r="F43" s="247">
        <v>40.250507262314734</v>
      </c>
      <c r="G43" s="248">
        <v>43.066162490771681</v>
      </c>
      <c r="H43" s="82"/>
    </row>
    <row r="44" spans="1:8" ht="15.75" customHeight="1">
      <c r="A44" s="90"/>
      <c r="B44" s="178" t="s">
        <v>384</v>
      </c>
      <c r="C44" s="241">
        <v>7.333333333333333</v>
      </c>
      <c r="D44" s="242">
        <v>6.4128980738673835</v>
      </c>
      <c r="E44" s="243">
        <v>8.2537685927992825</v>
      </c>
      <c r="F44" s="242">
        <v>6.8651952228646769</v>
      </c>
      <c r="G44" s="243">
        <v>7.8014714438019892</v>
      </c>
      <c r="H44" s="82"/>
    </row>
    <row r="45" spans="1:8" ht="15.75" customHeight="1">
      <c r="A45" s="90"/>
      <c r="B45" s="178" t="s">
        <v>385</v>
      </c>
      <c r="C45" s="236">
        <v>139.26300000000001</v>
      </c>
      <c r="D45" s="251">
        <v>130.78665568803365</v>
      </c>
      <c r="E45" s="252">
        <v>147.73934431196636</v>
      </c>
      <c r="F45" s="251">
        <v>133.65571647597824</v>
      </c>
      <c r="G45" s="252">
        <v>144.87028352402177</v>
      </c>
      <c r="H45" s="82"/>
    </row>
    <row r="46" spans="1:8" ht="15.75" customHeight="1">
      <c r="A46" s="90"/>
      <c r="B46" s="178" t="s">
        <v>386</v>
      </c>
      <c r="C46" s="235">
        <v>2.5086111111111111E-2</v>
      </c>
      <c r="D46" s="237">
        <v>2.1358987986902968E-2</v>
      </c>
      <c r="E46" s="238">
        <v>2.8813234235319254E-2</v>
      </c>
      <c r="F46" s="237">
        <v>2.2600495501142022E-2</v>
      </c>
      <c r="G46" s="238">
        <v>2.75717267210802E-2</v>
      </c>
      <c r="H46" s="84"/>
    </row>
    <row r="47" spans="1:8" ht="15.75" customHeight="1">
      <c r="A47" s="90"/>
      <c r="B47" s="178" t="s">
        <v>387</v>
      </c>
      <c r="C47" s="235">
        <v>0.81419812229166677</v>
      </c>
      <c r="D47" s="237">
        <v>0.78831353877266774</v>
      </c>
      <c r="E47" s="238">
        <v>0.8400827058106658</v>
      </c>
      <c r="F47" s="237">
        <v>0.79799664700191297</v>
      </c>
      <c r="G47" s="238">
        <v>0.83039959758142057</v>
      </c>
      <c r="H47" s="84"/>
    </row>
    <row r="48" spans="1:8" ht="15.75" customHeight="1">
      <c r="A48" s="90"/>
      <c r="B48" s="178" t="s">
        <v>388</v>
      </c>
      <c r="C48" s="236">
        <v>182.65253580246915</v>
      </c>
      <c r="D48" s="251">
        <v>177.18931145816845</v>
      </c>
      <c r="E48" s="252">
        <v>188.11576014676984</v>
      </c>
      <c r="F48" s="251">
        <v>178.71151212207627</v>
      </c>
      <c r="G48" s="252">
        <v>186.59355948286202</v>
      </c>
      <c r="H48" s="82"/>
    </row>
    <row r="49" spans="1:8" ht="15.75" customHeight="1">
      <c r="A49" s="90"/>
      <c r="B49" s="178" t="s">
        <v>389</v>
      </c>
      <c r="C49" s="241">
        <v>7.4710166666666664</v>
      </c>
      <c r="D49" s="242">
        <v>7.0057806105847336</v>
      </c>
      <c r="E49" s="243">
        <v>7.9362527227485993</v>
      </c>
      <c r="F49" s="242">
        <v>7.203531950024991</v>
      </c>
      <c r="G49" s="243">
        <v>7.7385013833083418</v>
      </c>
      <c r="H49" s="82"/>
    </row>
    <row r="50" spans="1:8" ht="15.75" customHeight="1">
      <c r="A50" s="90"/>
      <c r="B50" s="178" t="s">
        <v>390</v>
      </c>
      <c r="C50" s="241">
        <v>6.1557291666666663</v>
      </c>
      <c r="D50" s="242">
        <v>5.4584834128274649</v>
      </c>
      <c r="E50" s="243">
        <v>6.8529749205058677</v>
      </c>
      <c r="F50" s="242">
        <v>5.6378646478754195</v>
      </c>
      <c r="G50" s="243">
        <v>6.673593685457913</v>
      </c>
      <c r="H50" s="82"/>
    </row>
    <row r="51" spans="1:8" ht="15.75" customHeight="1">
      <c r="A51" s="90"/>
      <c r="B51" s="178" t="s">
        <v>391</v>
      </c>
      <c r="C51" s="241">
        <v>5.7546111111111111</v>
      </c>
      <c r="D51" s="242">
        <v>5.006191941866982</v>
      </c>
      <c r="E51" s="243">
        <v>6.5030302803552402</v>
      </c>
      <c r="F51" s="242">
        <v>5.4384720231543993</v>
      </c>
      <c r="G51" s="243">
        <v>6.070750199067823</v>
      </c>
      <c r="H51" s="82"/>
    </row>
    <row r="52" spans="1:8" ht="15.75" customHeight="1">
      <c r="A52" s="90"/>
      <c r="B52" s="178" t="s">
        <v>392</v>
      </c>
      <c r="C52" s="241">
        <v>4.1084615384615386</v>
      </c>
      <c r="D52" s="242">
        <v>3.8158843218591501</v>
      </c>
      <c r="E52" s="243">
        <v>4.4010387550639276</v>
      </c>
      <c r="F52" s="242">
        <v>3.8389142412872932</v>
      </c>
      <c r="G52" s="243">
        <v>4.378008835635784</v>
      </c>
      <c r="H52" s="82"/>
    </row>
    <row r="53" spans="1:8" ht="15.75" customHeight="1">
      <c r="A53" s="90"/>
      <c r="B53" s="178" t="s">
        <v>393</v>
      </c>
      <c r="C53" s="236">
        <v>299.19939999999997</v>
      </c>
      <c r="D53" s="251">
        <v>283.7842874365823</v>
      </c>
      <c r="E53" s="252">
        <v>314.61451256341763</v>
      </c>
      <c r="F53" s="251">
        <v>290.65121485425033</v>
      </c>
      <c r="G53" s="252">
        <v>307.74758514574961</v>
      </c>
      <c r="H53" s="82"/>
    </row>
    <row r="54" spans="1:8" ht="15.75" customHeight="1">
      <c r="A54" s="90"/>
      <c r="B54" s="178" t="s">
        <v>394</v>
      </c>
      <c r="C54" s="241">
        <v>1.0028125000000001</v>
      </c>
      <c r="D54" s="242">
        <v>0.91572221263211317</v>
      </c>
      <c r="E54" s="243">
        <v>1.089902787367887</v>
      </c>
      <c r="F54" s="242">
        <v>0.96645846613575126</v>
      </c>
      <c r="G54" s="243">
        <v>1.0391665338642491</v>
      </c>
      <c r="H54" s="82"/>
    </row>
    <row r="55" spans="1:8" ht="15.75" customHeight="1">
      <c r="A55" s="90"/>
      <c r="B55" s="178" t="s">
        <v>395</v>
      </c>
      <c r="C55" s="241">
        <v>0.6412500000000001</v>
      </c>
      <c r="D55" s="242">
        <v>0.58164383946683818</v>
      </c>
      <c r="E55" s="243">
        <v>0.70085616053316202</v>
      </c>
      <c r="F55" s="242">
        <v>0.59658387858700113</v>
      </c>
      <c r="G55" s="243">
        <v>0.68591612141299907</v>
      </c>
      <c r="H55" s="82"/>
    </row>
    <row r="56" spans="1:8" ht="15.75" customHeight="1">
      <c r="A56" s="90"/>
      <c r="B56" s="178" t="s">
        <v>396</v>
      </c>
      <c r="C56" s="241">
        <v>0.39251515151515154</v>
      </c>
      <c r="D56" s="242">
        <v>0.31644941767660334</v>
      </c>
      <c r="E56" s="243">
        <v>0.46858088535369974</v>
      </c>
      <c r="F56" s="242">
        <v>0.35214005335212756</v>
      </c>
      <c r="G56" s="243">
        <v>0.43289024967817552</v>
      </c>
      <c r="H56" s="82"/>
    </row>
    <row r="57" spans="1:8" ht="15.75" customHeight="1">
      <c r="A57" s="90"/>
      <c r="B57" s="178" t="s">
        <v>397</v>
      </c>
      <c r="C57" s="246">
        <v>11.6797</v>
      </c>
      <c r="D57" s="247">
        <v>10.7282896950062</v>
      </c>
      <c r="E57" s="248">
        <v>12.6311103049938</v>
      </c>
      <c r="F57" s="247">
        <v>10.841039547026007</v>
      </c>
      <c r="G57" s="248">
        <v>12.518360452973994</v>
      </c>
      <c r="H57" s="82"/>
    </row>
    <row r="58" spans="1:8" ht="15.75" customHeight="1">
      <c r="A58" s="90"/>
      <c r="B58" s="178" t="s">
        <v>398</v>
      </c>
      <c r="C58" s="235">
        <v>0.31315213675213677</v>
      </c>
      <c r="D58" s="237">
        <v>0.29846766367921118</v>
      </c>
      <c r="E58" s="238">
        <v>0.32783660982506235</v>
      </c>
      <c r="F58" s="237">
        <v>0.30540463985399346</v>
      </c>
      <c r="G58" s="238">
        <v>0.32089963365028007</v>
      </c>
      <c r="H58" s="82"/>
    </row>
    <row r="59" spans="1:8" ht="15.75" customHeight="1">
      <c r="A59" s="90"/>
      <c r="B59" s="178" t="s">
        <v>399</v>
      </c>
      <c r="C59" s="241">
        <v>0.78592307692307684</v>
      </c>
      <c r="D59" s="242">
        <v>0.73026599751435428</v>
      </c>
      <c r="E59" s="243">
        <v>0.84158015633179939</v>
      </c>
      <c r="F59" s="242">
        <v>0.75326415687012127</v>
      </c>
      <c r="G59" s="243">
        <v>0.8185819969760324</v>
      </c>
      <c r="H59" s="82"/>
    </row>
    <row r="60" spans="1:8" ht="15.75" customHeight="1">
      <c r="A60" s="90"/>
      <c r="B60" s="178" t="s">
        <v>400</v>
      </c>
      <c r="C60" s="241">
        <v>0.17999999999999997</v>
      </c>
      <c r="D60" s="242">
        <v>0.1519005020119242</v>
      </c>
      <c r="E60" s="243">
        <v>0.20809949798807573</v>
      </c>
      <c r="F60" s="242" t="s">
        <v>94</v>
      </c>
      <c r="G60" s="243" t="s">
        <v>94</v>
      </c>
      <c r="H60" s="82"/>
    </row>
    <row r="61" spans="1:8" ht="15.75" customHeight="1">
      <c r="A61" s="90"/>
      <c r="B61" s="178" t="s">
        <v>401</v>
      </c>
      <c r="C61" s="241">
        <v>3.3731568627450983</v>
      </c>
      <c r="D61" s="242">
        <v>2.8632332726420113</v>
      </c>
      <c r="E61" s="243">
        <v>3.8830804528481853</v>
      </c>
      <c r="F61" s="242">
        <v>2.9500803195828231</v>
      </c>
      <c r="G61" s="243">
        <v>3.7962334059073735</v>
      </c>
      <c r="H61" s="82"/>
    </row>
    <row r="62" spans="1:8" ht="15.75" customHeight="1">
      <c r="A62" s="90"/>
      <c r="B62" s="178" t="s">
        <v>402</v>
      </c>
      <c r="C62" s="236">
        <v>64.652965350877196</v>
      </c>
      <c r="D62" s="251">
        <v>62.172194957703482</v>
      </c>
      <c r="E62" s="252">
        <v>67.133735744050909</v>
      </c>
      <c r="F62" s="251">
        <v>63.064141906063462</v>
      </c>
      <c r="G62" s="252">
        <v>66.241788795690923</v>
      </c>
      <c r="H62" s="82"/>
    </row>
    <row r="63" spans="1:8" ht="15.75" customHeight="1">
      <c r="A63" s="90"/>
      <c r="B63" s="178" t="s">
        <v>403</v>
      </c>
      <c r="C63" s="241">
        <v>9.5473809523809514</v>
      </c>
      <c r="D63" s="242">
        <v>8.3602223860505909</v>
      </c>
      <c r="E63" s="243">
        <v>10.734539518711312</v>
      </c>
      <c r="F63" s="242">
        <v>8.7522913784109697</v>
      </c>
      <c r="G63" s="243">
        <v>10.342470526350933</v>
      </c>
      <c r="H63" s="82"/>
    </row>
    <row r="64" spans="1:8" ht="15.75" customHeight="1">
      <c r="A64" s="90"/>
      <c r="B64" s="178" t="s">
        <v>404</v>
      </c>
      <c r="C64" s="246">
        <v>13.889232716049381</v>
      </c>
      <c r="D64" s="247">
        <v>12.639591242660991</v>
      </c>
      <c r="E64" s="248">
        <v>15.138874189437772</v>
      </c>
      <c r="F64" s="247">
        <v>13.137984005972893</v>
      </c>
      <c r="G64" s="248">
        <v>14.64048142612587</v>
      </c>
      <c r="H64" s="82"/>
    </row>
    <row r="65" spans="1:8" ht="15.75" customHeight="1">
      <c r="A65" s="90"/>
      <c r="B65" s="178" t="s">
        <v>405</v>
      </c>
      <c r="C65" s="241">
        <v>1.1270416666666667</v>
      </c>
      <c r="D65" s="242">
        <v>1.0110515898443049</v>
      </c>
      <c r="E65" s="243">
        <v>1.2430317434890286</v>
      </c>
      <c r="F65" s="242" t="s">
        <v>94</v>
      </c>
      <c r="G65" s="243" t="s">
        <v>94</v>
      </c>
      <c r="H65" s="82"/>
    </row>
    <row r="66" spans="1:8" ht="15.75" customHeight="1">
      <c r="A66" s="90"/>
      <c r="B66" s="178" t="s">
        <v>406</v>
      </c>
      <c r="C66" s="236">
        <v>132.23744549019605</v>
      </c>
      <c r="D66" s="251">
        <v>127.46098829796694</v>
      </c>
      <c r="E66" s="252">
        <v>137.01390268242517</v>
      </c>
      <c r="F66" s="251">
        <v>128.9631684164755</v>
      </c>
      <c r="G66" s="252">
        <v>135.51172256391661</v>
      </c>
      <c r="H66" s="82"/>
    </row>
    <row r="67" spans="1:8" ht="15.75" customHeight="1">
      <c r="A67" s="90"/>
      <c r="B67" s="178" t="s">
        <v>407</v>
      </c>
      <c r="C67" s="236">
        <v>68.926657843137249</v>
      </c>
      <c r="D67" s="251">
        <v>64.571032112750686</v>
      </c>
      <c r="E67" s="252">
        <v>73.282283573523813</v>
      </c>
      <c r="F67" s="251">
        <v>66.797867413301788</v>
      </c>
      <c r="G67" s="252">
        <v>71.055448272972711</v>
      </c>
      <c r="H67" s="82"/>
    </row>
    <row r="68" spans="1:8" ht="15.75" customHeight="1">
      <c r="A68" s="90"/>
      <c r="B68" s="240" t="s">
        <v>204</v>
      </c>
      <c r="C68" s="175"/>
      <c r="D68" s="175"/>
      <c r="E68" s="175"/>
      <c r="F68" s="175"/>
      <c r="G68" s="239"/>
      <c r="H68" s="82"/>
    </row>
    <row r="69" spans="1:8" ht="15.75" customHeight="1">
      <c r="A69" s="90"/>
      <c r="B69" s="178" t="s">
        <v>349</v>
      </c>
      <c r="C69" s="241">
        <v>1.3450594771241828</v>
      </c>
      <c r="D69" s="242">
        <v>1.2656397485697581</v>
      </c>
      <c r="E69" s="243">
        <v>1.4244792056786075</v>
      </c>
      <c r="F69" s="242">
        <v>1.2814399731347796</v>
      </c>
      <c r="G69" s="243">
        <v>1.408678981113586</v>
      </c>
      <c r="H69" s="82"/>
    </row>
    <row r="70" spans="1:8" ht="15.75" customHeight="1">
      <c r="A70" s="90"/>
      <c r="B70" s="178" t="s">
        <v>350</v>
      </c>
      <c r="C70" s="241">
        <v>1.6959206956349204</v>
      </c>
      <c r="D70" s="242">
        <v>1.6479714141698876</v>
      </c>
      <c r="E70" s="243">
        <v>1.7438699770999533</v>
      </c>
      <c r="F70" s="242">
        <v>1.6696560466403276</v>
      </c>
      <c r="G70" s="243">
        <v>1.7221853446295132</v>
      </c>
      <c r="H70" s="82"/>
    </row>
    <row r="71" spans="1:8" ht="15.75" customHeight="1">
      <c r="A71" s="90"/>
      <c r="B71" s="178" t="s">
        <v>351</v>
      </c>
      <c r="C71" s="246">
        <v>14.203331871345032</v>
      </c>
      <c r="D71" s="247">
        <v>13.186117871943365</v>
      </c>
      <c r="E71" s="248">
        <v>15.220545870746699</v>
      </c>
      <c r="F71" s="247">
        <v>13.747289192759757</v>
      </c>
      <c r="G71" s="248">
        <v>14.659374549930307</v>
      </c>
      <c r="H71" s="82"/>
    </row>
    <row r="72" spans="1:8" ht="15.75" customHeight="1">
      <c r="A72" s="90"/>
      <c r="B72" s="178" t="s">
        <v>408</v>
      </c>
      <c r="C72" s="246" t="s">
        <v>95</v>
      </c>
      <c r="D72" s="247" t="s">
        <v>94</v>
      </c>
      <c r="E72" s="248" t="s">
        <v>94</v>
      </c>
      <c r="F72" s="247" t="s">
        <v>94</v>
      </c>
      <c r="G72" s="248" t="s">
        <v>94</v>
      </c>
      <c r="H72" s="82"/>
    </row>
    <row r="73" spans="1:8" ht="15.75" customHeight="1">
      <c r="A73" s="90"/>
      <c r="B73" s="178" t="s">
        <v>353</v>
      </c>
      <c r="C73" s="241">
        <v>1.3692810457516338</v>
      </c>
      <c r="D73" s="242">
        <v>1.2628037561599796</v>
      </c>
      <c r="E73" s="243">
        <v>1.4757583353432879</v>
      </c>
      <c r="F73" s="242">
        <v>1.3137036906752642</v>
      </c>
      <c r="G73" s="243">
        <v>1.4248584008280034</v>
      </c>
      <c r="H73" s="82"/>
    </row>
    <row r="74" spans="1:8" ht="15.75" customHeight="1">
      <c r="A74" s="90"/>
      <c r="B74" s="178" t="s">
        <v>354</v>
      </c>
      <c r="C74" s="241">
        <v>1.1695625000000001</v>
      </c>
      <c r="D74" s="242">
        <v>0.98403535531188091</v>
      </c>
      <c r="E74" s="243">
        <v>1.3550896446881193</v>
      </c>
      <c r="F74" s="242">
        <v>1.0326252638351407</v>
      </c>
      <c r="G74" s="243">
        <v>1.3064997361648594</v>
      </c>
      <c r="H74" s="82"/>
    </row>
    <row r="75" spans="1:8" ht="15.75" customHeight="1">
      <c r="A75" s="90"/>
      <c r="B75" s="178" t="s">
        <v>355</v>
      </c>
      <c r="C75" s="235">
        <v>0.74709678362573095</v>
      </c>
      <c r="D75" s="237">
        <v>0.72609657825817475</v>
      </c>
      <c r="E75" s="238">
        <v>0.76809698899328716</v>
      </c>
      <c r="F75" s="237">
        <v>0.73412907567998942</v>
      </c>
      <c r="G75" s="238">
        <v>0.76006449157147249</v>
      </c>
      <c r="H75" s="82"/>
    </row>
    <row r="76" spans="1:8" ht="15.75" customHeight="1">
      <c r="A76" s="90"/>
      <c r="B76" s="178" t="s">
        <v>356</v>
      </c>
      <c r="C76" s="241">
        <v>0.30611904761904762</v>
      </c>
      <c r="D76" s="242">
        <v>0.26546191719115969</v>
      </c>
      <c r="E76" s="243">
        <v>0.34677617804693556</v>
      </c>
      <c r="F76" s="242">
        <v>0.28275647113357788</v>
      </c>
      <c r="G76" s="243">
        <v>0.32948162410451737</v>
      </c>
      <c r="H76" s="82"/>
    </row>
    <row r="77" spans="1:8" ht="15.75" customHeight="1">
      <c r="A77" s="90"/>
      <c r="B77" s="178" t="s">
        <v>357</v>
      </c>
      <c r="C77" s="246">
        <v>27.660261904761903</v>
      </c>
      <c r="D77" s="247">
        <v>24.899404979497955</v>
      </c>
      <c r="E77" s="248">
        <v>30.421118830025851</v>
      </c>
      <c r="F77" s="247">
        <v>26.8740608889021</v>
      </c>
      <c r="G77" s="248">
        <v>28.446462920621705</v>
      </c>
      <c r="H77" s="82"/>
    </row>
    <row r="78" spans="1:8" ht="15.75" customHeight="1">
      <c r="A78" s="90"/>
      <c r="B78" s="178" t="s">
        <v>358</v>
      </c>
      <c r="C78" s="241">
        <v>9.5289285714285707</v>
      </c>
      <c r="D78" s="242">
        <v>9.140713206984298</v>
      </c>
      <c r="E78" s="243">
        <v>9.9171439358728435</v>
      </c>
      <c r="F78" s="242">
        <v>9.338174795932316</v>
      </c>
      <c r="G78" s="243">
        <v>9.7196823469248255</v>
      </c>
      <c r="H78" s="82"/>
    </row>
    <row r="79" spans="1:8" ht="15.75" customHeight="1">
      <c r="A79" s="90"/>
      <c r="B79" s="178" t="s">
        <v>359</v>
      </c>
      <c r="C79" s="246">
        <v>45.88131388888889</v>
      </c>
      <c r="D79" s="247">
        <v>44.422518470226812</v>
      </c>
      <c r="E79" s="248">
        <v>47.340109307550968</v>
      </c>
      <c r="F79" s="247">
        <v>44.816055687979237</v>
      </c>
      <c r="G79" s="248">
        <v>46.946572089798543</v>
      </c>
      <c r="H79" s="82"/>
    </row>
    <row r="80" spans="1:8" ht="15.75" customHeight="1">
      <c r="A80" s="90"/>
      <c r="B80" s="178" t="s">
        <v>360</v>
      </c>
      <c r="C80" s="241">
        <v>7.0845952380952388</v>
      </c>
      <c r="D80" s="242">
        <v>6.7158974243850622</v>
      </c>
      <c r="E80" s="243">
        <v>7.4532930518054155</v>
      </c>
      <c r="F80" s="242">
        <v>6.8725215338940746</v>
      </c>
      <c r="G80" s="243">
        <v>7.2966689422964031</v>
      </c>
      <c r="H80" s="82"/>
    </row>
    <row r="81" spans="1:8" ht="15.75" customHeight="1">
      <c r="A81" s="90"/>
      <c r="B81" s="178" t="s">
        <v>361</v>
      </c>
      <c r="C81" s="235">
        <v>0.54904187805847937</v>
      </c>
      <c r="D81" s="237">
        <v>0.53568340804373293</v>
      </c>
      <c r="E81" s="238">
        <v>0.56240034807322581</v>
      </c>
      <c r="F81" s="237">
        <v>0.54254838335272371</v>
      </c>
      <c r="G81" s="238">
        <v>0.55553537276423504</v>
      </c>
      <c r="H81" s="82"/>
    </row>
    <row r="82" spans="1:8" ht="15.75" customHeight="1">
      <c r="A82" s="90"/>
      <c r="B82" s="178" t="s">
        <v>365</v>
      </c>
      <c r="C82" s="241">
        <v>2.8331394968055554</v>
      </c>
      <c r="D82" s="242">
        <v>2.7618022466852605</v>
      </c>
      <c r="E82" s="243">
        <v>2.9044767469258503</v>
      </c>
      <c r="F82" s="242">
        <v>2.7931969607743787</v>
      </c>
      <c r="G82" s="243">
        <v>2.8730820328367321</v>
      </c>
      <c r="H82" s="82"/>
    </row>
    <row r="83" spans="1:8" ht="15.75" customHeight="1">
      <c r="A83" s="90"/>
      <c r="B83" s="178" t="s">
        <v>366</v>
      </c>
      <c r="C83" s="241">
        <v>7.9792283950617282</v>
      </c>
      <c r="D83" s="242">
        <v>7.488048129504504</v>
      </c>
      <c r="E83" s="243">
        <v>8.4704086606189524</v>
      </c>
      <c r="F83" s="242">
        <v>7.7475966493421762</v>
      </c>
      <c r="G83" s="243">
        <v>8.2108601407812802</v>
      </c>
      <c r="H83" s="82"/>
    </row>
    <row r="84" spans="1:8" ht="15.75" customHeight="1">
      <c r="A84" s="90"/>
      <c r="B84" s="178" t="s">
        <v>409</v>
      </c>
      <c r="C84" s="235">
        <v>8.8333333333333333E-2</v>
      </c>
      <c r="D84" s="237">
        <v>7.1255317169835325E-2</v>
      </c>
      <c r="E84" s="238">
        <v>0.10541134949683134</v>
      </c>
      <c r="F84" s="237" t="s">
        <v>94</v>
      </c>
      <c r="G84" s="238" t="s">
        <v>94</v>
      </c>
      <c r="H84" s="82"/>
    </row>
    <row r="85" spans="1:8" ht="15.75" customHeight="1">
      <c r="A85" s="90"/>
      <c r="B85" s="178" t="s">
        <v>368</v>
      </c>
      <c r="C85" s="241">
        <v>0.32650000000000001</v>
      </c>
      <c r="D85" s="242">
        <v>0.29725664068357815</v>
      </c>
      <c r="E85" s="243">
        <v>0.35574335931642187</v>
      </c>
      <c r="F85" s="242">
        <v>0.3005287273921749</v>
      </c>
      <c r="G85" s="243">
        <v>0.35247127260782513</v>
      </c>
      <c r="H85" s="82"/>
    </row>
    <row r="86" spans="1:8" ht="15.75" customHeight="1">
      <c r="A86" s="90"/>
      <c r="B86" s="178" t="s">
        <v>410</v>
      </c>
      <c r="C86" s="235">
        <v>3.0777777777777779E-2</v>
      </c>
      <c r="D86" s="237">
        <v>1.6743642243193663E-2</v>
      </c>
      <c r="E86" s="238">
        <v>4.4811913312361895E-2</v>
      </c>
      <c r="F86" s="237" t="s">
        <v>94</v>
      </c>
      <c r="G86" s="238" t="s">
        <v>94</v>
      </c>
      <c r="H86" s="82"/>
    </row>
    <row r="87" spans="1:8" ht="15.75" customHeight="1">
      <c r="A87" s="90"/>
      <c r="B87" s="178" t="s">
        <v>370</v>
      </c>
      <c r="C87" s="241">
        <v>0.16630303030303031</v>
      </c>
      <c r="D87" s="242">
        <v>0.15316064436112503</v>
      </c>
      <c r="E87" s="243">
        <v>0.1794454162449356</v>
      </c>
      <c r="F87" s="242">
        <v>0.15682005667427909</v>
      </c>
      <c r="G87" s="243">
        <v>0.17578600393178154</v>
      </c>
      <c r="H87" s="82"/>
    </row>
    <row r="88" spans="1:8" ht="15.75" customHeight="1">
      <c r="A88" s="90"/>
      <c r="B88" s="178" t="s">
        <v>371</v>
      </c>
      <c r="C88" s="235">
        <v>0.84387215674603178</v>
      </c>
      <c r="D88" s="237">
        <v>0.82055133898904087</v>
      </c>
      <c r="E88" s="238">
        <v>0.86719297450302268</v>
      </c>
      <c r="F88" s="237">
        <v>0.83252471148400475</v>
      </c>
      <c r="G88" s="238">
        <v>0.8552196020080588</v>
      </c>
      <c r="H88" s="82"/>
    </row>
    <row r="89" spans="1:8" ht="15.75" customHeight="1">
      <c r="A89" s="90"/>
      <c r="B89" s="178" t="s">
        <v>372</v>
      </c>
      <c r="C89" s="246">
        <v>12.828465432098769</v>
      </c>
      <c r="D89" s="247">
        <v>11.698487555534388</v>
      </c>
      <c r="E89" s="248">
        <v>13.958443308663149</v>
      </c>
      <c r="F89" s="247">
        <v>12.458063272007813</v>
      </c>
      <c r="G89" s="248">
        <v>13.198867592189725</v>
      </c>
      <c r="H89" s="82"/>
    </row>
    <row r="90" spans="1:8" ht="15.75" customHeight="1">
      <c r="A90" s="90"/>
      <c r="B90" s="178" t="s">
        <v>373</v>
      </c>
      <c r="C90" s="246">
        <v>34.650943859649118</v>
      </c>
      <c r="D90" s="247">
        <v>32.53569053801791</v>
      </c>
      <c r="E90" s="248">
        <v>36.766197181280326</v>
      </c>
      <c r="F90" s="247">
        <v>33.508916800746945</v>
      </c>
      <c r="G90" s="248">
        <v>35.792970918551291</v>
      </c>
      <c r="H90" s="82"/>
    </row>
    <row r="91" spans="1:8" ht="15.75" customHeight="1">
      <c r="A91" s="90"/>
      <c r="B91" s="178" t="s">
        <v>375</v>
      </c>
      <c r="C91" s="235">
        <v>0.65456315789473696</v>
      </c>
      <c r="D91" s="237">
        <v>0.64194321108085151</v>
      </c>
      <c r="E91" s="238">
        <v>0.66718310470862241</v>
      </c>
      <c r="F91" s="237">
        <v>0.64329792681936204</v>
      </c>
      <c r="G91" s="238">
        <v>0.66582838897011187</v>
      </c>
      <c r="H91" s="82"/>
    </row>
    <row r="92" spans="1:8" ht="15.75" customHeight="1">
      <c r="A92" s="90"/>
      <c r="B92" s="178" t="s">
        <v>376</v>
      </c>
      <c r="C92" s="235">
        <v>2.846972166666667E-2</v>
      </c>
      <c r="D92" s="237">
        <v>2.7756433388852659E-2</v>
      </c>
      <c r="E92" s="238">
        <v>2.9183009944480681E-2</v>
      </c>
      <c r="F92" s="237">
        <v>2.810893243262964E-2</v>
      </c>
      <c r="G92" s="238">
        <v>2.8830510900703699E-2</v>
      </c>
      <c r="H92" s="82"/>
    </row>
    <row r="93" spans="1:8" ht="15.75" customHeight="1">
      <c r="A93" s="90"/>
      <c r="B93" s="178" t="s">
        <v>377</v>
      </c>
      <c r="C93" s="236">
        <v>147.05281833333331</v>
      </c>
      <c r="D93" s="251">
        <v>142.30898020778875</v>
      </c>
      <c r="E93" s="252">
        <v>151.79665645887786</v>
      </c>
      <c r="F93" s="251">
        <v>144.08459883652048</v>
      </c>
      <c r="G93" s="252">
        <v>150.02103783014613</v>
      </c>
      <c r="H93" s="82"/>
    </row>
    <row r="94" spans="1:8" ht="15.75" customHeight="1">
      <c r="A94" s="90"/>
      <c r="B94" s="178" t="s">
        <v>378</v>
      </c>
      <c r="C94" s="235">
        <v>0.12847495730994155</v>
      </c>
      <c r="D94" s="237">
        <v>0.12082509924550344</v>
      </c>
      <c r="E94" s="238">
        <v>0.13612481537437965</v>
      </c>
      <c r="F94" s="237">
        <v>0.12334536821160473</v>
      </c>
      <c r="G94" s="238">
        <v>0.13360454640827837</v>
      </c>
      <c r="H94" s="82"/>
    </row>
    <row r="95" spans="1:8" ht="15.75" customHeight="1">
      <c r="A95" s="90"/>
      <c r="B95" s="178" t="s">
        <v>379</v>
      </c>
      <c r="C95" s="241">
        <v>0.86983333333333346</v>
      </c>
      <c r="D95" s="242">
        <v>0.74334427380390233</v>
      </c>
      <c r="E95" s="243">
        <v>0.99632239286276458</v>
      </c>
      <c r="F95" s="242">
        <v>0.7853429853126549</v>
      </c>
      <c r="G95" s="243">
        <v>0.95432368135401202</v>
      </c>
      <c r="H95" s="82"/>
    </row>
    <row r="96" spans="1:8" ht="15.75" customHeight="1">
      <c r="A96" s="90"/>
      <c r="B96" s="178" t="s">
        <v>381</v>
      </c>
      <c r="C96" s="246">
        <v>18.932908547008545</v>
      </c>
      <c r="D96" s="247">
        <v>18.029297311114579</v>
      </c>
      <c r="E96" s="248">
        <v>19.83651978290251</v>
      </c>
      <c r="F96" s="247">
        <v>18.378841469771601</v>
      </c>
      <c r="G96" s="248">
        <v>19.486975624245488</v>
      </c>
      <c r="H96" s="82"/>
    </row>
    <row r="97" spans="1:8" ht="15.75" customHeight="1">
      <c r="A97" s="90"/>
      <c r="B97" s="178" t="s">
        <v>382</v>
      </c>
      <c r="C97" s="235">
        <v>6.6553703703703698E-2</v>
      </c>
      <c r="D97" s="237">
        <v>6.4345036745553891E-2</v>
      </c>
      <c r="E97" s="238">
        <v>6.8762370661853506E-2</v>
      </c>
      <c r="F97" s="237">
        <v>6.5298348016115032E-2</v>
      </c>
      <c r="G97" s="238">
        <v>6.7809059391292364E-2</v>
      </c>
      <c r="H97" s="82"/>
    </row>
    <row r="98" spans="1:8" ht="15.75" customHeight="1">
      <c r="A98" s="90"/>
      <c r="B98" s="178" t="s">
        <v>383</v>
      </c>
      <c r="C98" s="246">
        <v>27.609775000000003</v>
      </c>
      <c r="D98" s="247">
        <v>26.35447972794935</v>
      </c>
      <c r="E98" s="248">
        <v>28.865070272050655</v>
      </c>
      <c r="F98" s="247">
        <v>26.803483226743563</v>
      </c>
      <c r="G98" s="248">
        <v>28.416066773256443</v>
      </c>
      <c r="H98" s="82"/>
    </row>
    <row r="99" spans="1:8" ht="15.75" customHeight="1">
      <c r="A99" s="90"/>
      <c r="B99" s="178" t="s">
        <v>385</v>
      </c>
      <c r="C99" s="236">
        <v>81.049406250000004</v>
      </c>
      <c r="D99" s="251">
        <v>77.205623581023119</v>
      </c>
      <c r="E99" s="252">
        <v>84.89318891897689</v>
      </c>
      <c r="F99" s="251">
        <v>79.042112938679992</v>
      </c>
      <c r="G99" s="252">
        <v>83.056699561320016</v>
      </c>
      <c r="H99" s="82"/>
    </row>
    <row r="100" spans="1:8" ht="15.75" customHeight="1">
      <c r="A100" s="90"/>
      <c r="B100" s="178" t="s">
        <v>386</v>
      </c>
      <c r="C100" s="235">
        <v>2.4181481481481484E-2</v>
      </c>
      <c r="D100" s="237">
        <v>2.116695883340023E-2</v>
      </c>
      <c r="E100" s="238">
        <v>2.7196004129562738E-2</v>
      </c>
      <c r="F100" s="237">
        <v>2.2664848702283472E-2</v>
      </c>
      <c r="G100" s="238">
        <v>2.5698114260679496E-2</v>
      </c>
      <c r="H100" s="82"/>
    </row>
    <row r="101" spans="1:8" ht="15.75" customHeight="1">
      <c r="A101" s="90"/>
      <c r="B101" s="178" t="s">
        <v>387</v>
      </c>
      <c r="C101" s="235">
        <v>0.81793808306878313</v>
      </c>
      <c r="D101" s="237">
        <v>0.78867818102172516</v>
      </c>
      <c r="E101" s="238">
        <v>0.8471979851158411</v>
      </c>
      <c r="F101" s="237">
        <v>0.80362645161844992</v>
      </c>
      <c r="G101" s="238">
        <v>0.83224971451911633</v>
      </c>
      <c r="H101" s="82"/>
    </row>
    <row r="102" spans="1:8" ht="15.75" customHeight="1">
      <c r="A102" s="90"/>
      <c r="B102" s="178" t="s">
        <v>388</v>
      </c>
      <c r="C102" s="236">
        <v>151.58527368421051</v>
      </c>
      <c r="D102" s="251">
        <v>142.50439336333824</v>
      </c>
      <c r="E102" s="252">
        <v>160.66615400508277</v>
      </c>
      <c r="F102" s="251">
        <v>148.02111992841751</v>
      </c>
      <c r="G102" s="252">
        <v>155.14942744000351</v>
      </c>
      <c r="H102" s="82"/>
    </row>
    <row r="103" spans="1:8" ht="15.75" customHeight="1">
      <c r="A103" s="90"/>
      <c r="B103" s="178" t="s">
        <v>389</v>
      </c>
      <c r="C103" s="241">
        <v>6.650509064327486</v>
      </c>
      <c r="D103" s="242">
        <v>6.3500919517897154</v>
      </c>
      <c r="E103" s="243">
        <v>6.9509261768652566</v>
      </c>
      <c r="F103" s="242">
        <v>6.4759671682951971</v>
      </c>
      <c r="G103" s="243">
        <v>6.8250509603597749</v>
      </c>
      <c r="H103" s="82"/>
    </row>
    <row r="104" spans="1:8" ht="15.75" customHeight="1">
      <c r="A104" s="90"/>
      <c r="B104" s="178" t="s">
        <v>390</v>
      </c>
      <c r="C104" s="241">
        <v>5.8354166666666671</v>
      </c>
      <c r="D104" s="242">
        <v>5.2145167162749013</v>
      </c>
      <c r="E104" s="243">
        <v>6.456316617058433</v>
      </c>
      <c r="F104" s="242">
        <v>5.4693256399824088</v>
      </c>
      <c r="G104" s="243">
        <v>6.2015076933509254</v>
      </c>
      <c r="H104" s="82"/>
    </row>
    <row r="105" spans="1:8" ht="15.75" customHeight="1">
      <c r="A105" s="90"/>
      <c r="B105" s="178" t="s">
        <v>392</v>
      </c>
      <c r="C105" s="241">
        <v>2.8957692307692309</v>
      </c>
      <c r="D105" s="242">
        <v>2.7139120614206558</v>
      </c>
      <c r="E105" s="243">
        <v>3.077626400117806</v>
      </c>
      <c r="F105" s="242">
        <v>2.7169315114291019</v>
      </c>
      <c r="G105" s="243">
        <v>3.0746069501093598</v>
      </c>
      <c r="H105" s="82"/>
    </row>
    <row r="106" spans="1:8" ht="15.75" customHeight="1">
      <c r="A106" s="90"/>
      <c r="B106" s="178" t="s">
        <v>393</v>
      </c>
      <c r="C106" s="236">
        <v>104.42928916666668</v>
      </c>
      <c r="D106" s="251">
        <v>99.368243738720082</v>
      </c>
      <c r="E106" s="252">
        <v>109.49033459461327</v>
      </c>
      <c r="F106" s="251">
        <v>102.52198008114242</v>
      </c>
      <c r="G106" s="252">
        <v>106.33659825219094</v>
      </c>
      <c r="H106" s="82"/>
    </row>
    <row r="107" spans="1:8" ht="15.75" customHeight="1">
      <c r="A107" s="90"/>
      <c r="B107" s="178" t="s">
        <v>394</v>
      </c>
      <c r="C107" s="235" t="s">
        <v>104</v>
      </c>
      <c r="D107" s="237" t="s">
        <v>94</v>
      </c>
      <c r="E107" s="238" t="s">
        <v>94</v>
      </c>
      <c r="F107" s="237" t="s">
        <v>94</v>
      </c>
      <c r="G107" s="238" t="s">
        <v>94</v>
      </c>
      <c r="H107" s="82"/>
    </row>
    <row r="108" spans="1:8" ht="15.75" customHeight="1">
      <c r="A108" s="90"/>
      <c r="B108" s="178" t="s">
        <v>395</v>
      </c>
      <c r="C108" s="241">
        <v>0.41406666666666664</v>
      </c>
      <c r="D108" s="242">
        <v>0.37743228858416106</v>
      </c>
      <c r="E108" s="243">
        <v>0.45070104474917222</v>
      </c>
      <c r="F108" s="242" t="s">
        <v>94</v>
      </c>
      <c r="G108" s="243" t="s">
        <v>94</v>
      </c>
      <c r="H108" s="82"/>
    </row>
    <row r="109" spans="1:8" ht="15.75" customHeight="1">
      <c r="A109" s="90"/>
      <c r="B109" s="178" t="s">
        <v>396</v>
      </c>
      <c r="C109" s="241">
        <v>0.39273809523809516</v>
      </c>
      <c r="D109" s="242">
        <v>0.34074194682100278</v>
      </c>
      <c r="E109" s="243">
        <v>0.44473424365518754</v>
      </c>
      <c r="F109" s="242">
        <v>0.37229461969701932</v>
      </c>
      <c r="G109" s="243">
        <v>0.413181570779171</v>
      </c>
      <c r="H109" s="82"/>
    </row>
    <row r="110" spans="1:8" ht="15.75" customHeight="1">
      <c r="A110" s="90"/>
      <c r="B110" s="178" t="s">
        <v>397</v>
      </c>
      <c r="C110" s="241">
        <v>4.994242424242425</v>
      </c>
      <c r="D110" s="242">
        <v>4.4289513327104979</v>
      </c>
      <c r="E110" s="243">
        <v>5.5595335157743522</v>
      </c>
      <c r="F110" s="242">
        <v>4.7467733666413929</v>
      </c>
      <c r="G110" s="243">
        <v>5.2417114818434571</v>
      </c>
      <c r="H110" s="82"/>
    </row>
    <row r="111" spans="1:8" ht="15.75" customHeight="1">
      <c r="A111" s="90"/>
      <c r="B111" s="178" t="s">
        <v>398</v>
      </c>
      <c r="C111" s="235">
        <v>0.2161345029239766</v>
      </c>
      <c r="D111" s="237">
        <v>0.20812326533422057</v>
      </c>
      <c r="E111" s="238">
        <v>0.22414574051373262</v>
      </c>
      <c r="F111" s="237">
        <v>0.21145146373947854</v>
      </c>
      <c r="G111" s="238">
        <v>0.22081754210847465</v>
      </c>
      <c r="H111" s="82"/>
    </row>
    <row r="112" spans="1:8" ht="15.75" customHeight="1">
      <c r="A112" s="90"/>
      <c r="B112" s="178" t="s">
        <v>399</v>
      </c>
      <c r="C112" s="241">
        <v>0.50544444444444447</v>
      </c>
      <c r="D112" s="242">
        <v>0.47349216217331952</v>
      </c>
      <c r="E112" s="243">
        <v>0.53739672671556948</v>
      </c>
      <c r="F112" s="242">
        <v>0.48785088448883063</v>
      </c>
      <c r="G112" s="243">
        <v>0.52303800440005832</v>
      </c>
      <c r="H112" s="82"/>
    </row>
    <row r="113" spans="1:8" ht="15.75" customHeight="1">
      <c r="A113" s="90"/>
      <c r="B113" s="178" t="s">
        <v>401</v>
      </c>
      <c r="C113" s="241">
        <v>2.8621176470588234</v>
      </c>
      <c r="D113" s="242">
        <v>2.4910590168764846</v>
      </c>
      <c r="E113" s="243">
        <v>3.2331762772411623</v>
      </c>
      <c r="F113" s="242">
        <v>2.589657931663484</v>
      </c>
      <c r="G113" s="243">
        <v>3.1345773624541629</v>
      </c>
      <c r="H113" s="82"/>
    </row>
    <row r="114" spans="1:8" ht="15.75" customHeight="1">
      <c r="A114" s="90"/>
      <c r="B114" s="178" t="s">
        <v>402</v>
      </c>
      <c r="C114" s="236">
        <v>55.460369298245617</v>
      </c>
      <c r="D114" s="251">
        <v>53.608184895795368</v>
      </c>
      <c r="E114" s="252">
        <v>57.312553700695865</v>
      </c>
      <c r="F114" s="251">
        <v>54.598852390901989</v>
      </c>
      <c r="G114" s="252">
        <v>56.321886205589244</v>
      </c>
      <c r="H114" s="82"/>
    </row>
    <row r="115" spans="1:8" ht="15.75" customHeight="1">
      <c r="A115" s="90"/>
      <c r="B115" s="178" t="s">
        <v>403</v>
      </c>
      <c r="C115" s="241">
        <v>6.0457777777777757</v>
      </c>
      <c r="D115" s="242">
        <v>5.3404490050567759</v>
      </c>
      <c r="E115" s="243">
        <v>6.7511065504987755</v>
      </c>
      <c r="F115" s="242">
        <v>5.6252795084977425</v>
      </c>
      <c r="G115" s="243">
        <v>6.4662760470578089</v>
      </c>
      <c r="H115" s="82"/>
    </row>
    <row r="116" spans="1:8" ht="15.75" customHeight="1">
      <c r="A116" s="90"/>
      <c r="B116" s="178" t="s">
        <v>404</v>
      </c>
      <c r="C116" s="241">
        <v>9.4656802083333353</v>
      </c>
      <c r="D116" s="242">
        <v>9.0865269854110657</v>
      </c>
      <c r="E116" s="243">
        <v>9.8448334312556049</v>
      </c>
      <c r="F116" s="242">
        <v>9.2798921329995352</v>
      </c>
      <c r="G116" s="243">
        <v>9.6514682836671355</v>
      </c>
      <c r="H116" s="82"/>
    </row>
    <row r="117" spans="1:8" ht="15.75" customHeight="1">
      <c r="A117" s="90"/>
      <c r="B117" s="178" t="s">
        <v>405</v>
      </c>
      <c r="C117" s="241">
        <v>0.70440000000000003</v>
      </c>
      <c r="D117" s="242">
        <v>0.68834739685905133</v>
      </c>
      <c r="E117" s="243">
        <v>0.72045260314094872</v>
      </c>
      <c r="F117" s="242" t="s">
        <v>94</v>
      </c>
      <c r="G117" s="243" t="s">
        <v>94</v>
      </c>
      <c r="H117" s="82"/>
    </row>
    <row r="118" spans="1:8" ht="15.75" customHeight="1">
      <c r="A118" s="90"/>
      <c r="B118" s="178" t="s">
        <v>406</v>
      </c>
      <c r="C118" s="236">
        <v>128.14640233918126</v>
      </c>
      <c r="D118" s="251">
        <v>124.49888632315981</v>
      </c>
      <c r="E118" s="252">
        <v>131.79391835520272</v>
      </c>
      <c r="F118" s="251">
        <v>125.4086659069492</v>
      </c>
      <c r="G118" s="252">
        <v>130.88413877141332</v>
      </c>
      <c r="H118" s="82"/>
    </row>
    <row r="119" spans="1:8" ht="15.75" customHeight="1">
      <c r="A119" s="90"/>
      <c r="B119" s="196" t="s">
        <v>407</v>
      </c>
      <c r="C119" s="257">
        <v>8.8675641025641028</v>
      </c>
      <c r="D119" s="258">
        <v>8.2926584237580769</v>
      </c>
      <c r="E119" s="259">
        <v>9.4424697813701286</v>
      </c>
      <c r="F119" s="258">
        <v>8.5329458136895564</v>
      </c>
      <c r="G119" s="259">
        <v>9.2021823914386491</v>
      </c>
      <c r="H119" s="82"/>
    </row>
    <row r="120" spans="1:8" ht="15.75" customHeight="1">
      <c r="B120" s="261" t="s">
        <v>609</v>
      </c>
    </row>
    <row r="121" spans="1:8" ht="15.75" customHeight="1">
      <c r="A121" s="1"/>
      <c r="B121"/>
      <c r="C121"/>
      <c r="D121"/>
      <c r="E121"/>
      <c r="F121"/>
      <c r="G121"/>
    </row>
    <row r="122" spans="1:8" ht="15.75" customHeight="1">
      <c r="A122" s="1"/>
      <c r="B122"/>
      <c r="C122"/>
      <c r="D122"/>
      <c r="E122"/>
      <c r="F122"/>
      <c r="G122"/>
    </row>
  </sheetData>
  <dataConsolidate/>
  <mergeCells count="4">
    <mergeCell ref="F2:G2"/>
    <mergeCell ref="B2:B3"/>
    <mergeCell ref="A2:A3"/>
    <mergeCell ref="D2:E2"/>
  </mergeCells>
  <conditionalFormatting sqref="A5 A7 A9:A67 A69:A119 C5:G119 A4:G4 A6:G6 A8:G8 A68:G68">
    <cfRule type="expression" dxfId="140" priority="231">
      <formula>IF(CertVal_IsBlnkRow*CertVal_IsBlnkRowNext=1,TRUE,FALSE)</formula>
    </cfRule>
  </conditionalFormatting>
  <conditionalFormatting sqref="B5:B119">
    <cfRule type="expression" dxfId="139" priority="223">
      <formula>IF(CertVal_IsBlnkRow*CertVal_IsBlnkRowNext=1,TRUE,FALSE)</formula>
    </cfRule>
  </conditionalFormatting>
  <conditionalFormatting sqref="B7">
    <cfRule type="expression" dxfId="138" priority="221">
      <formula>IF(CertVal_IsBlnkRow*CertVal_IsBlnkRowNext=1,TRUE,FALSE)</formula>
    </cfRule>
  </conditionalFormatting>
  <conditionalFormatting sqref="B9">
    <cfRule type="expression" dxfId="137" priority="219">
      <formula>IF(CertVal_IsBlnkRow*CertVal_IsBlnkRowNext=1,TRUE,FALSE)</formula>
    </cfRule>
  </conditionalFormatting>
  <conditionalFormatting sqref="B10">
    <cfRule type="expression" dxfId="136" priority="217">
      <formula>IF(CertVal_IsBlnkRow*CertVal_IsBlnkRowNext=1,TRUE,FALSE)</formula>
    </cfRule>
  </conditionalFormatting>
  <conditionalFormatting sqref="B11">
    <cfRule type="expression" dxfId="135" priority="215">
      <formula>IF(CertVal_IsBlnkRow*CertVal_IsBlnkRowNext=1,TRUE,FALSE)</formula>
    </cfRule>
  </conditionalFormatting>
  <conditionalFormatting sqref="B12">
    <cfRule type="expression" dxfId="134" priority="213">
      <formula>IF(CertVal_IsBlnkRow*CertVal_IsBlnkRowNext=1,TRUE,FALSE)</formula>
    </cfRule>
  </conditionalFormatting>
  <conditionalFormatting sqref="B13">
    <cfRule type="expression" dxfId="133" priority="211">
      <formula>IF(CertVal_IsBlnkRow*CertVal_IsBlnkRowNext=1,TRUE,FALSE)</formula>
    </cfRule>
  </conditionalFormatting>
  <conditionalFormatting sqref="B14">
    <cfRule type="expression" dxfId="132" priority="209">
      <formula>IF(CertVal_IsBlnkRow*CertVal_IsBlnkRowNext=1,TRUE,FALSE)</formula>
    </cfRule>
  </conditionalFormatting>
  <conditionalFormatting sqref="B15">
    <cfRule type="expression" dxfId="131" priority="207">
      <formula>IF(CertVal_IsBlnkRow*CertVal_IsBlnkRowNext=1,TRUE,FALSE)</formula>
    </cfRule>
  </conditionalFormatting>
  <conditionalFormatting sqref="B16">
    <cfRule type="expression" dxfId="130" priority="205">
      <formula>IF(CertVal_IsBlnkRow*CertVal_IsBlnkRowNext=1,TRUE,FALSE)</formula>
    </cfRule>
  </conditionalFormatting>
  <conditionalFormatting sqref="B17">
    <cfRule type="expression" dxfId="129" priority="203">
      <formula>IF(CertVal_IsBlnkRow*CertVal_IsBlnkRowNext=1,TRUE,FALSE)</formula>
    </cfRule>
  </conditionalFormatting>
  <conditionalFormatting sqref="B18">
    <cfRule type="expression" dxfId="128" priority="201">
      <formula>IF(CertVal_IsBlnkRow*CertVal_IsBlnkRowNext=1,TRUE,FALSE)</formula>
    </cfRule>
  </conditionalFormatting>
  <conditionalFormatting sqref="B19">
    <cfRule type="expression" dxfId="127" priority="199">
      <formula>IF(CertVal_IsBlnkRow*CertVal_IsBlnkRowNext=1,TRUE,FALSE)</formula>
    </cfRule>
  </conditionalFormatting>
  <conditionalFormatting sqref="B20">
    <cfRule type="expression" dxfId="126" priority="197">
      <formula>IF(CertVal_IsBlnkRow*CertVal_IsBlnkRowNext=1,TRUE,FALSE)</formula>
    </cfRule>
  </conditionalFormatting>
  <conditionalFormatting sqref="B21">
    <cfRule type="expression" dxfId="125" priority="195">
      <formula>IF(CertVal_IsBlnkRow*CertVal_IsBlnkRowNext=1,TRUE,FALSE)</formula>
    </cfRule>
  </conditionalFormatting>
  <conditionalFormatting sqref="B22">
    <cfRule type="expression" dxfId="124" priority="193">
      <formula>IF(CertVal_IsBlnkRow*CertVal_IsBlnkRowNext=1,TRUE,FALSE)</formula>
    </cfRule>
  </conditionalFormatting>
  <conditionalFormatting sqref="B23">
    <cfRule type="expression" dxfId="123" priority="191">
      <formula>IF(CertVal_IsBlnkRow*CertVal_IsBlnkRowNext=1,TRUE,FALSE)</formula>
    </cfRule>
  </conditionalFormatting>
  <conditionalFormatting sqref="B24">
    <cfRule type="expression" dxfId="122" priority="189">
      <formula>IF(CertVal_IsBlnkRow*CertVal_IsBlnkRowNext=1,TRUE,FALSE)</formula>
    </cfRule>
  </conditionalFormatting>
  <conditionalFormatting sqref="B25">
    <cfRule type="expression" dxfId="121" priority="187">
      <formula>IF(CertVal_IsBlnkRow*CertVal_IsBlnkRowNext=1,TRUE,FALSE)</formula>
    </cfRule>
  </conditionalFormatting>
  <conditionalFormatting sqref="B26">
    <cfRule type="expression" dxfId="120" priority="185">
      <formula>IF(CertVal_IsBlnkRow*CertVal_IsBlnkRowNext=1,TRUE,FALSE)</formula>
    </cfRule>
  </conditionalFormatting>
  <conditionalFormatting sqref="B27">
    <cfRule type="expression" dxfId="119" priority="183">
      <formula>IF(CertVal_IsBlnkRow*CertVal_IsBlnkRowNext=1,TRUE,FALSE)</formula>
    </cfRule>
  </conditionalFormatting>
  <conditionalFormatting sqref="B28">
    <cfRule type="expression" dxfId="118" priority="181">
      <formula>IF(CertVal_IsBlnkRow*CertVal_IsBlnkRowNext=1,TRUE,FALSE)</formula>
    </cfRule>
  </conditionalFormatting>
  <conditionalFormatting sqref="B29">
    <cfRule type="expression" dxfId="117" priority="179">
      <formula>IF(CertVal_IsBlnkRow*CertVal_IsBlnkRowNext=1,TRUE,FALSE)</formula>
    </cfRule>
  </conditionalFormatting>
  <conditionalFormatting sqref="B30">
    <cfRule type="expression" dxfId="116" priority="177">
      <formula>IF(CertVal_IsBlnkRow*CertVal_IsBlnkRowNext=1,TRUE,FALSE)</formula>
    </cfRule>
  </conditionalFormatting>
  <conditionalFormatting sqref="B31">
    <cfRule type="expression" dxfId="115" priority="175">
      <formula>IF(CertVal_IsBlnkRow*CertVal_IsBlnkRowNext=1,TRUE,FALSE)</formula>
    </cfRule>
  </conditionalFormatting>
  <conditionalFormatting sqref="B32">
    <cfRule type="expression" dxfId="114" priority="173">
      <formula>IF(CertVal_IsBlnkRow*CertVal_IsBlnkRowNext=1,TRUE,FALSE)</formula>
    </cfRule>
  </conditionalFormatting>
  <conditionalFormatting sqref="B33">
    <cfRule type="expression" dxfId="113" priority="171">
      <formula>IF(CertVal_IsBlnkRow*CertVal_IsBlnkRowNext=1,TRUE,FALSE)</formula>
    </cfRule>
  </conditionalFormatting>
  <conditionalFormatting sqref="B34">
    <cfRule type="expression" dxfId="112" priority="169">
      <formula>IF(CertVal_IsBlnkRow*CertVal_IsBlnkRowNext=1,TRUE,FALSE)</formula>
    </cfRule>
  </conditionalFormatting>
  <conditionalFormatting sqref="B35">
    <cfRule type="expression" dxfId="111" priority="167">
      <formula>IF(CertVal_IsBlnkRow*CertVal_IsBlnkRowNext=1,TRUE,FALSE)</formula>
    </cfRule>
  </conditionalFormatting>
  <conditionalFormatting sqref="B36">
    <cfRule type="expression" dxfId="110" priority="165">
      <formula>IF(CertVal_IsBlnkRow*CertVal_IsBlnkRowNext=1,TRUE,FALSE)</formula>
    </cfRule>
  </conditionalFormatting>
  <conditionalFormatting sqref="B37">
    <cfRule type="expression" dxfId="109" priority="163">
      <formula>IF(CertVal_IsBlnkRow*CertVal_IsBlnkRowNext=1,TRUE,FALSE)</formula>
    </cfRule>
  </conditionalFormatting>
  <conditionalFormatting sqref="B38">
    <cfRule type="expression" dxfId="108" priority="161">
      <formula>IF(CertVal_IsBlnkRow*CertVal_IsBlnkRowNext=1,TRUE,FALSE)</formula>
    </cfRule>
  </conditionalFormatting>
  <conditionalFormatting sqref="B39">
    <cfRule type="expression" dxfId="107" priority="159">
      <formula>IF(CertVal_IsBlnkRow*CertVal_IsBlnkRowNext=1,TRUE,FALSE)</formula>
    </cfRule>
  </conditionalFormatting>
  <conditionalFormatting sqref="B40">
    <cfRule type="expression" dxfId="106" priority="157">
      <formula>IF(CertVal_IsBlnkRow*CertVal_IsBlnkRowNext=1,TRUE,FALSE)</formula>
    </cfRule>
  </conditionalFormatting>
  <conditionalFormatting sqref="B41">
    <cfRule type="expression" dxfId="105" priority="155">
      <formula>IF(CertVal_IsBlnkRow*CertVal_IsBlnkRowNext=1,TRUE,FALSE)</formula>
    </cfRule>
  </conditionalFormatting>
  <conditionalFormatting sqref="B42">
    <cfRule type="expression" dxfId="104" priority="153">
      <formula>IF(CertVal_IsBlnkRow*CertVal_IsBlnkRowNext=1,TRUE,FALSE)</formula>
    </cfRule>
  </conditionalFormatting>
  <conditionalFormatting sqref="B43">
    <cfRule type="expression" dxfId="103" priority="151">
      <formula>IF(CertVal_IsBlnkRow*CertVal_IsBlnkRowNext=1,TRUE,FALSE)</formula>
    </cfRule>
  </conditionalFormatting>
  <conditionalFormatting sqref="B44">
    <cfRule type="expression" dxfId="102" priority="149">
      <formula>IF(CertVal_IsBlnkRow*CertVal_IsBlnkRowNext=1,TRUE,FALSE)</formula>
    </cfRule>
  </conditionalFormatting>
  <conditionalFormatting sqref="B45">
    <cfRule type="expression" dxfId="101" priority="147">
      <formula>IF(CertVal_IsBlnkRow*CertVal_IsBlnkRowNext=1,TRUE,FALSE)</formula>
    </cfRule>
  </conditionalFormatting>
  <conditionalFormatting sqref="B46">
    <cfRule type="expression" dxfId="100" priority="145">
      <formula>IF(CertVal_IsBlnkRow*CertVal_IsBlnkRowNext=1,TRUE,FALSE)</formula>
    </cfRule>
  </conditionalFormatting>
  <conditionalFormatting sqref="B47">
    <cfRule type="expression" dxfId="99" priority="143">
      <formula>IF(CertVal_IsBlnkRow*CertVal_IsBlnkRowNext=1,TRUE,FALSE)</formula>
    </cfRule>
  </conditionalFormatting>
  <conditionalFormatting sqref="B48">
    <cfRule type="expression" dxfId="98" priority="141">
      <formula>IF(CertVal_IsBlnkRow*CertVal_IsBlnkRowNext=1,TRUE,FALSE)</formula>
    </cfRule>
  </conditionalFormatting>
  <conditionalFormatting sqref="B49">
    <cfRule type="expression" dxfId="97" priority="139">
      <formula>IF(CertVal_IsBlnkRow*CertVal_IsBlnkRowNext=1,TRUE,FALSE)</formula>
    </cfRule>
  </conditionalFormatting>
  <conditionalFormatting sqref="B50">
    <cfRule type="expression" dxfId="96" priority="137">
      <formula>IF(CertVal_IsBlnkRow*CertVal_IsBlnkRowNext=1,TRUE,FALSE)</formula>
    </cfRule>
  </conditionalFormatting>
  <conditionalFormatting sqref="B51">
    <cfRule type="expression" dxfId="95" priority="135">
      <formula>IF(CertVal_IsBlnkRow*CertVal_IsBlnkRowNext=1,TRUE,FALSE)</formula>
    </cfRule>
  </conditionalFormatting>
  <conditionalFormatting sqref="B52">
    <cfRule type="expression" dxfId="94" priority="133">
      <formula>IF(CertVal_IsBlnkRow*CertVal_IsBlnkRowNext=1,TRUE,FALSE)</formula>
    </cfRule>
  </conditionalFormatting>
  <conditionalFormatting sqref="B53">
    <cfRule type="expression" dxfId="93" priority="131">
      <formula>IF(CertVal_IsBlnkRow*CertVal_IsBlnkRowNext=1,TRUE,FALSE)</formula>
    </cfRule>
  </conditionalFormatting>
  <conditionalFormatting sqref="B54">
    <cfRule type="expression" dxfId="92" priority="129">
      <formula>IF(CertVal_IsBlnkRow*CertVal_IsBlnkRowNext=1,TRUE,FALSE)</formula>
    </cfRule>
  </conditionalFormatting>
  <conditionalFormatting sqref="B55">
    <cfRule type="expression" dxfId="91" priority="127">
      <formula>IF(CertVal_IsBlnkRow*CertVal_IsBlnkRowNext=1,TRUE,FALSE)</formula>
    </cfRule>
  </conditionalFormatting>
  <conditionalFormatting sqref="B56">
    <cfRule type="expression" dxfId="90" priority="125">
      <formula>IF(CertVal_IsBlnkRow*CertVal_IsBlnkRowNext=1,TRUE,FALSE)</formula>
    </cfRule>
  </conditionalFormatting>
  <conditionalFormatting sqref="B57">
    <cfRule type="expression" dxfId="89" priority="123">
      <formula>IF(CertVal_IsBlnkRow*CertVal_IsBlnkRowNext=1,TRUE,FALSE)</formula>
    </cfRule>
  </conditionalFormatting>
  <conditionalFormatting sqref="B58">
    <cfRule type="expression" dxfId="88" priority="121">
      <formula>IF(CertVal_IsBlnkRow*CertVal_IsBlnkRowNext=1,TRUE,FALSE)</formula>
    </cfRule>
  </conditionalFormatting>
  <conditionalFormatting sqref="B59">
    <cfRule type="expression" dxfId="87" priority="119">
      <formula>IF(CertVal_IsBlnkRow*CertVal_IsBlnkRowNext=1,TRUE,FALSE)</formula>
    </cfRule>
  </conditionalFormatting>
  <conditionalFormatting sqref="B60">
    <cfRule type="expression" dxfId="86" priority="117">
      <formula>IF(CertVal_IsBlnkRow*CertVal_IsBlnkRowNext=1,TRUE,FALSE)</formula>
    </cfRule>
  </conditionalFormatting>
  <conditionalFormatting sqref="B61">
    <cfRule type="expression" dxfId="85" priority="115">
      <formula>IF(CertVal_IsBlnkRow*CertVal_IsBlnkRowNext=1,TRUE,FALSE)</formula>
    </cfRule>
  </conditionalFormatting>
  <conditionalFormatting sqref="B62">
    <cfRule type="expression" dxfId="84" priority="113">
      <formula>IF(CertVal_IsBlnkRow*CertVal_IsBlnkRowNext=1,TRUE,FALSE)</formula>
    </cfRule>
  </conditionalFormatting>
  <conditionalFormatting sqref="B63">
    <cfRule type="expression" dxfId="83" priority="111">
      <formula>IF(CertVal_IsBlnkRow*CertVal_IsBlnkRowNext=1,TRUE,FALSE)</formula>
    </cfRule>
  </conditionalFormatting>
  <conditionalFormatting sqref="B64">
    <cfRule type="expression" dxfId="82" priority="109">
      <formula>IF(CertVal_IsBlnkRow*CertVal_IsBlnkRowNext=1,TRUE,FALSE)</formula>
    </cfRule>
  </conditionalFormatting>
  <conditionalFormatting sqref="B65">
    <cfRule type="expression" dxfId="81" priority="107">
      <formula>IF(CertVal_IsBlnkRow*CertVal_IsBlnkRowNext=1,TRUE,FALSE)</formula>
    </cfRule>
  </conditionalFormatting>
  <conditionalFormatting sqref="B66">
    <cfRule type="expression" dxfId="80" priority="105">
      <formula>IF(CertVal_IsBlnkRow*CertVal_IsBlnkRowNext=1,TRUE,FALSE)</formula>
    </cfRule>
  </conditionalFormatting>
  <conditionalFormatting sqref="B67">
    <cfRule type="expression" dxfId="79" priority="103">
      <formula>IF(CertVal_IsBlnkRow*CertVal_IsBlnkRowNext=1,TRUE,FALSE)</formula>
    </cfRule>
  </conditionalFormatting>
  <conditionalFormatting sqref="B69">
    <cfRule type="expression" dxfId="78" priority="101">
      <formula>IF(CertVal_IsBlnkRow*CertVal_IsBlnkRowNext=1,TRUE,FALSE)</formula>
    </cfRule>
  </conditionalFormatting>
  <conditionalFormatting sqref="B70">
    <cfRule type="expression" dxfId="77" priority="99">
      <formula>IF(CertVal_IsBlnkRow*CertVal_IsBlnkRowNext=1,TRUE,FALSE)</formula>
    </cfRule>
  </conditionalFormatting>
  <conditionalFormatting sqref="B71">
    <cfRule type="expression" dxfId="76" priority="97">
      <formula>IF(CertVal_IsBlnkRow*CertVal_IsBlnkRowNext=1,TRUE,FALSE)</formula>
    </cfRule>
  </conditionalFormatting>
  <conditionalFormatting sqref="B72">
    <cfRule type="expression" dxfId="75" priority="95">
      <formula>IF(CertVal_IsBlnkRow*CertVal_IsBlnkRowNext=1,TRUE,FALSE)</formula>
    </cfRule>
  </conditionalFormatting>
  <conditionalFormatting sqref="B73">
    <cfRule type="expression" dxfId="74" priority="93">
      <formula>IF(CertVal_IsBlnkRow*CertVal_IsBlnkRowNext=1,TRUE,FALSE)</formula>
    </cfRule>
  </conditionalFormatting>
  <conditionalFormatting sqref="B74">
    <cfRule type="expression" dxfId="73" priority="91">
      <formula>IF(CertVal_IsBlnkRow*CertVal_IsBlnkRowNext=1,TRUE,FALSE)</formula>
    </cfRule>
  </conditionalFormatting>
  <conditionalFormatting sqref="B75">
    <cfRule type="expression" dxfId="72" priority="89">
      <formula>IF(CertVal_IsBlnkRow*CertVal_IsBlnkRowNext=1,TRUE,FALSE)</formula>
    </cfRule>
  </conditionalFormatting>
  <conditionalFormatting sqref="B76">
    <cfRule type="expression" dxfId="71" priority="87">
      <formula>IF(CertVal_IsBlnkRow*CertVal_IsBlnkRowNext=1,TRUE,FALSE)</formula>
    </cfRule>
  </conditionalFormatting>
  <conditionalFormatting sqref="B77">
    <cfRule type="expression" dxfId="70" priority="85">
      <formula>IF(CertVal_IsBlnkRow*CertVal_IsBlnkRowNext=1,TRUE,FALSE)</formula>
    </cfRule>
  </conditionalFormatting>
  <conditionalFormatting sqref="B78">
    <cfRule type="expression" dxfId="69" priority="83">
      <formula>IF(CertVal_IsBlnkRow*CertVal_IsBlnkRowNext=1,TRUE,FALSE)</formula>
    </cfRule>
  </conditionalFormatting>
  <conditionalFormatting sqref="B79">
    <cfRule type="expression" dxfId="68" priority="81">
      <formula>IF(CertVal_IsBlnkRow*CertVal_IsBlnkRowNext=1,TRUE,FALSE)</formula>
    </cfRule>
  </conditionalFormatting>
  <conditionalFormatting sqref="B80">
    <cfRule type="expression" dxfId="67" priority="79">
      <formula>IF(CertVal_IsBlnkRow*CertVal_IsBlnkRowNext=1,TRUE,FALSE)</formula>
    </cfRule>
  </conditionalFormatting>
  <conditionalFormatting sqref="B81">
    <cfRule type="expression" dxfId="66" priority="77">
      <formula>IF(CertVal_IsBlnkRow*CertVal_IsBlnkRowNext=1,TRUE,FALSE)</formula>
    </cfRule>
  </conditionalFormatting>
  <conditionalFormatting sqref="B82">
    <cfRule type="expression" dxfId="65" priority="75">
      <formula>IF(CertVal_IsBlnkRow*CertVal_IsBlnkRowNext=1,TRUE,FALSE)</formula>
    </cfRule>
  </conditionalFormatting>
  <conditionalFormatting sqref="B83">
    <cfRule type="expression" dxfId="64" priority="73">
      <formula>IF(CertVal_IsBlnkRow*CertVal_IsBlnkRowNext=1,TRUE,FALSE)</formula>
    </cfRule>
  </conditionalFormatting>
  <conditionalFormatting sqref="B84">
    <cfRule type="expression" dxfId="63" priority="71">
      <formula>IF(CertVal_IsBlnkRow*CertVal_IsBlnkRowNext=1,TRUE,FALSE)</formula>
    </cfRule>
  </conditionalFormatting>
  <conditionalFormatting sqref="B85">
    <cfRule type="expression" dxfId="62" priority="69">
      <formula>IF(CertVal_IsBlnkRow*CertVal_IsBlnkRowNext=1,TRUE,FALSE)</formula>
    </cfRule>
  </conditionalFormatting>
  <conditionalFormatting sqref="B86">
    <cfRule type="expression" dxfId="61" priority="67">
      <formula>IF(CertVal_IsBlnkRow*CertVal_IsBlnkRowNext=1,TRUE,FALSE)</formula>
    </cfRule>
  </conditionalFormatting>
  <conditionalFormatting sqref="B87">
    <cfRule type="expression" dxfId="60" priority="65">
      <formula>IF(CertVal_IsBlnkRow*CertVal_IsBlnkRowNext=1,TRUE,FALSE)</formula>
    </cfRule>
  </conditionalFormatting>
  <conditionalFormatting sqref="B88">
    <cfRule type="expression" dxfId="59" priority="63">
      <formula>IF(CertVal_IsBlnkRow*CertVal_IsBlnkRowNext=1,TRUE,FALSE)</formula>
    </cfRule>
  </conditionalFormatting>
  <conditionalFormatting sqref="B89">
    <cfRule type="expression" dxfId="58" priority="61">
      <formula>IF(CertVal_IsBlnkRow*CertVal_IsBlnkRowNext=1,TRUE,FALSE)</formula>
    </cfRule>
  </conditionalFormatting>
  <conditionalFormatting sqref="B90">
    <cfRule type="expression" dxfId="57" priority="59">
      <formula>IF(CertVal_IsBlnkRow*CertVal_IsBlnkRowNext=1,TRUE,FALSE)</formula>
    </cfRule>
  </conditionalFormatting>
  <conditionalFormatting sqref="B91">
    <cfRule type="expression" dxfId="56" priority="57">
      <formula>IF(CertVal_IsBlnkRow*CertVal_IsBlnkRowNext=1,TRUE,FALSE)</formula>
    </cfRule>
  </conditionalFormatting>
  <conditionalFormatting sqref="B92">
    <cfRule type="expression" dxfId="55" priority="55">
      <formula>IF(CertVal_IsBlnkRow*CertVal_IsBlnkRowNext=1,TRUE,FALSE)</formula>
    </cfRule>
  </conditionalFormatting>
  <conditionalFormatting sqref="B93">
    <cfRule type="expression" dxfId="54" priority="53">
      <formula>IF(CertVal_IsBlnkRow*CertVal_IsBlnkRowNext=1,TRUE,FALSE)</formula>
    </cfRule>
  </conditionalFormatting>
  <conditionalFormatting sqref="B94">
    <cfRule type="expression" dxfId="53" priority="51">
      <formula>IF(CertVal_IsBlnkRow*CertVal_IsBlnkRowNext=1,TRUE,FALSE)</formula>
    </cfRule>
  </conditionalFormatting>
  <conditionalFormatting sqref="B95">
    <cfRule type="expression" dxfId="52" priority="49">
      <formula>IF(CertVal_IsBlnkRow*CertVal_IsBlnkRowNext=1,TRUE,FALSE)</formula>
    </cfRule>
  </conditionalFormatting>
  <conditionalFormatting sqref="B96">
    <cfRule type="expression" dxfId="51" priority="47">
      <formula>IF(CertVal_IsBlnkRow*CertVal_IsBlnkRowNext=1,TRUE,FALSE)</formula>
    </cfRule>
  </conditionalFormatting>
  <conditionalFormatting sqref="B97">
    <cfRule type="expression" dxfId="50" priority="45">
      <formula>IF(CertVal_IsBlnkRow*CertVal_IsBlnkRowNext=1,TRUE,FALSE)</formula>
    </cfRule>
  </conditionalFormatting>
  <conditionalFormatting sqref="B98">
    <cfRule type="expression" dxfId="49" priority="43">
      <formula>IF(CertVal_IsBlnkRow*CertVal_IsBlnkRowNext=1,TRUE,FALSE)</formula>
    </cfRule>
  </conditionalFormatting>
  <conditionalFormatting sqref="B99">
    <cfRule type="expression" dxfId="48" priority="41">
      <formula>IF(CertVal_IsBlnkRow*CertVal_IsBlnkRowNext=1,TRUE,FALSE)</formula>
    </cfRule>
  </conditionalFormatting>
  <conditionalFormatting sqref="B100">
    <cfRule type="expression" dxfId="47" priority="39">
      <formula>IF(CertVal_IsBlnkRow*CertVal_IsBlnkRowNext=1,TRUE,FALSE)</formula>
    </cfRule>
  </conditionalFormatting>
  <conditionalFormatting sqref="B101">
    <cfRule type="expression" dxfId="46" priority="37">
      <formula>IF(CertVal_IsBlnkRow*CertVal_IsBlnkRowNext=1,TRUE,FALSE)</formula>
    </cfRule>
  </conditionalFormatting>
  <conditionalFormatting sqref="B102">
    <cfRule type="expression" dxfId="45" priority="35">
      <formula>IF(CertVal_IsBlnkRow*CertVal_IsBlnkRowNext=1,TRUE,FALSE)</formula>
    </cfRule>
  </conditionalFormatting>
  <conditionalFormatting sqref="B103">
    <cfRule type="expression" dxfId="44" priority="33">
      <formula>IF(CertVal_IsBlnkRow*CertVal_IsBlnkRowNext=1,TRUE,FALSE)</formula>
    </cfRule>
  </conditionalFormatting>
  <conditionalFormatting sqref="B104">
    <cfRule type="expression" dxfId="43" priority="31">
      <formula>IF(CertVal_IsBlnkRow*CertVal_IsBlnkRowNext=1,TRUE,FALSE)</formula>
    </cfRule>
  </conditionalFormatting>
  <conditionalFormatting sqref="B105">
    <cfRule type="expression" dxfId="42" priority="29">
      <formula>IF(CertVal_IsBlnkRow*CertVal_IsBlnkRowNext=1,TRUE,FALSE)</formula>
    </cfRule>
  </conditionalFormatting>
  <conditionalFormatting sqref="B106">
    <cfRule type="expression" dxfId="41" priority="27">
      <formula>IF(CertVal_IsBlnkRow*CertVal_IsBlnkRowNext=1,TRUE,FALSE)</formula>
    </cfRule>
  </conditionalFormatting>
  <conditionalFormatting sqref="B107">
    <cfRule type="expression" dxfId="40" priority="25">
      <formula>IF(CertVal_IsBlnkRow*CertVal_IsBlnkRowNext=1,TRUE,FALSE)</formula>
    </cfRule>
  </conditionalFormatting>
  <conditionalFormatting sqref="B108">
    <cfRule type="expression" dxfId="39" priority="23">
      <formula>IF(CertVal_IsBlnkRow*CertVal_IsBlnkRowNext=1,TRUE,FALSE)</formula>
    </cfRule>
  </conditionalFormatting>
  <conditionalFormatting sqref="B109">
    <cfRule type="expression" dxfId="38" priority="21">
      <formula>IF(CertVal_IsBlnkRow*CertVal_IsBlnkRowNext=1,TRUE,FALSE)</formula>
    </cfRule>
  </conditionalFormatting>
  <conditionalFormatting sqref="B110">
    <cfRule type="expression" dxfId="37" priority="19">
      <formula>IF(CertVal_IsBlnkRow*CertVal_IsBlnkRowNext=1,TRUE,FALSE)</formula>
    </cfRule>
  </conditionalFormatting>
  <conditionalFormatting sqref="B111">
    <cfRule type="expression" dxfId="36" priority="17">
      <formula>IF(CertVal_IsBlnkRow*CertVal_IsBlnkRowNext=1,TRUE,FALSE)</formula>
    </cfRule>
  </conditionalFormatting>
  <conditionalFormatting sqref="B112">
    <cfRule type="expression" dxfId="35" priority="15">
      <formula>IF(CertVal_IsBlnkRow*CertVal_IsBlnkRowNext=1,TRUE,FALSE)</formula>
    </cfRule>
  </conditionalFormatting>
  <conditionalFormatting sqref="B113">
    <cfRule type="expression" dxfId="34" priority="13">
      <formula>IF(CertVal_IsBlnkRow*CertVal_IsBlnkRowNext=1,TRUE,FALSE)</formula>
    </cfRule>
  </conditionalFormatting>
  <conditionalFormatting sqref="B114">
    <cfRule type="expression" dxfId="33" priority="11">
      <formula>IF(CertVal_IsBlnkRow*CertVal_IsBlnkRowNext=1,TRUE,FALSE)</formula>
    </cfRule>
  </conditionalFormatting>
  <conditionalFormatting sqref="B115">
    <cfRule type="expression" dxfId="32" priority="9">
      <formula>IF(CertVal_IsBlnkRow*CertVal_IsBlnkRowNext=1,TRUE,FALSE)</formula>
    </cfRule>
  </conditionalFormatting>
  <conditionalFormatting sqref="B116">
    <cfRule type="expression" dxfId="31" priority="7">
      <formula>IF(CertVal_IsBlnkRow*CertVal_IsBlnkRowNext=1,TRUE,FALSE)</formula>
    </cfRule>
  </conditionalFormatting>
  <conditionalFormatting sqref="B117">
    <cfRule type="expression" dxfId="30" priority="5">
      <formula>IF(CertVal_IsBlnkRow*CertVal_IsBlnkRowNext=1,TRUE,FALSE)</formula>
    </cfRule>
  </conditionalFormatting>
  <conditionalFormatting sqref="B118">
    <cfRule type="expression" dxfId="29" priority="3">
      <formula>IF(CertVal_IsBlnkRow*CertVal_IsBlnkRowNext=1,TRUE,FALSE)</formula>
    </cfRule>
  </conditionalFormatting>
  <conditionalFormatting sqref="B119">
    <cfRule type="expression" dxfId="28" priority="1">
      <formula>IF(CertVal_IsBlnkRow*CertVal_IsBlnkRowNext=1,TRUE,FALSE)</formula>
    </cfRule>
  </conditionalFormatting>
  <hyperlinks>
    <hyperlink ref="B5" location="'Fire Assay'!$A$1" display="'Fire Assay'!$A$1" xr:uid="{D65C7B4A-F574-4386-B7A9-70FDEC6245D0}"/>
    <hyperlink ref="B7" location="'AR Digest 10-50g'!$A$1" display="'AR Digest 10-50g'!$A$1" xr:uid="{BF6AF3FF-D297-4B7C-8192-973443168ACF}"/>
    <hyperlink ref="B9" location="'4-Acid'!$A$1" display="'4-Acid'!$A$1" xr:uid="{720EC233-803C-4CF0-A604-723E5A3B3968}"/>
    <hyperlink ref="B10" location="'4-Acid'!$A$18" display="'4-Acid'!$A$18" xr:uid="{C52CDC68-2913-4D2E-812D-C00300DFD4CC}"/>
    <hyperlink ref="B11" location="'4-Acid'!$A$58" display="'4-Acid'!$A$58" xr:uid="{58166234-3A01-4B2A-BB15-ABC8007B88D8}"/>
    <hyperlink ref="B12" location="'4-Acid'!$A$94" display="'4-Acid'!$A$94" xr:uid="{205D0A57-90D1-47F5-9B9B-A19BE58F9D11}"/>
    <hyperlink ref="B13" location="'4-Acid'!$A$112" display="'4-Acid'!$A$112" xr:uid="{E7118BE0-BDA1-44DF-AF2E-3181657B0DE6}"/>
    <hyperlink ref="B14" location="'4-Acid'!$A$131" display="'4-Acid'!$A$131" xr:uid="{5DE49717-6D9F-4AC2-8F0F-AFADE67E36C5}"/>
    <hyperlink ref="B15" location="'4-Acid'!$A$149" display="'4-Acid'!$A$149" xr:uid="{27E8099B-3967-4EA3-B632-0A24AC285B7F}"/>
    <hyperlink ref="B16" location="'4-Acid'!$A$167" display="'4-Acid'!$A$167" xr:uid="{D992D225-6DCB-49DE-895C-1329CE71C303}"/>
    <hyperlink ref="B17" location="'4-Acid'!$A$186" display="'4-Acid'!$A$186" xr:uid="{02915072-AD6B-4652-9D4D-88DC84A9AE3A}"/>
    <hyperlink ref="B18" location="'4-Acid'!$A$204" display="'4-Acid'!$A$204" xr:uid="{B231E721-05FD-4E5A-A371-7785C5FEBCEC}"/>
    <hyperlink ref="B19" location="'4-Acid'!$A$223" display="'4-Acid'!$A$223" xr:uid="{074D4F73-75ED-40F8-A75B-8AE48AC96722}"/>
    <hyperlink ref="B20" location="'4-Acid'!$A$241" display="'4-Acid'!$A$241" xr:uid="{2F0E28FE-ECDF-4EB1-AE3C-A3EDD13ADB74}"/>
    <hyperlink ref="B21" location="'4-Acid'!$A$260" display="'4-Acid'!$A$260" xr:uid="{38EB8AF2-5DC9-47E1-9880-D4DC71BA5F9D}"/>
    <hyperlink ref="B22" location="'4-Acid'!$A$278" display="'4-Acid'!$A$278" xr:uid="{DA634706-23A2-4E53-A111-EF1338BBD45B}"/>
    <hyperlink ref="B23" location="'4-Acid'!$A$296" display="'4-Acid'!$A$296" xr:uid="{DF27BD94-9AF3-4437-B0A8-AC6E659FD654}"/>
    <hyperlink ref="B24" location="'4-Acid'!$A$314" display="'4-Acid'!$A$314" xr:uid="{B4535C61-9164-4213-AC5A-B3888E2378D3}"/>
    <hyperlink ref="B25" location="'4-Acid'!$A$332" display="'4-Acid'!$A$332" xr:uid="{9F50728B-E2DB-4436-A893-AAE9A824B54E}"/>
    <hyperlink ref="B26" location="'4-Acid'!$A$350" display="'4-Acid'!$A$350" xr:uid="{B9DF091D-499A-4502-BACA-C5EA876B90CA}"/>
    <hyperlink ref="B27" location="'4-Acid'!$A$368" display="'4-Acid'!$A$368" xr:uid="{B3D5997A-85A1-4ECF-804D-B3186413A496}"/>
    <hyperlink ref="B28" location="'4-Acid'!$A$404" display="'4-Acid'!$A$404" xr:uid="{790FEF4E-E7ED-4224-84F7-9ECAB3E939A3}"/>
    <hyperlink ref="B29" location="'4-Acid'!$A$440" display="'4-Acid'!$A$440" xr:uid="{4489206A-4931-455F-AAAD-800922B6385A}"/>
    <hyperlink ref="B30" location="'4-Acid'!$A$458" display="'4-Acid'!$A$458" xr:uid="{5121B753-FDA5-414F-93DB-EBCEB2368412}"/>
    <hyperlink ref="B31" location="'4-Acid'!$A$477" display="'4-Acid'!$A$477" xr:uid="{8DE741DD-13DC-4488-87A8-832FB2F2A249}"/>
    <hyperlink ref="B32" location="'4-Acid'!$A$495" display="'4-Acid'!$A$495" xr:uid="{2455CAED-22AF-4170-8DEF-9D3F614EEA53}"/>
    <hyperlink ref="B33" location="'4-Acid'!$A$513" display="'4-Acid'!$A$513" xr:uid="{7A33BFF7-7417-4DFA-BAE1-D06A233727CC}"/>
    <hyperlink ref="B34" location="'4-Acid'!$A$531" display="'4-Acid'!$A$531" xr:uid="{387D1490-64AF-4DA2-9E8A-7965D2B49E9D}"/>
    <hyperlink ref="B35" location="'4-Acid'!$A$549" display="'4-Acid'!$A$549" xr:uid="{1BB49E0C-1576-4434-9232-A3CD5E07DA86}"/>
    <hyperlink ref="B36" location="'4-Acid'!$A$567" display="'4-Acid'!$A$567" xr:uid="{5EEA81E4-2BF3-4848-94AE-9C8347EB2334}"/>
    <hyperlink ref="B37" location="'4-Acid'!$A$585" display="'4-Acid'!$A$585" xr:uid="{85FBEB79-2C02-4D2B-BBC1-ACDC6B3F6BBB}"/>
    <hyperlink ref="B38" location="'4-Acid'!$A$603" display="'4-Acid'!$A$603" xr:uid="{07C515A7-26E2-4763-A891-E314090E081E}"/>
    <hyperlink ref="B39" location="'4-Acid'!$A$621" display="'4-Acid'!$A$621" xr:uid="{79E915CC-EB07-4767-AE30-5FCF60EC46A7}"/>
    <hyperlink ref="B40" location="'4-Acid'!$A$639" display="'4-Acid'!$A$639" xr:uid="{F07FC54D-4F50-43FF-BEEF-0D083BE931FD}"/>
    <hyperlink ref="B41" location="'4-Acid'!$A$657" display="'4-Acid'!$A$657" xr:uid="{F0A5B3A4-A077-44D4-BB7C-1849B306FF0E}"/>
    <hyperlink ref="B42" location="'4-Acid'!$A$675" display="'4-Acid'!$A$675" xr:uid="{B6504263-7169-4CB2-9020-AA66025482FD}"/>
    <hyperlink ref="B43" location="'4-Acid'!$A$693" display="'4-Acid'!$A$693" xr:uid="{BDF1AF80-BDEC-44A6-9757-446931BE7F88}"/>
    <hyperlink ref="B44" location="'4-Acid'!$A$711" display="'4-Acid'!$A$711" xr:uid="{E11B74B1-1E2A-4CA6-B85B-3DA537276481}"/>
    <hyperlink ref="B45" location="'4-Acid'!$A$729" display="'4-Acid'!$A$729" xr:uid="{5BAF4E96-61B4-4AA6-9476-D901C1B0EBA5}"/>
    <hyperlink ref="B46" location="'4-Acid'!$A$747" display="'4-Acid'!$A$747" xr:uid="{AB9AAB0C-EB90-48AA-9A71-DC73CDC59513}"/>
    <hyperlink ref="B47" location="'4-Acid'!$A$765" display="'4-Acid'!$A$765" xr:uid="{18BE5CA8-6A96-4229-B615-B48A95B0F12C}"/>
    <hyperlink ref="B48" location="'4-Acid'!$A$783" display="'4-Acid'!$A$783" xr:uid="{DEF0C800-A23B-4700-8522-96F6909ED8F8}"/>
    <hyperlink ref="B49" location="'4-Acid'!$A$801" display="'4-Acid'!$A$801" xr:uid="{C716FE7A-8EB8-40BB-B07F-F28BA0A7E42B}"/>
    <hyperlink ref="B50" location="'4-Acid'!$A$820" display="'4-Acid'!$A$820" xr:uid="{65649ADE-D04B-4AB6-BE3A-40E190C03A44}"/>
    <hyperlink ref="B51" location="'4-Acid'!$A$838" display="'4-Acid'!$A$838" xr:uid="{78F5D527-B354-478C-8DEA-AB7325BCAB64}"/>
    <hyperlink ref="B52" location="'4-Acid'!$A$856" display="'4-Acid'!$A$856" xr:uid="{0B3B3528-FEA6-481E-89AE-6B4049E81F25}"/>
    <hyperlink ref="B53" location="'4-Acid'!$A$875" display="'4-Acid'!$A$875" xr:uid="{92AEC748-6C13-4FE0-B588-40C848CF7739}"/>
    <hyperlink ref="B54" location="'4-Acid'!$A$893" display="'4-Acid'!$A$893" xr:uid="{B2891599-ABA1-4D93-BC77-58310BCB72A3}"/>
    <hyperlink ref="B55" location="'4-Acid'!$A$911" display="'4-Acid'!$A$911" xr:uid="{AFD45366-96E5-44F1-9533-4FAFA03E0911}"/>
    <hyperlink ref="B56" location="'4-Acid'!$A$929" display="'4-Acid'!$A$929" xr:uid="{E8C51551-D12C-47DF-9308-B93BC7766B4B}"/>
    <hyperlink ref="B57" location="'4-Acid'!$A$948" display="'4-Acid'!$A$948" xr:uid="{BE547888-C75F-4B6B-B9D4-DF3CD5883120}"/>
    <hyperlink ref="B58" location="'4-Acid'!$A$966" display="'4-Acid'!$A$966" xr:uid="{BC400AA2-71BE-49B1-B3BD-64590D57C11B}"/>
    <hyperlink ref="B59" location="'4-Acid'!$A$984" display="'4-Acid'!$A$984" xr:uid="{EA8094D1-E949-4ED2-8EDC-C0C4204CD078}"/>
    <hyperlink ref="B60" location="'4-Acid'!$A$1002" display="'4-Acid'!$A$1002" xr:uid="{51040B77-4A0D-4429-9860-988A3EBB2FC8}"/>
    <hyperlink ref="B61" location="'4-Acid'!$A$1020" display="'4-Acid'!$A$1020" xr:uid="{80734772-C267-4D57-9397-5945673024BC}"/>
    <hyperlink ref="B62" location="'4-Acid'!$A$1038" display="'4-Acid'!$A$1038" xr:uid="{F00298FC-4BFF-4ED5-A81D-A84B97F42755}"/>
    <hyperlink ref="B63" location="'4-Acid'!$A$1056" display="'4-Acid'!$A$1056" xr:uid="{92B215D8-9160-41D4-854F-77D34E95547D}"/>
    <hyperlink ref="B64" location="'4-Acid'!$A$1075" display="'4-Acid'!$A$1075" xr:uid="{85942595-0ABF-4277-B28C-F434EBA7FC4A}"/>
    <hyperlink ref="B65" location="'4-Acid'!$A$1093" display="'4-Acid'!$A$1093" xr:uid="{DD357F08-4097-494A-BFE2-82D190FBC556}"/>
    <hyperlink ref="B66" location="'4-Acid'!$A$1111" display="'4-Acid'!$A$1111" xr:uid="{EA598B03-4B31-47E0-9969-B994AF0C16F4}"/>
    <hyperlink ref="B67" location="'4-Acid'!$A$1129" display="'4-Acid'!$A$1129" xr:uid="{50FED1C4-BF4C-405A-ADD5-6C2093038090}"/>
    <hyperlink ref="B69" location="'Aqua Regia'!$A$1" display="'Aqua Regia'!$A$1" xr:uid="{B11D412B-6ABE-425C-89A1-C694B47F7E81}"/>
    <hyperlink ref="B70" location="'Aqua Regia'!$A$18" display="'Aqua Regia'!$A$18" xr:uid="{B92AD52F-739D-4E17-9E9C-267B57281086}"/>
    <hyperlink ref="B71" location="'Aqua Regia'!$A$58" display="'Aqua Regia'!$A$58" xr:uid="{EC4ABE42-AD2F-4077-9F61-3CCE029085A9}"/>
    <hyperlink ref="B72" location="'Aqua Regia'!$A$76" display="'Aqua Regia'!$A$76" xr:uid="{F059A28D-4D22-400F-A5F2-451C1902210F}"/>
    <hyperlink ref="B73" location="'Aqua Regia'!$A$112" display="'Aqua Regia'!$A$112" xr:uid="{1396D2C0-5CC7-4C9E-B1B5-4E2C4569E455}"/>
    <hyperlink ref="B74" location="'Aqua Regia'!$A$130" display="'Aqua Regia'!$A$130" xr:uid="{8C871E91-FD02-4B19-9769-DC940C257E86}"/>
    <hyperlink ref="B75" location="'Aqua Regia'!$A$149" display="'Aqua Regia'!$A$149" xr:uid="{BBF18766-4A01-4683-8EE6-B744D357FAD7}"/>
    <hyperlink ref="B76" location="'Aqua Regia'!$A$167" display="'Aqua Regia'!$A$167" xr:uid="{11DC4431-1899-442C-92AA-5CBA6BA5514C}"/>
    <hyperlink ref="B77" location="'Aqua Regia'!$A$186" display="'Aqua Regia'!$A$186" xr:uid="{11FDCEDB-DACB-42A1-8E31-F01102F33966}"/>
    <hyperlink ref="B78" location="'Aqua Regia'!$A$204" display="'Aqua Regia'!$A$204" xr:uid="{B3E08A78-8782-4995-8924-4880574DF3F7}"/>
    <hyperlink ref="B79" location="'Aqua Regia'!$A$223" display="'Aqua Regia'!$A$223" xr:uid="{255C907A-080C-4A2D-AAD8-74BD32732005}"/>
    <hyperlink ref="B80" location="'Aqua Regia'!$A$241" display="'Aqua Regia'!$A$241" xr:uid="{57E74DDB-B5B4-4A9D-9EB9-8BC1031902FC}"/>
    <hyperlink ref="B81" location="'Aqua Regia'!$A$259" display="'Aqua Regia'!$A$259" xr:uid="{43661736-6F35-40A0-8E2B-FEC839154B94}"/>
    <hyperlink ref="B82" location="'Aqua Regia'!$A$331" display="'Aqua Regia'!$A$331" xr:uid="{957D96BD-DDF6-4D23-9C00-0AED1CCC0430}"/>
    <hyperlink ref="B83" location="'Aqua Regia'!$A$349" display="'Aqua Regia'!$A$349" xr:uid="{40AF1384-1ED4-4F6C-86E5-5AEBCA12E45F}"/>
    <hyperlink ref="B84" location="'Aqua Regia'!$A$386" display="'Aqua Regia'!$A$386" xr:uid="{5B18E92E-642B-4E16-9878-37F3DCD7B046}"/>
    <hyperlink ref="B85" location="'Aqua Regia'!$A$404" display="'Aqua Regia'!$A$404" xr:uid="{3DE2CA7C-69F3-4D29-863D-BB62638AE8DE}"/>
    <hyperlink ref="B86" location="'Aqua Regia'!$A$423" display="'Aqua Regia'!$A$423" xr:uid="{F7E7513F-CB47-43C6-90EF-E12F593B7F46}"/>
    <hyperlink ref="B87" location="'Aqua Regia'!$A$459" display="'Aqua Regia'!$A$459" xr:uid="{32F721FC-3A61-4FAA-8866-183879757CC5}"/>
    <hyperlink ref="B88" location="'Aqua Regia'!$A$478" display="'Aqua Regia'!$A$478" xr:uid="{ED4262FA-B99C-4683-BEB6-66FDB562040D}"/>
    <hyperlink ref="B89" location="'Aqua Regia'!$A$496" display="'Aqua Regia'!$A$496" xr:uid="{8845AC9D-E5E4-4277-818B-FD1067C8D7B2}"/>
    <hyperlink ref="B90" location="'Aqua Regia'!$A$515" display="'Aqua Regia'!$A$515" xr:uid="{4B191E4A-3539-45DB-A1A6-88B2E73B7F42}"/>
    <hyperlink ref="B91" location="'Aqua Regia'!$A$551" display="'Aqua Regia'!$A$551" xr:uid="{F459C2B9-4AC9-4139-8F5F-981352027BD9}"/>
    <hyperlink ref="B92" location="'Aqua Regia'!$A$569" display="'Aqua Regia'!$A$569" xr:uid="{CAF36D65-6298-4E42-BC16-4F8DDAAE01D4}"/>
    <hyperlink ref="B93" location="'Aqua Regia'!$A$587" display="'Aqua Regia'!$A$587" xr:uid="{996774F6-2EBA-482E-843F-4CB85B5D6CAF}"/>
    <hyperlink ref="B94" location="'Aqua Regia'!$A$605" display="'Aqua Regia'!$A$605" xr:uid="{9362C600-8210-4B76-B6E9-2DCA869A3D2B}"/>
    <hyperlink ref="B95" location="'Aqua Regia'!$A$623" display="'Aqua Regia'!$A$623" xr:uid="{0B4AC19F-8E1B-4F91-B3F4-04DD843D05F8}"/>
    <hyperlink ref="B96" location="'Aqua Regia'!$A$660" display="'Aqua Regia'!$A$660" xr:uid="{B18FEDBA-5522-4335-AC45-8C1FBB9729B0}"/>
    <hyperlink ref="B97" location="'Aqua Regia'!$A$679" display="'Aqua Regia'!$A$679" xr:uid="{56E3D13B-2793-4269-8CF9-FF86FAD79BF0}"/>
    <hyperlink ref="B98" location="'Aqua Regia'!$A$697" display="'Aqua Regia'!$A$697" xr:uid="{F8A1D23A-0D43-4C52-BD2C-26DAD033D7A5}"/>
    <hyperlink ref="B99" location="'Aqua Regia'!$A$769" display="'Aqua Regia'!$A$769" xr:uid="{DEFA2A29-A265-4389-9A08-8AF5E8D8E4CA}"/>
    <hyperlink ref="B100" location="'Aqua Regia'!$A$787" display="'Aqua Regia'!$A$787" xr:uid="{893C49F9-4262-4808-84F1-FC7CC824B183}"/>
    <hyperlink ref="B101" location="'Aqua Regia'!$A$805" display="'Aqua Regia'!$A$805" xr:uid="{94460A2E-E1A3-4896-ADB7-F7045739B655}"/>
    <hyperlink ref="B102" location="'Aqua Regia'!$A$823" display="'Aqua Regia'!$A$823" xr:uid="{BF6E9F75-6188-49AA-801B-489238623B7B}"/>
    <hyperlink ref="B103" location="'Aqua Regia'!$A$841" display="'Aqua Regia'!$A$841" xr:uid="{BB03B8C4-C00C-42FE-A6D6-D3E2E25CB91A}"/>
    <hyperlink ref="B104" location="'Aqua Regia'!$A$859" display="'Aqua Regia'!$A$859" xr:uid="{833D2116-A43F-4BB8-AB61-3C5828E403C2}"/>
    <hyperlink ref="B105" location="'Aqua Regia'!$A$895" display="'Aqua Regia'!$A$895" xr:uid="{FAA4B872-2B44-434F-9417-529B95BAED14}"/>
    <hyperlink ref="B106" location="'Aqua Regia'!$A$913" display="'Aqua Regia'!$A$913" xr:uid="{BF80F35C-F2FD-429C-8D5B-48139ACCFC49}"/>
    <hyperlink ref="B107" location="'Aqua Regia'!$A$931" display="'Aqua Regia'!$A$931" xr:uid="{B47BF958-C46C-4DD5-8ED3-38DC36B451DA}"/>
    <hyperlink ref="B108" location="'Aqua Regia'!$A$949" display="'Aqua Regia'!$A$949" xr:uid="{970FACF9-E9D4-408D-B7D1-74B91A3EEECB}"/>
    <hyperlink ref="B109" location="'Aqua Regia'!$A$967" display="'Aqua Regia'!$A$967" xr:uid="{E809D2D4-3FFB-4FA2-B393-8A3FA2171B5F}"/>
    <hyperlink ref="B110" location="'Aqua Regia'!$A$986" display="'Aqua Regia'!$A$986" xr:uid="{CE36D466-8D9B-4A36-94CC-A5721124ABD1}"/>
    <hyperlink ref="B111" location="'Aqua Regia'!$A$1005" display="'Aqua Regia'!$A$1005" xr:uid="{48BE00CB-4CE0-447D-A7A8-AF0F0C5D263C}"/>
    <hyperlink ref="B112" location="'Aqua Regia'!$A$1023" display="'Aqua Regia'!$A$1023" xr:uid="{0683EBD6-4A7C-4112-A5B5-DE1E583A9FC3}"/>
    <hyperlink ref="B113" location="'Aqua Regia'!$A$1059" display="'Aqua Regia'!$A$1059" xr:uid="{5860C46A-5FE7-42DB-8050-B850808A9612}"/>
    <hyperlink ref="B114" location="'Aqua Regia'!$A$1077" display="'Aqua Regia'!$A$1077" xr:uid="{92A6F498-93BD-45F4-918A-68E3FAD22D5E}"/>
    <hyperlink ref="B115" location="'Aqua Regia'!$A$1095" display="'Aqua Regia'!$A$1095" xr:uid="{34FCCD53-ED2B-45FD-B029-C2B478D08F02}"/>
    <hyperlink ref="B116" location="'Aqua Regia'!$A$1114" display="'Aqua Regia'!$A$1114" xr:uid="{C99581E6-656D-4F33-8A92-EDDEEE001078}"/>
    <hyperlink ref="B117" location="'Aqua Regia'!$A$1132" display="'Aqua Regia'!$A$1132" xr:uid="{6DA7C4FA-F9B1-4F18-B8D0-B01E8CC5867B}"/>
    <hyperlink ref="B118" location="'Aqua Regia'!$A$1150" display="'Aqua Regia'!$A$1150" xr:uid="{D014CA77-074C-43E6-A86E-AF851AB4FBB4}"/>
    <hyperlink ref="B119" location="'Aqua Regia'!$A$1168" display="'Aqua Regia'!$A$1168" xr:uid="{096EEDAE-6408-4BEC-AD37-3C61A623E5DC}"/>
  </hyperlink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8"/>
  <dimension ref="A1:K38"/>
  <sheetViews>
    <sheetView zoomScaleNormal="100" workbookViewId="0">
      <pane ySplit="2" topLeftCell="A3" activePane="bottomLeft" state="frozen"/>
      <selection pane="bottomLeft"/>
    </sheetView>
  </sheetViews>
  <sheetFormatPr defaultRowHeight="15.75" customHeight="1"/>
  <cols>
    <col min="1" max="1" width="7" style="74" customWidth="1" collapsed="1"/>
    <col min="2" max="2" width="10.85546875" style="74" customWidth="1"/>
    <col min="3" max="3" width="7.42578125" style="74" customWidth="1"/>
    <col min="4" max="5" width="10.85546875" style="74" customWidth="1"/>
    <col min="6" max="6" width="7.42578125" style="74" customWidth="1"/>
    <col min="7" max="8" width="10.85546875" style="74" customWidth="1"/>
    <col min="9" max="9" width="7.42578125" style="74" customWidth="1"/>
    <col min="10" max="11" width="10.85546875" style="74" customWidth="1"/>
    <col min="12" max="16384" width="9.140625" style="74"/>
  </cols>
  <sheetData>
    <row r="1" spans="1:11" s="8" customFormat="1" ht="23.25" customHeight="1">
      <c r="A1" s="74"/>
      <c r="B1" s="33" t="s">
        <v>606</v>
      </c>
      <c r="C1" s="6"/>
      <c r="D1" s="6"/>
      <c r="E1" s="6"/>
      <c r="F1" s="6"/>
      <c r="G1" s="6"/>
      <c r="H1" s="6"/>
      <c r="I1" s="6"/>
      <c r="J1" s="6"/>
      <c r="K1" s="76"/>
    </row>
    <row r="2" spans="1:11" s="8" customFormat="1" ht="24.75" customHeight="1">
      <c r="A2" s="74"/>
      <c r="B2" s="77" t="s">
        <v>2</v>
      </c>
      <c r="C2" s="159" t="s">
        <v>46</v>
      </c>
      <c r="D2" s="160" t="s">
        <v>47</v>
      </c>
      <c r="E2" s="77" t="s">
        <v>2</v>
      </c>
      <c r="F2" s="161" t="s">
        <v>46</v>
      </c>
      <c r="G2" s="78" t="s">
        <v>47</v>
      </c>
      <c r="H2" s="79" t="s">
        <v>2</v>
      </c>
      <c r="I2" s="161" t="s">
        <v>46</v>
      </c>
      <c r="J2" s="78" t="s">
        <v>47</v>
      </c>
      <c r="K2" s="74"/>
    </row>
    <row r="3" spans="1:11" ht="15.75" customHeight="1">
      <c r="A3" s="75"/>
      <c r="B3" s="163" t="s">
        <v>182</v>
      </c>
      <c r="C3" s="162"/>
      <c r="D3" s="164"/>
      <c r="E3" s="162"/>
      <c r="F3" s="162"/>
      <c r="G3" s="165"/>
      <c r="H3" s="162"/>
      <c r="I3" s="162"/>
      <c r="J3" s="166"/>
    </row>
    <row r="4" spans="1:11" ht="15.75" customHeight="1">
      <c r="A4" s="75"/>
      <c r="B4" s="169" t="s">
        <v>49</v>
      </c>
      <c r="C4" s="158" t="s">
        <v>3</v>
      </c>
      <c r="D4" s="167">
        <v>31.1262333333333</v>
      </c>
      <c r="E4" s="169" t="s">
        <v>81</v>
      </c>
      <c r="F4" s="158" t="s">
        <v>3</v>
      </c>
      <c r="G4" s="168">
        <v>0.28216666666666701</v>
      </c>
      <c r="H4" s="170" t="s">
        <v>53</v>
      </c>
      <c r="I4" s="158" t="s">
        <v>3</v>
      </c>
      <c r="J4" s="36" t="s">
        <v>101</v>
      </c>
    </row>
    <row r="5" spans="1:11" ht="15.75" customHeight="1">
      <c r="A5" s="75"/>
      <c r="B5" s="163" t="s">
        <v>204</v>
      </c>
      <c r="C5" s="162"/>
      <c r="D5" s="164"/>
      <c r="E5" s="162"/>
      <c r="F5" s="162"/>
      <c r="G5" s="165"/>
      <c r="H5" s="162"/>
      <c r="I5" s="162"/>
      <c r="J5" s="166"/>
    </row>
    <row r="6" spans="1:11" ht="15.75" customHeight="1">
      <c r="A6" s="75"/>
      <c r="B6" s="169" t="s">
        <v>10</v>
      </c>
      <c r="C6" s="158" t="s">
        <v>3</v>
      </c>
      <c r="D6" s="171">
        <v>334.73932456140301</v>
      </c>
      <c r="E6" s="169" t="s">
        <v>11</v>
      </c>
      <c r="F6" s="158" t="s">
        <v>3</v>
      </c>
      <c r="G6" s="168">
        <v>0.358333333333333</v>
      </c>
      <c r="H6" s="170" t="s">
        <v>122</v>
      </c>
      <c r="I6" s="158" t="s">
        <v>82</v>
      </c>
      <c r="J6" s="36" t="s">
        <v>102</v>
      </c>
    </row>
    <row r="7" spans="1:11" ht="15.75" customHeight="1">
      <c r="A7" s="75"/>
      <c r="B7" s="169" t="s">
        <v>33</v>
      </c>
      <c r="C7" s="158" t="s">
        <v>3</v>
      </c>
      <c r="D7" s="35">
        <v>2.1220833333333302</v>
      </c>
      <c r="E7" s="169" t="s">
        <v>23</v>
      </c>
      <c r="F7" s="158" t="s">
        <v>3</v>
      </c>
      <c r="G7" s="168">
        <v>0.106111111111111</v>
      </c>
      <c r="H7" s="170" t="s">
        <v>12</v>
      </c>
      <c r="I7" s="158" t="s">
        <v>3</v>
      </c>
      <c r="J7" s="168">
        <v>2.9229166666666702</v>
      </c>
    </row>
    <row r="8" spans="1:11" ht="15.75" customHeight="1">
      <c r="A8" s="75"/>
      <c r="B8" s="169" t="s">
        <v>36</v>
      </c>
      <c r="C8" s="158" t="s">
        <v>3</v>
      </c>
      <c r="D8" s="35">
        <v>0.89091666666666702</v>
      </c>
      <c r="E8" s="169" t="s">
        <v>31</v>
      </c>
      <c r="F8" s="158" t="s">
        <v>3</v>
      </c>
      <c r="G8" s="37">
        <v>12.4485833333333</v>
      </c>
      <c r="H8" s="170" t="s">
        <v>64</v>
      </c>
      <c r="I8" s="158" t="s">
        <v>3</v>
      </c>
      <c r="J8" s="168">
        <v>0.10916666666666699</v>
      </c>
    </row>
    <row r="9" spans="1:11" ht="15.75" customHeight="1">
      <c r="A9" s="75"/>
      <c r="B9" s="169" t="s">
        <v>39</v>
      </c>
      <c r="C9" s="158" t="s">
        <v>3</v>
      </c>
      <c r="D9" s="35">
        <v>0.33150000000000002</v>
      </c>
      <c r="E9" s="169" t="s">
        <v>121</v>
      </c>
      <c r="F9" s="158" t="s">
        <v>82</v>
      </c>
      <c r="G9" s="37">
        <v>27.711111111111101</v>
      </c>
      <c r="H9" s="7" t="s">
        <v>603</v>
      </c>
      <c r="I9" s="158" t="s">
        <v>603</v>
      </c>
      <c r="J9" s="36" t="s">
        <v>603</v>
      </c>
    </row>
    <row r="10" spans="1:11" ht="15.75" customHeight="1">
      <c r="A10" s="75"/>
      <c r="B10" s="169" t="s">
        <v>5</v>
      </c>
      <c r="C10" s="158" t="s">
        <v>3</v>
      </c>
      <c r="D10" s="35">
        <v>2.8745833333333302</v>
      </c>
      <c r="E10" s="169" t="s">
        <v>40</v>
      </c>
      <c r="F10" s="158" t="s">
        <v>3</v>
      </c>
      <c r="G10" s="168">
        <v>3.1169166666666701</v>
      </c>
      <c r="H10" s="7" t="s">
        <v>603</v>
      </c>
      <c r="I10" s="158" t="s">
        <v>603</v>
      </c>
      <c r="J10" s="36" t="s">
        <v>603</v>
      </c>
    </row>
    <row r="11" spans="1:11" ht="15.75" customHeight="1">
      <c r="A11" s="75"/>
      <c r="B11" s="163" t="s">
        <v>133</v>
      </c>
      <c r="C11" s="162"/>
      <c r="D11" s="164"/>
      <c r="E11" s="162"/>
      <c r="F11" s="162"/>
      <c r="G11" s="165"/>
      <c r="H11" s="162"/>
      <c r="I11" s="162"/>
      <c r="J11" s="166"/>
    </row>
    <row r="12" spans="1:11" ht="15.75" customHeight="1">
      <c r="A12" s="75"/>
      <c r="B12" s="169" t="s">
        <v>339</v>
      </c>
      <c r="C12" s="158" t="s">
        <v>1</v>
      </c>
      <c r="D12" s="35">
        <v>14.865</v>
      </c>
      <c r="E12" s="169" t="s">
        <v>105</v>
      </c>
      <c r="F12" s="158" t="s">
        <v>1</v>
      </c>
      <c r="G12" s="168">
        <v>1.2549999999999999</v>
      </c>
      <c r="H12" s="170" t="s">
        <v>340</v>
      </c>
      <c r="I12" s="158" t="s">
        <v>1</v>
      </c>
      <c r="J12" s="168">
        <v>66.325000000000003</v>
      </c>
    </row>
    <row r="13" spans="1:11" ht="15.75" customHeight="1">
      <c r="A13" s="75"/>
      <c r="B13" s="169" t="s">
        <v>99</v>
      </c>
      <c r="C13" s="158" t="s">
        <v>1</v>
      </c>
      <c r="D13" s="35">
        <v>2.4449999999999998</v>
      </c>
      <c r="E13" s="169" t="s">
        <v>106</v>
      </c>
      <c r="F13" s="158" t="s">
        <v>1</v>
      </c>
      <c r="G13" s="172">
        <v>4.4999999999999998E-2</v>
      </c>
      <c r="H13" s="170" t="s">
        <v>341</v>
      </c>
      <c r="I13" s="158" t="s">
        <v>1</v>
      </c>
      <c r="J13" s="168">
        <v>2.0750000000000002</v>
      </c>
    </row>
    <row r="14" spans="1:11" ht="15.75" customHeight="1">
      <c r="A14" s="75"/>
      <c r="B14" s="169" t="s">
        <v>342</v>
      </c>
      <c r="C14" s="158" t="s">
        <v>1</v>
      </c>
      <c r="D14" s="35">
        <v>4.32</v>
      </c>
      <c r="E14" s="169" t="s">
        <v>343</v>
      </c>
      <c r="F14" s="158" t="s">
        <v>1</v>
      </c>
      <c r="G14" s="168">
        <v>3.02</v>
      </c>
      <c r="H14" s="170" t="s">
        <v>344</v>
      </c>
      <c r="I14" s="158" t="s">
        <v>1</v>
      </c>
      <c r="J14" s="172">
        <v>0.56499999999999995</v>
      </c>
    </row>
    <row r="15" spans="1:11" ht="15.75" customHeight="1">
      <c r="A15" s="75"/>
      <c r="B15" s="169" t="s">
        <v>345</v>
      </c>
      <c r="C15" s="158" t="s">
        <v>1</v>
      </c>
      <c r="D15" s="35">
        <v>4.1050000000000004</v>
      </c>
      <c r="E15" s="169" t="s">
        <v>346</v>
      </c>
      <c r="F15" s="158" t="s">
        <v>1</v>
      </c>
      <c r="G15" s="172">
        <v>0.19350000000000001</v>
      </c>
      <c r="H15" s="7" t="s">
        <v>603</v>
      </c>
      <c r="I15" s="158" t="s">
        <v>603</v>
      </c>
      <c r="J15" s="36" t="s">
        <v>603</v>
      </c>
    </row>
    <row r="16" spans="1:11" ht="15.75" customHeight="1">
      <c r="A16" s="75"/>
      <c r="B16" s="163" t="s">
        <v>181</v>
      </c>
      <c r="C16" s="162"/>
      <c r="D16" s="164"/>
      <c r="E16" s="162"/>
      <c r="F16" s="162"/>
      <c r="G16" s="165"/>
      <c r="H16" s="162"/>
      <c r="I16" s="162"/>
      <c r="J16" s="166"/>
    </row>
    <row r="17" spans="1:10" ht="15.75" customHeight="1">
      <c r="A17" s="75"/>
      <c r="B17" s="169" t="s">
        <v>347</v>
      </c>
      <c r="C17" s="158" t="s">
        <v>1</v>
      </c>
      <c r="D17" s="35">
        <v>1.8049999999999999</v>
      </c>
      <c r="E17" s="34" t="s">
        <v>603</v>
      </c>
      <c r="F17" s="158" t="s">
        <v>603</v>
      </c>
      <c r="G17" s="37" t="s">
        <v>603</v>
      </c>
      <c r="H17" s="7" t="s">
        <v>603</v>
      </c>
      <c r="I17" s="158" t="s">
        <v>603</v>
      </c>
      <c r="J17" s="36" t="s">
        <v>603</v>
      </c>
    </row>
    <row r="18" spans="1:10" ht="15.75" customHeight="1">
      <c r="A18" s="75"/>
      <c r="B18" s="163" t="s">
        <v>180</v>
      </c>
      <c r="C18" s="162"/>
      <c r="D18" s="164"/>
      <c r="E18" s="162"/>
      <c r="F18" s="162"/>
      <c r="G18" s="165"/>
      <c r="H18" s="162"/>
      <c r="I18" s="162"/>
      <c r="J18" s="166"/>
    </row>
    <row r="19" spans="1:10" ht="15.75" customHeight="1">
      <c r="A19" s="75"/>
      <c r="B19" s="169" t="s">
        <v>107</v>
      </c>
      <c r="C19" s="158" t="s">
        <v>1</v>
      </c>
      <c r="D19" s="173">
        <v>7.0000000000000007E-2</v>
      </c>
      <c r="E19" s="169" t="s">
        <v>60</v>
      </c>
      <c r="F19" s="158" t="s">
        <v>1</v>
      </c>
      <c r="G19" s="172">
        <v>0.755</v>
      </c>
      <c r="H19" s="7" t="s">
        <v>603</v>
      </c>
      <c r="I19" s="158" t="s">
        <v>603</v>
      </c>
      <c r="J19" s="36" t="s">
        <v>603</v>
      </c>
    </row>
    <row r="20" spans="1:10" ht="15.75" customHeight="1">
      <c r="A20" s="75"/>
      <c r="B20" s="163" t="s">
        <v>205</v>
      </c>
      <c r="C20" s="162"/>
      <c r="D20" s="164"/>
      <c r="E20" s="162"/>
      <c r="F20" s="162"/>
      <c r="G20" s="165"/>
      <c r="H20" s="162"/>
      <c r="I20" s="162"/>
      <c r="J20" s="166"/>
    </row>
    <row r="21" spans="1:10" ht="15.75" customHeight="1">
      <c r="A21" s="75"/>
      <c r="B21" s="169" t="s">
        <v>4</v>
      </c>
      <c r="C21" s="158" t="s">
        <v>3</v>
      </c>
      <c r="D21" s="35">
        <v>1.5</v>
      </c>
      <c r="E21" s="169" t="s">
        <v>8</v>
      </c>
      <c r="F21" s="158" t="s">
        <v>3</v>
      </c>
      <c r="G21" s="168">
        <v>6.46</v>
      </c>
      <c r="H21" s="170" t="s">
        <v>12</v>
      </c>
      <c r="I21" s="158" t="s">
        <v>3</v>
      </c>
      <c r="J21" s="168">
        <v>6.8150000000000004</v>
      </c>
    </row>
    <row r="22" spans="1:10" ht="15.75" customHeight="1">
      <c r="A22" s="75"/>
      <c r="B22" s="169" t="s">
        <v>7</v>
      </c>
      <c r="C22" s="158" t="s">
        <v>3</v>
      </c>
      <c r="D22" s="167">
        <v>14.7</v>
      </c>
      <c r="E22" s="169" t="s">
        <v>11</v>
      </c>
      <c r="F22" s="158" t="s">
        <v>3</v>
      </c>
      <c r="G22" s="168">
        <v>1.02</v>
      </c>
      <c r="H22" s="170" t="s">
        <v>15</v>
      </c>
      <c r="I22" s="158" t="s">
        <v>3</v>
      </c>
      <c r="J22" s="168">
        <v>5.0999999999999996</v>
      </c>
    </row>
    <row r="23" spans="1:10" ht="15.75" customHeight="1">
      <c r="A23" s="75"/>
      <c r="B23" s="169" t="s">
        <v>10</v>
      </c>
      <c r="C23" s="158" t="s">
        <v>3</v>
      </c>
      <c r="D23" s="171">
        <v>956.5</v>
      </c>
      <c r="E23" s="169" t="s">
        <v>14</v>
      </c>
      <c r="F23" s="158" t="s">
        <v>3</v>
      </c>
      <c r="G23" s="168">
        <v>0.17499999999999999</v>
      </c>
      <c r="H23" s="170" t="s">
        <v>18</v>
      </c>
      <c r="I23" s="158" t="s">
        <v>3</v>
      </c>
      <c r="J23" s="36">
        <v>293</v>
      </c>
    </row>
    <row r="24" spans="1:10" ht="15.75" customHeight="1">
      <c r="A24" s="75"/>
      <c r="B24" s="169" t="s">
        <v>13</v>
      </c>
      <c r="C24" s="158" t="s">
        <v>3</v>
      </c>
      <c r="D24" s="35">
        <v>2.8</v>
      </c>
      <c r="E24" s="169" t="s">
        <v>17</v>
      </c>
      <c r="F24" s="158" t="s">
        <v>3</v>
      </c>
      <c r="G24" s="37">
        <v>34.25</v>
      </c>
      <c r="H24" s="170" t="s">
        <v>21</v>
      </c>
      <c r="I24" s="158" t="s">
        <v>3</v>
      </c>
      <c r="J24" s="168">
        <v>1.07</v>
      </c>
    </row>
    <row r="25" spans="1:10" ht="15.75" customHeight="1">
      <c r="A25" s="75"/>
      <c r="B25" s="169" t="s">
        <v>16</v>
      </c>
      <c r="C25" s="158" t="s">
        <v>3</v>
      </c>
      <c r="D25" s="35">
        <v>1.33</v>
      </c>
      <c r="E25" s="169" t="s">
        <v>23</v>
      </c>
      <c r="F25" s="158" t="s">
        <v>3</v>
      </c>
      <c r="G25" s="168">
        <v>0.39500000000000002</v>
      </c>
      <c r="H25" s="170" t="s">
        <v>24</v>
      </c>
      <c r="I25" s="158" t="s">
        <v>3</v>
      </c>
      <c r="J25" s="168">
        <v>0.91500000000000004</v>
      </c>
    </row>
    <row r="26" spans="1:10" ht="15.75" customHeight="1">
      <c r="A26" s="75"/>
      <c r="B26" s="169" t="s">
        <v>19</v>
      </c>
      <c r="C26" s="158" t="s">
        <v>3</v>
      </c>
      <c r="D26" s="35">
        <v>0.55000000000000004</v>
      </c>
      <c r="E26" s="169" t="s">
        <v>56</v>
      </c>
      <c r="F26" s="158" t="s">
        <v>1</v>
      </c>
      <c r="G26" s="172">
        <v>3.6150000000000002E-2</v>
      </c>
      <c r="H26" s="170" t="s">
        <v>27</v>
      </c>
      <c r="I26" s="158" t="s">
        <v>3</v>
      </c>
      <c r="J26" s="168">
        <v>0.5</v>
      </c>
    </row>
    <row r="27" spans="1:10" ht="15.75" customHeight="1">
      <c r="A27" s="75"/>
      <c r="B27" s="169" t="s">
        <v>22</v>
      </c>
      <c r="C27" s="158" t="s">
        <v>3</v>
      </c>
      <c r="D27" s="171">
        <v>68</v>
      </c>
      <c r="E27" s="169" t="s">
        <v>26</v>
      </c>
      <c r="F27" s="158" t="s">
        <v>3</v>
      </c>
      <c r="G27" s="36">
        <v>149.5</v>
      </c>
      <c r="H27" s="170" t="s">
        <v>30</v>
      </c>
      <c r="I27" s="158" t="s">
        <v>3</v>
      </c>
      <c r="J27" s="37">
        <v>12.3</v>
      </c>
    </row>
    <row r="28" spans="1:10" ht="15.75" customHeight="1">
      <c r="A28" s="75"/>
      <c r="B28" s="169" t="s">
        <v>25</v>
      </c>
      <c r="C28" s="158" t="s">
        <v>3</v>
      </c>
      <c r="D28" s="167">
        <v>10</v>
      </c>
      <c r="E28" s="169" t="s">
        <v>29</v>
      </c>
      <c r="F28" s="158" t="s">
        <v>3</v>
      </c>
      <c r="G28" s="37">
        <v>12.2</v>
      </c>
      <c r="H28" s="170" t="s">
        <v>62</v>
      </c>
      <c r="I28" s="158" t="s">
        <v>1</v>
      </c>
      <c r="J28" s="172">
        <v>0.34949999999999998</v>
      </c>
    </row>
    <row r="29" spans="1:10" ht="15.75" customHeight="1">
      <c r="A29" s="75"/>
      <c r="B29" s="169" t="s">
        <v>51</v>
      </c>
      <c r="C29" s="158" t="s">
        <v>3</v>
      </c>
      <c r="D29" s="167">
        <v>45.5</v>
      </c>
      <c r="E29" s="169" t="s">
        <v>31</v>
      </c>
      <c r="F29" s="158" t="s">
        <v>3</v>
      </c>
      <c r="G29" s="37">
        <v>31.7</v>
      </c>
      <c r="H29" s="170" t="s">
        <v>63</v>
      </c>
      <c r="I29" s="158" t="s">
        <v>3</v>
      </c>
      <c r="J29" s="168">
        <v>0.9</v>
      </c>
    </row>
    <row r="30" spans="1:10" ht="15.75" customHeight="1">
      <c r="A30" s="75"/>
      <c r="B30" s="169" t="s">
        <v>28</v>
      </c>
      <c r="C30" s="158" t="s">
        <v>3</v>
      </c>
      <c r="D30" s="35">
        <v>9.09</v>
      </c>
      <c r="E30" s="169" t="s">
        <v>34</v>
      </c>
      <c r="F30" s="158" t="s">
        <v>3</v>
      </c>
      <c r="G30" s="37">
        <v>22</v>
      </c>
      <c r="H30" s="170" t="s">
        <v>64</v>
      </c>
      <c r="I30" s="158" t="s">
        <v>3</v>
      </c>
      <c r="J30" s="168">
        <v>0.40500000000000003</v>
      </c>
    </row>
    <row r="31" spans="1:10" ht="15.75" customHeight="1">
      <c r="A31" s="75"/>
      <c r="B31" s="169" t="s">
        <v>0</v>
      </c>
      <c r="C31" s="158" t="s">
        <v>3</v>
      </c>
      <c r="D31" s="171">
        <v>5630</v>
      </c>
      <c r="E31" s="169" t="s">
        <v>37</v>
      </c>
      <c r="F31" s="158" t="s">
        <v>3</v>
      </c>
      <c r="G31" s="37">
        <v>44.5</v>
      </c>
      <c r="H31" s="170" t="s">
        <v>32</v>
      </c>
      <c r="I31" s="158" t="s">
        <v>3</v>
      </c>
      <c r="J31" s="168">
        <v>4.2149999999999999</v>
      </c>
    </row>
    <row r="32" spans="1:10" ht="15.75" customHeight="1">
      <c r="A32" s="75"/>
      <c r="B32" s="169" t="s">
        <v>33</v>
      </c>
      <c r="C32" s="158" t="s">
        <v>3</v>
      </c>
      <c r="D32" s="35">
        <v>5.335</v>
      </c>
      <c r="E32" s="169" t="s">
        <v>40</v>
      </c>
      <c r="F32" s="158" t="s">
        <v>3</v>
      </c>
      <c r="G32" s="168">
        <v>8.39</v>
      </c>
      <c r="H32" s="170" t="s">
        <v>65</v>
      </c>
      <c r="I32" s="158" t="s">
        <v>3</v>
      </c>
      <c r="J32" s="36">
        <v>70.400000000000006</v>
      </c>
    </row>
    <row r="33" spans="1:10" ht="15.75" customHeight="1">
      <c r="A33" s="75"/>
      <c r="B33" s="169" t="s">
        <v>36</v>
      </c>
      <c r="C33" s="158" t="s">
        <v>3</v>
      </c>
      <c r="D33" s="35">
        <v>2.89</v>
      </c>
      <c r="E33" s="169" t="s">
        <v>43</v>
      </c>
      <c r="F33" s="158" t="s">
        <v>3</v>
      </c>
      <c r="G33" s="36">
        <v>148.5</v>
      </c>
      <c r="H33" s="170" t="s">
        <v>35</v>
      </c>
      <c r="I33" s="158" t="s">
        <v>3</v>
      </c>
      <c r="J33" s="37">
        <v>11</v>
      </c>
    </row>
    <row r="34" spans="1:10" ht="15.75" customHeight="1">
      <c r="A34" s="75"/>
      <c r="B34" s="169" t="s">
        <v>39</v>
      </c>
      <c r="C34" s="158" t="s">
        <v>3</v>
      </c>
      <c r="D34" s="35">
        <v>1.31</v>
      </c>
      <c r="E34" s="169" t="s">
        <v>59</v>
      </c>
      <c r="F34" s="158" t="s">
        <v>3</v>
      </c>
      <c r="G34" s="172">
        <v>4.4999999999999998E-2</v>
      </c>
      <c r="H34" s="170" t="s">
        <v>38</v>
      </c>
      <c r="I34" s="158" t="s">
        <v>3</v>
      </c>
      <c r="J34" s="37">
        <v>28.25</v>
      </c>
    </row>
    <row r="35" spans="1:10" ht="15.75" customHeight="1">
      <c r="A35" s="75"/>
      <c r="B35" s="169" t="s">
        <v>42</v>
      </c>
      <c r="C35" s="158" t="s">
        <v>3</v>
      </c>
      <c r="D35" s="167">
        <v>18.100000000000001</v>
      </c>
      <c r="E35" s="169" t="s">
        <v>6</v>
      </c>
      <c r="F35" s="158" t="s">
        <v>3</v>
      </c>
      <c r="G35" s="36">
        <v>191</v>
      </c>
      <c r="H35" s="170" t="s">
        <v>41</v>
      </c>
      <c r="I35" s="158" t="s">
        <v>3</v>
      </c>
      <c r="J35" s="168">
        <v>2.68</v>
      </c>
    </row>
    <row r="36" spans="1:10" ht="15.75" customHeight="1">
      <c r="A36" s="75"/>
      <c r="B36" s="169" t="s">
        <v>5</v>
      </c>
      <c r="C36" s="158" t="s">
        <v>3</v>
      </c>
      <c r="D36" s="35">
        <v>6.0650000000000004</v>
      </c>
      <c r="E36" s="169" t="s">
        <v>9</v>
      </c>
      <c r="F36" s="158" t="s">
        <v>3</v>
      </c>
      <c r="G36" s="168">
        <v>7.1</v>
      </c>
      <c r="H36" s="170" t="s">
        <v>44</v>
      </c>
      <c r="I36" s="158" t="s">
        <v>3</v>
      </c>
      <c r="J36" s="36">
        <v>130</v>
      </c>
    </row>
    <row r="37" spans="1:10" ht="15.75" customHeight="1">
      <c r="A37" s="75"/>
      <c r="B37" s="190" t="s">
        <v>81</v>
      </c>
      <c r="C37" s="191" t="s">
        <v>3</v>
      </c>
      <c r="D37" s="192">
        <v>1.5</v>
      </c>
      <c r="E37" s="190" t="s">
        <v>61</v>
      </c>
      <c r="F37" s="191" t="s">
        <v>3</v>
      </c>
      <c r="G37" s="193" t="s">
        <v>102</v>
      </c>
      <c r="H37" s="194" t="s">
        <v>45</v>
      </c>
      <c r="I37" s="191" t="s">
        <v>3</v>
      </c>
      <c r="J37" s="195">
        <v>221</v>
      </c>
    </row>
    <row r="38" spans="1:10" ht="15.75" customHeight="1">
      <c r="B38" s="31" t="s">
        <v>610</v>
      </c>
    </row>
  </sheetData>
  <conditionalFormatting sqref="C3:C37 F3:F37 I3:I37">
    <cfRule type="expression" dxfId="27" priority="2">
      <formula>IndVal_LimitValDiffUOM</formula>
    </cfRule>
  </conditionalFormatting>
  <conditionalFormatting sqref="B3:J37">
    <cfRule type="expression" dxfId="26" priority="1">
      <formula>IF(IndVal_IsBlnkRow*IndVal_IsBlnkRowNext=1,TRUE,FALSE)</formula>
    </cfRule>
  </conditionalFormatting>
  <hyperlinks>
    <hyperlink ref="B4" location="'4-Acid'!$A$78" display="'4-Acid'!$A$78" xr:uid="{B2E20513-0B2A-4D08-B53C-1B7FCBD00255}"/>
    <hyperlink ref="E4" location="'4-Acid'!$A$388" display="'4-Acid'!$A$388" xr:uid="{7DDE4C73-2F98-4329-B232-B1EA109315C2}"/>
    <hyperlink ref="H4" location="'4-Acid'!$A$424" display="'4-Acid'!$A$424" xr:uid="{5BF82A06-3A53-4859-9943-7BF408B208A8}"/>
    <hyperlink ref="B6" location="'Aqua Regia'!$A$96" display="'Aqua Regia'!$A$96" xr:uid="{BB7B1A4E-07CA-43F0-9862-F79A23F98406}"/>
    <hyperlink ref="E6" location="'Aqua Regia'!$A$443" display="'Aqua Regia'!$A$443" xr:uid="{A2F58FE2-D567-481A-A1BF-F30985B36E10}"/>
    <hyperlink ref="H6" location="'Aqua Regia'!$A$753" display="'Aqua Regia'!$A$753" xr:uid="{AA0910C2-5DB0-43EF-B52E-9BC7669DD3D8}"/>
    <hyperlink ref="B7" location="'Aqua Regia'!$A$279" display="'Aqua Regia'!$A$279" xr:uid="{90D9D347-E56A-42B1-A5C5-757E393A1168}"/>
    <hyperlink ref="E7" location="'Aqua Regia'!$A$535" display="'Aqua Regia'!$A$535" xr:uid="{B0DE954D-5462-4E97-88BA-C66F3E6E547E}"/>
    <hyperlink ref="H7" location="'Aqua Regia'!$A$879" display="'Aqua Regia'!$A$879" xr:uid="{774AA618-A8D7-4B24-9D62-7483BB95FCA0}"/>
    <hyperlink ref="B8" location="'Aqua Regia'!$A$297" display="'Aqua Regia'!$A$297" xr:uid="{F2EC0B74-9C15-473F-B7A0-D34329FACF4A}"/>
    <hyperlink ref="E8" location="'Aqua Regia'!$A$644" display="'Aqua Regia'!$A$644" xr:uid="{33B1D313-1ACF-4EFE-B8D3-FBCC16274E0C}"/>
    <hyperlink ref="H8" location="'Aqua Regia'!$A$1043" display="'Aqua Regia'!$A$1043" xr:uid="{F8B8E643-471B-4323-93A4-1C7AAA48C515}"/>
    <hyperlink ref="B9" location="'Aqua Regia'!$A$315" display="'Aqua Regia'!$A$315" xr:uid="{89979EBE-293C-48D4-88F2-4FB4B3F8CA5C}"/>
    <hyperlink ref="E9" location="'Aqua Regia'!$A$717" display="'Aqua Regia'!$A$717" xr:uid="{B8606B49-D2B3-4069-A769-CCAB7D7835FC}"/>
    <hyperlink ref="B10" location="'Aqua Regia'!$A$370" display="'Aqua Regia'!$A$370" xr:uid="{0792BF08-E2D6-4FD7-AD07-8B4198546FF5}"/>
    <hyperlink ref="E10" location="'Aqua Regia'!$A$735" display="'Aqua Regia'!$A$735" xr:uid="{542D871D-2588-4340-86C4-6AEE44A95CCA}"/>
    <hyperlink ref="B12" location="'Fusion XRF'!$A$1" display="'Fusion XRF'!$A$1" xr:uid="{08C59851-AF52-4161-9427-1CE386847E6D}"/>
    <hyperlink ref="E12" location="'Fusion XRF'!$A$80" display="'Fusion XRF'!$A$80" xr:uid="{46FC2047-FC43-4F8F-86CC-43188B15AFD9}"/>
    <hyperlink ref="H12" location="'Fusion XRF'!$A$136" display="'Fusion XRF'!$A$136" xr:uid="{D5BAA442-0C2B-4B9E-B513-B9CBDF159D40}"/>
    <hyperlink ref="B13" location="'Fusion XRF'!$A$15" display="'Fusion XRF'!$A$15" xr:uid="{6CE8CC87-1FC3-4A52-83B4-C1CB69BF952E}"/>
    <hyperlink ref="E13" location="'Fusion XRF'!$A$94" display="'Fusion XRF'!$A$94" xr:uid="{C6696919-F5FB-4EE5-AA9D-6F1121A7082D}"/>
    <hyperlink ref="H13" location="'Fusion XRF'!$A$150" display="'Fusion XRF'!$A$150" xr:uid="{3162EFA4-B305-49C8-9E07-22B0701BB610}"/>
    <hyperlink ref="B14" location="'Fusion XRF'!$A$52" display="'Fusion XRF'!$A$52" xr:uid="{C3FF7FB6-03DC-4B1A-B358-3CA3B9EF7124}"/>
    <hyperlink ref="E14" location="'Fusion XRF'!$A$108" display="'Fusion XRF'!$A$108" xr:uid="{CFA4A13C-FF23-4821-90CE-F94AE85C2AA9}"/>
    <hyperlink ref="H14" location="'Fusion XRF'!$A$164" display="'Fusion XRF'!$A$164" xr:uid="{D29A5519-5318-4647-A7C7-BE1FB9C5EF26}"/>
    <hyperlink ref="B15" location="'Fusion XRF'!$A$66" display="'Fusion XRF'!$A$66" xr:uid="{4728DBAD-49A3-4EC5-9742-040610E9B6DC}"/>
    <hyperlink ref="E15" location="'Fusion XRF'!$A$122" display="'Fusion XRF'!$A$122" xr:uid="{6DBCFC21-9AB6-47E7-BB0F-A8C413923269}"/>
    <hyperlink ref="B17" location="'Thermograv'!$A$1" display="'Thermograv'!$A$1" xr:uid="{CFD0F944-D486-49F7-93A8-EFE98DA019C0}"/>
    <hyperlink ref="B19" location="'IRC'!$A$1" display="'IRC'!$A$1" xr:uid="{852C3737-D42D-437B-880A-ED781B92AC45}"/>
    <hyperlink ref="E19" location="'IRC'!$A$15" display="'IRC'!$A$15" xr:uid="{F2737CE7-10A7-4A92-8453-36D850CC7AFD}"/>
    <hyperlink ref="B21" location="'Laser Ablation'!$A$1" display="'Laser Ablation'!$A$1" xr:uid="{D3DE155F-8E61-4C66-B98B-5A46E5EBAB54}"/>
    <hyperlink ref="E21" location="'Laser Ablation'!$A$262" display="'Laser Ablation'!$A$262" xr:uid="{DF8DF2F3-869A-42B4-9AE1-3D737443BACB}"/>
    <hyperlink ref="H21" location="'Laser Ablation'!$A$500" display="'Laser Ablation'!$A$500" xr:uid="{59B5A7F6-1F9B-4C99-888D-0D4F0F481BFB}"/>
    <hyperlink ref="B22" location="'Laser Ablation'!$A$15" display="'Laser Ablation'!$A$15" xr:uid="{EADD3986-730F-4400-8D8C-A2F9586B0933}"/>
    <hyperlink ref="E22" location="'Laser Ablation'!$A$276" display="'Laser Ablation'!$A$276" xr:uid="{1007495B-A890-4337-8B76-4A4C486EC5BE}"/>
    <hyperlink ref="H22" location="'Laser Ablation'!$A$514" display="'Laser Ablation'!$A$514" xr:uid="{6759ABEA-D5AB-4AA9-91D9-EB3BB1A4B62B}"/>
    <hyperlink ref="B23" location="'Laser Ablation'!$A$52" display="'Laser Ablation'!$A$52" xr:uid="{FF894B0C-B2BA-40C6-AD03-26DF2C83BF58}"/>
    <hyperlink ref="E23" location="'Laser Ablation'!$A$290" display="'Laser Ablation'!$A$290" xr:uid="{88FA591C-0645-4F7B-AAE5-17482CA67AEE}"/>
    <hyperlink ref="H23" location="'Laser Ablation'!$A$528" display="'Laser Ablation'!$A$528" xr:uid="{C8CDC228-0D5F-4478-9F4A-F82C96D5AF5F}"/>
    <hyperlink ref="B24" location="'Laser Ablation'!$A$66" display="'Laser Ablation'!$A$66" xr:uid="{BFC57D70-5018-42E8-8F20-17B3B1FC8CCA}"/>
    <hyperlink ref="E24" location="'Laser Ablation'!$A$304" display="'Laser Ablation'!$A$304" xr:uid="{1DBA66D9-078B-45C1-8079-E50BE11EA276}"/>
    <hyperlink ref="H24" location="'Laser Ablation'!$A$542" display="'Laser Ablation'!$A$542" xr:uid="{31365722-E7BA-40E0-8F45-A937515BCAAF}"/>
    <hyperlink ref="B25" location="'Laser Ablation'!$A$80" display="'Laser Ablation'!$A$80" xr:uid="{373E458E-D0A8-4B33-9D47-47A641A12917}"/>
    <hyperlink ref="E25" location="'Laser Ablation'!$A$318" display="'Laser Ablation'!$A$318" xr:uid="{35B0B0E0-A0FD-49FC-A99D-ABC58EE21B25}"/>
    <hyperlink ref="H25" location="'Laser Ablation'!$A$556" display="'Laser Ablation'!$A$556" xr:uid="{B97BE23E-3C84-480B-9AA3-3EAEE6ACD211}"/>
    <hyperlink ref="B26" location="'Laser Ablation'!$A$94" display="'Laser Ablation'!$A$94" xr:uid="{95B512E6-72DC-4F77-97DE-9074032F6D8A}"/>
    <hyperlink ref="E26" location="'Laser Ablation'!$A$332" display="'Laser Ablation'!$A$332" xr:uid="{52F2424B-7E1F-4EA2-BB43-ED16CA8F245C}"/>
    <hyperlink ref="H26" location="'Laser Ablation'!$A$570" display="'Laser Ablation'!$A$570" xr:uid="{62E6AE42-4CF4-46EB-B771-BB4F90320775}"/>
    <hyperlink ref="B27" location="'Laser Ablation'!$A$108" display="'Laser Ablation'!$A$108" xr:uid="{B8C70E38-68E7-48DD-89F6-4CC2D55E3D2B}"/>
    <hyperlink ref="E27" location="'Laser Ablation'!$A$346" display="'Laser Ablation'!$A$346" xr:uid="{B26977C6-CE55-459F-8D2A-A3B7A879C77A}"/>
    <hyperlink ref="H27" location="'Laser Ablation'!$A$584" display="'Laser Ablation'!$A$584" xr:uid="{5B9A251E-419E-4771-ACB1-886B0DF93351}"/>
    <hyperlink ref="B28" location="'Laser Ablation'!$A$122" display="'Laser Ablation'!$A$122" xr:uid="{5A181A2C-219D-4ECC-8219-1804FF60CEA6}"/>
    <hyperlink ref="E28" location="'Laser Ablation'!$A$360" display="'Laser Ablation'!$A$360" xr:uid="{ADBD254E-6C99-48F1-8734-5CF8D1A0CB63}"/>
    <hyperlink ref="H28" location="'Laser Ablation'!$A$598" display="'Laser Ablation'!$A$598" xr:uid="{9C904BD4-0567-40A2-886B-EA9B3CC21624}"/>
    <hyperlink ref="B29" location="'Laser Ablation'!$A$136" display="'Laser Ablation'!$A$136" xr:uid="{570B85B4-AE92-42F0-B638-E4B7C2AD8B67}"/>
    <hyperlink ref="E29" location="'Laser Ablation'!$A$374" display="'Laser Ablation'!$A$374" xr:uid="{540070CC-EB48-4F88-B76D-713096845E44}"/>
    <hyperlink ref="H29" location="'Laser Ablation'!$A$612" display="'Laser Ablation'!$A$612" xr:uid="{ABC39D77-5AB1-4852-96B5-4FDF6019DC98}"/>
    <hyperlink ref="B30" location="'Laser Ablation'!$A$150" display="'Laser Ablation'!$A$150" xr:uid="{49D2173F-05A1-40AD-9A25-0A2858CF7921}"/>
    <hyperlink ref="E30" location="'Laser Ablation'!$A$388" display="'Laser Ablation'!$A$388" xr:uid="{52491DC3-A859-4A1F-8C04-E013924CD044}"/>
    <hyperlink ref="H30" location="'Laser Ablation'!$A$626" display="'Laser Ablation'!$A$626" xr:uid="{DFAF5C46-4BEB-4581-8775-A9F248001FED}"/>
    <hyperlink ref="B31" location="'Laser Ablation'!$A$164" display="'Laser Ablation'!$A$164" xr:uid="{B19B8EBC-CBE7-4B78-9FFE-E12F47C622E3}"/>
    <hyperlink ref="E31" location="'Laser Ablation'!$A$402" display="'Laser Ablation'!$A$402" xr:uid="{B8A61DD4-D3B7-4686-9D53-497B6D66BB52}"/>
    <hyperlink ref="H31" location="'Laser Ablation'!$A$640" display="'Laser Ablation'!$A$640" xr:uid="{4CDA0E86-86CB-4462-BC32-85A6853BE995}"/>
    <hyperlink ref="B32" location="'Laser Ablation'!$A$178" display="'Laser Ablation'!$A$178" xr:uid="{FAA51D37-976F-4B4F-92C5-3E55725BB0FC}"/>
    <hyperlink ref="E32" location="'Laser Ablation'!$A$416" display="'Laser Ablation'!$A$416" xr:uid="{36041640-7465-48B3-B656-946FE71F1791}"/>
    <hyperlink ref="H32" location="'Laser Ablation'!$A$654" display="'Laser Ablation'!$A$654" xr:uid="{7731B43E-2284-4670-9F39-161C49B9BCBA}"/>
    <hyperlink ref="B33" location="'Laser Ablation'!$A$192" display="'Laser Ablation'!$A$192" xr:uid="{8E675E35-0965-4239-99B7-556E9E9B0718}"/>
    <hyperlink ref="E33" location="'Laser Ablation'!$A$430" display="'Laser Ablation'!$A$430" xr:uid="{08310756-FC5A-41E9-B471-FE2685B607D5}"/>
    <hyperlink ref="H33" location="'Laser Ablation'!$A$668" display="'Laser Ablation'!$A$668" xr:uid="{597A1582-AD1A-4C49-906A-2CB1EFB8F8D0}"/>
    <hyperlink ref="B34" location="'Laser Ablation'!$A$206" display="'Laser Ablation'!$A$206" xr:uid="{F63CF62E-BD24-4130-A3C2-51CDEC232F45}"/>
    <hyperlink ref="E34" location="'Laser Ablation'!$A$444" display="'Laser Ablation'!$A$444" xr:uid="{178A3169-22C1-4EF7-9DCC-13607DC5BFEF}"/>
    <hyperlink ref="H34" location="'Laser Ablation'!$A$682" display="'Laser Ablation'!$A$682" xr:uid="{3553BB88-035B-42CB-9847-C182273EBD43}"/>
    <hyperlink ref="B35" location="'Laser Ablation'!$A$220" display="'Laser Ablation'!$A$220" xr:uid="{F75B72FF-908C-4E01-A71F-9FD55EB79BD8}"/>
    <hyperlink ref="E35" location="'Laser Ablation'!$A$458" display="'Laser Ablation'!$A$458" xr:uid="{B918252C-1702-48F3-A54E-02DCCBF46E3A}"/>
    <hyperlink ref="H35" location="'Laser Ablation'!$A$696" display="'Laser Ablation'!$A$696" xr:uid="{5EB4BFE8-556A-49EB-94D5-BFAE01182D13}"/>
    <hyperlink ref="B36" location="'Laser Ablation'!$A$234" display="'Laser Ablation'!$A$234" xr:uid="{A82F31E9-EC26-4C32-872F-EFAD22F16B06}"/>
    <hyperlink ref="E36" location="'Laser Ablation'!$A$472" display="'Laser Ablation'!$A$472" xr:uid="{AE9D9E40-2846-48F3-8B02-13A4FB814091}"/>
    <hyperlink ref="H36" location="'Laser Ablation'!$A$710" display="'Laser Ablation'!$A$710" xr:uid="{0E994382-A871-41AC-A3E0-135B95ACBA9A}"/>
    <hyperlink ref="B37" location="'Laser Ablation'!$A$248" display="'Laser Ablation'!$A$248" xr:uid="{F1D46F6B-89AA-442E-9339-798736D55E81}"/>
    <hyperlink ref="E37" location="'Laser Ablation'!$A$486" display="'Laser Ablation'!$A$486" xr:uid="{5C807D27-8C19-4C60-93B8-995A380A93F1}"/>
    <hyperlink ref="H37" location="'Laser Ablation'!$A$724" display="'Laser Ablation'!$A$724" xr:uid="{A48BFE22-26C8-49A0-B2FF-816F9C65BA28}"/>
  </hyperlinks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7"/>
  <dimension ref="B1:J32"/>
  <sheetViews>
    <sheetView workbookViewId="0">
      <pane ySplit="2" topLeftCell="A3" activePane="bottomLeft" state="frozen"/>
      <selection pane="bottomLeft"/>
    </sheetView>
  </sheetViews>
  <sheetFormatPr defaultRowHeight="12.75"/>
  <cols>
    <col min="1" max="1" width="9.140625" style="4"/>
    <col min="2" max="2" width="16.7109375" style="4" customWidth="1"/>
    <col min="3" max="3" width="87.42578125" style="4" customWidth="1"/>
    <col min="4" max="16384" width="9.140625" style="4"/>
  </cols>
  <sheetData>
    <row r="1" spans="2:10" ht="23.25" customHeight="1">
      <c r="B1" s="33" t="s">
        <v>605</v>
      </c>
      <c r="C1" s="33"/>
    </row>
    <row r="2" spans="2:10" ht="27.95" customHeight="1">
      <c r="B2" s="40" t="s">
        <v>83</v>
      </c>
      <c r="C2" s="40" t="s">
        <v>84</v>
      </c>
    </row>
    <row r="3" spans="2:10" ht="15" customHeight="1">
      <c r="B3" s="41" t="s">
        <v>90</v>
      </c>
      <c r="C3" s="41" t="s">
        <v>91</v>
      </c>
    </row>
    <row r="4" spans="2:10" ht="15" customHeight="1">
      <c r="B4" s="42" t="s">
        <v>94</v>
      </c>
      <c r="C4" s="42" t="s">
        <v>130</v>
      </c>
    </row>
    <row r="5" spans="2:10" ht="15" customHeight="1">
      <c r="B5" s="42" t="s">
        <v>88</v>
      </c>
      <c r="C5" s="42" t="s">
        <v>89</v>
      </c>
    </row>
    <row r="6" spans="2:10" ht="15" customHeight="1">
      <c r="B6" s="42" t="s">
        <v>92</v>
      </c>
      <c r="C6" s="42" t="s">
        <v>87</v>
      </c>
    </row>
    <row r="7" spans="2:10" ht="15" customHeight="1">
      <c r="B7" s="42" t="s">
        <v>86</v>
      </c>
      <c r="C7" s="85" t="s">
        <v>131</v>
      </c>
    </row>
    <row r="8" spans="2:10" ht="15" customHeight="1" thickBot="1">
      <c r="B8" s="42" t="s">
        <v>85</v>
      </c>
      <c r="C8" s="85" t="s">
        <v>132</v>
      </c>
    </row>
    <row r="9" spans="2:10" ht="15" customHeight="1">
      <c r="B9" s="70" t="s">
        <v>129</v>
      </c>
      <c r="C9" s="157"/>
    </row>
    <row r="10" spans="2:10" ht="15" customHeight="1">
      <c r="B10" s="42" t="s">
        <v>264</v>
      </c>
      <c r="C10" s="42" t="s">
        <v>305</v>
      </c>
    </row>
    <row r="11" spans="2:10" ht="15" customHeight="1">
      <c r="B11" s="42" t="s">
        <v>112</v>
      </c>
      <c r="C11" s="42" t="s">
        <v>306</v>
      </c>
      <c r="D11" s="5"/>
      <c r="E11" s="5"/>
      <c r="F11" s="5"/>
      <c r="G11" s="5"/>
      <c r="H11" s="5"/>
      <c r="I11" s="5"/>
      <c r="J11" s="5"/>
    </row>
    <row r="12" spans="2:10" ht="15" customHeight="1">
      <c r="B12" s="42" t="s">
        <v>263</v>
      </c>
      <c r="C12" s="42" t="s">
        <v>307</v>
      </c>
      <c r="D12" s="5"/>
      <c r="E12" s="5"/>
      <c r="F12" s="5"/>
      <c r="G12" s="5"/>
      <c r="H12" s="5"/>
      <c r="I12" s="5"/>
      <c r="J12" s="5"/>
    </row>
    <row r="13" spans="2:10" ht="15" customHeight="1">
      <c r="B13" s="42" t="s">
        <v>304</v>
      </c>
      <c r="C13" s="42" t="s">
        <v>308</v>
      </c>
    </row>
    <row r="14" spans="2:10" ht="15" customHeight="1">
      <c r="B14" s="42" t="s">
        <v>260</v>
      </c>
      <c r="C14" s="42" t="s">
        <v>309</v>
      </c>
    </row>
    <row r="15" spans="2:10" ht="15" customHeight="1">
      <c r="B15" s="42" t="s">
        <v>261</v>
      </c>
      <c r="C15" s="42" t="s">
        <v>310</v>
      </c>
    </row>
    <row r="16" spans="2:10" ht="15" customHeight="1">
      <c r="B16" s="42" t="s">
        <v>279</v>
      </c>
      <c r="C16" s="42" t="s">
        <v>311</v>
      </c>
    </row>
    <row r="17" spans="2:3" ht="15" customHeight="1">
      <c r="B17" s="42" t="s">
        <v>280</v>
      </c>
      <c r="C17" s="42" t="s">
        <v>312</v>
      </c>
    </row>
    <row r="18" spans="2:3" ht="15" customHeight="1">
      <c r="B18" s="42" t="s">
        <v>97</v>
      </c>
      <c r="C18" s="42" t="s">
        <v>313</v>
      </c>
    </row>
    <row r="19" spans="2:3" ht="15" customHeight="1">
      <c r="B19" s="42" t="s">
        <v>248</v>
      </c>
      <c r="C19" s="42" t="s">
        <v>314</v>
      </c>
    </row>
    <row r="20" spans="2:3" ht="15" customHeight="1">
      <c r="B20" s="42" t="s">
        <v>249</v>
      </c>
      <c r="C20" s="42" t="s">
        <v>315</v>
      </c>
    </row>
    <row r="21" spans="2:3" ht="15" customHeight="1">
      <c r="B21" s="42" t="s">
        <v>111</v>
      </c>
      <c r="C21" s="42" t="s">
        <v>316</v>
      </c>
    </row>
    <row r="22" spans="2:3" ht="15" customHeight="1">
      <c r="B22" s="42" t="s">
        <v>98</v>
      </c>
      <c r="C22" s="42" t="s">
        <v>317</v>
      </c>
    </row>
    <row r="23" spans="2:3" ht="15" customHeight="1">
      <c r="B23" s="43" t="s">
        <v>303</v>
      </c>
      <c r="C23" s="43" t="s">
        <v>318</v>
      </c>
    </row>
    <row r="24" spans="2:3" ht="15" customHeight="1">
      <c r="B24" s="58"/>
      <c r="C24" s="59"/>
    </row>
    <row r="25" spans="2:3" ht="15">
      <c r="B25" s="60" t="s">
        <v>123</v>
      </c>
      <c r="C25" s="61" t="s">
        <v>116</v>
      </c>
    </row>
    <row r="26" spans="2:3">
      <c r="B26" s="62"/>
      <c r="C26" s="61"/>
    </row>
    <row r="27" spans="2:3">
      <c r="B27" s="63" t="s">
        <v>120</v>
      </c>
      <c r="C27" s="64" t="s">
        <v>119</v>
      </c>
    </row>
    <row r="28" spans="2:3">
      <c r="B28" s="62"/>
      <c r="C28" s="61"/>
    </row>
    <row r="29" spans="2:3">
      <c r="B29" s="65" t="s">
        <v>117</v>
      </c>
      <c r="C29" s="64" t="s">
        <v>118</v>
      </c>
    </row>
    <row r="30" spans="2:3">
      <c r="B30" s="66"/>
      <c r="C30" s="67"/>
    </row>
    <row r="31" spans="2:3">
      <c r="B31"/>
      <c r="C31"/>
    </row>
    <row r="32" spans="2:3">
      <c r="B32"/>
      <c r="C32"/>
    </row>
  </sheetData>
  <sortState xmlns:xlrd2="http://schemas.microsoft.com/office/spreadsheetml/2017/richdata2" ref="B3:C7">
    <sortCondition ref="B3:B7"/>
  </sortState>
  <conditionalFormatting sqref="B3:C24">
    <cfRule type="expression" dxfId="25" priority="4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1"/>
  <dimension ref="B1:I25"/>
  <sheetViews>
    <sheetView workbookViewId="0">
      <pane ySplit="2" topLeftCell="A3" activePane="bottomLeft" state="frozen"/>
      <selection pane="bottomLeft"/>
    </sheetView>
  </sheetViews>
  <sheetFormatPr defaultRowHeight="12.75"/>
  <cols>
    <col min="1" max="1" width="9.140625" style="4"/>
    <col min="2" max="2" width="16.7109375" style="87" customWidth="1"/>
    <col min="3" max="3" width="88.7109375" style="4" customWidth="1"/>
    <col min="4" max="16384" width="9.140625" style="4"/>
  </cols>
  <sheetData>
    <row r="1" spans="2:9" ht="23.25" customHeight="1">
      <c r="B1" s="68" t="s">
        <v>604</v>
      </c>
      <c r="C1" s="33"/>
    </row>
    <row r="2" spans="2:9" ht="27.95" customHeight="1">
      <c r="B2" s="69" t="s">
        <v>124</v>
      </c>
      <c r="C2" s="40" t="s">
        <v>125</v>
      </c>
    </row>
    <row r="3" spans="2:9" ht="15" customHeight="1">
      <c r="B3" s="155"/>
      <c r="C3" s="41" t="s">
        <v>126</v>
      </c>
    </row>
    <row r="4" spans="2:9" ht="15" customHeight="1">
      <c r="B4" s="156"/>
      <c r="C4" s="42" t="s">
        <v>319</v>
      </c>
    </row>
    <row r="5" spans="2:9" ht="15" customHeight="1">
      <c r="B5" s="156"/>
      <c r="C5" s="42" t="s">
        <v>320</v>
      </c>
    </row>
    <row r="6" spans="2:9" ht="15" customHeight="1">
      <c r="B6" s="156"/>
      <c r="C6" s="42" t="s">
        <v>321</v>
      </c>
    </row>
    <row r="7" spans="2:9" ht="15" customHeight="1">
      <c r="B7" s="156"/>
      <c r="C7" s="42" t="s">
        <v>322</v>
      </c>
    </row>
    <row r="8" spans="2:9" ht="15" customHeight="1">
      <c r="B8" s="156"/>
      <c r="C8" s="42" t="s">
        <v>323</v>
      </c>
    </row>
    <row r="9" spans="2:9" ht="15" customHeight="1">
      <c r="B9" s="156"/>
      <c r="C9" s="42" t="s">
        <v>324</v>
      </c>
      <c r="D9" s="5"/>
      <c r="E9" s="5"/>
      <c r="G9" s="5"/>
      <c r="H9" s="5"/>
      <c r="I9" s="5"/>
    </row>
    <row r="10" spans="2:9" ht="15" customHeight="1">
      <c r="B10" s="156"/>
      <c r="C10" s="42" t="s">
        <v>127</v>
      </c>
      <c r="D10" s="5"/>
      <c r="E10" s="5"/>
      <c r="G10" s="5"/>
      <c r="H10" s="5"/>
      <c r="I10" s="5"/>
    </row>
    <row r="11" spans="2:9" ht="15" customHeight="1">
      <c r="B11" s="156"/>
      <c r="C11" s="42" t="s">
        <v>325</v>
      </c>
    </row>
    <row r="12" spans="2:9" ht="15" customHeight="1">
      <c r="B12" s="156"/>
      <c r="C12" s="42" t="s">
        <v>326</v>
      </c>
    </row>
    <row r="13" spans="2:9" ht="15" customHeight="1">
      <c r="B13" s="156"/>
      <c r="C13" s="42" t="s">
        <v>327</v>
      </c>
    </row>
    <row r="14" spans="2:9" ht="15" customHeight="1">
      <c r="B14" s="156"/>
      <c r="C14" s="42" t="s">
        <v>328</v>
      </c>
    </row>
    <row r="15" spans="2:9" ht="15" customHeight="1">
      <c r="B15" s="156"/>
      <c r="C15" s="42" t="s">
        <v>329</v>
      </c>
    </row>
    <row r="16" spans="2:9" ht="15" customHeight="1">
      <c r="B16" s="156"/>
      <c r="C16" s="42" t="s">
        <v>330</v>
      </c>
    </row>
    <row r="17" spans="2:3" ht="15" customHeight="1">
      <c r="B17" s="156"/>
      <c r="C17" s="42" t="s">
        <v>128</v>
      </c>
    </row>
    <row r="18" spans="2:3" ht="15" customHeight="1">
      <c r="B18" s="156"/>
      <c r="C18" s="42" t="s">
        <v>331</v>
      </c>
    </row>
    <row r="19" spans="2:3" ht="15" customHeight="1">
      <c r="B19" s="156"/>
      <c r="C19" s="42" t="s">
        <v>332</v>
      </c>
    </row>
    <row r="20" spans="2:3" ht="15" customHeight="1">
      <c r="B20" s="156"/>
      <c r="C20" s="42" t="s">
        <v>333</v>
      </c>
    </row>
    <row r="21" spans="2:3" ht="15" customHeight="1">
      <c r="B21" s="156"/>
      <c r="C21" s="42" t="s">
        <v>334</v>
      </c>
    </row>
    <row r="22" spans="2:3" ht="15" customHeight="1">
      <c r="B22" s="156"/>
      <c r="C22" s="42" t="s">
        <v>335</v>
      </c>
    </row>
    <row r="23" spans="2:3" ht="15" customHeight="1">
      <c r="B23" s="156"/>
      <c r="C23" s="42" t="s">
        <v>336</v>
      </c>
    </row>
    <row r="24" spans="2:3" ht="15" customHeight="1">
      <c r="B24" s="156"/>
      <c r="C24" s="42" t="s">
        <v>337</v>
      </c>
    </row>
    <row r="25" spans="2:3" ht="15" customHeight="1">
      <c r="B25" s="189"/>
      <c r="C25" s="43" t="s">
        <v>338</v>
      </c>
    </row>
  </sheetData>
  <conditionalFormatting sqref="B3:C25">
    <cfRule type="expression" dxfId="24" priority="3">
      <formula>IF(Labs_IsBlnkRow*Labs_IsBlnkRowNext=1,TRUE,FALSE)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9E46C-3A39-4027-AB80-258E1A822E96}">
  <sheetPr codeName="Sheet5">
    <pageSetUpPr fitToPage="1"/>
  </sheetPr>
  <dimension ref="A1:N32"/>
  <sheetViews>
    <sheetView zoomScaleNormal="100" workbookViewId="0"/>
  </sheetViews>
  <sheetFormatPr defaultColWidth="10.28515625" defaultRowHeight="18" customHeight="1"/>
  <cols>
    <col min="1" max="1" width="13.85546875" style="91" customWidth="1"/>
    <col min="2" max="3" width="13.28515625" style="91" customWidth="1"/>
    <col min="4" max="6" width="10.28515625" style="91" customWidth="1"/>
    <col min="7" max="14" width="13.28515625" style="91" customWidth="1"/>
    <col min="15" max="16384" width="10.28515625" style="91"/>
  </cols>
  <sheetData>
    <row r="1" spans="1:14" ht="45" customHeight="1" thickBot="1">
      <c r="A1" s="139"/>
      <c r="B1" s="142" t="s">
        <v>611</v>
      </c>
      <c r="C1" s="140"/>
      <c r="D1" s="140"/>
      <c r="E1" s="140"/>
      <c r="F1" s="140"/>
      <c r="G1" s="140"/>
      <c r="H1" s="140"/>
      <c r="I1" s="140"/>
      <c r="J1" s="140"/>
      <c r="K1" s="140"/>
      <c r="L1" s="140"/>
      <c r="M1" s="140"/>
      <c r="N1" s="141"/>
    </row>
    <row r="2" spans="1:14" ht="36.75" customHeight="1" thickBot="1">
      <c r="A2" s="134" t="s">
        <v>200</v>
      </c>
      <c r="B2" s="135" t="s">
        <v>199</v>
      </c>
      <c r="C2" s="136" t="s">
        <v>198</v>
      </c>
      <c r="D2" s="135" t="s">
        <v>108</v>
      </c>
      <c r="E2" s="135" t="s">
        <v>201</v>
      </c>
      <c r="F2" s="137" t="s">
        <v>197</v>
      </c>
      <c r="G2" s="135" t="s">
        <v>196</v>
      </c>
      <c r="H2" s="138" t="s">
        <v>195</v>
      </c>
      <c r="I2" s="92" t="s">
        <v>194</v>
      </c>
      <c r="J2" s="93" t="s">
        <v>193</v>
      </c>
      <c r="K2" s="94"/>
      <c r="L2" s="94"/>
      <c r="M2" s="94"/>
      <c r="N2" s="95"/>
    </row>
    <row r="3" spans="1:14" ht="18" customHeight="1">
      <c r="A3" s="96">
        <v>3</v>
      </c>
      <c r="B3" s="97">
        <v>1</v>
      </c>
      <c r="C3" s="98" t="s">
        <v>203</v>
      </c>
      <c r="D3" s="97">
        <v>1</v>
      </c>
      <c r="E3" s="97">
        <v>2</v>
      </c>
      <c r="F3" s="97">
        <v>1</v>
      </c>
      <c r="G3" s="97">
        <v>222897</v>
      </c>
      <c r="H3" s="99">
        <v>8.6565000000000003E-2</v>
      </c>
      <c r="I3" s="100">
        <v>0.50963906560097094</v>
      </c>
      <c r="J3" s="101">
        <f>IF(ISNUMBER($I3),(($I3-$I$23)*$I$27)+$I$23,"-     ")</f>
        <v>0.46482704590376756</v>
      </c>
      <c r="K3" s="102"/>
      <c r="L3" s="102"/>
      <c r="M3" s="98"/>
      <c r="N3" s="103"/>
    </row>
    <row r="4" spans="1:14" ht="18" customHeight="1">
      <c r="A4" s="104">
        <v>3</v>
      </c>
      <c r="B4" s="105">
        <v>1</v>
      </c>
      <c r="C4" s="91" t="s">
        <v>203</v>
      </c>
      <c r="D4" s="105">
        <v>1</v>
      </c>
      <c r="E4" s="105">
        <v>1</v>
      </c>
      <c r="F4" s="105">
        <v>1</v>
      </c>
      <c r="G4" s="105">
        <v>222898</v>
      </c>
      <c r="H4" s="106">
        <v>8.7262000000000006E-2</v>
      </c>
      <c r="I4" s="107">
        <v>0.46478076393916873</v>
      </c>
      <c r="J4" s="108">
        <f t="shared" ref="J4:J21" si="0">IF(ISNUMBER($I4),(($I4-$I$23)*$I$27)+$I$23,"-     ")</f>
        <v>0.46242348008201256</v>
      </c>
      <c r="K4" s="109"/>
      <c r="L4" s="109"/>
      <c r="M4" s="109"/>
      <c r="N4" s="110"/>
    </row>
    <row r="5" spans="1:14" ht="18" customHeight="1">
      <c r="A5" s="104">
        <v>3</v>
      </c>
      <c r="B5" s="105">
        <v>1</v>
      </c>
      <c r="C5" s="91" t="s">
        <v>203</v>
      </c>
      <c r="D5" s="105">
        <v>1</v>
      </c>
      <c r="E5" s="105">
        <v>18</v>
      </c>
      <c r="F5" s="105">
        <v>9</v>
      </c>
      <c r="G5" s="105">
        <v>222899</v>
      </c>
      <c r="H5" s="106">
        <v>8.4401000000000004E-2</v>
      </c>
      <c r="I5" s="107">
        <v>0.46158388098829056</v>
      </c>
      <c r="J5" s="108">
        <f t="shared" si="0"/>
        <v>0.46225218695872822</v>
      </c>
      <c r="K5" s="109"/>
      <c r="L5" s="109"/>
      <c r="M5" s="109"/>
      <c r="N5" s="110"/>
    </row>
    <row r="6" spans="1:14" ht="18" customHeight="1">
      <c r="A6" s="104">
        <v>3</v>
      </c>
      <c r="B6" s="105">
        <v>1</v>
      </c>
      <c r="C6" s="91" t="s">
        <v>203</v>
      </c>
      <c r="D6" s="105">
        <v>1</v>
      </c>
      <c r="E6" s="105">
        <v>15</v>
      </c>
      <c r="F6" s="105">
        <v>8</v>
      </c>
      <c r="G6" s="105">
        <v>222900</v>
      </c>
      <c r="H6" s="106">
        <v>8.6929000000000006E-2</v>
      </c>
      <c r="I6" s="107">
        <v>0.43492303363431939</v>
      </c>
      <c r="J6" s="108">
        <f t="shared" si="0"/>
        <v>0.46082366427496374</v>
      </c>
      <c r="K6" s="109"/>
      <c r="L6" s="109"/>
      <c r="M6" s="109"/>
      <c r="N6" s="110"/>
    </row>
    <row r="7" spans="1:14" ht="18" customHeight="1">
      <c r="A7" s="104">
        <v>3</v>
      </c>
      <c r="B7" s="105">
        <v>1</v>
      </c>
      <c r="C7" s="91" t="s">
        <v>203</v>
      </c>
      <c r="D7" s="105">
        <v>1</v>
      </c>
      <c r="E7" s="105">
        <v>3</v>
      </c>
      <c r="F7" s="105">
        <v>2</v>
      </c>
      <c r="G7" s="105">
        <v>222901</v>
      </c>
      <c r="H7" s="106">
        <v>8.6619000000000002E-2</v>
      </c>
      <c r="I7" s="107">
        <v>0.45488961960490398</v>
      </c>
      <c r="J7" s="108">
        <f t="shared" si="0"/>
        <v>0.46189349977559963</v>
      </c>
      <c r="K7" s="109"/>
      <c r="L7" s="109"/>
      <c r="M7" s="109"/>
      <c r="N7" s="110"/>
    </row>
    <row r="8" spans="1:14" ht="18" customHeight="1">
      <c r="A8" s="104">
        <v>3</v>
      </c>
      <c r="B8" s="105">
        <v>1</v>
      </c>
      <c r="C8" s="91" t="s">
        <v>203</v>
      </c>
      <c r="D8" s="105">
        <v>1</v>
      </c>
      <c r="E8" s="105">
        <v>20</v>
      </c>
      <c r="F8" s="105">
        <v>10</v>
      </c>
      <c r="G8" s="105">
        <v>222902</v>
      </c>
      <c r="H8" s="106">
        <v>8.5421999999999998E-2</v>
      </c>
      <c r="I8" s="107">
        <v>0.47847025655388836</v>
      </c>
      <c r="J8" s="108">
        <f t="shared" si="0"/>
        <v>0.46315698080199025</v>
      </c>
      <c r="K8" s="109"/>
      <c r="L8" s="109"/>
      <c r="M8" s="109"/>
      <c r="N8" s="110"/>
    </row>
    <row r="9" spans="1:14" ht="18" customHeight="1">
      <c r="A9" s="104">
        <v>3</v>
      </c>
      <c r="B9" s="105">
        <v>1</v>
      </c>
      <c r="C9" s="91" t="s">
        <v>203</v>
      </c>
      <c r="D9" s="105">
        <v>1</v>
      </c>
      <c r="E9" s="105">
        <v>6</v>
      </c>
      <c r="F9" s="105">
        <v>3</v>
      </c>
      <c r="G9" s="105">
        <v>222903</v>
      </c>
      <c r="H9" s="106">
        <v>8.3595000000000003E-2</v>
      </c>
      <c r="I9" s="107">
        <v>0.46536337638057124</v>
      </c>
      <c r="J9" s="108">
        <f t="shared" si="0"/>
        <v>0.46245469721016069</v>
      </c>
      <c r="K9" s="109"/>
      <c r="L9" s="109"/>
      <c r="M9" s="109"/>
      <c r="N9" s="110"/>
    </row>
    <row r="10" spans="1:14" ht="18" customHeight="1">
      <c r="A10" s="104">
        <v>3</v>
      </c>
      <c r="B10" s="105">
        <v>1</v>
      </c>
      <c r="C10" s="91" t="s">
        <v>203</v>
      </c>
      <c r="D10" s="105">
        <v>1</v>
      </c>
      <c r="E10" s="105">
        <v>4</v>
      </c>
      <c r="F10" s="105">
        <v>2</v>
      </c>
      <c r="G10" s="105">
        <v>222904</v>
      </c>
      <c r="H10" s="106">
        <v>8.7034E-2</v>
      </c>
      <c r="I10" s="107">
        <v>0.46129975944470958</v>
      </c>
      <c r="J10" s="108">
        <f t="shared" si="0"/>
        <v>0.46223696335894671</v>
      </c>
      <c r="K10" s="109"/>
      <c r="L10" s="109"/>
      <c r="M10" s="109"/>
      <c r="N10" s="110"/>
    </row>
    <row r="11" spans="1:14" ht="18" customHeight="1">
      <c r="A11" s="104">
        <v>3</v>
      </c>
      <c r="B11" s="105">
        <v>1</v>
      </c>
      <c r="C11" s="91" t="s">
        <v>203</v>
      </c>
      <c r="D11" s="105">
        <v>1</v>
      </c>
      <c r="E11" s="105">
        <v>16</v>
      </c>
      <c r="F11" s="105">
        <v>8</v>
      </c>
      <c r="G11" s="105">
        <v>222905</v>
      </c>
      <c r="H11" s="106">
        <v>8.6321999999999996E-2</v>
      </c>
      <c r="I11" s="107">
        <v>0.49801813595812444</v>
      </c>
      <c r="J11" s="108">
        <f t="shared" si="0"/>
        <v>0.46420438146325554</v>
      </c>
      <c r="K11" s="109"/>
      <c r="L11" s="109"/>
      <c r="M11" s="109"/>
      <c r="N11" s="110"/>
    </row>
    <row r="12" spans="1:14" ht="18" customHeight="1">
      <c r="A12" s="104">
        <v>3</v>
      </c>
      <c r="B12" s="105">
        <v>1</v>
      </c>
      <c r="C12" s="91" t="s">
        <v>203</v>
      </c>
      <c r="D12" s="105">
        <v>1</v>
      </c>
      <c r="E12" s="105">
        <v>7</v>
      </c>
      <c r="F12" s="105">
        <v>4</v>
      </c>
      <c r="G12" s="105">
        <v>222906</v>
      </c>
      <c r="H12" s="106">
        <v>8.7963E-2</v>
      </c>
      <c r="I12" s="107">
        <v>0.44094351007267046</v>
      </c>
      <c r="J12" s="108">
        <f t="shared" si="0"/>
        <v>0.46114624918927904</v>
      </c>
      <c r="K12" s="109"/>
      <c r="L12" s="109"/>
      <c r="M12" s="109"/>
      <c r="N12" s="110"/>
    </row>
    <row r="13" spans="1:14" ht="18" customHeight="1">
      <c r="A13" s="104">
        <v>3</v>
      </c>
      <c r="B13" s="105">
        <v>1</v>
      </c>
      <c r="C13" s="91" t="s">
        <v>203</v>
      </c>
      <c r="D13" s="105">
        <v>1</v>
      </c>
      <c r="E13" s="105">
        <v>10</v>
      </c>
      <c r="F13" s="105">
        <v>5</v>
      </c>
      <c r="G13" s="105">
        <v>222907</v>
      </c>
      <c r="H13" s="106">
        <v>8.7659000000000001E-2</v>
      </c>
      <c r="I13" s="107">
        <v>0.44419793471418434</v>
      </c>
      <c r="J13" s="108">
        <f t="shared" si="0"/>
        <v>0.4613206254707708</v>
      </c>
      <c r="K13" s="109"/>
      <c r="L13" s="109"/>
      <c r="M13" s="109"/>
      <c r="N13" s="110"/>
    </row>
    <row r="14" spans="1:14" ht="18" customHeight="1">
      <c r="A14" s="104">
        <v>3</v>
      </c>
      <c r="B14" s="105">
        <v>1</v>
      </c>
      <c r="C14" s="91" t="s">
        <v>203</v>
      </c>
      <c r="D14" s="105">
        <v>1</v>
      </c>
      <c r="E14" s="105">
        <v>5</v>
      </c>
      <c r="F14" s="105">
        <v>3</v>
      </c>
      <c r="G14" s="105">
        <v>222908</v>
      </c>
      <c r="H14" s="106">
        <v>8.4705000000000003E-2</v>
      </c>
      <c r="I14" s="107">
        <v>0.45947828313094113</v>
      </c>
      <c r="J14" s="108">
        <f t="shared" si="0"/>
        <v>0.46213936630219865</v>
      </c>
      <c r="K14" s="109"/>
      <c r="L14" s="109"/>
      <c r="M14" s="109"/>
      <c r="N14" s="110"/>
    </row>
    <row r="15" spans="1:14" ht="18" customHeight="1">
      <c r="A15" s="104">
        <v>3</v>
      </c>
      <c r="B15" s="105">
        <v>1</v>
      </c>
      <c r="C15" s="91" t="s">
        <v>203</v>
      </c>
      <c r="D15" s="105">
        <v>1</v>
      </c>
      <c r="E15" s="105">
        <v>12</v>
      </c>
      <c r="F15" s="105">
        <v>6</v>
      </c>
      <c r="G15" s="105">
        <v>222909</v>
      </c>
      <c r="H15" s="106">
        <v>8.7321999999999997E-2</v>
      </c>
      <c r="I15" s="107">
        <v>0.44529195351980688</v>
      </c>
      <c r="J15" s="108">
        <f t="shared" si="0"/>
        <v>0.46137924441335532</v>
      </c>
      <c r="K15" s="109"/>
      <c r="L15" s="109"/>
      <c r="M15" s="109"/>
      <c r="N15" s="110"/>
    </row>
    <row r="16" spans="1:14" ht="18" customHeight="1">
      <c r="A16" s="104">
        <v>3</v>
      </c>
      <c r="B16" s="105">
        <v>1</v>
      </c>
      <c r="C16" s="91" t="s">
        <v>203</v>
      </c>
      <c r="D16" s="105">
        <v>1</v>
      </c>
      <c r="E16" s="105">
        <v>11</v>
      </c>
      <c r="F16" s="105">
        <v>6</v>
      </c>
      <c r="G16" s="105">
        <v>222910</v>
      </c>
      <c r="H16" s="106">
        <v>8.5804000000000005E-2</v>
      </c>
      <c r="I16" s="107">
        <v>0.44041894336788018</v>
      </c>
      <c r="J16" s="108">
        <f t="shared" si="0"/>
        <v>0.46111814222677361</v>
      </c>
      <c r="K16" s="109"/>
      <c r="L16" s="109"/>
      <c r="M16" s="109"/>
      <c r="N16" s="110"/>
    </row>
    <row r="17" spans="1:14" ht="18" customHeight="1">
      <c r="A17" s="104">
        <v>3</v>
      </c>
      <c r="B17" s="105">
        <v>1</v>
      </c>
      <c r="C17" s="91" t="s">
        <v>203</v>
      </c>
      <c r="D17" s="105">
        <v>1</v>
      </c>
      <c r="E17" s="105">
        <v>8</v>
      </c>
      <c r="F17" s="105">
        <v>4</v>
      </c>
      <c r="G17" s="105">
        <v>222911</v>
      </c>
      <c r="H17" s="106">
        <v>8.4878999999999996E-2</v>
      </c>
      <c r="I17" s="107">
        <v>0.45938312717927082</v>
      </c>
      <c r="J17" s="108">
        <f t="shared" si="0"/>
        <v>0.46213426772323557</v>
      </c>
      <c r="K17" s="109"/>
      <c r="L17" s="109"/>
      <c r="M17" s="109"/>
      <c r="N17" s="110"/>
    </row>
    <row r="18" spans="1:14" ht="18" customHeight="1">
      <c r="A18" s="104">
        <v>3</v>
      </c>
      <c r="B18" s="105">
        <v>1</v>
      </c>
      <c r="C18" s="91" t="s">
        <v>203</v>
      </c>
      <c r="D18" s="105">
        <v>1</v>
      </c>
      <c r="E18" s="105">
        <v>9</v>
      </c>
      <c r="F18" s="105">
        <v>5</v>
      </c>
      <c r="G18" s="105">
        <v>222912</v>
      </c>
      <c r="H18" s="106">
        <v>8.3238999999999994E-2</v>
      </c>
      <c r="I18" s="107">
        <v>0.45264104628993534</v>
      </c>
      <c r="J18" s="108">
        <f t="shared" si="0"/>
        <v>0.46177301830912959</v>
      </c>
      <c r="K18" s="109"/>
      <c r="L18" s="109"/>
      <c r="M18" s="109"/>
      <c r="N18" s="110"/>
    </row>
    <row r="19" spans="1:14" ht="18" customHeight="1">
      <c r="A19" s="104">
        <v>3</v>
      </c>
      <c r="B19" s="105">
        <v>1</v>
      </c>
      <c r="C19" s="91" t="s">
        <v>203</v>
      </c>
      <c r="D19" s="105">
        <v>1</v>
      </c>
      <c r="E19" s="105">
        <v>19</v>
      </c>
      <c r="F19" s="105">
        <v>10</v>
      </c>
      <c r="G19" s="105">
        <v>222913</v>
      </c>
      <c r="H19" s="106">
        <v>8.7401000000000006E-2</v>
      </c>
      <c r="I19" s="107">
        <v>0.47147237529133412</v>
      </c>
      <c r="J19" s="108">
        <f t="shared" si="0"/>
        <v>0.4627820252730408</v>
      </c>
      <c r="K19" s="109"/>
      <c r="L19" s="109"/>
      <c r="M19" s="109"/>
      <c r="N19" s="110"/>
    </row>
    <row r="20" spans="1:14" ht="18" customHeight="1">
      <c r="A20" s="104">
        <v>3</v>
      </c>
      <c r="B20" s="105">
        <v>1</v>
      </c>
      <c r="C20" s="91" t="s">
        <v>203</v>
      </c>
      <c r="D20" s="105">
        <v>1</v>
      </c>
      <c r="E20" s="105">
        <v>17</v>
      </c>
      <c r="F20" s="105">
        <v>9</v>
      </c>
      <c r="G20" s="105">
        <v>222914</v>
      </c>
      <c r="H20" s="106">
        <v>8.4404999999999994E-2</v>
      </c>
      <c r="I20" s="107">
        <v>0.47893896222823723</v>
      </c>
      <c r="J20" s="108">
        <f t="shared" si="0"/>
        <v>0.46318209465823518</v>
      </c>
      <c r="K20" s="109"/>
      <c r="L20" s="109"/>
      <c r="M20" s="109"/>
      <c r="N20" s="110"/>
    </row>
    <row r="21" spans="1:14" ht="18" customHeight="1">
      <c r="A21" s="104">
        <v>3</v>
      </c>
      <c r="B21" s="105">
        <v>1</v>
      </c>
      <c r="C21" s="91" t="s">
        <v>203</v>
      </c>
      <c r="D21" s="105">
        <v>1</v>
      </c>
      <c r="E21" s="105">
        <v>14</v>
      </c>
      <c r="F21" s="105">
        <v>7</v>
      </c>
      <c r="G21" s="105">
        <v>222915</v>
      </c>
      <c r="H21" s="106">
        <v>8.7645000000000001E-2</v>
      </c>
      <c r="I21" s="107">
        <v>0.44389715737274971</v>
      </c>
      <c r="J21" s="108">
        <f t="shared" si="0"/>
        <v>0.46130450943179807</v>
      </c>
      <c r="K21" s="109"/>
      <c r="L21" s="109"/>
      <c r="M21" s="109"/>
      <c r="N21" s="110"/>
    </row>
    <row r="22" spans="1:14" ht="18" customHeight="1" thickBot="1">
      <c r="A22" s="104">
        <v>3</v>
      </c>
      <c r="B22" s="105">
        <v>1</v>
      </c>
      <c r="C22" s="91" t="s">
        <v>203</v>
      </c>
      <c r="D22" s="105">
        <v>1</v>
      </c>
      <c r="E22" s="105">
        <v>13</v>
      </c>
      <c r="F22" s="105">
        <v>7</v>
      </c>
      <c r="G22" s="105">
        <v>222916</v>
      </c>
      <c r="H22" s="106">
        <v>8.7401999999999994E-2</v>
      </c>
      <c r="I22" s="107">
        <v>0.48016927390438469</v>
      </c>
      <c r="J22" s="108">
        <f>IF(ISNUMBER($I22),(($I22-$I$23)*$I$27)+$I$23,"-     ")</f>
        <v>0.46324801634910057</v>
      </c>
      <c r="K22" s="109"/>
      <c r="L22" s="109"/>
      <c r="M22" s="109"/>
      <c r="N22" s="110"/>
    </row>
    <row r="23" spans="1:14" ht="18" customHeight="1">
      <c r="A23" s="143" t="s">
        <v>192</v>
      </c>
      <c r="B23" s="127"/>
      <c r="C23" s="128"/>
      <c r="D23" s="127"/>
      <c r="E23" s="127"/>
      <c r="F23" s="129"/>
      <c r="G23" s="127"/>
      <c r="H23" s="130">
        <f>AVERAGE(H$3:H$22)</f>
        <v>8.6128650000000001E-2</v>
      </c>
      <c r="I23" s="111">
        <f>AVERAGE(I$3:I$22)</f>
        <v>0.4622900229588171</v>
      </c>
      <c r="J23" s="112">
        <f>AVERAGE(J$3:J$22)</f>
        <v>0.46229002295881705</v>
      </c>
      <c r="K23" s="128"/>
      <c r="L23" s="128"/>
      <c r="M23" s="128"/>
      <c r="N23" s="131"/>
    </row>
    <row r="24" spans="1:14" ht="18" customHeight="1">
      <c r="A24" s="144" t="s">
        <v>191</v>
      </c>
      <c r="B24" s="126"/>
      <c r="C24" s="125"/>
      <c r="D24" s="126"/>
      <c r="E24" s="126"/>
      <c r="F24" s="126"/>
      <c r="G24" s="126"/>
      <c r="H24" s="132"/>
      <c r="I24" s="113">
        <f>MEDIAN(I$3:I$22)</f>
        <v>0.46038902128782533</v>
      </c>
      <c r="J24" s="114">
        <f>MEDIAN(J$3:J$22)</f>
        <v>0.46218816483057268</v>
      </c>
      <c r="K24" s="125"/>
      <c r="L24" s="125"/>
      <c r="M24" s="125"/>
      <c r="N24" s="133"/>
    </row>
    <row r="25" spans="1:14" ht="18" customHeight="1">
      <c r="A25" s="144" t="s">
        <v>190</v>
      </c>
      <c r="B25" s="126"/>
      <c r="C25" s="125"/>
      <c r="D25" s="126"/>
      <c r="E25" s="126"/>
      <c r="F25" s="126"/>
      <c r="G25" s="126"/>
      <c r="H25" s="132"/>
      <c r="I25" s="113">
        <f>STDEV(I$3:I$22)</f>
        <v>1.9574794217857312E-2</v>
      </c>
      <c r="J25" s="114">
        <f>STDEV(J$3:J$22)</f>
        <v>1.0488427917901557E-3</v>
      </c>
      <c r="K25" s="125"/>
      <c r="L25" s="125"/>
      <c r="M25" s="125"/>
      <c r="N25" s="133"/>
    </row>
    <row r="26" spans="1:14" ht="18" customHeight="1" thickBot="1">
      <c r="A26" s="144" t="s">
        <v>189</v>
      </c>
      <c r="B26" s="126"/>
      <c r="C26" s="125"/>
      <c r="D26" s="126"/>
      <c r="E26" s="126"/>
      <c r="F26" s="126"/>
      <c r="G26" s="126"/>
      <c r="H26" s="132"/>
      <c r="I26" s="115">
        <f>I25/I23</f>
        <v>4.2343103345756444E-2</v>
      </c>
      <c r="J26" s="116">
        <f>J25/J23</f>
        <v>2.268798242880512E-3</v>
      </c>
      <c r="K26" s="125"/>
      <c r="L26" s="125"/>
      <c r="M26" s="125"/>
      <c r="N26" s="133"/>
    </row>
    <row r="27" spans="1:14" ht="18" customHeight="1" thickBot="1">
      <c r="A27" s="145" t="s">
        <v>188</v>
      </c>
      <c r="B27" s="117"/>
      <c r="C27" s="118"/>
      <c r="D27" s="117"/>
      <c r="E27" s="117"/>
      <c r="F27" s="117"/>
      <c r="G27" s="117"/>
      <c r="H27" s="119"/>
      <c r="I27" s="146">
        <f>SQRT(I26*I26*H23/$C$31)/I26</f>
        <v>5.3581293377446569E-2</v>
      </c>
      <c r="J27" s="120"/>
      <c r="K27" s="120"/>
      <c r="L27" s="120"/>
      <c r="M27" s="120"/>
      <c r="N27" s="121"/>
    </row>
    <row r="28" spans="1:14" ht="18" customHeight="1">
      <c r="H28" s="122"/>
    </row>
    <row r="29" spans="1:14" ht="18" customHeight="1">
      <c r="H29" s="122"/>
    </row>
    <row r="30" spans="1:14" ht="18" customHeight="1">
      <c r="A30" s="123" t="s">
        <v>187</v>
      </c>
      <c r="B30" s="124" t="s">
        <v>202</v>
      </c>
      <c r="H30" s="122"/>
    </row>
    <row r="31" spans="1:14" ht="18" customHeight="1">
      <c r="A31" s="91" t="s">
        <v>186</v>
      </c>
      <c r="C31" s="126">
        <v>30</v>
      </c>
      <c r="D31" s="125" t="s">
        <v>185</v>
      </c>
      <c r="H31" s="122"/>
    </row>
    <row r="32" spans="1:14" ht="18" customHeight="1">
      <c r="H32" s="122"/>
    </row>
  </sheetData>
  <printOptions horizontalCentered="1"/>
  <pageMargins left="0.39370078740157483" right="0.39370078740157483" top="0.59055118110236227" bottom="0.47244094488188981" header="0.31496062992125984" footer="0.31496062992125984"/>
  <pageSetup paperSize="9" scale="54" orientation="portrait" r:id="rId1"/>
  <headerFooter>
    <oddHeader>&amp;L&amp;8File: &amp;F,
Sheet: &amp;A, Page: &amp;P of &amp;N.&amp;R&amp;8Prepared By: C.Savory,
Printed: &amp;D.</oddHeader>
    <oddFooter>&amp;R&amp;9Prepared By: Lyra Nartates,
Printed: 2023-02-14 14:50.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0E9A2-6C3C-406B-858A-A87A53F62E21}">
  <sheetPr codeName="Sheet6"/>
  <dimension ref="A1:BN101"/>
  <sheetViews>
    <sheetView zoomScaleNormal="100" workbookViewId="0"/>
  </sheetViews>
  <sheetFormatPr defaultRowHeight="12.75"/>
  <cols>
    <col min="1" max="1" width="11.140625" customWidth="1"/>
    <col min="2" max="2" width="10.85546875" style="2" bestFit="1" customWidth="1"/>
    <col min="3" max="3" width="9.42578125" style="2" bestFit="1" customWidth="1"/>
    <col min="4" max="4" width="11.28515625" style="2" bestFit="1" customWidth="1"/>
    <col min="5" max="5" width="11.140625" style="2" customWidth="1"/>
    <col min="6" max="13" width="11.28515625" style="2" bestFit="1" customWidth="1"/>
    <col min="14" max="15" width="11" style="2" bestFit="1" customWidth="1"/>
    <col min="16" max="25" width="11.28515625" style="2" bestFit="1" customWidth="1"/>
    <col min="26" max="64" width="11.140625" style="2" bestFit="1" customWidth="1"/>
    <col min="65" max="65" width="9.28515625" style="54" bestFit="1" customWidth="1"/>
    <col min="66" max="16384" width="9.140625" style="2"/>
  </cols>
  <sheetData>
    <row r="1" spans="1:66" ht="15">
      <c r="B1" s="8" t="s">
        <v>412</v>
      </c>
      <c r="BM1" s="27" t="s">
        <v>66</v>
      </c>
    </row>
    <row r="2" spans="1:66" ht="15">
      <c r="A2" s="24" t="s">
        <v>96</v>
      </c>
      <c r="B2" s="18" t="s">
        <v>108</v>
      </c>
      <c r="C2" s="15" t="s">
        <v>109</v>
      </c>
      <c r="D2" s="14" t="s">
        <v>224</v>
      </c>
      <c r="E2" s="16" t="s">
        <v>224</v>
      </c>
      <c r="F2" s="17" t="s">
        <v>224</v>
      </c>
      <c r="G2" s="17" t="s">
        <v>224</v>
      </c>
      <c r="H2" s="17" t="s">
        <v>224</v>
      </c>
      <c r="I2" s="17" t="s">
        <v>224</v>
      </c>
      <c r="J2" s="17" t="s">
        <v>224</v>
      </c>
      <c r="K2" s="17" t="s">
        <v>224</v>
      </c>
      <c r="L2" s="17" t="s">
        <v>224</v>
      </c>
      <c r="M2" s="17" t="s">
        <v>224</v>
      </c>
      <c r="N2" s="17" t="s">
        <v>224</v>
      </c>
      <c r="O2" s="17" t="s">
        <v>224</v>
      </c>
      <c r="P2" s="17" t="s">
        <v>224</v>
      </c>
      <c r="Q2" s="17" t="s">
        <v>224</v>
      </c>
      <c r="R2" s="17" t="s">
        <v>224</v>
      </c>
      <c r="S2" s="17" t="s">
        <v>224</v>
      </c>
      <c r="T2" s="17" t="s">
        <v>224</v>
      </c>
      <c r="U2" s="17" t="s">
        <v>224</v>
      </c>
      <c r="V2" s="17" t="s">
        <v>224</v>
      </c>
      <c r="W2" s="17" t="s">
        <v>224</v>
      </c>
      <c r="X2" s="17" t="s">
        <v>224</v>
      </c>
      <c r="Y2" s="17" t="s">
        <v>224</v>
      </c>
      <c r="Z2" s="152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27">
        <v>1</v>
      </c>
    </row>
    <row r="3" spans="1:66">
      <c r="A3" s="29"/>
      <c r="B3" s="19" t="s">
        <v>225</v>
      </c>
      <c r="C3" s="9" t="s">
        <v>225</v>
      </c>
      <c r="D3" s="149" t="s">
        <v>226</v>
      </c>
      <c r="E3" s="150" t="s">
        <v>227</v>
      </c>
      <c r="F3" s="151" t="s">
        <v>228</v>
      </c>
      <c r="G3" s="151" t="s">
        <v>229</v>
      </c>
      <c r="H3" s="151" t="s">
        <v>230</v>
      </c>
      <c r="I3" s="151" t="s">
        <v>231</v>
      </c>
      <c r="J3" s="151" t="s">
        <v>232</v>
      </c>
      <c r="K3" s="151" t="s">
        <v>233</v>
      </c>
      <c r="L3" s="151" t="s">
        <v>234</v>
      </c>
      <c r="M3" s="151" t="s">
        <v>235</v>
      </c>
      <c r="N3" s="151" t="s">
        <v>236</v>
      </c>
      <c r="O3" s="151" t="s">
        <v>237</v>
      </c>
      <c r="P3" s="151" t="s">
        <v>238</v>
      </c>
      <c r="Q3" s="151" t="s">
        <v>239</v>
      </c>
      <c r="R3" s="151" t="s">
        <v>240</v>
      </c>
      <c r="S3" s="151" t="s">
        <v>241</v>
      </c>
      <c r="T3" s="151" t="s">
        <v>242</v>
      </c>
      <c r="U3" s="151" t="s">
        <v>243</v>
      </c>
      <c r="V3" s="151" t="s">
        <v>244</v>
      </c>
      <c r="W3" s="151" t="s">
        <v>245</v>
      </c>
      <c r="X3" s="151" t="s">
        <v>246</v>
      </c>
      <c r="Y3" s="151" t="s">
        <v>247</v>
      </c>
      <c r="Z3" s="152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27" t="s">
        <v>3</v>
      </c>
    </row>
    <row r="4" spans="1:66">
      <c r="A4" s="29"/>
      <c r="B4" s="19"/>
      <c r="C4" s="9"/>
      <c r="D4" s="9" t="s">
        <v>111</v>
      </c>
      <c r="E4" s="10" t="s">
        <v>248</v>
      </c>
      <c r="F4" s="11" t="s">
        <v>248</v>
      </c>
      <c r="G4" s="11" t="s">
        <v>248</v>
      </c>
      <c r="H4" s="11" t="s">
        <v>248</v>
      </c>
      <c r="I4" s="11" t="s">
        <v>248</v>
      </c>
      <c r="J4" s="11" t="s">
        <v>248</v>
      </c>
      <c r="K4" s="11" t="s">
        <v>248</v>
      </c>
      <c r="L4" s="11" t="s">
        <v>248</v>
      </c>
      <c r="M4" s="11" t="s">
        <v>248</v>
      </c>
      <c r="N4" s="11" t="s">
        <v>249</v>
      </c>
      <c r="O4" s="11" t="s">
        <v>249</v>
      </c>
      <c r="P4" s="11" t="s">
        <v>249</v>
      </c>
      <c r="Q4" s="11" t="s">
        <v>248</v>
      </c>
      <c r="R4" s="11" t="s">
        <v>248</v>
      </c>
      <c r="S4" s="11" t="s">
        <v>248</v>
      </c>
      <c r="T4" s="11" t="s">
        <v>248</v>
      </c>
      <c r="U4" s="11" t="s">
        <v>248</v>
      </c>
      <c r="V4" s="11" t="s">
        <v>249</v>
      </c>
      <c r="W4" s="11" t="s">
        <v>248</v>
      </c>
      <c r="X4" s="11" t="s">
        <v>248</v>
      </c>
      <c r="Y4" s="11" t="s">
        <v>248</v>
      </c>
      <c r="Z4" s="152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27">
        <v>3</v>
      </c>
    </row>
    <row r="5" spans="1:66">
      <c r="A5" s="29"/>
      <c r="B5" s="19"/>
      <c r="C5" s="9"/>
      <c r="D5" s="26" t="s">
        <v>250</v>
      </c>
      <c r="E5" s="25" t="s">
        <v>113</v>
      </c>
      <c r="F5" s="25" t="s">
        <v>113</v>
      </c>
      <c r="G5" s="25" t="s">
        <v>113</v>
      </c>
      <c r="H5" s="25" t="s">
        <v>113</v>
      </c>
      <c r="I5" s="25" t="s">
        <v>113</v>
      </c>
      <c r="J5" s="25" t="s">
        <v>113</v>
      </c>
      <c r="K5" s="25" t="s">
        <v>113</v>
      </c>
      <c r="L5" s="25" t="s">
        <v>113</v>
      </c>
      <c r="M5" s="25" t="s">
        <v>113</v>
      </c>
      <c r="N5" s="25" t="s">
        <v>251</v>
      </c>
      <c r="O5" s="25" t="s">
        <v>114</v>
      </c>
      <c r="P5" s="25" t="s">
        <v>113</v>
      </c>
      <c r="Q5" s="25" t="s">
        <v>113</v>
      </c>
      <c r="R5" s="25" t="s">
        <v>113</v>
      </c>
      <c r="S5" s="25" t="s">
        <v>113</v>
      </c>
      <c r="T5" s="25" t="s">
        <v>113</v>
      </c>
      <c r="U5" s="25" t="s">
        <v>252</v>
      </c>
      <c r="V5" s="25" t="s">
        <v>253</v>
      </c>
      <c r="W5" s="25" t="s">
        <v>113</v>
      </c>
      <c r="X5" s="25" t="s">
        <v>113</v>
      </c>
      <c r="Y5" s="25" t="s">
        <v>113</v>
      </c>
      <c r="Z5" s="152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27">
        <v>3</v>
      </c>
    </row>
    <row r="6" spans="1:66">
      <c r="A6" s="29"/>
      <c r="B6" s="18">
        <v>1</v>
      </c>
      <c r="C6" s="14">
        <v>1</v>
      </c>
      <c r="D6" s="202">
        <v>0.46478076393916873</v>
      </c>
      <c r="E6" s="203">
        <v>0.48</v>
      </c>
      <c r="F6" s="204">
        <v>0.49800000000000005</v>
      </c>
      <c r="G6" s="203">
        <v>0.45500000000000002</v>
      </c>
      <c r="H6" s="203">
        <v>0.49500000000000005</v>
      </c>
      <c r="I6" s="203">
        <v>0.47</v>
      </c>
      <c r="J6" s="203">
        <v>0.46700000000000003</v>
      </c>
      <c r="K6" s="203">
        <v>0.49116666666666664</v>
      </c>
      <c r="L6" s="203">
        <v>0.45500000000000002</v>
      </c>
      <c r="M6" s="203">
        <v>0.47299999999999998</v>
      </c>
      <c r="N6" s="203">
        <v>0.46200000000000002</v>
      </c>
      <c r="O6" s="203">
        <v>0.46600000000000003</v>
      </c>
      <c r="P6" s="203">
        <v>0.49</v>
      </c>
      <c r="Q6" s="203">
        <v>0.43</v>
      </c>
      <c r="R6" s="203">
        <v>0.47</v>
      </c>
      <c r="S6" s="203">
        <v>0.45699999999999996</v>
      </c>
      <c r="T6" s="203">
        <v>0.46300000000000002</v>
      </c>
      <c r="U6" s="203">
        <v>0.49</v>
      </c>
      <c r="V6" s="203">
        <v>0.49800000000000005</v>
      </c>
      <c r="W6" s="203">
        <v>0.47</v>
      </c>
      <c r="X6" s="203">
        <v>0.46700000000000003</v>
      </c>
      <c r="Y6" s="203">
        <v>0.46</v>
      </c>
      <c r="Z6" s="205"/>
      <c r="AA6" s="206"/>
      <c r="AB6" s="206"/>
      <c r="AC6" s="206"/>
      <c r="AD6" s="206"/>
      <c r="AE6" s="206"/>
      <c r="AF6" s="206"/>
      <c r="AG6" s="206"/>
      <c r="AH6" s="206"/>
      <c r="AI6" s="206"/>
      <c r="AJ6" s="206"/>
      <c r="AK6" s="206"/>
      <c r="AL6" s="206"/>
      <c r="AM6" s="206"/>
      <c r="AN6" s="206"/>
      <c r="AO6" s="206"/>
      <c r="AP6" s="206"/>
      <c r="AQ6" s="206"/>
      <c r="AR6" s="206"/>
      <c r="AS6" s="206"/>
      <c r="AT6" s="206"/>
      <c r="AU6" s="206"/>
      <c r="AV6" s="206"/>
      <c r="AW6" s="206"/>
      <c r="AX6" s="206"/>
      <c r="AY6" s="206"/>
      <c r="AZ6" s="206"/>
      <c r="BA6" s="206"/>
      <c r="BB6" s="206"/>
      <c r="BC6" s="206"/>
      <c r="BD6" s="206"/>
      <c r="BE6" s="206"/>
      <c r="BF6" s="206"/>
      <c r="BG6" s="206"/>
      <c r="BH6" s="206"/>
      <c r="BI6" s="206"/>
      <c r="BJ6" s="206"/>
      <c r="BK6" s="206"/>
      <c r="BL6" s="206"/>
      <c r="BM6" s="207">
        <v>1</v>
      </c>
    </row>
    <row r="7" spans="1:66">
      <c r="A7" s="29"/>
      <c r="B7" s="19">
        <v>1</v>
      </c>
      <c r="C7" s="9">
        <v>2</v>
      </c>
      <c r="D7" s="208">
        <v>0.50963906560097094</v>
      </c>
      <c r="E7" s="23">
        <v>0.5</v>
      </c>
      <c r="F7" s="23">
        <v>0.46800000000000003</v>
      </c>
      <c r="G7" s="23">
        <v>0.45</v>
      </c>
      <c r="H7" s="23">
        <v>0.49299999999999999</v>
      </c>
      <c r="I7" s="23">
        <v>0.49</v>
      </c>
      <c r="J7" s="23">
        <v>0.46600000000000003</v>
      </c>
      <c r="K7" s="23">
        <v>0.47766666666666668</v>
      </c>
      <c r="L7" s="23">
        <v>0.44700000000000001</v>
      </c>
      <c r="M7" s="209">
        <v>0.44800000000000001</v>
      </c>
      <c r="N7" s="23">
        <v>0.45700000000000002</v>
      </c>
      <c r="O7" s="23">
        <v>0.46600000000000003</v>
      </c>
      <c r="P7" s="23">
        <v>0.46</v>
      </c>
      <c r="Q7" s="23">
        <v>0.43</v>
      </c>
      <c r="R7" s="23">
        <v>0.46</v>
      </c>
      <c r="S7" s="23">
        <v>0.46199999999999997</v>
      </c>
      <c r="T7" s="23">
        <v>0.46300000000000002</v>
      </c>
      <c r="U7" s="23">
        <v>0.49</v>
      </c>
      <c r="V7" s="23">
        <v>0.46500000000000002</v>
      </c>
      <c r="W7" s="23">
        <v>0.48</v>
      </c>
      <c r="X7" s="23">
        <v>0.47299999999999998</v>
      </c>
      <c r="Y7" s="23">
        <v>0.45600000000000002</v>
      </c>
      <c r="Z7" s="205"/>
      <c r="AA7" s="206"/>
      <c r="AB7" s="206"/>
      <c r="AC7" s="206"/>
      <c r="AD7" s="206"/>
      <c r="AE7" s="206"/>
      <c r="AF7" s="206"/>
      <c r="AG7" s="206"/>
      <c r="AH7" s="206"/>
      <c r="AI7" s="206"/>
      <c r="AJ7" s="206"/>
      <c r="AK7" s="206"/>
      <c r="AL7" s="206"/>
      <c r="AM7" s="206"/>
      <c r="AN7" s="206"/>
      <c r="AO7" s="206"/>
      <c r="AP7" s="206"/>
      <c r="AQ7" s="206"/>
      <c r="AR7" s="206"/>
      <c r="AS7" s="206"/>
      <c r="AT7" s="206"/>
      <c r="AU7" s="206"/>
      <c r="AV7" s="206"/>
      <c r="AW7" s="206"/>
      <c r="AX7" s="206"/>
      <c r="AY7" s="206"/>
      <c r="AZ7" s="206"/>
      <c r="BA7" s="206"/>
      <c r="BB7" s="206"/>
      <c r="BC7" s="206"/>
      <c r="BD7" s="206"/>
      <c r="BE7" s="206"/>
      <c r="BF7" s="206"/>
      <c r="BG7" s="206"/>
      <c r="BH7" s="206"/>
      <c r="BI7" s="206"/>
      <c r="BJ7" s="206"/>
      <c r="BK7" s="206"/>
      <c r="BL7" s="206"/>
      <c r="BM7" s="207" t="e">
        <v>#N/A</v>
      </c>
    </row>
    <row r="8" spans="1:66">
      <c r="A8" s="29"/>
      <c r="B8" s="19">
        <v>1</v>
      </c>
      <c r="C8" s="9">
        <v>3</v>
      </c>
      <c r="D8" s="208">
        <v>0.45488961960490398</v>
      </c>
      <c r="E8" s="23">
        <v>0.51</v>
      </c>
      <c r="F8" s="23">
        <v>0.46800000000000003</v>
      </c>
      <c r="G8" s="23">
        <v>0.47599999999999998</v>
      </c>
      <c r="H8" s="23">
        <v>0.48899999999999999</v>
      </c>
      <c r="I8" s="23">
        <v>0.48</v>
      </c>
      <c r="J8" s="23">
        <v>0.47499999999999998</v>
      </c>
      <c r="K8" s="23">
        <v>0.45800000000000002</v>
      </c>
      <c r="L8" s="23">
        <v>0.47</v>
      </c>
      <c r="M8" s="23">
        <v>0.47399999999999998</v>
      </c>
      <c r="N8" s="23">
        <v>0.46800000000000003</v>
      </c>
      <c r="O8" s="23">
        <v>0.46100000000000002</v>
      </c>
      <c r="P8" s="23">
        <v>0.46</v>
      </c>
      <c r="Q8" s="23">
        <v>0.44</v>
      </c>
      <c r="R8" s="23">
        <v>0.46</v>
      </c>
      <c r="S8" s="23">
        <v>0.45699999999999996</v>
      </c>
      <c r="T8" s="23">
        <v>0.46400000000000002</v>
      </c>
      <c r="U8" s="23">
        <v>0.48</v>
      </c>
      <c r="V8" s="23">
        <v>0.46700000000000003</v>
      </c>
      <c r="W8" s="23">
        <v>0.47</v>
      </c>
      <c r="X8" s="23">
        <v>0.47</v>
      </c>
      <c r="Y8" s="23">
        <v>0.45400000000000001</v>
      </c>
      <c r="Z8" s="205"/>
      <c r="AA8" s="206"/>
      <c r="AB8" s="206"/>
      <c r="AC8" s="206"/>
      <c r="AD8" s="206"/>
      <c r="AE8" s="206"/>
      <c r="AF8" s="206"/>
      <c r="AG8" s="206"/>
      <c r="AH8" s="206"/>
      <c r="AI8" s="206"/>
      <c r="AJ8" s="206"/>
      <c r="AK8" s="206"/>
      <c r="AL8" s="206"/>
      <c r="AM8" s="206"/>
      <c r="AN8" s="206"/>
      <c r="AO8" s="206"/>
      <c r="AP8" s="206"/>
      <c r="AQ8" s="206"/>
      <c r="AR8" s="206"/>
      <c r="AS8" s="206"/>
      <c r="AT8" s="206"/>
      <c r="AU8" s="206"/>
      <c r="AV8" s="206"/>
      <c r="AW8" s="206"/>
      <c r="AX8" s="206"/>
      <c r="AY8" s="206"/>
      <c r="AZ8" s="206"/>
      <c r="BA8" s="206"/>
      <c r="BB8" s="206"/>
      <c r="BC8" s="206"/>
      <c r="BD8" s="206"/>
      <c r="BE8" s="206"/>
      <c r="BF8" s="206"/>
      <c r="BG8" s="206"/>
      <c r="BH8" s="206"/>
      <c r="BI8" s="206"/>
      <c r="BJ8" s="206"/>
      <c r="BK8" s="206"/>
      <c r="BL8" s="206"/>
      <c r="BM8" s="207">
        <v>16</v>
      </c>
    </row>
    <row r="9" spans="1:66">
      <c r="A9" s="29"/>
      <c r="B9" s="19">
        <v>1</v>
      </c>
      <c r="C9" s="9">
        <v>4</v>
      </c>
      <c r="D9" s="208">
        <v>0.46129975944470958</v>
      </c>
      <c r="E9" s="23">
        <v>0.48</v>
      </c>
      <c r="F9" s="23">
        <v>0.46899999999999997</v>
      </c>
      <c r="G9" s="23">
        <v>0.44700000000000001</v>
      </c>
      <c r="H9" s="23">
        <v>0.48500000000000004</v>
      </c>
      <c r="I9" s="23">
        <v>0.47</v>
      </c>
      <c r="J9" s="23">
        <v>0.46899999999999997</v>
      </c>
      <c r="K9" s="23">
        <v>0.47533333333333327</v>
      </c>
      <c r="L9" s="23">
        <v>0.45500000000000002</v>
      </c>
      <c r="M9" s="23">
        <v>0.48199999999999998</v>
      </c>
      <c r="N9" s="23">
        <v>0.46200000000000002</v>
      </c>
      <c r="O9" s="23">
        <v>0.46800000000000003</v>
      </c>
      <c r="P9" s="23">
        <v>0.48</v>
      </c>
      <c r="Q9" s="23">
        <v>0.44</v>
      </c>
      <c r="R9" s="23">
        <v>0.48</v>
      </c>
      <c r="S9" s="23">
        <v>0.45699999999999996</v>
      </c>
      <c r="T9" s="23">
        <v>0.46200000000000002</v>
      </c>
      <c r="U9" s="23">
        <v>0.48</v>
      </c>
      <c r="V9" s="23">
        <v>0.49299999999999999</v>
      </c>
      <c r="W9" s="23">
        <v>0.48</v>
      </c>
      <c r="X9" s="23">
        <v>0.47299999999999998</v>
      </c>
      <c r="Y9" s="23">
        <v>0.46200000000000002</v>
      </c>
      <c r="Z9" s="205"/>
      <c r="AA9" s="206"/>
      <c r="AB9" s="206"/>
      <c r="AC9" s="206"/>
      <c r="AD9" s="206"/>
      <c r="AE9" s="206"/>
      <c r="AF9" s="206"/>
      <c r="AG9" s="206"/>
      <c r="AH9" s="206"/>
      <c r="AI9" s="206"/>
      <c r="AJ9" s="206"/>
      <c r="AK9" s="206"/>
      <c r="AL9" s="206"/>
      <c r="AM9" s="206"/>
      <c r="AN9" s="206"/>
      <c r="AO9" s="206"/>
      <c r="AP9" s="206"/>
      <c r="AQ9" s="206"/>
      <c r="AR9" s="206"/>
      <c r="AS9" s="206"/>
      <c r="AT9" s="206"/>
      <c r="AU9" s="206"/>
      <c r="AV9" s="206"/>
      <c r="AW9" s="206"/>
      <c r="AX9" s="206"/>
      <c r="AY9" s="206"/>
      <c r="AZ9" s="206"/>
      <c r="BA9" s="206"/>
      <c r="BB9" s="206"/>
      <c r="BC9" s="206"/>
      <c r="BD9" s="206"/>
      <c r="BE9" s="206"/>
      <c r="BF9" s="206"/>
      <c r="BG9" s="206"/>
      <c r="BH9" s="206"/>
      <c r="BI9" s="206"/>
      <c r="BJ9" s="206"/>
      <c r="BK9" s="206"/>
      <c r="BL9" s="206"/>
      <c r="BM9" s="207">
        <v>0.47016693121693121</v>
      </c>
      <c r="BN9" s="27"/>
    </row>
    <row r="10" spans="1:66">
      <c r="A10" s="29"/>
      <c r="B10" s="19">
        <v>1</v>
      </c>
      <c r="C10" s="9">
        <v>5</v>
      </c>
      <c r="D10" s="208">
        <v>0.45947828313094113</v>
      </c>
      <c r="E10" s="23">
        <v>0.5</v>
      </c>
      <c r="F10" s="23">
        <v>0.47499999999999998</v>
      </c>
      <c r="G10" s="23">
        <v>0.46400000000000002</v>
      </c>
      <c r="H10" s="23">
        <v>0.48599999999999999</v>
      </c>
      <c r="I10" s="23">
        <v>0.49</v>
      </c>
      <c r="J10" s="23">
        <v>0.46400000000000002</v>
      </c>
      <c r="K10" s="23">
        <v>0.48500000000000004</v>
      </c>
      <c r="L10" s="23">
        <v>0.44900000000000001</v>
      </c>
      <c r="M10" s="23">
        <v>0.47699999999999992</v>
      </c>
      <c r="N10" s="23">
        <v>0.45300000000000001</v>
      </c>
      <c r="O10" s="23">
        <v>0.45600000000000002</v>
      </c>
      <c r="P10" s="23">
        <v>0.46</v>
      </c>
      <c r="Q10" s="23">
        <v>0.44</v>
      </c>
      <c r="R10" s="23">
        <v>0.47</v>
      </c>
      <c r="S10" s="23">
        <v>0.46600000000000003</v>
      </c>
      <c r="T10" s="23">
        <v>0.46300000000000002</v>
      </c>
      <c r="U10" s="23">
        <v>0.49</v>
      </c>
      <c r="V10" s="23">
        <v>0.49199999999999999</v>
      </c>
      <c r="W10" s="23">
        <v>0.5</v>
      </c>
      <c r="X10" s="23">
        <v>0.48500000000000004</v>
      </c>
      <c r="Y10" s="23">
        <v>0.45700000000000002</v>
      </c>
      <c r="Z10" s="205"/>
      <c r="AA10" s="206"/>
      <c r="AB10" s="206"/>
      <c r="AC10" s="206"/>
      <c r="AD10" s="206"/>
      <c r="AE10" s="206"/>
      <c r="AF10" s="206"/>
      <c r="AG10" s="206"/>
      <c r="AH10" s="206"/>
      <c r="AI10" s="206"/>
      <c r="AJ10" s="206"/>
      <c r="AK10" s="206"/>
      <c r="AL10" s="206"/>
      <c r="AM10" s="206"/>
      <c r="AN10" s="206"/>
      <c r="AO10" s="206"/>
      <c r="AP10" s="206"/>
      <c r="AQ10" s="206"/>
      <c r="AR10" s="206"/>
      <c r="AS10" s="206"/>
      <c r="AT10" s="206"/>
      <c r="AU10" s="206"/>
      <c r="AV10" s="206"/>
      <c r="AW10" s="206"/>
      <c r="AX10" s="206"/>
      <c r="AY10" s="206"/>
      <c r="AZ10" s="206"/>
      <c r="BA10" s="206"/>
      <c r="BB10" s="206"/>
      <c r="BC10" s="206"/>
      <c r="BD10" s="206"/>
      <c r="BE10" s="206"/>
      <c r="BF10" s="206"/>
      <c r="BG10" s="206"/>
      <c r="BH10" s="206"/>
      <c r="BI10" s="206"/>
      <c r="BJ10" s="206"/>
      <c r="BK10" s="206"/>
      <c r="BL10" s="206"/>
      <c r="BM10" s="207">
        <v>7</v>
      </c>
    </row>
    <row r="11" spans="1:66">
      <c r="A11" s="29"/>
      <c r="B11" s="19">
        <v>1</v>
      </c>
      <c r="C11" s="9">
        <v>6</v>
      </c>
      <c r="D11" s="208">
        <v>0.46536337638057124</v>
      </c>
      <c r="E11" s="23">
        <v>0.5</v>
      </c>
      <c r="F11" s="23">
        <v>0.46600000000000003</v>
      </c>
      <c r="G11" s="23">
        <v>0.45600000000000002</v>
      </c>
      <c r="H11" s="23">
        <v>0.48399999999999993</v>
      </c>
      <c r="I11" s="23">
        <v>0.48</v>
      </c>
      <c r="J11" s="23">
        <v>0.45700000000000002</v>
      </c>
      <c r="K11" s="23">
        <v>0.4986666666666667</v>
      </c>
      <c r="L11" s="23">
        <v>0.46100000000000002</v>
      </c>
      <c r="M11" s="23">
        <v>0.47199999999999998</v>
      </c>
      <c r="N11" s="209">
        <v>0.48899999999999999</v>
      </c>
      <c r="O11" s="23">
        <v>0.45500000000000002</v>
      </c>
      <c r="P11" s="209">
        <v>0.42</v>
      </c>
      <c r="Q11" s="23">
        <v>0.44</v>
      </c>
      <c r="R11" s="23">
        <v>0.48</v>
      </c>
      <c r="S11" s="23">
        <v>0.46699999999999997</v>
      </c>
      <c r="T11" s="23">
        <v>0.46600000000000003</v>
      </c>
      <c r="U11" s="23">
        <v>0.49</v>
      </c>
      <c r="V11" s="23">
        <v>0.48599999999999999</v>
      </c>
      <c r="W11" s="23">
        <v>0.48</v>
      </c>
      <c r="X11" s="23">
        <v>0.46899999999999997</v>
      </c>
      <c r="Y11" s="23">
        <v>0.45300000000000001</v>
      </c>
      <c r="Z11" s="205"/>
      <c r="AA11" s="206"/>
      <c r="AB11" s="206"/>
      <c r="AC11" s="206"/>
      <c r="AD11" s="206"/>
      <c r="AE11" s="206"/>
      <c r="AF11" s="206"/>
      <c r="AG11" s="206"/>
      <c r="AH11" s="206"/>
      <c r="AI11" s="206"/>
      <c r="AJ11" s="206"/>
      <c r="AK11" s="206"/>
      <c r="AL11" s="206"/>
      <c r="AM11" s="206"/>
      <c r="AN11" s="206"/>
      <c r="AO11" s="206"/>
      <c r="AP11" s="206"/>
      <c r="AQ11" s="206"/>
      <c r="AR11" s="206"/>
      <c r="AS11" s="206"/>
      <c r="AT11" s="206"/>
      <c r="AU11" s="206"/>
      <c r="AV11" s="206"/>
      <c r="AW11" s="206"/>
      <c r="AX11" s="206"/>
      <c r="AY11" s="206"/>
      <c r="AZ11" s="206"/>
      <c r="BA11" s="206"/>
      <c r="BB11" s="206"/>
      <c r="BC11" s="206"/>
      <c r="BD11" s="206"/>
      <c r="BE11" s="206"/>
      <c r="BF11" s="206"/>
      <c r="BG11" s="206"/>
      <c r="BH11" s="206"/>
      <c r="BI11" s="206"/>
      <c r="BJ11" s="206"/>
      <c r="BK11" s="206"/>
      <c r="BL11" s="206"/>
      <c r="BM11" s="56"/>
    </row>
    <row r="12" spans="1:66">
      <c r="A12" s="29"/>
      <c r="B12" s="19"/>
      <c r="C12" s="9">
        <v>7</v>
      </c>
      <c r="D12" s="208">
        <v>0.44094351007267046</v>
      </c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05"/>
      <c r="AA12" s="206"/>
      <c r="AB12" s="206"/>
      <c r="AC12" s="206"/>
      <c r="AD12" s="206"/>
      <c r="AE12" s="206"/>
      <c r="AF12" s="206"/>
      <c r="AG12" s="206"/>
      <c r="AH12" s="206"/>
      <c r="AI12" s="206"/>
      <c r="AJ12" s="206"/>
      <c r="AK12" s="206"/>
      <c r="AL12" s="206"/>
      <c r="AM12" s="206"/>
      <c r="AN12" s="206"/>
      <c r="AO12" s="206"/>
      <c r="AP12" s="206"/>
      <c r="AQ12" s="206"/>
      <c r="AR12" s="206"/>
      <c r="AS12" s="206"/>
      <c r="AT12" s="206"/>
      <c r="AU12" s="206"/>
      <c r="AV12" s="206"/>
      <c r="AW12" s="206"/>
      <c r="AX12" s="206"/>
      <c r="AY12" s="206"/>
      <c r="AZ12" s="206"/>
      <c r="BA12" s="206"/>
      <c r="BB12" s="206"/>
      <c r="BC12" s="206"/>
      <c r="BD12" s="206"/>
      <c r="BE12" s="206"/>
      <c r="BF12" s="206"/>
      <c r="BG12" s="206"/>
      <c r="BH12" s="206"/>
      <c r="BI12" s="206"/>
      <c r="BJ12" s="206"/>
      <c r="BK12" s="206"/>
      <c r="BL12" s="206"/>
      <c r="BM12" s="56"/>
    </row>
    <row r="13" spans="1:66">
      <c r="A13" s="29"/>
      <c r="B13" s="19"/>
      <c r="C13" s="9">
        <v>8</v>
      </c>
      <c r="D13" s="208">
        <v>0.45938312717927082</v>
      </c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05"/>
      <c r="AA13" s="206"/>
      <c r="AB13" s="206"/>
      <c r="AC13" s="206"/>
      <c r="AD13" s="206"/>
      <c r="AE13" s="206"/>
      <c r="AF13" s="206"/>
      <c r="AG13" s="206"/>
      <c r="AH13" s="206"/>
      <c r="AI13" s="206"/>
      <c r="AJ13" s="206"/>
      <c r="AK13" s="206"/>
      <c r="AL13" s="206"/>
      <c r="AM13" s="206"/>
      <c r="AN13" s="206"/>
      <c r="AO13" s="206"/>
      <c r="AP13" s="206"/>
      <c r="AQ13" s="206"/>
      <c r="AR13" s="206"/>
      <c r="AS13" s="206"/>
      <c r="AT13" s="206"/>
      <c r="AU13" s="206"/>
      <c r="AV13" s="206"/>
      <c r="AW13" s="206"/>
      <c r="AX13" s="206"/>
      <c r="AY13" s="206"/>
      <c r="AZ13" s="206"/>
      <c r="BA13" s="206"/>
      <c r="BB13" s="206"/>
      <c r="BC13" s="206"/>
      <c r="BD13" s="206"/>
      <c r="BE13" s="206"/>
      <c r="BF13" s="206"/>
      <c r="BG13" s="206"/>
      <c r="BH13" s="206"/>
      <c r="BI13" s="206"/>
      <c r="BJ13" s="206"/>
      <c r="BK13" s="206"/>
      <c r="BL13" s="206"/>
      <c r="BM13" s="56"/>
    </row>
    <row r="14" spans="1:66">
      <c r="A14" s="29"/>
      <c r="B14" s="19"/>
      <c r="C14" s="9">
        <v>9</v>
      </c>
      <c r="D14" s="208">
        <v>0.45264104628993534</v>
      </c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05"/>
      <c r="AA14" s="206"/>
      <c r="AB14" s="206"/>
      <c r="AC14" s="206"/>
      <c r="AD14" s="206"/>
      <c r="AE14" s="206"/>
      <c r="AF14" s="206"/>
      <c r="AG14" s="206"/>
      <c r="AH14" s="206"/>
      <c r="AI14" s="206"/>
      <c r="AJ14" s="206"/>
      <c r="AK14" s="206"/>
      <c r="AL14" s="206"/>
      <c r="AM14" s="206"/>
      <c r="AN14" s="206"/>
      <c r="AO14" s="206"/>
      <c r="AP14" s="206"/>
      <c r="AQ14" s="206"/>
      <c r="AR14" s="206"/>
      <c r="AS14" s="206"/>
      <c r="AT14" s="206"/>
      <c r="AU14" s="206"/>
      <c r="AV14" s="206"/>
      <c r="AW14" s="206"/>
      <c r="AX14" s="206"/>
      <c r="AY14" s="206"/>
      <c r="AZ14" s="206"/>
      <c r="BA14" s="206"/>
      <c r="BB14" s="206"/>
      <c r="BC14" s="206"/>
      <c r="BD14" s="206"/>
      <c r="BE14" s="206"/>
      <c r="BF14" s="206"/>
      <c r="BG14" s="206"/>
      <c r="BH14" s="206"/>
      <c r="BI14" s="206"/>
      <c r="BJ14" s="206"/>
      <c r="BK14" s="206"/>
      <c r="BL14" s="206"/>
      <c r="BM14" s="56"/>
    </row>
    <row r="15" spans="1:66">
      <c r="A15" s="29"/>
      <c r="B15" s="19"/>
      <c r="C15" s="9">
        <v>10</v>
      </c>
      <c r="D15" s="208">
        <v>0.44419793471418434</v>
      </c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05"/>
      <c r="AA15" s="206"/>
      <c r="AB15" s="206"/>
      <c r="AC15" s="206"/>
      <c r="AD15" s="206"/>
      <c r="AE15" s="206"/>
      <c r="AF15" s="206"/>
      <c r="AG15" s="206"/>
      <c r="AH15" s="206"/>
      <c r="AI15" s="206"/>
      <c r="AJ15" s="206"/>
      <c r="AK15" s="206"/>
      <c r="AL15" s="206"/>
      <c r="AM15" s="206"/>
      <c r="AN15" s="206"/>
      <c r="AO15" s="206"/>
      <c r="AP15" s="206"/>
      <c r="AQ15" s="206"/>
      <c r="AR15" s="206"/>
      <c r="AS15" s="206"/>
      <c r="AT15" s="206"/>
      <c r="AU15" s="206"/>
      <c r="AV15" s="206"/>
      <c r="AW15" s="206"/>
      <c r="AX15" s="206"/>
      <c r="AY15" s="206"/>
      <c r="AZ15" s="206"/>
      <c r="BA15" s="206"/>
      <c r="BB15" s="206"/>
      <c r="BC15" s="206"/>
      <c r="BD15" s="206"/>
      <c r="BE15" s="206"/>
      <c r="BF15" s="206"/>
      <c r="BG15" s="206"/>
      <c r="BH15" s="206"/>
      <c r="BI15" s="206"/>
      <c r="BJ15" s="206"/>
      <c r="BK15" s="206"/>
      <c r="BL15" s="206"/>
      <c r="BM15" s="56"/>
    </row>
    <row r="16" spans="1:66">
      <c r="A16" s="29"/>
      <c r="B16" s="19"/>
      <c r="C16" s="9">
        <v>11</v>
      </c>
      <c r="D16" s="208">
        <v>0.44041894336788018</v>
      </c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05"/>
      <c r="AA16" s="206"/>
      <c r="AB16" s="206"/>
      <c r="AC16" s="206"/>
      <c r="AD16" s="206"/>
      <c r="AE16" s="206"/>
      <c r="AF16" s="206"/>
      <c r="AG16" s="206"/>
      <c r="AH16" s="206"/>
      <c r="AI16" s="206"/>
      <c r="AJ16" s="206"/>
      <c r="AK16" s="206"/>
      <c r="AL16" s="206"/>
      <c r="AM16" s="206"/>
      <c r="AN16" s="206"/>
      <c r="AO16" s="206"/>
      <c r="AP16" s="206"/>
      <c r="AQ16" s="206"/>
      <c r="AR16" s="206"/>
      <c r="AS16" s="206"/>
      <c r="AT16" s="206"/>
      <c r="AU16" s="206"/>
      <c r="AV16" s="206"/>
      <c r="AW16" s="206"/>
      <c r="AX16" s="206"/>
      <c r="AY16" s="206"/>
      <c r="AZ16" s="206"/>
      <c r="BA16" s="206"/>
      <c r="BB16" s="206"/>
      <c r="BC16" s="206"/>
      <c r="BD16" s="206"/>
      <c r="BE16" s="206"/>
      <c r="BF16" s="206"/>
      <c r="BG16" s="206"/>
      <c r="BH16" s="206"/>
      <c r="BI16" s="206"/>
      <c r="BJ16" s="206"/>
      <c r="BK16" s="206"/>
      <c r="BL16" s="206"/>
      <c r="BM16" s="56"/>
    </row>
    <row r="17" spans="1:65">
      <c r="A17" s="29"/>
      <c r="B17" s="19"/>
      <c r="C17" s="9">
        <v>12</v>
      </c>
      <c r="D17" s="208">
        <v>0.44529195351980688</v>
      </c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05"/>
      <c r="AA17" s="206"/>
      <c r="AB17" s="206"/>
      <c r="AC17" s="206"/>
      <c r="AD17" s="206"/>
      <c r="AE17" s="206"/>
      <c r="AF17" s="206"/>
      <c r="AG17" s="206"/>
      <c r="AH17" s="206"/>
      <c r="AI17" s="206"/>
      <c r="AJ17" s="206"/>
      <c r="AK17" s="206"/>
      <c r="AL17" s="206"/>
      <c r="AM17" s="206"/>
      <c r="AN17" s="206"/>
      <c r="AO17" s="206"/>
      <c r="AP17" s="206"/>
      <c r="AQ17" s="206"/>
      <c r="AR17" s="206"/>
      <c r="AS17" s="206"/>
      <c r="AT17" s="206"/>
      <c r="AU17" s="206"/>
      <c r="AV17" s="206"/>
      <c r="AW17" s="206"/>
      <c r="AX17" s="206"/>
      <c r="AY17" s="206"/>
      <c r="AZ17" s="206"/>
      <c r="BA17" s="206"/>
      <c r="BB17" s="206"/>
      <c r="BC17" s="206"/>
      <c r="BD17" s="206"/>
      <c r="BE17" s="206"/>
      <c r="BF17" s="206"/>
      <c r="BG17" s="206"/>
      <c r="BH17" s="206"/>
      <c r="BI17" s="206"/>
      <c r="BJ17" s="206"/>
      <c r="BK17" s="206"/>
      <c r="BL17" s="206"/>
      <c r="BM17" s="56"/>
    </row>
    <row r="18" spans="1:65">
      <c r="A18" s="29"/>
      <c r="B18" s="19"/>
      <c r="C18" s="9">
        <v>13</v>
      </c>
      <c r="D18" s="208">
        <v>0.48016927390438469</v>
      </c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05"/>
      <c r="AA18" s="206"/>
      <c r="AB18" s="206"/>
      <c r="AC18" s="206"/>
      <c r="AD18" s="206"/>
      <c r="AE18" s="206"/>
      <c r="AF18" s="206"/>
      <c r="AG18" s="206"/>
      <c r="AH18" s="206"/>
      <c r="AI18" s="206"/>
      <c r="AJ18" s="206"/>
      <c r="AK18" s="206"/>
      <c r="AL18" s="206"/>
      <c r="AM18" s="206"/>
      <c r="AN18" s="206"/>
      <c r="AO18" s="206"/>
      <c r="AP18" s="206"/>
      <c r="AQ18" s="206"/>
      <c r="AR18" s="206"/>
      <c r="AS18" s="206"/>
      <c r="AT18" s="206"/>
      <c r="AU18" s="206"/>
      <c r="AV18" s="206"/>
      <c r="AW18" s="206"/>
      <c r="AX18" s="206"/>
      <c r="AY18" s="206"/>
      <c r="AZ18" s="206"/>
      <c r="BA18" s="206"/>
      <c r="BB18" s="206"/>
      <c r="BC18" s="206"/>
      <c r="BD18" s="206"/>
      <c r="BE18" s="206"/>
      <c r="BF18" s="206"/>
      <c r="BG18" s="206"/>
      <c r="BH18" s="206"/>
      <c r="BI18" s="206"/>
      <c r="BJ18" s="206"/>
      <c r="BK18" s="206"/>
      <c r="BL18" s="206"/>
      <c r="BM18" s="56"/>
    </row>
    <row r="19" spans="1:65">
      <c r="A19" s="29"/>
      <c r="B19" s="19"/>
      <c r="C19" s="9">
        <v>14</v>
      </c>
      <c r="D19" s="208">
        <v>0.44389715737274971</v>
      </c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05"/>
      <c r="AA19" s="206"/>
      <c r="AB19" s="206"/>
      <c r="AC19" s="206"/>
      <c r="AD19" s="206"/>
      <c r="AE19" s="206"/>
      <c r="AF19" s="206"/>
      <c r="AG19" s="206"/>
      <c r="AH19" s="206"/>
      <c r="AI19" s="206"/>
      <c r="AJ19" s="206"/>
      <c r="AK19" s="206"/>
      <c r="AL19" s="206"/>
      <c r="AM19" s="206"/>
      <c r="AN19" s="206"/>
      <c r="AO19" s="206"/>
      <c r="AP19" s="206"/>
      <c r="AQ19" s="206"/>
      <c r="AR19" s="206"/>
      <c r="AS19" s="206"/>
      <c r="AT19" s="206"/>
      <c r="AU19" s="206"/>
      <c r="AV19" s="206"/>
      <c r="AW19" s="206"/>
      <c r="AX19" s="206"/>
      <c r="AY19" s="206"/>
      <c r="AZ19" s="206"/>
      <c r="BA19" s="206"/>
      <c r="BB19" s="206"/>
      <c r="BC19" s="206"/>
      <c r="BD19" s="206"/>
      <c r="BE19" s="206"/>
      <c r="BF19" s="206"/>
      <c r="BG19" s="206"/>
      <c r="BH19" s="206"/>
      <c r="BI19" s="206"/>
      <c r="BJ19" s="206"/>
      <c r="BK19" s="206"/>
      <c r="BL19" s="206"/>
      <c r="BM19" s="56"/>
    </row>
    <row r="20" spans="1:65">
      <c r="A20" s="29"/>
      <c r="B20" s="19"/>
      <c r="C20" s="9">
        <v>15</v>
      </c>
      <c r="D20" s="208">
        <v>0.43492303363431939</v>
      </c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05"/>
      <c r="AA20" s="206"/>
      <c r="AB20" s="206"/>
      <c r="AC20" s="206"/>
      <c r="AD20" s="206"/>
      <c r="AE20" s="206"/>
      <c r="AF20" s="206"/>
      <c r="AG20" s="206"/>
      <c r="AH20" s="206"/>
      <c r="AI20" s="206"/>
      <c r="AJ20" s="206"/>
      <c r="AK20" s="206"/>
      <c r="AL20" s="206"/>
      <c r="AM20" s="206"/>
      <c r="AN20" s="206"/>
      <c r="AO20" s="206"/>
      <c r="AP20" s="206"/>
      <c r="AQ20" s="206"/>
      <c r="AR20" s="206"/>
      <c r="AS20" s="206"/>
      <c r="AT20" s="206"/>
      <c r="AU20" s="206"/>
      <c r="AV20" s="206"/>
      <c r="AW20" s="206"/>
      <c r="AX20" s="206"/>
      <c r="AY20" s="206"/>
      <c r="AZ20" s="206"/>
      <c r="BA20" s="206"/>
      <c r="BB20" s="206"/>
      <c r="BC20" s="206"/>
      <c r="BD20" s="206"/>
      <c r="BE20" s="206"/>
      <c r="BF20" s="206"/>
      <c r="BG20" s="206"/>
      <c r="BH20" s="206"/>
      <c r="BI20" s="206"/>
      <c r="BJ20" s="206"/>
      <c r="BK20" s="206"/>
      <c r="BL20" s="206"/>
      <c r="BM20" s="56"/>
    </row>
    <row r="21" spans="1:65">
      <c r="A21" s="29"/>
      <c r="B21" s="19"/>
      <c r="C21" s="9">
        <v>16</v>
      </c>
      <c r="D21" s="208">
        <v>0.49801813595812444</v>
      </c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05"/>
      <c r="AA21" s="206"/>
      <c r="AB21" s="206"/>
      <c r="AC21" s="206"/>
      <c r="AD21" s="206"/>
      <c r="AE21" s="206"/>
      <c r="AF21" s="206"/>
      <c r="AG21" s="206"/>
      <c r="AH21" s="206"/>
      <c r="AI21" s="206"/>
      <c r="AJ21" s="206"/>
      <c r="AK21" s="206"/>
      <c r="AL21" s="206"/>
      <c r="AM21" s="206"/>
      <c r="AN21" s="206"/>
      <c r="AO21" s="206"/>
      <c r="AP21" s="206"/>
      <c r="AQ21" s="206"/>
      <c r="AR21" s="206"/>
      <c r="AS21" s="206"/>
      <c r="AT21" s="206"/>
      <c r="AU21" s="206"/>
      <c r="AV21" s="206"/>
      <c r="AW21" s="206"/>
      <c r="AX21" s="206"/>
      <c r="AY21" s="206"/>
      <c r="AZ21" s="206"/>
      <c r="BA21" s="206"/>
      <c r="BB21" s="206"/>
      <c r="BC21" s="206"/>
      <c r="BD21" s="206"/>
      <c r="BE21" s="206"/>
      <c r="BF21" s="206"/>
      <c r="BG21" s="206"/>
      <c r="BH21" s="206"/>
      <c r="BI21" s="206"/>
      <c r="BJ21" s="206"/>
      <c r="BK21" s="206"/>
      <c r="BL21" s="206"/>
      <c r="BM21" s="56"/>
    </row>
    <row r="22" spans="1:65">
      <c r="A22" s="29"/>
      <c r="B22" s="19"/>
      <c r="C22" s="9">
        <v>17</v>
      </c>
      <c r="D22" s="208">
        <v>0.47893896222823723</v>
      </c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05"/>
      <c r="AA22" s="206"/>
      <c r="AB22" s="206"/>
      <c r="AC22" s="206"/>
      <c r="AD22" s="206"/>
      <c r="AE22" s="206"/>
      <c r="AF22" s="206"/>
      <c r="AG22" s="206"/>
      <c r="AH22" s="206"/>
      <c r="AI22" s="206"/>
      <c r="AJ22" s="206"/>
      <c r="AK22" s="206"/>
      <c r="AL22" s="206"/>
      <c r="AM22" s="206"/>
      <c r="AN22" s="206"/>
      <c r="AO22" s="206"/>
      <c r="AP22" s="206"/>
      <c r="AQ22" s="206"/>
      <c r="AR22" s="206"/>
      <c r="AS22" s="206"/>
      <c r="AT22" s="206"/>
      <c r="AU22" s="206"/>
      <c r="AV22" s="206"/>
      <c r="AW22" s="206"/>
      <c r="AX22" s="206"/>
      <c r="AY22" s="206"/>
      <c r="AZ22" s="206"/>
      <c r="BA22" s="206"/>
      <c r="BB22" s="206"/>
      <c r="BC22" s="206"/>
      <c r="BD22" s="206"/>
      <c r="BE22" s="206"/>
      <c r="BF22" s="206"/>
      <c r="BG22" s="206"/>
      <c r="BH22" s="206"/>
      <c r="BI22" s="206"/>
      <c r="BJ22" s="206"/>
      <c r="BK22" s="206"/>
      <c r="BL22" s="206"/>
      <c r="BM22" s="56"/>
    </row>
    <row r="23" spans="1:65">
      <c r="A23" s="29"/>
      <c r="B23" s="19"/>
      <c r="C23" s="9">
        <v>18</v>
      </c>
      <c r="D23" s="208">
        <v>0.46158388098829056</v>
      </c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05"/>
      <c r="AA23" s="206"/>
      <c r="AB23" s="206"/>
      <c r="AC23" s="206"/>
      <c r="AD23" s="206"/>
      <c r="AE23" s="206"/>
      <c r="AF23" s="206"/>
      <c r="AG23" s="206"/>
      <c r="AH23" s="206"/>
      <c r="AI23" s="206"/>
      <c r="AJ23" s="206"/>
      <c r="AK23" s="206"/>
      <c r="AL23" s="206"/>
      <c r="AM23" s="206"/>
      <c r="AN23" s="206"/>
      <c r="AO23" s="206"/>
      <c r="AP23" s="206"/>
      <c r="AQ23" s="206"/>
      <c r="AR23" s="206"/>
      <c r="AS23" s="206"/>
      <c r="AT23" s="206"/>
      <c r="AU23" s="206"/>
      <c r="AV23" s="206"/>
      <c r="AW23" s="206"/>
      <c r="AX23" s="206"/>
      <c r="AY23" s="206"/>
      <c r="AZ23" s="206"/>
      <c r="BA23" s="206"/>
      <c r="BB23" s="206"/>
      <c r="BC23" s="206"/>
      <c r="BD23" s="206"/>
      <c r="BE23" s="206"/>
      <c r="BF23" s="206"/>
      <c r="BG23" s="206"/>
      <c r="BH23" s="206"/>
      <c r="BI23" s="206"/>
      <c r="BJ23" s="206"/>
      <c r="BK23" s="206"/>
      <c r="BL23" s="206"/>
      <c r="BM23" s="56"/>
    </row>
    <row r="24" spans="1:65">
      <c r="A24" s="29"/>
      <c r="B24" s="19"/>
      <c r="C24" s="9">
        <v>19</v>
      </c>
      <c r="D24" s="208">
        <v>0.47147237529133412</v>
      </c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05"/>
      <c r="AA24" s="206"/>
      <c r="AB24" s="206"/>
      <c r="AC24" s="206"/>
      <c r="AD24" s="206"/>
      <c r="AE24" s="206"/>
      <c r="AF24" s="206"/>
      <c r="AG24" s="206"/>
      <c r="AH24" s="206"/>
      <c r="AI24" s="206"/>
      <c r="AJ24" s="206"/>
      <c r="AK24" s="206"/>
      <c r="AL24" s="206"/>
      <c r="AM24" s="206"/>
      <c r="AN24" s="206"/>
      <c r="AO24" s="206"/>
      <c r="AP24" s="206"/>
      <c r="AQ24" s="206"/>
      <c r="AR24" s="206"/>
      <c r="AS24" s="206"/>
      <c r="AT24" s="206"/>
      <c r="AU24" s="206"/>
      <c r="AV24" s="206"/>
      <c r="AW24" s="206"/>
      <c r="AX24" s="206"/>
      <c r="AY24" s="206"/>
      <c r="AZ24" s="206"/>
      <c r="BA24" s="206"/>
      <c r="BB24" s="206"/>
      <c r="BC24" s="206"/>
      <c r="BD24" s="206"/>
      <c r="BE24" s="206"/>
      <c r="BF24" s="206"/>
      <c r="BG24" s="206"/>
      <c r="BH24" s="206"/>
      <c r="BI24" s="206"/>
      <c r="BJ24" s="206"/>
      <c r="BK24" s="206"/>
      <c r="BL24" s="206"/>
      <c r="BM24" s="56"/>
    </row>
    <row r="25" spans="1:65">
      <c r="A25" s="29"/>
      <c r="B25" s="19"/>
      <c r="C25" s="9">
        <v>20</v>
      </c>
      <c r="D25" s="208">
        <v>0.47847025655388836</v>
      </c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05"/>
      <c r="AA25" s="206"/>
      <c r="AB25" s="206"/>
      <c r="AC25" s="206"/>
      <c r="AD25" s="206"/>
      <c r="AE25" s="206"/>
      <c r="AF25" s="206"/>
      <c r="AG25" s="206"/>
      <c r="AH25" s="206"/>
      <c r="AI25" s="206"/>
      <c r="AJ25" s="206"/>
      <c r="AK25" s="206"/>
      <c r="AL25" s="206"/>
      <c r="AM25" s="206"/>
      <c r="AN25" s="206"/>
      <c r="AO25" s="206"/>
      <c r="AP25" s="206"/>
      <c r="AQ25" s="206"/>
      <c r="AR25" s="206"/>
      <c r="AS25" s="206"/>
      <c r="AT25" s="206"/>
      <c r="AU25" s="206"/>
      <c r="AV25" s="206"/>
      <c r="AW25" s="206"/>
      <c r="AX25" s="206"/>
      <c r="AY25" s="206"/>
      <c r="AZ25" s="206"/>
      <c r="BA25" s="206"/>
      <c r="BB25" s="206"/>
      <c r="BC25" s="206"/>
      <c r="BD25" s="206"/>
      <c r="BE25" s="206"/>
      <c r="BF25" s="206"/>
      <c r="BG25" s="206"/>
      <c r="BH25" s="206"/>
      <c r="BI25" s="206"/>
      <c r="BJ25" s="206"/>
      <c r="BK25" s="206"/>
      <c r="BL25" s="206"/>
      <c r="BM25" s="56"/>
    </row>
    <row r="26" spans="1:65">
      <c r="A26" s="29"/>
      <c r="B26" s="20" t="s">
        <v>254</v>
      </c>
      <c r="C26" s="12"/>
      <c r="D26" s="210">
        <v>0.46229002295881721</v>
      </c>
      <c r="E26" s="210">
        <v>0.49499999999999994</v>
      </c>
      <c r="F26" s="210">
        <v>0.47400000000000003</v>
      </c>
      <c r="G26" s="210">
        <v>0.45800000000000002</v>
      </c>
      <c r="H26" s="210">
        <v>0.48866666666666664</v>
      </c>
      <c r="I26" s="210">
        <v>0.48</v>
      </c>
      <c r="J26" s="210">
        <v>0.46633333333333327</v>
      </c>
      <c r="K26" s="210">
        <v>0.48097222222222219</v>
      </c>
      <c r="L26" s="210">
        <v>0.45616666666666661</v>
      </c>
      <c r="M26" s="210">
        <v>0.47100000000000003</v>
      </c>
      <c r="N26" s="210">
        <v>0.46516666666666667</v>
      </c>
      <c r="O26" s="210">
        <v>0.46200000000000002</v>
      </c>
      <c r="P26" s="210">
        <v>0.46166666666666667</v>
      </c>
      <c r="Q26" s="210">
        <v>0.4366666666666667</v>
      </c>
      <c r="R26" s="210">
        <v>0.47</v>
      </c>
      <c r="S26" s="210">
        <v>0.46100000000000002</v>
      </c>
      <c r="T26" s="210">
        <v>0.46350000000000002</v>
      </c>
      <c r="U26" s="210">
        <v>0.48666666666666664</v>
      </c>
      <c r="V26" s="210">
        <v>0.48349999999999999</v>
      </c>
      <c r="W26" s="210">
        <v>0.48</v>
      </c>
      <c r="X26" s="210">
        <v>0.47283333333333327</v>
      </c>
      <c r="Y26" s="210">
        <v>0.45700000000000002</v>
      </c>
      <c r="Z26" s="205"/>
      <c r="AA26" s="206"/>
      <c r="AB26" s="206"/>
      <c r="AC26" s="206"/>
      <c r="AD26" s="206"/>
      <c r="AE26" s="206"/>
      <c r="AF26" s="206"/>
      <c r="AG26" s="206"/>
      <c r="AH26" s="206"/>
      <c r="AI26" s="206"/>
      <c r="AJ26" s="206"/>
      <c r="AK26" s="206"/>
      <c r="AL26" s="206"/>
      <c r="AM26" s="206"/>
      <c r="AN26" s="206"/>
      <c r="AO26" s="206"/>
      <c r="AP26" s="206"/>
      <c r="AQ26" s="206"/>
      <c r="AR26" s="206"/>
      <c r="AS26" s="206"/>
      <c r="AT26" s="206"/>
      <c r="AU26" s="206"/>
      <c r="AV26" s="206"/>
      <c r="AW26" s="206"/>
      <c r="AX26" s="206"/>
      <c r="AY26" s="206"/>
      <c r="AZ26" s="206"/>
      <c r="BA26" s="206"/>
      <c r="BB26" s="206"/>
      <c r="BC26" s="206"/>
      <c r="BD26" s="206"/>
      <c r="BE26" s="206"/>
      <c r="BF26" s="206"/>
      <c r="BG26" s="206"/>
      <c r="BH26" s="206"/>
      <c r="BI26" s="206"/>
      <c r="BJ26" s="206"/>
      <c r="BK26" s="206"/>
      <c r="BL26" s="206"/>
      <c r="BM26" s="56"/>
    </row>
    <row r="27" spans="1:65">
      <c r="A27" s="29"/>
      <c r="B27" s="3" t="s">
        <v>255</v>
      </c>
      <c r="C27" s="28"/>
      <c r="D27" s="23">
        <v>0.46038902128782533</v>
      </c>
      <c r="E27" s="23">
        <v>0.5</v>
      </c>
      <c r="F27" s="23">
        <v>0.46850000000000003</v>
      </c>
      <c r="G27" s="23">
        <v>0.45550000000000002</v>
      </c>
      <c r="H27" s="23">
        <v>0.48749999999999999</v>
      </c>
      <c r="I27" s="23">
        <v>0.48</v>
      </c>
      <c r="J27" s="23">
        <v>0.46650000000000003</v>
      </c>
      <c r="K27" s="23">
        <v>0.48133333333333339</v>
      </c>
      <c r="L27" s="23">
        <v>0.45500000000000002</v>
      </c>
      <c r="M27" s="23">
        <v>0.47349999999999998</v>
      </c>
      <c r="N27" s="23">
        <v>0.46200000000000002</v>
      </c>
      <c r="O27" s="23">
        <v>0.46350000000000002</v>
      </c>
      <c r="P27" s="23">
        <v>0.46</v>
      </c>
      <c r="Q27" s="23">
        <v>0.44</v>
      </c>
      <c r="R27" s="23">
        <v>0.47</v>
      </c>
      <c r="S27" s="23">
        <v>0.45949999999999996</v>
      </c>
      <c r="T27" s="23">
        <v>0.46300000000000002</v>
      </c>
      <c r="U27" s="23">
        <v>0.49</v>
      </c>
      <c r="V27" s="23">
        <v>0.48899999999999999</v>
      </c>
      <c r="W27" s="23">
        <v>0.48</v>
      </c>
      <c r="X27" s="23">
        <v>0.47149999999999997</v>
      </c>
      <c r="Y27" s="23">
        <v>0.45650000000000002</v>
      </c>
      <c r="Z27" s="205"/>
      <c r="AA27" s="206"/>
      <c r="AB27" s="206"/>
      <c r="AC27" s="206"/>
      <c r="AD27" s="206"/>
      <c r="AE27" s="206"/>
      <c r="AF27" s="206"/>
      <c r="AG27" s="206"/>
      <c r="AH27" s="206"/>
      <c r="AI27" s="206"/>
      <c r="AJ27" s="206"/>
      <c r="AK27" s="206"/>
      <c r="AL27" s="206"/>
      <c r="AM27" s="206"/>
      <c r="AN27" s="206"/>
      <c r="AO27" s="206"/>
      <c r="AP27" s="206"/>
      <c r="AQ27" s="206"/>
      <c r="AR27" s="206"/>
      <c r="AS27" s="206"/>
      <c r="AT27" s="206"/>
      <c r="AU27" s="206"/>
      <c r="AV27" s="206"/>
      <c r="AW27" s="206"/>
      <c r="AX27" s="206"/>
      <c r="AY27" s="206"/>
      <c r="AZ27" s="206"/>
      <c r="BA27" s="206"/>
      <c r="BB27" s="206"/>
      <c r="BC27" s="206"/>
      <c r="BD27" s="206"/>
      <c r="BE27" s="206"/>
      <c r="BF27" s="206"/>
      <c r="BG27" s="206"/>
      <c r="BH27" s="206"/>
      <c r="BI27" s="206"/>
      <c r="BJ27" s="206"/>
      <c r="BK27" s="206"/>
      <c r="BL27" s="206"/>
      <c r="BM27" s="56"/>
    </row>
    <row r="28" spans="1:65">
      <c r="A28" s="29"/>
      <c r="B28" s="3" t="s">
        <v>256</v>
      </c>
      <c r="C28" s="28"/>
      <c r="D28" s="23">
        <v>1.9574794217857312E-2</v>
      </c>
      <c r="E28" s="23">
        <v>1.2247448713915901E-2</v>
      </c>
      <c r="F28" s="23">
        <v>1.2149074038789965E-2</v>
      </c>
      <c r="G28" s="23">
        <v>1.0564090116995396E-2</v>
      </c>
      <c r="H28" s="23">
        <v>4.5018514709691234E-3</v>
      </c>
      <c r="I28" s="23">
        <v>8.9442719099991665E-3</v>
      </c>
      <c r="J28" s="23">
        <v>5.9217114643206389E-3</v>
      </c>
      <c r="K28" s="23">
        <v>1.4168202531124514E-2</v>
      </c>
      <c r="L28" s="23">
        <v>8.4003968160240184E-3</v>
      </c>
      <c r="M28" s="23">
        <v>1.1832159566199216E-2</v>
      </c>
      <c r="N28" s="23">
        <v>1.2734467663262035E-2</v>
      </c>
      <c r="O28" s="23">
        <v>5.5497747702046487E-3</v>
      </c>
      <c r="P28" s="23">
        <v>2.4013884872437167E-2</v>
      </c>
      <c r="Q28" s="23">
        <v>5.1639777949432268E-3</v>
      </c>
      <c r="R28" s="23">
        <v>8.9442719099991422E-3</v>
      </c>
      <c r="S28" s="23">
        <v>4.6904157598234453E-3</v>
      </c>
      <c r="T28" s="23">
        <v>1.3784048752090235E-3</v>
      </c>
      <c r="U28" s="23">
        <v>5.1639777949432277E-3</v>
      </c>
      <c r="V28" s="23">
        <v>1.4096098751072933E-2</v>
      </c>
      <c r="W28" s="23">
        <v>1.0954451150103333E-2</v>
      </c>
      <c r="X28" s="23">
        <v>6.4005208121423116E-3</v>
      </c>
      <c r="Y28" s="23">
        <v>3.4641016151377578E-3</v>
      </c>
      <c r="Z28" s="205"/>
      <c r="AA28" s="206"/>
      <c r="AB28" s="206"/>
      <c r="AC28" s="206"/>
      <c r="AD28" s="206"/>
      <c r="AE28" s="206"/>
      <c r="AF28" s="206"/>
      <c r="AG28" s="206"/>
      <c r="AH28" s="206"/>
      <c r="AI28" s="206"/>
      <c r="AJ28" s="206"/>
      <c r="AK28" s="206"/>
      <c r="AL28" s="206"/>
      <c r="AM28" s="206"/>
      <c r="AN28" s="206"/>
      <c r="AO28" s="206"/>
      <c r="AP28" s="206"/>
      <c r="AQ28" s="206"/>
      <c r="AR28" s="206"/>
      <c r="AS28" s="206"/>
      <c r="AT28" s="206"/>
      <c r="AU28" s="206"/>
      <c r="AV28" s="206"/>
      <c r="AW28" s="206"/>
      <c r="AX28" s="206"/>
      <c r="AY28" s="206"/>
      <c r="AZ28" s="206"/>
      <c r="BA28" s="206"/>
      <c r="BB28" s="206"/>
      <c r="BC28" s="206"/>
      <c r="BD28" s="206"/>
      <c r="BE28" s="206"/>
      <c r="BF28" s="206"/>
      <c r="BG28" s="206"/>
      <c r="BH28" s="206"/>
      <c r="BI28" s="206"/>
      <c r="BJ28" s="206"/>
      <c r="BK28" s="206"/>
      <c r="BL28" s="206"/>
      <c r="BM28" s="56"/>
    </row>
    <row r="29" spans="1:65">
      <c r="A29" s="29"/>
      <c r="B29" s="3" t="s">
        <v>86</v>
      </c>
      <c r="C29" s="28"/>
      <c r="D29" s="13">
        <v>4.234310334575643E-2</v>
      </c>
      <c r="E29" s="13">
        <v>2.4742320634173542E-2</v>
      </c>
      <c r="F29" s="13">
        <v>2.5630957887742542E-2</v>
      </c>
      <c r="G29" s="13">
        <v>2.3065698945404795E-2</v>
      </c>
      <c r="H29" s="13">
        <v>9.2125200633747413E-3</v>
      </c>
      <c r="I29" s="13">
        <v>1.8633899812498265E-2</v>
      </c>
      <c r="J29" s="13">
        <v>1.2698452032138612E-2</v>
      </c>
      <c r="K29" s="13">
        <v>2.9457423685849408E-2</v>
      </c>
      <c r="L29" s="13">
        <v>1.8415192143275163E-2</v>
      </c>
      <c r="M29" s="13">
        <v>2.5121357890019565E-2</v>
      </c>
      <c r="N29" s="13">
        <v>2.7376139727542891E-2</v>
      </c>
      <c r="O29" s="13">
        <v>1.2012499502607464E-2</v>
      </c>
      <c r="P29" s="13">
        <v>5.2015635102751985E-2</v>
      </c>
      <c r="Q29" s="13">
        <v>1.1825903347198229E-2</v>
      </c>
      <c r="R29" s="13">
        <v>1.9030365765955622E-2</v>
      </c>
      <c r="S29" s="13">
        <v>1.0174437656883828E-2</v>
      </c>
      <c r="T29" s="13">
        <v>2.973904800882467E-3</v>
      </c>
      <c r="U29" s="13">
        <v>1.0610913277280606E-2</v>
      </c>
      <c r="V29" s="13">
        <v>2.9154289040481764E-2</v>
      </c>
      <c r="W29" s="13">
        <v>2.2821773229381944E-2</v>
      </c>
      <c r="X29" s="13">
        <v>1.3536526215316839E-2</v>
      </c>
      <c r="Y29" s="13">
        <v>7.580091061570586E-3</v>
      </c>
      <c r="Z29" s="152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55"/>
    </row>
    <row r="30" spans="1:65">
      <c r="A30" s="29"/>
      <c r="B30" s="3" t="s">
        <v>257</v>
      </c>
      <c r="C30" s="28"/>
      <c r="D30" s="13">
        <v>-1.6753428910294077E-2</v>
      </c>
      <c r="E30" s="13">
        <v>5.2817557199936305E-2</v>
      </c>
      <c r="F30" s="13">
        <v>8.1525699247875227E-3</v>
      </c>
      <c r="G30" s="13">
        <v>-2.5877896570563941E-2</v>
      </c>
      <c r="H30" s="13">
        <v>3.9347164212192975E-2</v>
      </c>
      <c r="I30" s="13">
        <v>2.0913994860544349E-2</v>
      </c>
      <c r="J30" s="13">
        <v>-8.1536952709019284E-3</v>
      </c>
      <c r="K30" s="13">
        <v>2.2981818345504834E-2</v>
      </c>
      <c r="L30" s="13">
        <v>-2.9777220856489817E-2</v>
      </c>
      <c r="M30" s="13">
        <v>1.7718574569092205E-3</v>
      </c>
      <c r="N30" s="13">
        <v>-1.0635083452854466E-2</v>
      </c>
      <c r="O30" s="13">
        <v>-1.7370279946726019E-2</v>
      </c>
      <c r="P30" s="13">
        <v>-1.8079247998712522E-2</v>
      </c>
      <c r="Q30" s="13">
        <v>-7.1251851897699225E-2</v>
      </c>
      <c r="R30" s="13">
        <v>-3.5504669905039865E-4</v>
      </c>
      <c r="S30" s="13">
        <v>-1.9497184102685527E-2</v>
      </c>
      <c r="T30" s="13">
        <v>-1.4179923712786868E-2</v>
      </c>
      <c r="U30" s="13">
        <v>3.5093355900273959E-2</v>
      </c>
      <c r="V30" s="13">
        <v>2.8358159406402406E-2</v>
      </c>
      <c r="W30" s="13">
        <v>2.0913994860544349E-2</v>
      </c>
      <c r="X30" s="13">
        <v>5.6711817428347633E-3</v>
      </c>
      <c r="Y30" s="13">
        <v>-2.8004800726523338E-2</v>
      </c>
      <c r="Z30" s="152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55"/>
    </row>
    <row r="31" spans="1:65">
      <c r="A31" s="29"/>
      <c r="B31" s="45" t="s">
        <v>258</v>
      </c>
      <c r="C31" s="46"/>
      <c r="D31" s="44" t="s">
        <v>259</v>
      </c>
      <c r="E31" s="44">
        <v>1.69</v>
      </c>
      <c r="F31" s="44">
        <v>0.27</v>
      </c>
      <c r="G31" s="44">
        <v>0.81</v>
      </c>
      <c r="H31" s="44">
        <v>1.26</v>
      </c>
      <c r="I31" s="44">
        <v>0.67</v>
      </c>
      <c r="J31" s="44">
        <v>0.25</v>
      </c>
      <c r="K31" s="44">
        <v>0.74</v>
      </c>
      <c r="L31" s="44">
        <v>0.93</v>
      </c>
      <c r="M31" s="44">
        <v>7.0000000000000007E-2</v>
      </c>
      <c r="N31" s="44">
        <v>0.33</v>
      </c>
      <c r="O31" s="44">
        <v>0.54</v>
      </c>
      <c r="P31" s="44">
        <v>0.56000000000000005</v>
      </c>
      <c r="Q31" s="44">
        <v>2.25</v>
      </c>
      <c r="R31" s="44">
        <v>0</v>
      </c>
      <c r="S31" s="44">
        <v>0.61</v>
      </c>
      <c r="T31" s="44">
        <v>0.44</v>
      </c>
      <c r="U31" s="44">
        <v>1.1200000000000001</v>
      </c>
      <c r="V31" s="44">
        <v>0.91</v>
      </c>
      <c r="W31" s="44">
        <v>0.67</v>
      </c>
      <c r="X31" s="44">
        <v>0.19</v>
      </c>
      <c r="Y31" s="44">
        <v>0.88</v>
      </c>
      <c r="Z31" s="152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55"/>
    </row>
    <row r="32" spans="1:65">
      <c r="B32" s="3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BM32" s="55"/>
    </row>
    <row r="33" spans="65:65">
      <c r="BM33" s="55"/>
    </row>
    <row r="34" spans="65:65">
      <c r="BM34" s="55"/>
    </row>
    <row r="35" spans="65:65">
      <c r="BM35" s="55"/>
    </row>
    <row r="36" spans="65:65">
      <c r="BM36" s="55"/>
    </row>
    <row r="37" spans="65:65">
      <c r="BM37" s="55"/>
    </row>
    <row r="38" spans="65:65">
      <c r="BM38" s="55"/>
    </row>
    <row r="39" spans="65:65">
      <c r="BM39" s="55"/>
    </row>
    <row r="40" spans="65:65">
      <c r="BM40" s="55"/>
    </row>
    <row r="41" spans="65:65">
      <c r="BM41" s="55"/>
    </row>
    <row r="42" spans="65:65">
      <c r="BM42" s="55"/>
    </row>
    <row r="43" spans="65:65">
      <c r="BM43" s="55"/>
    </row>
    <row r="44" spans="65:65">
      <c r="BM44" s="55"/>
    </row>
    <row r="45" spans="65:65">
      <c r="BM45" s="55"/>
    </row>
    <row r="46" spans="65:65">
      <c r="BM46" s="55"/>
    </row>
    <row r="47" spans="65:65">
      <c r="BM47" s="55"/>
    </row>
    <row r="48" spans="65:65">
      <c r="BM48" s="55"/>
    </row>
    <row r="49" spans="65:65">
      <c r="BM49" s="55"/>
    </row>
    <row r="50" spans="65:65">
      <c r="BM50" s="55"/>
    </row>
    <row r="51" spans="65:65">
      <c r="BM51" s="55"/>
    </row>
    <row r="52" spans="65:65">
      <c r="BM52" s="55"/>
    </row>
    <row r="53" spans="65:65">
      <c r="BM53" s="55"/>
    </row>
    <row r="54" spans="65:65">
      <c r="BM54" s="55"/>
    </row>
    <row r="55" spans="65:65">
      <c r="BM55" s="55"/>
    </row>
    <row r="56" spans="65:65">
      <c r="BM56" s="55"/>
    </row>
    <row r="57" spans="65:65">
      <c r="BM57" s="55"/>
    </row>
    <row r="58" spans="65:65">
      <c r="BM58" s="55"/>
    </row>
    <row r="59" spans="65:65">
      <c r="BM59" s="55"/>
    </row>
    <row r="60" spans="65:65">
      <c r="BM60" s="55"/>
    </row>
    <row r="61" spans="65:65">
      <c r="BM61" s="55"/>
    </row>
    <row r="62" spans="65:65">
      <c r="BM62" s="55"/>
    </row>
    <row r="63" spans="65:65">
      <c r="BM63" s="55"/>
    </row>
    <row r="64" spans="65:65">
      <c r="BM64" s="55"/>
    </row>
    <row r="65" spans="65:65">
      <c r="BM65" s="55"/>
    </row>
    <row r="66" spans="65:65">
      <c r="BM66" s="55"/>
    </row>
    <row r="67" spans="65:65">
      <c r="BM67" s="56"/>
    </row>
    <row r="68" spans="65:65">
      <c r="BM68" s="57"/>
    </row>
    <row r="69" spans="65:65">
      <c r="BM69" s="57"/>
    </row>
    <row r="70" spans="65:65">
      <c r="BM70" s="57"/>
    </row>
    <row r="71" spans="65:65">
      <c r="BM71" s="57"/>
    </row>
    <row r="72" spans="65:65">
      <c r="BM72" s="57"/>
    </row>
    <row r="73" spans="65:65">
      <c r="BM73" s="57"/>
    </row>
    <row r="74" spans="65:65">
      <c r="BM74" s="57"/>
    </row>
    <row r="75" spans="65:65">
      <c r="BM75" s="57"/>
    </row>
    <row r="76" spans="65:65">
      <c r="BM76" s="57"/>
    </row>
    <row r="77" spans="65:65">
      <c r="BM77" s="57"/>
    </row>
    <row r="78" spans="65:65">
      <c r="BM78" s="57"/>
    </row>
    <row r="79" spans="65:65">
      <c r="BM79" s="57"/>
    </row>
    <row r="80" spans="65:65">
      <c r="BM80" s="57"/>
    </row>
    <row r="81" spans="65:65">
      <c r="BM81" s="57"/>
    </row>
    <row r="82" spans="65:65">
      <c r="BM82" s="57"/>
    </row>
    <row r="83" spans="65:65">
      <c r="BM83" s="57"/>
    </row>
    <row r="84" spans="65:65">
      <c r="BM84" s="57"/>
    </row>
    <row r="85" spans="65:65">
      <c r="BM85" s="57"/>
    </row>
    <row r="86" spans="65:65">
      <c r="BM86" s="57"/>
    </row>
    <row r="87" spans="65:65">
      <c r="BM87" s="57"/>
    </row>
    <row r="88" spans="65:65">
      <c r="BM88" s="57"/>
    </row>
    <row r="89" spans="65:65">
      <c r="BM89" s="57"/>
    </row>
    <row r="90" spans="65:65">
      <c r="BM90" s="57"/>
    </row>
    <row r="91" spans="65:65">
      <c r="BM91" s="57"/>
    </row>
    <row r="92" spans="65:65">
      <c r="BM92" s="57"/>
    </row>
    <row r="93" spans="65:65">
      <c r="BM93" s="57"/>
    </row>
    <row r="94" spans="65:65">
      <c r="BM94" s="57"/>
    </row>
    <row r="95" spans="65:65">
      <c r="BM95" s="57"/>
    </row>
    <row r="96" spans="65:65">
      <c r="BM96" s="57"/>
    </row>
    <row r="97" spans="65:65">
      <c r="BM97" s="57"/>
    </row>
    <row r="98" spans="65:65">
      <c r="BM98" s="57"/>
    </row>
    <row r="99" spans="65:65">
      <c r="BM99" s="57"/>
    </row>
    <row r="100" spans="65:65">
      <c r="BM100" s="57"/>
    </row>
    <row r="101" spans="65:65">
      <c r="BM101" s="57"/>
    </row>
  </sheetData>
  <dataConsolidate/>
  <conditionalFormatting sqref="B6:C25 E6:Y25">
    <cfRule type="expression" dxfId="23" priority="3">
      <formula>AND($B6&lt;&gt;$B5,NOT(ISBLANK(INDIRECT(Anlyt_LabRefThisCol))))</formula>
    </cfRule>
  </conditionalFormatting>
  <conditionalFormatting sqref="C2:Y31">
    <cfRule type="expression" dxfId="22" priority="1" stopIfTrue="1">
      <formula>AND(ISBLANK(INDIRECT(Anlyt_LabRefLastCol)),ISBLANK(INDIRECT(Anlyt_LabRefThisCol)))</formula>
    </cfRule>
    <cfRule type="expression" dxfId="21" priority="2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B7978-B51C-4AA9-9694-3FD5E2D8FF21}">
  <sheetPr codeName="Sheet12"/>
  <dimension ref="A1:BN101"/>
  <sheetViews>
    <sheetView zoomScaleNormal="100" workbookViewId="0"/>
  </sheetViews>
  <sheetFormatPr defaultRowHeight="12.75"/>
  <cols>
    <col min="1" max="1" width="11.140625" customWidth="1"/>
    <col min="2" max="2" width="10.85546875" style="2" bestFit="1" customWidth="1"/>
    <col min="3" max="3" width="9.42578125" style="2" bestFit="1" customWidth="1"/>
    <col min="4" max="4" width="11.28515625" style="2" bestFit="1" customWidth="1"/>
    <col min="5" max="5" width="11.140625" style="2" customWidth="1"/>
    <col min="6" max="13" width="11.28515625" style="2" bestFit="1" customWidth="1"/>
    <col min="14" max="15" width="11" style="2" bestFit="1" customWidth="1"/>
    <col min="16" max="19" width="11.28515625" style="2" bestFit="1" customWidth="1"/>
    <col min="20" max="64" width="11.140625" style="2" bestFit="1" customWidth="1"/>
    <col min="65" max="65" width="9.28515625" style="54" bestFit="1" customWidth="1"/>
    <col min="66" max="16384" width="9.140625" style="2"/>
  </cols>
  <sheetData>
    <row r="1" spans="1:66" ht="15">
      <c r="B1" s="8" t="s">
        <v>413</v>
      </c>
      <c r="BM1" s="27" t="s">
        <v>66</v>
      </c>
    </row>
    <row r="2" spans="1:66" ht="15">
      <c r="A2" s="24" t="s">
        <v>96</v>
      </c>
      <c r="B2" s="18" t="s">
        <v>108</v>
      </c>
      <c r="C2" s="15" t="s">
        <v>109</v>
      </c>
      <c r="D2" s="14" t="s">
        <v>224</v>
      </c>
      <c r="E2" s="16" t="s">
        <v>224</v>
      </c>
      <c r="F2" s="17" t="s">
        <v>224</v>
      </c>
      <c r="G2" s="17" t="s">
        <v>224</v>
      </c>
      <c r="H2" s="17" t="s">
        <v>224</v>
      </c>
      <c r="I2" s="17" t="s">
        <v>224</v>
      </c>
      <c r="J2" s="17" t="s">
        <v>224</v>
      </c>
      <c r="K2" s="17" t="s">
        <v>224</v>
      </c>
      <c r="L2" s="17" t="s">
        <v>224</v>
      </c>
      <c r="M2" s="17" t="s">
        <v>224</v>
      </c>
      <c r="N2" s="17" t="s">
        <v>224</v>
      </c>
      <c r="O2" s="17" t="s">
        <v>224</v>
      </c>
      <c r="P2" s="17" t="s">
        <v>224</v>
      </c>
      <c r="Q2" s="17" t="s">
        <v>224</v>
      </c>
      <c r="R2" s="17" t="s">
        <v>224</v>
      </c>
      <c r="S2" s="17" t="s">
        <v>224</v>
      </c>
      <c r="T2" s="152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27">
        <v>1</v>
      </c>
    </row>
    <row r="3" spans="1:66">
      <c r="A3" s="29"/>
      <c r="B3" s="19" t="s">
        <v>225</v>
      </c>
      <c r="C3" s="9" t="s">
        <v>225</v>
      </c>
      <c r="D3" s="149" t="s">
        <v>226</v>
      </c>
      <c r="E3" s="150" t="s">
        <v>227</v>
      </c>
      <c r="F3" s="151" t="s">
        <v>228</v>
      </c>
      <c r="G3" s="151" t="s">
        <v>229</v>
      </c>
      <c r="H3" s="151" t="s">
        <v>230</v>
      </c>
      <c r="I3" s="151" t="s">
        <v>231</v>
      </c>
      <c r="J3" s="151" t="s">
        <v>233</v>
      </c>
      <c r="K3" s="151" t="s">
        <v>235</v>
      </c>
      <c r="L3" s="151" t="s">
        <v>236</v>
      </c>
      <c r="M3" s="151" t="s">
        <v>240</v>
      </c>
      <c r="N3" s="151" t="s">
        <v>241</v>
      </c>
      <c r="O3" s="151" t="s">
        <v>242</v>
      </c>
      <c r="P3" s="151" t="s">
        <v>243</v>
      </c>
      <c r="Q3" s="151" t="s">
        <v>244</v>
      </c>
      <c r="R3" s="151" t="s">
        <v>246</v>
      </c>
      <c r="S3" s="151" t="s">
        <v>247</v>
      </c>
      <c r="T3" s="152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27" t="s">
        <v>3</v>
      </c>
    </row>
    <row r="4" spans="1:66">
      <c r="A4" s="29"/>
      <c r="B4" s="19"/>
      <c r="C4" s="9"/>
      <c r="D4" s="9" t="s">
        <v>111</v>
      </c>
      <c r="E4" s="10" t="s">
        <v>260</v>
      </c>
      <c r="F4" s="11" t="s">
        <v>261</v>
      </c>
      <c r="G4" s="11" t="s">
        <v>261</v>
      </c>
      <c r="H4" s="11" t="s">
        <v>261</v>
      </c>
      <c r="I4" s="11" t="s">
        <v>261</v>
      </c>
      <c r="J4" s="11" t="s">
        <v>260</v>
      </c>
      <c r="K4" s="11" t="s">
        <v>261</v>
      </c>
      <c r="L4" s="11" t="s">
        <v>261</v>
      </c>
      <c r="M4" s="11" t="s">
        <v>260</v>
      </c>
      <c r="N4" s="11" t="s">
        <v>261</v>
      </c>
      <c r="O4" s="11" t="s">
        <v>261</v>
      </c>
      <c r="P4" s="11" t="s">
        <v>260</v>
      </c>
      <c r="Q4" s="11" t="s">
        <v>260</v>
      </c>
      <c r="R4" s="11" t="s">
        <v>261</v>
      </c>
      <c r="S4" s="11" t="s">
        <v>261</v>
      </c>
      <c r="T4" s="152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27">
        <v>3</v>
      </c>
    </row>
    <row r="5" spans="1:66">
      <c r="A5" s="29"/>
      <c r="B5" s="19"/>
      <c r="C5" s="9"/>
      <c r="D5" s="26" t="s">
        <v>250</v>
      </c>
      <c r="E5" s="25" t="s">
        <v>251</v>
      </c>
      <c r="F5" s="25" t="s">
        <v>253</v>
      </c>
      <c r="G5" s="25" t="s">
        <v>114</v>
      </c>
      <c r="H5" s="25" t="s">
        <v>114</v>
      </c>
      <c r="I5" s="25" t="s">
        <v>114</v>
      </c>
      <c r="J5" s="25" t="s">
        <v>262</v>
      </c>
      <c r="K5" s="25" t="s">
        <v>114</v>
      </c>
      <c r="L5" s="25" t="s">
        <v>114</v>
      </c>
      <c r="M5" s="25" t="s">
        <v>113</v>
      </c>
      <c r="N5" s="25" t="s">
        <v>113</v>
      </c>
      <c r="O5" s="25" t="s">
        <v>114</v>
      </c>
      <c r="P5" s="25" t="s">
        <v>113</v>
      </c>
      <c r="Q5" s="25" t="s">
        <v>251</v>
      </c>
      <c r="R5" s="25" t="s">
        <v>114</v>
      </c>
      <c r="S5" s="25" t="s">
        <v>253</v>
      </c>
      <c r="T5" s="152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27">
        <v>3</v>
      </c>
    </row>
    <row r="6" spans="1:66">
      <c r="A6" s="29"/>
      <c r="B6" s="18">
        <v>1</v>
      </c>
      <c r="C6" s="14">
        <v>1</v>
      </c>
      <c r="D6" s="202">
        <v>0.46478076393916873</v>
      </c>
      <c r="E6" s="203">
        <v>0.48</v>
      </c>
      <c r="F6" s="203">
        <v>0.4662</v>
      </c>
      <c r="G6" s="203">
        <v>0.45</v>
      </c>
      <c r="H6" s="203">
        <v>0.47</v>
      </c>
      <c r="I6" s="203">
        <v>0.47100000000000003</v>
      </c>
      <c r="J6" s="203">
        <v>0.52497390134992761</v>
      </c>
      <c r="K6" s="203">
        <v>0.48</v>
      </c>
      <c r="L6" s="203">
        <v>0.43</v>
      </c>
      <c r="M6" s="203">
        <v>0.46</v>
      </c>
      <c r="N6" s="203">
        <v>0.47800000000000004</v>
      </c>
      <c r="O6" s="203">
        <v>0.47899999999999998</v>
      </c>
      <c r="P6" s="203">
        <v>0.45</v>
      </c>
      <c r="Q6" s="203">
        <v>0.49</v>
      </c>
      <c r="R6" s="203">
        <v>0.49</v>
      </c>
      <c r="S6" s="203">
        <v>0.51039999999999996</v>
      </c>
      <c r="T6" s="205"/>
      <c r="U6" s="206"/>
      <c r="V6" s="206"/>
      <c r="W6" s="206"/>
      <c r="X6" s="206"/>
      <c r="Y6" s="206"/>
      <c r="Z6" s="206"/>
      <c r="AA6" s="206"/>
      <c r="AB6" s="206"/>
      <c r="AC6" s="206"/>
      <c r="AD6" s="206"/>
      <c r="AE6" s="206"/>
      <c r="AF6" s="206"/>
      <c r="AG6" s="206"/>
      <c r="AH6" s="206"/>
      <c r="AI6" s="206"/>
      <c r="AJ6" s="206"/>
      <c r="AK6" s="206"/>
      <c r="AL6" s="206"/>
      <c r="AM6" s="206"/>
      <c r="AN6" s="206"/>
      <c r="AO6" s="206"/>
      <c r="AP6" s="206"/>
      <c r="AQ6" s="206"/>
      <c r="AR6" s="206"/>
      <c r="AS6" s="206"/>
      <c r="AT6" s="206"/>
      <c r="AU6" s="206"/>
      <c r="AV6" s="206"/>
      <c r="AW6" s="206"/>
      <c r="AX6" s="206"/>
      <c r="AY6" s="206"/>
      <c r="AZ6" s="206"/>
      <c r="BA6" s="206"/>
      <c r="BB6" s="206"/>
      <c r="BC6" s="206"/>
      <c r="BD6" s="206"/>
      <c r="BE6" s="206"/>
      <c r="BF6" s="206"/>
      <c r="BG6" s="206"/>
      <c r="BH6" s="206"/>
      <c r="BI6" s="206"/>
      <c r="BJ6" s="206"/>
      <c r="BK6" s="206"/>
      <c r="BL6" s="206"/>
      <c r="BM6" s="207">
        <v>1</v>
      </c>
    </row>
    <row r="7" spans="1:66">
      <c r="A7" s="29"/>
      <c r="B7" s="19">
        <v>1</v>
      </c>
      <c r="C7" s="9">
        <v>2</v>
      </c>
      <c r="D7" s="208">
        <v>0.50963906560097094</v>
      </c>
      <c r="E7" s="23">
        <v>0.46</v>
      </c>
      <c r="F7" s="23">
        <v>0.49230000000000002</v>
      </c>
      <c r="G7" s="23">
        <v>0.44</v>
      </c>
      <c r="H7" s="23">
        <v>0.48</v>
      </c>
      <c r="I7" s="23">
        <v>0.47800000000000004</v>
      </c>
      <c r="J7" s="23">
        <v>0.51496895192337788</v>
      </c>
      <c r="K7" s="23">
        <v>0.48</v>
      </c>
      <c r="L7" s="23">
        <v>0.45</v>
      </c>
      <c r="M7" s="23">
        <v>0.46</v>
      </c>
      <c r="N7" s="23">
        <v>0.49299999999999999</v>
      </c>
      <c r="O7" s="23">
        <v>0.47699999999999992</v>
      </c>
      <c r="P7" s="23">
        <v>0.44</v>
      </c>
      <c r="Q7" s="23">
        <v>0.48</v>
      </c>
      <c r="R7" s="23">
        <v>0.47</v>
      </c>
      <c r="S7" s="23">
        <v>0.54659999999999997</v>
      </c>
      <c r="T7" s="205"/>
      <c r="U7" s="206"/>
      <c r="V7" s="206"/>
      <c r="W7" s="206"/>
      <c r="X7" s="206"/>
      <c r="Y7" s="206"/>
      <c r="Z7" s="206"/>
      <c r="AA7" s="206"/>
      <c r="AB7" s="206"/>
      <c r="AC7" s="206"/>
      <c r="AD7" s="206"/>
      <c r="AE7" s="206"/>
      <c r="AF7" s="206"/>
      <c r="AG7" s="206"/>
      <c r="AH7" s="206"/>
      <c r="AI7" s="206"/>
      <c r="AJ7" s="206"/>
      <c r="AK7" s="206"/>
      <c r="AL7" s="206"/>
      <c r="AM7" s="206"/>
      <c r="AN7" s="206"/>
      <c r="AO7" s="206"/>
      <c r="AP7" s="206"/>
      <c r="AQ7" s="206"/>
      <c r="AR7" s="206"/>
      <c r="AS7" s="206"/>
      <c r="AT7" s="206"/>
      <c r="AU7" s="206"/>
      <c r="AV7" s="206"/>
      <c r="AW7" s="206"/>
      <c r="AX7" s="206"/>
      <c r="AY7" s="206"/>
      <c r="AZ7" s="206"/>
      <c r="BA7" s="206"/>
      <c r="BB7" s="206"/>
      <c r="BC7" s="206"/>
      <c r="BD7" s="206"/>
      <c r="BE7" s="206"/>
      <c r="BF7" s="206"/>
      <c r="BG7" s="206"/>
      <c r="BH7" s="206"/>
      <c r="BI7" s="206"/>
      <c r="BJ7" s="206"/>
      <c r="BK7" s="206"/>
      <c r="BL7" s="206"/>
      <c r="BM7" s="207" t="e">
        <v>#N/A</v>
      </c>
    </row>
    <row r="8" spans="1:66">
      <c r="A8" s="29"/>
      <c r="B8" s="19">
        <v>1</v>
      </c>
      <c r="C8" s="9">
        <v>3</v>
      </c>
      <c r="D8" s="208">
        <v>0.45488961960490398</v>
      </c>
      <c r="E8" s="23">
        <v>0.54</v>
      </c>
      <c r="F8" s="23">
        <v>0.47210000000000002</v>
      </c>
      <c r="G8" s="23">
        <v>0.46</v>
      </c>
      <c r="H8" s="23">
        <v>0.47</v>
      </c>
      <c r="I8" s="23">
        <v>0.46899999999999997</v>
      </c>
      <c r="J8" s="23">
        <v>0.5099821006409766</v>
      </c>
      <c r="K8" s="23">
        <v>0.49</v>
      </c>
      <c r="L8" s="23">
        <v>0.45</v>
      </c>
      <c r="M8" s="23">
        <v>0.46</v>
      </c>
      <c r="N8" s="23">
        <v>0.44999999999999996</v>
      </c>
      <c r="O8" s="23">
        <v>0.46600000000000003</v>
      </c>
      <c r="P8" s="23">
        <v>0.44</v>
      </c>
      <c r="Q8" s="23">
        <v>0.49</v>
      </c>
      <c r="R8" s="23">
        <v>0.45</v>
      </c>
      <c r="S8" s="23">
        <v>0.51679999999999993</v>
      </c>
      <c r="T8" s="205"/>
      <c r="U8" s="206"/>
      <c r="V8" s="206"/>
      <c r="W8" s="206"/>
      <c r="X8" s="206"/>
      <c r="Y8" s="206"/>
      <c r="Z8" s="206"/>
      <c r="AA8" s="206"/>
      <c r="AB8" s="206"/>
      <c r="AC8" s="206"/>
      <c r="AD8" s="206"/>
      <c r="AE8" s="206"/>
      <c r="AF8" s="206"/>
      <c r="AG8" s="206"/>
      <c r="AH8" s="206"/>
      <c r="AI8" s="206"/>
      <c r="AJ8" s="206"/>
      <c r="AK8" s="206"/>
      <c r="AL8" s="206"/>
      <c r="AM8" s="206"/>
      <c r="AN8" s="206"/>
      <c r="AO8" s="206"/>
      <c r="AP8" s="206"/>
      <c r="AQ8" s="206"/>
      <c r="AR8" s="206"/>
      <c r="AS8" s="206"/>
      <c r="AT8" s="206"/>
      <c r="AU8" s="206"/>
      <c r="AV8" s="206"/>
      <c r="AW8" s="206"/>
      <c r="AX8" s="206"/>
      <c r="AY8" s="206"/>
      <c r="AZ8" s="206"/>
      <c r="BA8" s="206"/>
      <c r="BB8" s="206"/>
      <c r="BC8" s="206"/>
      <c r="BD8" s="206"/>
      <c r="BE8" s="206"/>
      <c r="BF8" s="206"/>
      <c r="BG8" s="206"/>
      <c r="BH8" s="206"/>
      <c r="BI8" s="206"/>
      <c r="BJ8" s="206"/>
      <c r="BK8" s="206"/>
      <c r="BL8" s="206"/>
      <c r="BM8" s="207">
        <v>16</v>
      </c>
    </row>
    <row r="9" spans="1:66">
      <c r="A9" s="29"/>
      <c r="B9" s="19">
        <v>1</v>
      </c>
      <c r="C9" s="9">
        <v>4</v>
      </c>
      <c r="D9" s="208">
        <v>0.46129975944470958</v>
      </c>
      <c r="E9" s="23">
        <v>0.48</v>
      </c>
      <c r="F9" s="23">
        <v>0.48429999999999995</v>
      </c>
      <c r="G9" s="23">
        <v>0.45</v>
      </c>
      <c r="H9" s="23">
        <v>0.45</v>
      </c>
      <c r="I9" s="23">
        <v>0.47599999999999998</v>
      </c>
      <c r="J9" s="23">
        <v>0.48499030019399614</v>
      </c>
      <c r="K9" s="23">
        <v>0.5</v>
      </c>
      <c r="L9" s="23">
        <v>0.49</v>
      </c>
      <c r="M9" s="23">
        <v>0.45</v>
      </c>
      <c r="N9" s="23">
        <v>0.44700000000000001</v>
      </c>
      <c r="O9" s="23">
        <v>0.47599999999999998</v>
      </c>
      <c r="P9" s="23">
        <v>0.44</v>
      </c>
      <c r="Q9" s="23">
        <v>0.47</v>
      </c>
      <c r="R9" s="23">
        <v>0.51</v>
      </c>
      <c r="S9" s="23">
        <v>0.49220000000000003</v>
      </c>
      <c r="T9" s="205"/>
      <c r="U9" s="206"/>
      <c r="V9" s="206"/>
      <c r="W9" s="206"/>
      <c r="X9" s="206"/>
      <c r="Y9" s="206"/>
      <c r="Z9" s="206"/>
      <c r="AA9" s="206"/>
      <c r="AB9" s="206"/>
      <c r="AC9" s="206"/>
      <c r="AD9" s="206"/>
      <c r="AE9" s="206"/>
      <c r="AF9" s="206"/>
      <c r="AG9" s="206"/>
      <c r="AH9" s="206"/>
      <c r="AI9" s="206"/>
      <c r="AJ9" s="206"/>
      <c r="AK9" s="206"/>
      <c r="AL9" s="206"/>
      <c r="AM9" s="206"/>
      <c r="AN9" s="206"/>
      <c r="AO9" s="206"/>
      <c r="AP9" s="206"/>
      <c r="AQ9" s="206"/>
      <c r="AR9" s="206"/>
      <c r="AS9" s="206"/>
      <c r="AT9" s="206"/>
      <c r="AU9" s="206"/>
      <c r="AV9" s="206"/>
      <c r="AW9" s="206"/>
      <c r="AX9" s="206"/>
      <c r="AY9" s="206"/>
      <c r="AZ9" s="206"/>
      <c r="BA9" s="206"/>
      <c r="BB9" s="206"/>
      <c r="BC9" s="206"/>
      <c r="BD9" s="206"/>
      <c r="BE9" s="206"/>
      <c r="BF9" s="206"/>
      <c r="BG9" s="206"/>
      <c r="BH9" s="206"/>
      <c r="BI9" s="206"/>
      <c r="BJ9" s="206"/>
      <c r="BK9" s="206"/>
      <c r="BL9" s="206"/>
      <c r="BM9" s="207">
        <v>0.47697123229307381</v>
      </c>
      <c r="BN9" s="27"/>
    </row>
    <row r="10" spans="1:66">
      <c r="A10" s="29"/>
      <c r="B10" s="19">
        <v>1</v>
      </c>
      <c r="C10" s="9">
        <v>5</v>
      </c>
      <c r="D10" s="208">
        <v>0.45947828313094113</v>
      </c>
      <c r="E10" s="23">
        <v>0.54</v>
      </c>
      <c r="F10" s="23">
        <v>0.47180000000000005</v>
      </c>
      <c r="G10" s="23">
        <v>0.45</v>
      </c>
      <c r="H10" s="23">
        <v>0.48</v>
      </c>
      <c r="I10" s="23">
        <v>0.48899999999999999</v>
      </c>
      <c r="J10" s="23">
        <v>0.50997705135141058</v>
      </c>
      <c r="K10" s="23">
        <v>0.51</v>
      </c>
      <c r="L10" s="23">
        <v>0.45</v>
      </c>
      <c r="M10" s="209">
        <v>0.42</v>
      </c>
      <c r="N10" s="23">
        <v>0.47300000000000003</v>
      </c>
      <c r="O10" s="23">
        <v>0.46700000000000003</v>
      </c>
      <c r="P10" s="23">
        <v>0.44</v>
      </c>
      <c r="Q10" s="23">
        <v>0.46</v>
      </c>
      <c r="R10" s="23">
        <v>0.49</v>
      </c>
      <c r="S10" s="209">
        <v>0.57729999999999992</v>
      </c>
      <c r="T10" s="205"/>
      <c r="U10" s="206"/>
      <c r="V10" s="206"/>
      <c r="W10" s="206"/>
      <c r="X10" s="206"/>
      <c r="Y10" s="206"/>
      <c r="Z10" s="206"/>
      <c r="AA10" s="206"/>
      <c r="AB10" s="206"/>
      <c r="AC10" s="206"/>
      <c r="AD10" s="206"/>
      <c r="AE10" s="206"/>
      <c r="AF10" s="206"/>
      <c r="AG10" s="206"/>
      <c r="AH10" s="206"/>
      <c r="AI10" s="206"/>
      <c r="AJ10" s="206"/>
      <c r="AK10" s="206"/>
      <c r="AL10" s="206"/>
      <c r="AM10" s="206"/>
      <c r="AN10" s="206"/>
      <c r="AO10" s="206"/>
      <c r="AP10" s="206"/>
      <c r="AQ10" s="206"/>
      <c r="AR10" s="206"/>
      <c r="AS10" s="206"/>
      <c r="AT10" s="206"/>
      <c r="AU10" s="206"/>
      <c r="AV10" s="206"/>
      <c r="AW10" s="206"/>
      <c r="AX10" s="206"/>
      <c r="AY10" s="206"/>
      <c r="AZ10" s="206"/>
      <c r="BA10" s="206"/>
      <c r="BB10" s="206"/>
      <c r="BC10" s="206"/>
      <c r="BD10" s="206"/>
      <c r="BE10" s="206"/>
      <c r="BF10" s="206"/>
      <c r="BG10" s="206"/>
      <c r="BH10" s="206"/>
      <c r="BI10" s="206"/>
      <c r="BJ10" s="206"/>
      <c r="BK10" s="206"/>
      <c r="BL10" s="206"/>
      <c r="BM10" s="207">
        <v>9</v>
      </c>
    </row>
    <row r="11" spans="1:66">
      <c r="A11" s="29"/>
      <c r="B11" s="19">
        <v>1</v>
      </c>
      <c r="C11" s="9">
        <v>6</v>
      </c>
      <c r="D11" s="208">
        <v>0.46536337638057124</v>
      </c>
      <c r="E11" s="23">
        <v>0.48</v>
      </c>
      <c r="F11" s="23">
        <v>0.48719999999999997</v>
      </c>
      <c r="G11" s="23">
        <v>0.47</v>
      </c>
      <c r="H11" s="23">
        <v>0.46</v>
      </c>
      <c r="I11" s="23">
        <v>0.48800000000000004</v>
      </c>
      <c r="J11" s="23">
        <v>0.5299786009169587</v>
      </c>
      <c r="K11" s="23">
        <v>0.48</v>
      </c>
      <c r="L11" s="23">
        <v>0.47</v>
      </c>
      <c r="M11" s="23">
        <v>0.46</v>
      </c>
      <c r="N11" s="23">
        <v>0.46400000000000002</v>
      </c>
      <c r="O11" s="23">
        <v>0.47699999999999992</v>
      </c>
      <c r="P11" s="23">
        <v>0.45</v>
      </c>
      <c r="Q11" s="23">
        <v>0.47</v>
      </c>
      <c r="R11" s="23">
        <v>0.5</v>
      </c>
      <c r="S11" s="23">
        <v>0.51119999999999999</v>
      </c>
      <c r="T11" s="205"/>
      <c r="U11" s="206"/>
      <c r="V11" s="206"/>
      <c r="W11" s="206"/>
      <c r="X11" s="206"/>
      <c r="Y11" s="206"/>
      <c r="Z11" s="206"/>
      <c r="AA11" s="206"/>
      <c r="AB11" s="206"/>
      <c r="AC11" s="206"/>
      <c r="AD11" s="206"/>
      <c r="AE11" s="206"/>
      <c r="AF11" s="206"/>
      <c r="AG11" s="206"/>
      <c r="AH11" s="206"/>
      <c r="AI11" s="206"/>
      <c r="AJ11" s="206"/>
      <c r="AK11" s="206"/>
      <c r="AL11" s="206"/>
      <c r="AM11" s="206"/>
      <c r="AN11" s="206"/>
      <c r="AO11" s="206"/>
      <c r="AP11" s="206"/>
      <c r="AQ11" s="206"/>
      <c r="AR11" s="206"/>
      <c r="AS11" s="206"/>
      <c r="AT11" s="206"/>
      <c r="AU11" s="206"/>
      <c r="AV11" s="206"/>
      <c r="AW11" s="206"/>
      <c r="AX11" s="206"/>
      <c r="AY11" s="206"/>
      <c r="AZ11" s="206"/>
      <c r="BA11" s="206"/>
      <c r="BB11" s="206"/>
      <c r="BC11" s="206"/>
      <c r="BD11" s="206"/>
      <c r="BE11" s="206"/>
      <c r="BF11" s="206"/>
      <c r="BG11" s="206"/>
      <c r="BH11" s="206"/>
      <c r="BI11" s="206"/>
      <c r="BJ11" s="206"/>
      <c r="BK11" s="206"/>
      <c r="BL11" s="206"/>
      <c r="BM11" s="56"/>
    </row>
    <row r="12" spans="1:66">
      <c r="A12" s="29"/>
      <c r="B12" s="19"/>
      <c r="C12" s="9">
        <v>7</v>
      </c>
      <c r="D12" s="208">
        <v>0.44094351007267046</v>
      </c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05"/>
      <c r="U12" s="206"/>
      <c r="V12" s="206"/>
      <c r="W12" s="206"/>
      <c r="X12" s="206"/>
      <c r="Y12" s="206"/>
      <c r="Z12" s="206"/>
      <c r="AA12" s="206"/>
      <c r="AB12" s="206"/>
      <c r="AC12" s="206"/>
      <c r="AD12" s="206"/>
      <c r="AE12" s="206"/>
      <c r="AF12" s="206"/>
      <c r="AG12" s="206"/>
      <c r="AH12" s="206"/>
      <c r="AI12" s="206"/>
      <c r="AJ12" s="206"/>
      <c r="AK12" s="206"/>
      <c r="AL12" s="206"/>
      <c r="AM12" s="206"/>
      <c r="AN12" s="206"/>
      <c r="AO12" s="206"/>
      <c r="AP12" s="206"/>
      <c r="AQ12" s="206"/>
      <c r="AR12" s="206"/>
      <c r="AS12" s="206"/>
      <c r="AT12" s="206"/>
      <c r="AU12" s="206"/>
      <c r="AV12" s="206"/>
      <c r="AW12" s="206"/>
      <c r="AX12" s="206"/>
      <c r="AY12" s="206"/>
      <c r="AZ12" s="206"/>
      <c r="BA12" s="206"/>
      <c r="BB12" s="206"/>
      <c r="BC12" s="206"/>
      <c r="BD12" s="206"/>
      <c r="BE12" s="206"/>
      <c r="BF12" s="206"/>
      <c r="BG12" s="206"/>
      <c r="BH12" s="206"/>
      <c r="BI12" s="206"/>
      <c r="BJ12" s="206"/>
      <c r="BK12" s="206"/>
      <c r="BL12" s="206"/>
      <c r="BM12" s="56"/>
    </row>
    <row r="13" spans="1:66">
      <c r="A13" s="29"/>
      <c r="B13" s="19"/>
      <c r="C13" s="9">
        <v>8</v>
      </c>
      <c r="D13" s="208">
        <v>0.45938312717927082</v>
      </c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05"/>
      <c r="U13" s="206"/>
      <c r="V13" s="206"/>
      <c r="W13" s="206"/>
      <c r="X13" s="206"/>
      <c r="Y13" s="206"/>
      <c r="Z13" s="206"/>
      <c r="AA13" s="206"/>
      <c r="AB13" s="206"/>
      <c r="AC13" s="206"/>
      <c r="AD13" s="206"/>
      <c r="AE13" s="206"/>
      <c r="AF13" s="206"/>
      <c r="AG13" s="206"/>
      <c r="AH13" s="206"/>
      <c r="AI13" s="206"/>
      <c r="AJ13" s="206"/>
      <c r="AK13" s="206"/>
      <c r="AL13" s="206"/>
      <c r="AM13" s="206"/>
      <c r="AN13" s="206"/>
      <c r="AO13" s="206"/>
      <c r="AP13" s="206"/>
      <c r="AQ13" s="206"/>
      <c r="AR13" s="206"/>
      <c r="AS13" s="206"/>
      <c r="AT13" s="206"/>
      <c r="AU13" s="206"/>
      <c r="AV13" s="206"/>
      <c r="AW13" s="206"/>
      <c r="AX13" s="206"/>
      <c r="AY13" s="206"/>
      <c r="AZ13" s="206"/>
      <c r="BA13" s="206"/>
      <c r="BB13" s="206"/>
      <c r="BC13" s="206"/>
      <c r="BD13" s="206"/>
      <c r="BE13" s="206"/>
      <c r="BF13" s="206"/>
      <c r="BG13" s="206"/>
      <c r="BH13" s="206"/>
      <c r="BI13" s="206"/>
      <c r="BJ13" s="206"/>
      <c r="BK13" s="206"/>
      <c r="BL13" s="206"/>
      <c r="BM13" s="56"/>
    </row>
    <row r="14" spans="1:66">
      <c r="A14" s="29"/>
      <c r="B14" s="19"/>
      <c r="C14" s="9">
        <v>9</v>
      </c>
      <c r="D14" s="208">
        <v>0.45264104628993534</v>
      </c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05"/>
      <c r="U14" s="206"/>
      <c r="V14" s="206"/>
      <c r="W14" s="206"/>
      <c r="X14" s="206"/>
      <c r="Y14" s="206"/>
      <c r="Z14" s="206"/>
      <c r="AA14" s="206"/>
      <c r="AB14" s="206"/>
      <c r="AC14" s="206"/>
      <c r="AD14" s="206"/>
      <c r="AE14" s="206"/>
      <c r="AF14" s="206"/>
      <c r="AG14" s="206"/>
      <c r="AH14" s="206"/>
      <c r="AI14" s="206"/>
      <c r="AJ14" s="206"/>
      <c r="AK14" s="206"/>
      <c r="AL14" s="206"/>
      <c r="AM14" s="206"/>
      <c r="AN14" s="206"/>
      <c r="AO14" s="206"/>
      <c r="AP14" s="206"/>
      <c r="AQ14" s="206"/>
      <c r="AR14" s="206"/>
      <c r="AS14" s="206"/>
      <c r="AT14" s="206"/>
      <c r="AU14" s="206"/>
      <c r="AV14" s="206"/>
      <c r="AW14" s="206"/>
      <c r="AX14" s="206"/>
      <c r="AY14" s="206"/>
      <c r="AZ14" s="206"/>
      <c r="BA14" s="206"/>
      <c r="BB14" s="206"/>
      <c r="BC14" s="206"/>
      <c r="BD14" s="206"/>
      <c r="BE14" s="206"/>
      <c r="BF14" s="206"/>
      <c r="BG14" s="206"/>
      <c r="BH14" s="206"/>
      <c r="BI14" s="206"/>
      <c r="BJ14" s="206"/>
      <c r="BK14" s="206"/>
      <c r="BL14" s="206"/>
      <c r="BM14" s="56"/>
    </row>
    <row r="15" spans="1:66">
      <c r="A15" s="29"/>
      <c r="B15" s="19"/>
      <c r="C15" s="9">
        <v>10</v>
      </c>
      <c r="D15" s="208">
        <v>0.44419793471418434</v>
      </c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05"/>
      <c r="U15" s="206"/>
      <c r="V15" s="206"/>
      <c r="W15" s="206"/>
      <c r="X15" s="206"/>
      <c r="Y15" s="206"/>
      <c r="Z15" s="206"/>
      <c r="AA15" s="206"/>
      <c r="AB15" s="206"/>
      <c r="AC15" s="206"/>
      <c r="AD15" s="206"/>
      <c r="AE15" s="206"/>
      <c r="AF15" s="206"/>
      <c r="AG15" s="206"/>
      <c r="AH15" s="206"/>
      <c r="AI15" s="206"/>
      <c r="AJ15" s="206"/>
      <c r="AK15" s="206"/>
      <c r="AL15" s="206"/>
      <c r="AM15" s="206"/>
      <c r="AN15" s="206"/>
      <c r="AO15" s="206"/>
      <c r="AP15" s="206"/>
      <c r="AQ15" s="206"/>
      <c r="AR15" s="206"/>
      <c r="AS15" s="206"/>
      <c r="AT15" s="206"/>
      <c r="AU15" s="206"/>
      <c r="AV15" s="206"/>
      <c r="AW15" s="206"/>
      <c r="AX15" s="206"/>
      <c r="AY15" s="206"/>
      <c r="AZ15" s="206"/>
      <c r="BA15" s="206"/>
      <c r="BB15" s="206"/>
      <c r="BC15" s="206"/>
      <c r="BD15" s="206"/>
      <c r="BE15" s="206"/>
      <c r="BF15" s="206"/>
      <c r="BG15" s="206"/>
      <c r="BH15" s="206"/>
      <c r="BI15" s="206"/>
      <c r="BJ15" s="206"/>
      <c r="BK15" s="206"/>
      <c r="BL15" s="206"/>
      <c r="BM15" s="56"/>
    </row>
    <row r="16" spans="1:66">
      <c r="A16" s="29"/>
      <c r="B16" s="19"/>
      <c r="C16" s="9">
        <v>11</v>
      </c>
      <c r="D16" s="208">
        <v>0.44041894336788018</v>
      </c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05"/>
      <c r="U16" s="206"/>
      <c r="V16" s="206"/>
      <c r="W16" s="206"/>
      <c r="X16" s="206"/>
      <c r="Y16" s="206"/>
      <c r="Z16" s="206"/>
      <c r="AA16" s="206"/>
      <c r="AB16" s="206"/>
      <c r="AC16" s="206"/>
      <c r="AD16" s="206"/>
      <c r="AE16" s="206"/>
      <c r="AF16" s="206"/>
      <c r="AG16" s="206"/>
      <c r="AH16" s="206"/>
      <c r="AI16" s="206"/>
      <c r="AJ16" s="206"/>
      <c r="AK16" s="206"/>
      <c r="AL16" s="206"/>
      <c r="AM16" s="206"/>
      <c r="AN16" s="206"/>
      <c r="AO16" s="206"/>
      <c r="AP16" s="206"/>
      <c r="AQ16" s="206"/>
      <c r="AR16" s="206"/>
      <c r="AS16" s="206"/>
      <c r="AT16" s="206"/>
      <c r="AU16" s="206"/>
      <c r="AV16" s="206"/>
      <c r="AW16" s="206"/>
      <c r="AX16" s="206"/>
      <c r="AY16" s="206"/>
      <c r="AZ16" s="206"/>
      <c r="BA16" s="206"/>
      <c r="BB16" s="206"/>
      <c r="BC16" s="206"/>
      <c r="BD16" s="206"/>
      <c r="BE16" s="206"/>
      <c r="BF16" s="206"/>
      <c r="BG16" s="206"/>
      <c r="BH16" s="206"/>
      <c r="BI16" s="206"/>
      <c r="BJ16" s="206"/>
      <c r="BK16" s="206"/>
      <c r="BL16" s="206"/>
      <c r="BM16" s="56"/>
    </row>
    <row r="17" spans="1:65">
      <c r="A17" s="29"/>
      <c r="B17" s="19"/>
      <c r="C17" s="9">
        <v>12</v>
      </c>
      <c r="D17" s="208">
        <v>0.44529195351980688</v>
      </c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05"/>
      <c r="U17" s="206"/>
      <c r="V17" s="206"/>
      <c r="W17" s="206"/>
      <c r="X17" s="206"/>
      <c r="Y17" s="206"/>
      <c r="Z17" s="206"/>
      <c r="AA17" s="206"/>
      <c r="AB17" s="206"/>
      <c r="AC17" s="206"/>
      <c r="AD17" s="206"/>
      <c r="AE17" s="206"/>
      <c r="AF17" s="206"/>
      <c r="AG17" s="206"/>
      <c r="AH17" s="206"/>
      <c r="AI17" s="206"/>
      <c r="AJ17" s="206"/>
      <c r="AK17" s="206"/>
      <c r="AL17" s="206"/>
      <c r="AM17" s="206"/>
      <c r="AN17" s="206"/>
      <c r="AO17" s="206"/>
      <c r="AP17" s="206"/>
      <c r="AQ17" s="206"/>
      <c r="AR17" s="206"/>
      <c r="AS17" s="206"/>
      <c r="AT17" s="206"/>
      <c r="AU17" s="206"/>
      <c r="AV17" s="206"/>
      <c r="AW17" s="206"/>
      <c r="AX17" s="206"/>
      <c r="AY17" s="206"/>
      <c r="AZ17" s="206"/>
      <c r="BA17" s="206"/>
      <c r="BB17" s="206"/>
      <c r="BC17" s="206"/>
      <c r="BD17" s="206"/>
      <c r="BE17" s="206"/>
      <c r="BF17" s="206"/>
      <c r="BG17" s="206"/>
      <c r="BH17" s="206"/>
      <c r="BI17" s="206"/>
      <c r="BJ17" s="206"/>
      <c r="BK17" s="206"/>
      <c r="BL17" s="206"/>
      <c r="BM17" s="56"/>
    </row>
    <row r="18" spans="1:65">
      <c r="A18" s="29"/>
      <c r="B18" s="19"/>
      <c r="C18" s="9">
        <v>13</v>
      </c>
      <c r="D18" s="208">
        <v>0.48016927390438469</v>
      </c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05"/>
      <c r="U18" s="206"/>
      <c r="V18" s="206"/>
      <c r="W18" s="206"/>
      <c r="X18" s="206"/>
      <c r="Y18" s="206"/>
      <c r="Z18" s="206"/>
      <c r="AA18" s="206"/>
      <c r="AB18" s="206"/>
      <c r="AC18" s="206"/>
      <c r="AD18" s="206"/>
      <c r="AE18" s="206"/>
      <c r="AF18" s="206"/>
      <c r="AG18" s="206"/>
      <c r="AH18" s="206"/>
      <c r="AI18" s="206"/>
      <c r="AJ18" s="206"/>
      <c r="AK18" s="206"/>
      <c r="AL18" s="206"/>
      <c r="AM18" s="206"/>
      <c r="AN18" s="206"/>
      <c r="AO18" s="206"/>
      <c r="AP18" s="206"/>
      <c r="AQ18" s="206"/>
      <c r="AR18" s="206"/>
      <c r="AS18" s="206"/>
      <c r="AT18" s="206"/>
      <c r="AU18" s="206"/>
      <c r="AV18" s="206"/>
      <c r="AW18" s="206"/>
      <c r="AX18" s="206"/>
      <c r="AY18" s="206"/>
      <c r="AZ18" s="206"/>
      <c r="BA18" s="206"/>
      <c r="BB18" s="206"/>
      <c r="BC18" s="206"/>
      <c r="BD18" s="206"/>
      <c r="BE18" s="206"/>
      <c r="BF18" s="206"/>
      <c r="BG18" s="206"/>
      <c r="BH18" s="206"/>
      <c r="BI18" s="206"/>
      <c r="BJ18" s="206"/>
      <c r="BK18" s="206"/>
      <c r="BL18" s="206"/>
      <c r="BM18" s="56"/>
    </row>
    <row r="19" spans="1:65">
      <c r="A19" s="29"/>
      <c r="B19" s="19"/>
      <c r="C19" s="9">
        <v>14</v>
      </c>
      <c r="D19" s="208">
        <v>0.44389715737274971</v>
      </c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05"/>
      <c r="U19" s="206"/>
      <c r="V19" s="206"/>
      <c r="W19" s="206"/>
      <c r="X19" s="206"/>
      <c r="Y19" s="206"/>
      <c r="Z19" s="206"/>
      <c r="AA19" s="206"/>
      <c r="AB19" s="206"/>
      <c r="AC19" s="206"/>
      <c r="AD19" s="206"/>
      <c r="AE19" s="206"/>
      <c r="AF19" s="206"/>
      <c r="AG19" s="206"/>
      <c r="AH19" s="206"/>
      <c r="AI19" s="206"/>
      <c r="AJ19" s="206"/>
      <c r="AK19" s="206"/>
      <c r="AL19" s="206"/>
      <c r="AM19" s="206"/>
      <c r="AN19" s="206"/>
      <c r="AO19" s="206"/>
      <c r="AP19" s="206"/>
      <c r="AQ19" s="206"/>
      <c r="AR19" s="206"/>
      <c r="AS19" s="206"/>
      <c r="AT19" s="206"/>
      <c r="AU19" s="206"/>
      <c r="AV19" s="206"/>
      <c r="AW19" s="206"/>
      <c r="AX19" s="206"/>
      <c r="AY19" s="206"/>
      <c r="AZ19" s="206"/>
      <c r="BA19" s="206"/>
      <c r="BB19" s="206"/>
      <c r="BC19" s="206"/>
      <c r="BD19" s="206"/>
      <c r="BE19" s="206"/>
      <c r="BF19" s="206"/>
      <c r="BG19" s="206"/>
      <c r="BH19" s="206"/>
      <c r="BI19" s="206"/>
      <c r="BJ19" s="206"/>
      <c r="BK19" s="206"/>
      <c r="BL19" s="206"/>
      <c r="BM19" s="56"/>
    </row>
    <row r="20" spans="1:65">
      <c r="A20" s="29"/>
      <c r="B20" s="19"/>
      <c r="C20" s="9">
        <v>15</v>
      </c>
      <c r="D20" s="208">
        <v>0.43492303363431939</v>
      </c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05"/>
      <c r="U20" s="206"/>
      <c r="V20" s="206"/>
      <c r="W20" s="206"/>
      <c r="X20" s="206"/>
      <c r="Y20" s="206"/>
      <c r="Z20" s="206"/>
      <c r="AA20" s="206"/>
      <c r="AB20" s="206"/>
      <c r="AC20" s="206"/>
      <c r="AD20" s="206"/>
      <c r="AE20" s="206"/>
      <c r="AF20" s="206"/>
      <c r="AG20" s="206"/>
      <c r="AH20" s="206"/>
      <c r="AI20" s="206"/>
      <c r="AJ20" s="206"/>
      <c r="AK20" s="206"/>
      <c r="AL20" s="206"/>
      <c r="AM20" s="206"/>
      <c r="AN20" s="206"/>
      <c r="AO20" s="206"/>
      <c r="AP20" s="206"/>
      <c r="AQ20" s="206"/>
      <c r="AR20" s="206"/>
      <c r="AS20" s="206"/>
      <c r="AT20" s="206"/>
      <c r="AU20" s="206"/>
      <c r="AV20" s="206"/>
      <c r="AW20" s="206"/>
      <c r="AX20" s="206"/>
      <c r="AY20" s="206"/>
      <c r="AZ20" s="206"/>
      <c r="BA20" s="206"/>
      <c r="BB20" s="206"/>
      <c r="BC20" s="206"/>
      <c r="BD20" s="206"/>
      <c r="BE20" s="206"/>
      <c r="BF20" s="206"/>
      <c r="BG20" s="206"/>
      <c r="BH20" s="206"/>
      <c r="BI20" s="206"/>
      <c r="BJ20" s="206"/>
      <c r="BK20" s="206"/>
      <c r="BL20" s="206"/>
      <c r="BM20" s="56"/>
    </row>
    <row r="21" spans="1:65">
      <c r="A21" s="29"/>
      <c r="B21" s="19"/>
      <c r="C21" s="9">
        <v>16</v>
      </c>
      <c r="D21" s="208">
        <v>0.49801813595812444</v>
      </c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05"/>
      <c r="U21" s="206"/>
      <c r="V21" s="206"/>
      <c r="W21" s="206"/>
      <c r="X21" s="206"/>
      <c r="Y21" s="206"/>
      <c r="Z21" s="206"/>
      <c r="AA21" s="206"/>
      <c r="AB21" s="206"/>
      <c r="AC21" s="206"/>
      <c r="AD21" s="206"/>
      <c r="AE21" s="206"/>
      <c r="AF21" s="206"/>
      <c r="AG21" s="206"/>
      <c r="AH21" s="206"/>
      <c r="AI21" s="206"/>
      <c r="AJ21" s="206"/>
      <c r="AK21" s="206"/>
      <c r="AL21" s="206"/>
      <c r="AM21" s="206"/>
      <c r="AN21" s="206"/>
      <c r="AO21" s="206"/>
      <c r="AP21" s="206"/>
      <c r="AQ21" s="206"/>
      <c r="AR21" s="206"/>
      <c r="AS21" s="206"/>
      <c r="AT21" s="206"/>
      <c r="AU21" s="206"/>
      <c r="AV21" s="206"/>
      <c r="AW21" s="206"/>
      <c r="AX21" s="206"/>
      <c r="AY21" s="206"/>
      <c r="AZ21" s="206"/>
      <c r="BA21" s="206"/>
      <c r="BB21" s="206"/>
      <c r="BC21" s="206"/>
      <c r="BD21" s="206"/>
      <c r="BE21" s="206"/>
      <c r="BF21" s="206"/>
      <c r="BG21" s="206"/>
      <c r="BH21" s="206"/>
      <c r="BI21" s="206"/>
      <c r="BJ21" s="206"/>
      <c r="BK21" s="206"/>
      <c r="BL21" s="206"/>
      <c r="BM21" s="56"/>
    </row>
    <row r="22" spans="1:65">
      <c r="A22" s="29"/>
      <c r="B22" s="19"/>
      <c r="C22" s="9">
        <v>17</v>
      </c>
      <c r="D22" s="208">
        <v>0.47893896222823723</v>
      </c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05"/>
      <c r="U22" s="206"/>
      <c r="V22" s="206"/>
      <c r="W22" s="206"/>
      <c r="X22" s="206"/>
      <c r="Y22" s="206"/>
      <c r="Z22" s="206"/>
      <c r="AA22" s="206"/>
      <c r="AB22" s="206"/>
      <c r="AC22" s="206"/>
      <c r="AD22" s="206"/>
      <c r="AE22" s="206"/>
      <c r="AF22" s="206"/>
      <c r="AG22" s="206"/>
      <c r="AH22" s="206"/>
      <c r="AI22" s="206"/>
      <c r="AJ22" s="206"/>
      <c r="AK22" s="206"/>
      <c r="AL22" s="206"/>
      <c r="AM22" s="206"/>
      <c r="AN22" s="206"/>
      <c r="AO22" s="206"/>
      <c r="AP22" s="206"/>
      <c r="AQ22" s="206"/>
      <c r="AR22" s="206"/>
      <c r="AS22" s="206"/>
      <c r="AT22" s="206"/>
      <c r="AU22" s="206"/>
      <c r="AV22" s="206"/>
      <c r="AW22" s="206"/>
      <c r="AX22" s="206"/>
      <c r="AY22" s="206"/>
      <c r="AZ22" s="206"/>
      <c r="BA22" s="206"/>
      <c r="BB22" s="206"/>
      <c r="BC22" s="206"/>
      <c r="BD22" s="206"/>
      <c r="BE22" s="206"/>
      <c r="BF22" s="206"/>
      <c r="BG22" s="206"/>
      <c r="BH22" s="206"/>
      <c r="BI22" s="206"/>
      <c r="BJ22" s="206"/>
      <c r="BK22" s="206"/>
      <c r="BL22" s="206"/>
      <c r="BM22" s="56"/>
    </row>
    <row r="23" spans="1:65">
      <c r="A23" s="29"/>
      <c r="B23" s="19"/>
      <c r="C23" s="9">
        <v>18</v>
      </c>
      <c r="D23" s="208">
        <v>0.46158388098829056</v>
      </c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05"/>
      <c r="U23" s="206"/>
      <c r="V23" s="206"/>
      <c r="W23" s="206"/>
      <c r="X23" s="206"/>
      <c r="Y23" s="206"/>
      <c r="Z23" s="206"/>
      <c r="AA23" s="206"/>
      <c r="AB23" s="206"/>
      <c r="AC23" s="206"/>
      <c r="AD23" s="206"/>
      <c r="AE23" s="206"/>
      <c r="AF23" s="206"/>
      <c r="AG23" s="206"/>
      <c r="AH23" s="206"/>
      <c r="AI23" s="206"/>
      <c r="AJ23" s="206"/>
      <c r="AK23" s="206"/>
      <c r="AL23" s="206"/>
      <c r="AM23" s="206"/>
      <c r="AN23" s="206"/>
      <c r="AO23" s="206"/>
      <c r="AP23" s="206"/>
      <c r="AQ23" s="206"/>
      <c r="AR23" s="206"/>
      <c r="AS23" s="206"/>
      <c r="AT23" s="206"/>
      <c r="AU23" s="206"/>
      <c r="AV23" s="206"/>
      <c r="AW23" s="206"/>
      <c r="AX23" s="206"/>
      <c r="AY23" s="206"/>
      <c r="AZ23" s="206"/>
      <c r="BA23" s="206"/>
      <c r="BB23" s="206"/>
      <c r="BC23" s="206"/>
      <c r="BD23" s="206"/>
      <c r="BE23" s="206"/>
      <c r="BF23" s="206"/>
      <c r="BG23" s="206"/>
      <c r="BH23" s="206"/>
      <c r="BI23" s="206"/>
      <c r="BJ23" s="206"/>
      <c r="BK23" s="206"/>
      <c r="BL23" s="206"/>
      <c r="BM23" s="56"/>
    </row>
    <row r="24" spans="1:65">
      <c r="A24" s="29"/>
      <c r="B24" s="19"/>
      <c r="C24" s="9">
        <v>19</v>
      </c>
      <c r="D24" s="208">
        <v>0.47147237529133412</v>
      </c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05"/>
      <c r="U24" s="206"/>
      <c r="V24" s="206"/>
      <c r="W24" s="206"/>
      <c r="X24" s="206"/>
      <c r="Y24" s="206"/>
      <c r="Z24" s="206"/>
      <c r="AA24" s="206"/>
      <c r="AB24" s="206"/>
      <c r="AC24" s="206"/>
      <c r="AD24" s="206"/>
      <c r="AE24" s="206"/>
      <c r="AF24" s="206"/>
      <c r="AG24" s="206"/>
      <c r="AH24" s="206"/>
      <c r="AI24" s="206"/>
      <c r="AJ24" s="206"/>
      <c r="AK24" s="206"/>
      <c r="AL24" s="206"/>
      <c r="AM24" s="206"/>
      <c r="AN24" s="206"/>
      <c r="AO24" s="206"/>
      <c r="AP24" s="206"/>
      <c r="AQ24" s="206"/>
      <c r="AR24" s="206"/>
      <c r="AS24" s="206"/>
      <c r="AT24" s="206"/>
      <c r="AU24" s="206"/>
      <c r="AV24" s="206"/>
      <c r="AW24" s="206"/>
      <c r="AX24" s="206"/>
      <c r="AY24" s="206"/>
      <c r="AZ24" s="206"/>
      <c r="BA24" s="206"/>
      <c r="BB24" s="206"/>
      <c r="BC24" s="206"/>
      <c r="BD24" s="206"/>
      <c r="BE24" s="206"/>
      <c r="BF24" s="206"/>
      <c r="BG24" s="206"/>
      <c r="BH24" s="206"/>
      <c r="BI24" s="206"/>
      <c r="BJ24" s="206"/>
      <c r="BK24" s="206"/>
      <c r="BL24" s="206"/>
      <c r="BM24" s="56"/>
    </row>
    <row r="25" spans="1:65">
      <c r="A25" s="29"/>
      <c r="B25" s="19"/>
      <c r="C25" s="9">
        <v>20</v>
      </c>
      <c r="D25" s="208">
        <v>0.47847025655388836</v>
      </c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05"/>
      <c r="U25" s="206"/>
      <c r="V25" s="206"/>
      <c r="W25" s="206"/>
      <c r="X25" s="206"/>
      <c r="Y25" s="206"/>
      <c r="Z25" s="206"/>
      <c r="AA25" s="206"/>
      <c r="AB25" s="206"/>
      <c r="AC25" s="206"/>
      <c r="AD25" s="206"/>
      <c r="AE25" s="206"/>
      <c r="AF25" s="206"/>
      <c r="AG25" s="206"/>
      <c r="AH25" s="206"/>
      <c r="AI25" s="206"/>
      <c r="AJ25" s="206"/>
      <c r="AK25" s="206"/>
      <c r="AL25" s="206"/>
      <c r="AM25" s="206"/>
      <c r="AN25" s="206"/>
      <c r="AO25" s="206"/>
      <c r="AP25" s="206"/>
      <c r="AQ25" s="206"/>
      <c r="AR25" s="206"/>
      <c r="AS25" s="206"/>
      <c r="AT25" s="206"/>
      <c r="AU25" s="206"/>
      <c r="AV25" s="206"/>
      <c r="AW25" s="206"/>
      <c r="AX25" s="206"/>
      <c r="AY25" s="206"/>
      <c r="AZ25" s="206"/>
      <c r="BA25" s="206"/>
      <c r="BB25" s="206"/>
      <c r="BC25" s="206"/>
      <c r="BD25" s="206"/>
      <c r="BE25" s="206"/>
      <c r="BF25" s="206"/>
      <c r="BG25" s="206"/>
      <c r="BH25" s="206"/>
      <c r="BI25" s="206"/>
      <c r="BJ25" s="206"/>
      <c r="BK25" s="206"/>
      <c r="BL25" s="206"/>
      <c r="BM25" s="56"/>
    </row>
    <row r="26" spans="1:65">
      <c r="A26" s="29"/>
      <c r="B26" s="20" t="s">
        <v>254</v>
      </c>
      <c r="C26" s="12"/>
      <c r="D26" s="210">
        <v>0.46229002295881721</v>
      </c>
      <c r="E26" s="210">
        <v>0.49666666666666665</v>
      </c>
      <c r="F26" s="210">
        <v>0.47898333333333337</v>
      </c>
      <c r="G26" s="210">
        <v>0.45333333333333331</v>
      </c>
      <c r="H26" s="210">
        <v>0.46833333333333327</v>
      </c>
      <c r="I26" s="210">
        <v>0.47849999999999998</v>
      </c>
      <c r="J26" s="210">
        <v>0.51247848439610788</v>
      </c>
      <c r="K26" s="210">
        <v>0.49</v>
      </c>
      <c r="L26" s="210">
        <v>0.45666666666666672</v>
      </c>
      <c r="M26" s="210">
        <v>0.45166666666666666</v>
      </c>
      <c r="N26" s="210">
        <v>0.46750000000000003</v>
      </c>
      <c r="O26" s="210">
        <v>0.47366666666666662</v>
      </c>
      <c r="P26" s="210">
        <v>0.44333333333333336</v>
      </c>
      <c r="Q26" s="210">
        <v>0.47666666666666674</v>
      </c>
      <c r="R26" s="210">
        <v>0.48500000000000004</v>
      </c>
      <c r="S26" s="210">
        <v>0.52575000000000005</v>
      </c>
      <c r="T26" s="205"/>
      <c r="U26" s="206"/>
      <c r="V26" s="206"/>
      <c r="W26" s="206"/>
      <c r="X26" s="206"/>
      <c r="Y26" s="206"/>
      <c r="Z26" s="206"/>
      <c r="AA26" s="206"/>
      <c r="AB26" s="206"/>
      <c r="AC26" s="206"/>
      <c r="AD26" s="206"/>
      <c r="AE26" s="206"/>
      <c r="AF26" s="206"/>
      <c r="AG26" s="206"/>
      <c r="AH26" s="206"/>
      <c r="AI26" s="206"/>
      <c r="AJ26" s="206"/>
      <c r="AK26" s="206"/>
      <c r="AL26" s="206"/>
      <c r="AM26" s="206"/>
      <c r="AN26" s="206"/>
      <c r="AO26" s="206"/>
      <c r="AP26" s="206"/>
      <c r="AQ26" s="206"/>
      <c r="AR26" s="206"/>
      <c r="AS26" s="206"/>
      <c r="AT26" s="206"/>
      <c r="AU26" s="206"/>
      <c r="AV26" s="206"/>
      <c r="AW26" s="206"/>
      <c r="AX26" s="206"/>
      <c r="AY26" s="206"/>
      <c r="AZ26" s="206"/>
      <c r="BA26" s="206"/>
      <c r="BB26" s="206"/>
      <c r="BC26" s="206"/>
      <c r="BD26" s="206"/>
      <c r="BE26" s="206"/>
      <c r="BF26" s="206"/>
      <c r="BG26" s="206"/>
      <c r="BH26" s="206"/>
      <c r="BI26" s="206"/>
      <c r="BJ26" s="206"/>
      <c r="BK26" s="206"/>
      <c r="BL26" s="206"/>
      <c r="BM26" s="56"/>
    </row>
    <row r="27" spans="1:65">
      <c r="A27" s="29"/>
      <c r="B27" s="3" t="s">
        <v>255</v>
      </c>
      <c r="C27" s="28"/>
      <c r="D27" s="23">
        <v>0.46038902128782533</v>
      </c>
      <c r="E27" s="23">
        <v>0.48</v>
      </c>
      <c r="F27" s="23">
        <v>0.47819999999999996</v>
      </c>
      <c r="G27" s="23">
        <v>0.45</v>
      </c>
      <c r="H27" s="23">
        <v>0.47</v>
      </c>
      <c r="I27" s="23">
        <v>0.47699999999999998</v>
      </c>
      <c r="J27" s="23">
        <v>0.51247552628217719</v>
      </c>
      <c r="K27" s="23">
        <v>0.48499999999999999</v>
      </c>
      <c r="L27" s="23">
        <v>0.45</v>
      </c>
      <c r="M27" s="23">
        <v>0.46</v>
      </c>
      <c r="N27" s="23">
        <v>0.46850000000000003</v>
      </c>
      <c r="O27" s="23">
        <v>0.47649999999999992</v>
      </c>
      <c r="P27" s="23">
        <v>0.44</v>
      </c>
      <c r="Q27" s="23">
        <v>0.47499999999999998</v>
      </c>
      <c r="R27" s="23">
        <v>0.49</v>
      </c>
      <c r="S27" s="23">
        <v>0.51400000000000001</v>
      </c>
      <c r="T27" s="205"/>
      <c r="U27" s="206"/>
      <c r="V27" s="206"/>
      <c r="W27" s="206"/>
      <c r="X27" s="206"/>
      <c r="Y27" s="206"/>
      <c r="Z27" s="206"/>
      <c r="AA27" s="206"/>
      <c r="AB27" s="206"/>
      <c r="AC27" s="206"/>
      <c r="AD27" s="206"/>
      <c r="AE27" s="206"/>
      <c r="AF27" s="206"/>
      <c r="AG27" s="206"/>
      <c r="AH27" s="206"/>
      <c r="AI27" s="206"/>
      <c r="AJ27" s="206"/>
      <c r="AK27" s="206"/>
      <c r="AL27" s="206"/>
      <c r="AM27" s="206"/>
      <c r="AN27" s="206"/>
      <c r="AO27" s="206"/>
      <c r="AP27" s="206"/>
      <c r="AQ27" s="206"/>
      <c r="AR27" s="206"/>
      <c r="AS27" s="206"/>
      <c r="AT27" s="206"/>
      <c r="AU27" s="206"/>
      <c r="AV27" s="206"/>
      <c r="AW27" s="206"/>
      <c r="AX27" s="206"/>
      <c r="AY27" s="206"/>
      <c r="AZ27" s="206"/>
      <c r="BA27" s="206"/>
      <c r="BB27" s="206"/>
      <c r="BC27" s="206"/>
      <c r="BD27" s="206"/>
      <c r="BE27" s="206"/>
      <c r="BF27" s="206"/>
      <c r="BG27" s="206"/>
      <c r="BH27" s="206"/>
      <c r="BI27" s="206"/>
      <c r="BJ27" s="206"/>
      <c r="BK27" s="206"/>
      <c r="BL27" s="206"/>
      <c r="BM27" s="56"/>
    </row>
    <row r="28" spans="1:65">
      <c r="A28" s="29"/>
      <c r="B28" s="3" t="s">
        <v>256</v>
      </c>
      <c r="C28" s="28"/>
      <c r="D28" s="23">
        <v>1.9574794217857312E-2</v>
      </c>
      <c r="E28" s="23">
        <v>3.4448028487370184E-2</v>
      </c>
      <c r="F28" s="23">
        <v>1.0348993509837867E-2</v>
      </c>
      <c r="G28" s="23">
        <v>1.0327955589886436E-2</v>
      </c>
      <c r="H28" s="23">
        <v>1.1690451944500106E-2</v>
      </c>
      <c r="I28" s="23">
        <v>8.4083292038311733E-3</v>
      </c>
      <c r="J28" s="23">
        <v>1.5726927999178734E-2</v>
      </c>
      <c r="K28" s="23">
        <v>1.2649110640673528E-2</v>
      </c>
      <c r="L28" s="23">
        <v>2.0655911179772883E-2</v>
      </c>
      <c r="M28" s="23">
        <v>1.6020819787597236E-2</v>
      </c>
      <c r="N28" s="23">
        <v>1.7489997141223335E-2</v>
      </c>
      <c r="O28" s="23">
        <v>5.6450568346710431E-3</v>
      </c>
      <c r="P28" s="23">
        <v>5.1639777949432277E-3</v>
      </c>
      <c r="Q28" s="23">
        <v>1.2110601416389963E-2</v>
      </c>
      <c r="R28" s="23">
        <v>2.16794833886788E-2</v>
      </c>
      <c r="S28" s="23">
        <v>3.0806346748681483E-2</v>
      </c>
      <c r="T28" s="205"/>
      <c r="U28" s="206"/>
      <c r="V28" s="206"/>
      <c r="W28" s="206"/>
      <c r="X28" s="206"/>
      <c r="Y28" s="206"/>
      <c r="Z28" s="206"/>
      <c r="AA28" s="206"/>
      <c r="AB28" s="206"/>
      <c r="AC28" s="206"/>
      <c r="AD28" s="206"/>
      <c r="AE28" s="206"/>
      <c r="AF28" s="206"/>
      <c r="AG28" s="206"/>
      <c r="AH28" s="206"/>
      <c r="AI28" s="206"/>
      <c r="AJ28" s="206"/>
      <c r="AK28" s="206"/>
      <c r="AL28" s="206"/>
      <c r="AM28" s="206"/>
      <c r="AN28" s="206"/>
      <c r="AO28" s="206"/>
      <c r="AP28" s="206"/>
      <c r="AQ28" s="206"/>
      <c r="AR28" s="206"/>
      <c r="AS28" s="206"/>
      <c r="AT28" s="206"/>
      <c r="AU28" s="206"/>
      <c r="AV28" s="206"/>
      <c r="AW28" s="206"/>
      <c r="AX28" s="206"/>
      <c r="AY28" s="206"/>
      <c r="AZ28" s="206"/>
      <c r="BA28" s="206"/>
      <c r="BB28" s="206"/>
      <c r="BC28" s="206"/>
      <c r="BD28" s="206"/>
      <c r="BE28" s="206"/>
      <c r="BF28" s="206"/>
      <c r="BG28" s="206"/>
      <c r="BH28" s="206"/>
      <c r="BI28" s="206"/>
      <c r="BJ28" s="206"/>
      <c r="BK28" s="206"/>
      <c r="BL28" s="206"/>
      <c r="BM28" s="56"/>
    </row>
    <row r="29" spans="1:65">
      <c r="A29" s="29"/>
      <c r="B29" s="3" t="s">
        <v>86</v>
      </c>
      <c r="C29" s="28"/>
      <c r="D29" s="13">
        <v>4.234310334575643E-2</v>
      </c>
      <c r="E29" s="13">
        <v>6.9358446618866143E-2</v>
      </c>
      <c r="F29" s="13">
        <v>2.1606166205862139E-2</v>
      </c>
      <c r="G29" s="13">
        <v>2.278225497769067E-2</v>
      </c>
      <c r="H29" s="13">
        <v>2.4961819098576744E-2</v>
      </c>
      <c r="I29" s="13">
        <v>1.7572265838727636E-2</v>
      </c>
      <c r="J29" s="13">
        <v>3.0687977111294656E-2</v>
      </c>
      <c r="K29" s="13">
        <v>2.5814511511578628E-2</v>
      </c>
      <c r="L29" s="13">
        <v>4.5231922291473464E-2</v>
      </c>
      <c r="M29" s="13">
        <v>3.547044971423742E-2</v>
      </c>
      <c r="N29" s="13">
        <v>3.7411758590852051E-2</v>
      </c>
      <c r="O29" s="13">
        <v>1.191778360592057E-2</v>
      </c>
      <c r="P29" s="13">
        <v>1.1648070214157655E-2</v>
      </c>
      <c r="Q29" s="13">
        <v>2.5406856118300618E-2</v>
      </c>
      <c r="R29" s="13">
        <v>4.4699965749853195E-2</v>
      </c>
      <c r="S29" s="13">
        <v>5.8595048499631916E-2</v>
      </c>
      <c r="T29" s="152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55"/>
    </row>
    <row r="30" spans="1:65">
      <c r="A30" s="29"/>
      <c r="B30" s="3" t="s">
        <v>257</v>
      </c>
      <c r="C30" s="28"/>
      <c r="D30" s="13">
        <v>-3.0780072969339489E-2</v>
      </c>
      <c r="E30" s="13">
        <v>4.129270916173633E-2</v>
      </c>
      <c r="F30" s="13">
        <v>4.2184955905752997E-3</v>
      </c>
      <c r="G30" s="13">
        <v>-4.9558332577207209E-2</v>
      </c>
      <c r="H30" s="13">
        <v>-1.8109895052188407E-2</v>
      </c>
      <c r="I30" s="13">
        <v>3.2051570481022029E-3</v>
      </c>
      <c r="J30" s="13">
        <v>7.444317329649075E-2</v>
      </c>
      <c r="K30" s="13">
        <v>2.7315625817283529E-2</v>
      </c>
      <c r="L30" s="13">
        <v>-4.2569790904980587E-2</v>
      </c>
      <c r="M30" s="13">
        <v>-5.3052603413320409E-2</v>
      </c>
      <c r="N30" s="13">
        <v>-1.9857030470244785E-2</v>
      </c>
      <c r="O30" s="13">
        <v>-6.9282283766260999E-3</v>
      </c>
      <c r="P30" s="13">
        <v>-7.0523957593886299E-2</v>
      </c>
      <c r="Q30" s="13">
        <v>-6.3854087162207307E-4</v>
      </c>
      <c r="R30" s="13">
        <v>1.6832813308943928E-2</v>
      </c>
      <c r="S30" s="13">
        <v>0.10226773525191191</v>
      </c>
      <c r="T30" s="152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55"/>
    </row>
    <row r="31" spans="1:65">
      <c r="A31" s="29"/>
      <c r="B31" s="45" t="s">
        <v>258</v>
      </c>
      <c r="C31" s="46"/>
      <c r="D31" s="44" t="s">
        <v>259</v>
      </c>
      <c r="E31" s="44">
        <v>1.01</v>
      </c>
      <c r="F31" s="44">
        <v>0.12</v>
      </c>
      <c r="G31" s="44">
        <v>1.18</v>
      </c>
      <c r="H31" s="44">
        <v>0.42</v>
      </c>
      <c r="I31" s="44">
        <v>0.09</v>
      </c>
      <c r="J31" s="44">
        <v>1.81</v>
      </c>
      <c r="K31" s="44">
        <v>0.67</v>
      </c>
      <c r="L31" s="44">
        <v>1.01</v>
      </c>
      <c r="M31" s="44">
        <v>1.26</v>
      </c>
      <c r="N31" s="44">
        <v>0.46</v>
      </c>
      <c r="O31" s="44">
        <v>0.15</v>
      </c>
      <c r="P31" s="44">
        <v>1.69</v>
      </c>
      <c r="Q31" s="44">
        <v>0</v>
      </c>
      <c r="R31" s="44">
        <v>0.42</v>
      </c>
      <c r="S31" s="44">
        <v>2.48</v>
      </c>
      <c r="T31" s="152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55"/>
    </row>
    <row r="32" spans="1:65">
      <c r="B32" s="3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BM32" s="55"/>
    </row>
    <row r="33" spans="65:65">
      <c r="BM33" s="55"/>
    </row>
    <row r="34" spans="65:65">
      <c r="BM34" s="55"/>
    </row>
    <row r="35" spans="65:65">
      <c r="BM35" s="55"/>
    </row>
    <row r="36" spans="65:65">
      <c r="BM36" s="55"/>
    </row>
    <row r="37" spans="65:65">
      <c r="BM37" s="55"/>
    </row>
    <row r="38" spans="65:65">
      <c r="BM38" s="55"/>
    </row>
    <row r="39" spans="65:65">
      <c r="BM39" s="55"/>
    </row>
    <row r="40" spans="65:65">
      <c r="BM40" s="55"/>
    </row>
    <row r="41" spans="65:65">
      <c r="BM41" s="55"/>
    </row>
    <row r="42" spans="65:65">
      <c r="BM42" s="55"/>
    </row>
    <row r="43" spans="65:65">
      <c r="BM43" s="55"/>
    </row>
    <row r="44" spans="65:65">
      <c r="BM44" s="55"/>
    </row>
    <row r="45" spans="65:65">
      <c r="BM45" s="55"/>
    </row>
    <row r="46" spans="65:65">
      <c r="BM46" s="55"/>
    </row>
    <row r="47" spans="65:65">
      <c r="BM47" s="55"/>
    </row>
    <row r="48" spans="65:65">
      <c r="BM48" s="55"/>
    </row>
    <row r="49" spans="65:65">
      <c r="BM49" s="55"/>
    </row>
    <row r="50" spans="65:65">
      <c r="BM50" s="55"/>
    </row>
    <row r="51" spans="65:65">
      <c r="BM51" s="55"/>
    </row>
    <row r="52" spans="65:65">
      <c r="BM52" s="55"/>
    </row>
    <row r="53" spans="65:65">
      <c r="BM53" s="55"/>
    </row>
    <row r="54" spans="65:65">
      <c r="BM54" s="55"/>
    </row>
    <row r="55" spans="65:65">
      <c r="BM55" s="55"/>
    </row>
    <row r="56" spans="65:65">
      <c r="BM56" s="55"/>
    </row>
    <row r="57" spans="65:65">
      <c r="BM57" s="55"/>
    </row>
    <row r="58" spans="65:65">
      <c r="BM58" s="55"/>
    </row>
    <row r="59" spans="65:65">
      <c r="BM59" s="55"/>
    </row>
    <row r="60" spans="65:65">
      <c r="BM60" s="55"/>
    </row>
    <row r="61" spans="65:65">
      <c r="BM61" s="55"/>
    </row>
    <row r="62" spans="65:65">
      <c r="BM62" s="55"/>
    </row>
    <row r="63" spans="65:65">
      <c r="BM63" s="55"/>
    </row>
    <row r="64" spans="65:65">
      <c r="BM64" s="55"/>
    </row>
    <row r="65" spans="65:65">
      <c r="BM65" s="55"/>
    </row>
    <row r="66" spans="65:65">
      <c r="BM66" s="55"/>
    </row>
    <row r="67" spans="65:65">
      <c r="BM67" s="56"/>
    </row>
    <row r="68" spans="65:65">
      <c r="BM68" s="57"/>
    </row>
    <row r="69" spans="65:65">
      <c r="BM69" s="57"/>
    </row>
    <row r="70" spans="65:65">
      <c r="BM70" s="57"/>
    </row>
    <row r="71" spans="65:65">
      <c r="BM71" s="57"/>
    </row>
    <row r="72" spans="65:65">
      <c r="BM72" s="57"/>
    </row>
    <row r="73" spans="65:65">
      <c r="BM73" s="57"/>
    </row>
    <row r="74" spans="65:65">
      <c r="BM74" s="57"/>
    </row>
    <row r="75" spans="65:65">
      <c r="BM75" s="57"/>
    </row>
    <row r="76" spans="65:65">
      <c r="BM76" s="57"/>
    </row>
    <row r="77" spans="65:65">
      <c r="BM77" s="57"/>
    </row>
    <row r="78" spans="65:65">
      <c r="BM78" s="57"/>
    </row>
    <row r="79" spans="65:65">
      <c r="BM79" s="57"/>
    </row>
    <row r="80" spans="65:65">
      <c r="BM80" s="57"/>
    </row>
    <row r="81" spans="65:65">
      <c r="BM81" s="57"/>
    </row>
    <row r="82" spans="65:65">
      <c r="BM82" s="57"/>
    </row>
    <row r="83" spans="65:65">
      <c r="BM83" s="57"/>
    </row>
    <row r="84" spans="65:65">
      <c r="BM84" s="57"/>
    </row>
    <row r="85" spans="65:65">
      <c r="BM85" s="57"/>
    </row>
    <row r="86" spans="65:65">
      <c r="BM86" s="57"/>
    </row>
    <row r="87" spans="65:65">
      <c r="BM87" s="57"/>
    </row>
    <row r="88" spans="65:65">
      <c r="BM88" s="57"/>
    </row>
    <row r="89" spans="65:65">
      <c r="BM89" s="57"/>
    </row>
    <row r="90" spans="65:65">
      <c r="BM90" s="57"/>
    </row>
    <row r="91" spans="65:65">
      <c r="BM91" s="57"/>
    </row>
    <row r="92" spans="65:65">
      <c r="BM92" s="57"/>
    </row>
    <row r="93" spans="65:65">
      <c r="BM93" s="57"/>
    </row>
    <row r="94" spans="65:65">
      <c r="BM94" s="57"/>
    </row>
    <row r="95" spans="65:65">
      <c r="BM95" s="57"/>
    </row>
    <row r="96" spans="65:65">
      <c r="BM96" s="57"/>
    </row>
    <row r="97" spans="65:65">
      <c r="BM97" s="57"/>
    </row>
    <row r="98" spans="65:65">
      <c r="BM98" s="57"/>
    </row>
    <row r="99" spans="65:65">
      <c r="BM99" s="57"/>
    </row>
    <row r="100" spans="65:65">
      <c r="BM100" s="57"/>
    </row>
    <row r="101" spans="65:65">
      <c r="BM101" s="57"/>
    </row>
  </sheetData>
  <dataConsolidate/>
  <conditionalFormatting sqref="B6:C25 E6:S25">
    <cfRule type="expression" dxfId="20" priority="3">
      <formula>AND($B6&lt;&gt;$B5,NOT(ISBLANK(INDIRECT(Anlyt_LabRefThisCol))))</formula>
    </cfRule>
  </conditionalFormatting>
  <conditionalFormatting sqref="C2:S31">
    <cfRule type="expression" dxfId="19" priority="1" stopIfTrue="1">
      <formula>AND(ISBLANK(INDIRECT(Anlyt_LabRefLastCol)),ISBLANK(INDIRECT(Anlyt_LabRefThisCol)))</formula>
    </cfRule>
    <cfRule type="expression" dxfId="18" priority="2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B7E56-2D49-4FE6-871E-C46E91C8EB40}">
  <sheetPr codeName="Sheet13"/>
  <dimension ref="A1:BN1208"/>
  <sheetViews>
    <sheetView zoomScaleNormal="100" workbookViewId="0"/>
  </sheetViews>
  <sheetFormatPr defaultRowHeight="12.75"/>
  <cols>
    <col min="1" max="1" width="11.140625" customWidth="1"/>
    <col min="2" max="2" width="10.85546875" style="2" bestFit="1" customWidth="1"/>
    <col min="3" max="3" width="9.42578125" style="2" bestFit="1" customWidth="1"/>
    <col min="4" max="4" width="11.28515625" style="2" bestFit="1" customWidth="1"/>
    <col min="5" max="5" width="11.140625" style="2" customWidth="1"/>
    <col min="6" max="13" width="11.28515625" style="2" bestFit="1" customWidth="1"/>
    <col min="14" max="15" width="11" style="2" bestFit="1" customWidth="1"/>
    <col min="16" max="22" width="11.28515625" style="2" bestFit="1" customWidth="1"/>
    <col min="23" max="64" width="11.140625" style="2" bestFit="1" customWidth="1"/>
    <col min="65" max="65" width="9.28515625" style="54" bestFit="1" customWidth="1"/>
    <col min="66" max="16384" width="9.140625" style="2"/>
  </cols>
  <sheetData>
    <row r="1" spans="1:66" ht="15">
      <c r="B1" s="8" t="s">
        <v>414</v>
      </c>
      <c r="BM1" s="27" t="s">
        <v>66</v>
      </c>
    </row>
    <row r="2" spans="1:66" ht="15">
      <c r="A2" s="24" t="s">
        <v>4</v>
      </c>
      <c r="B2" s="18" t="s">
        <v>108</v>
      </c>
      <c r="C2" s="15" t="s">
        <v>109</v>
      </c>
      <c r="D2" s="16" t="s">
        <v>224</v>
      </c>
      <c r="E2" s="17" t="s">
        <v>224</v>
      </c>
      <c r="F2" s="17" t="s">
        <v>224</v>
      </c>
      <c r="G2" s="17" t="s">
        <v>224</v>
      </c>
      <c r="H2" s="17" t="s">
        <v>224</v>
      </c>
      <c r="I2" s="17" t="s">
        <v>224</v>
      </c>
      <c r="J2" s="17" t="s">
        <v>224</v>
      </c>
      <c r="K2" s="17" t="s">
        <v>224</v>
      </c>
      <c r="L2" s="17" t="s">
        <v>224</v>
      </c>
      <c r="M2" s="17" t="s">
        <v>224</v>
      </c>
      <c r="N2" s="17" t="s">
        <v>224</v>
      </c>
      <c r="O2" s="17" t="s">
        <v>224</v>
      </c>
      <c r="P2" s="17" t="s">
        <v>224</v>
      </c>
      <c r="Q2" s="17" t="s">
        <v>224</v>
      </c>
      <c r="R2" s="17" t="s">
        <v>224</v>
      </c>
      <c r="S2" s="17" t="s">
        <v>224</v>
      </c>
      <c r="T2" s="17" t="s">
        <v>224</v>
      </c>
      <c r="U2" s="17" t="s">
        <v>224</v>
      </c>
      <c r="V2" s="17" t="s">
        <v>224</v>
      </c>
      <c r="W2" s="152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27">
        <v>1</v>
      </c>
    </row>
    <row r="3" spans="1:66">
      <c r="A3" s="29"/>
      <c r="B3" s="19" t="s">
        <v>225</v>
      </c>
      <c r="C3" s="9" t="s">
        <v>225</v>
      </c>
      <c r="D3" s="150" t="s">
        <v>227</v>
      </c>
      <c r="E3" s="151" t="s">
        <v>228</v>
      </c>
      <c r="F3" s="151" t="s">
        <v>229</v>
      </c>
      <c r="G3" s="151" t="s">
        <v>230</v>
      </c>
      <c r="H3" s="151" t="s">
        <v>231</v>
      </c>
      <c r="I3" s="151" t="s">
        <v>233</v>
      </c>
      <c r="J3" s="151" t="s">
        <v>234</v>
      </c>
      <c r="K3" s="151" t="s">
        <v>235</v>
      </c>
      <c r="L3" s="151" t="s">
        <v>236</v>
      </c>
      <c r="M3" s="151" t="s">
        <v>237</v>
      </c>
      <c r="N3" s="151" t="s">
        <v>238</v>
      </c>
      <c r="O3" s="151" t="s">
        <v>239</v>
      </c>
      <c r="P3" s="151" t="s">
        <v>240</v>
      </c>
      <c r="Q3" s="151" t="s">
        <v>241</v>
      </c>
      <c r="R3" s="151" t="s">
        <v>242</v>
      </c>
      <c r="S3" s="151" t="s">
        <v>243</v>
      </c>
      <c r="T3" s="151" t="s">
        <v>245</v>
      </c>
      <c r="U3" s="151" t="s">
        <v>246</v>
      </c>
      <c r="V3" s="151" t="s">
        <v>247</v>
      </c>
      <c r="W3" s="152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27" t="s">
        <v>3</v>
      </c>
    </row>
    <row r="4" spans="1:66">
      <c r="A4" s="29"/>
      <c r="B4" s="19"/>
      <c r="C4" s="9"/>
      <c r="D4" s="10" t="s">
        <v>112</v>
      </c>
      <c r="E4" s="11" t="s">
        <v>263</v>
      </c>
      <c r="F4" s="11" t="s">
        <v>263</v>
      </c>
      <c r="G4" s="11" t="s">
        <v>263</v>
      </c>
      <c r="H4" s="11" t="s">
        <v>112</v>
      </c>
      <c r="I4" s="11" t="s">
        <v>112</v>
      </c>
      <c r="J4" s="11" t="s">
        <v>263</v>
      </c>
      <c r="K4" s="11" t="s">
        <v>263</v>
      </c>
      <c r="L4" s="11" t="s">
        <v>264</v>
      </c>
      <c r="M4" s="11" t="s">
        <v>112</v>
      </c>
      <c r="N4" s="11" t="s">
        <v>264</v>
      </c>
      <c r="O4" s="11" t="s">
        <v>263</v>
      </c>
      <c r="P4" s="11" t="s">
        <v>264</v>
      </c>
      <c r="Q4" s="11" t="s">
        <v>263</v>
      </c>
      <c r="R4" s="11" t="s">
        <v>263</v>
      </c>
      <c r="S4" s="11" t="s">
        <v>112</v>
      </c>
      <c r="T4" s="11" t="s">
        <v>263</v>
      </c>
      <c r="U4" s="11" t="s">
        <v>263</v>
      </c>
      <c r="V4" s="11" t="s">
        <v>264</v>
      </c>
      <c r="W4" s="152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27">
        <v>2</v>
      </c>
    </row>
    <row r="5" spans="1:66">
      <c r="A5" s="29"/>
      <c r="B5" s="19"/>
      <c r="C5" s="9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152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27">
        <v>3</v>
      </c>
    </row>
    <row r="6" spans="1:66">
      <c r="A6" s="29"/>
      <c r="B6" s="18">
        <v>1</v>
      </c>
      <c r="C6" s="14">
        <v>1</v>
      </c>
      <c r="D6" s="21">
        <v>1.22</v>
      </c>
      <c r="E6" s="21">
        <v>1.3109999999999999</v>
      </c>
      <c r="F6" s="21">
        <v>1.34</v>
      </c>
      <c r="G6" s="21">
        <v>1.27</v>
      </c>
      <c r="H6" s="21">
        <v>1.5</v>
      </c>
      <c r="I6" s="153" t="s">
        <v>265</v>
      </c>
      <c r="J6" s="21">
        <v>1.4</v>
      </c>
      <c r="K6" s="147">
        <v>1.28</v>
      </c>
      <c r="L6" s="21">
        <v>1.36</v>
      </c>
      <c r="M6" s="21">
        <v>1.6</v>
      </c>
      <c r="N6" s="21">
        <v>1.42</v>
      </c>
      <c r="O6" s="21">
        <v>1.5</v>
      </c>
      <c r="P6" s="21">
        <v>1.5</v>
      </c>
      <c r="Q6" s="21">
        <v>1.6</v>
      </c>
      <c r="R6" s="21">
        <v>1.46</v>
      </c>
      <c r="S6" s="21">
        <v>1.53</v>
      </c>
      <c r="T6" s="21">
        <v>1.37</v>
      </c>
      <c r="U6" s="21">
        <v>1.33</v>
      </c>
      <c r="V6" s="21">
        <v>1.58</v>
      </c>
      <c r="W6" s="152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27">
        <v>1</v>
      </c>
    </row>
    <row r="7" spans="1:66">
      <c r="A7" s="29"/>
      <c r="B7" s="19">
        <v>1</v>
      </c>
      <c r="C7" s="9">
        <v>2</v>
      </c>
      <c r="D7" s="11">
        <v>1.2</v>
      </c>
      <c r="E7" s="11">
        <v>1.2509999999999999</v>
      </c>
      <c r="F7" s="11">
        <v>1.34</v>
      </c>
      <c r="G7" s="11">
        <v>1.25</v>
      </c>
      <c r="H7" s="11">
        <v>1.4</v>
      </c>
      <c r="I7" s="154" t="s">
        <v>265</v>
      </c>
      <c r="J7" s="11">
        <v>1.4</v>
      </c>
      <c r="K7" s="11">
        <v>1.4</v>
      </c>
      <c r="L7" s="11">
        <v>1.39</v>
      </c>
      <c r="M7" s="11">
        <v>1.5</v>
      </c>
      <c r="N7" s="11">
        <v>1.31</v>
      </c>
      <c r="O7" s="11">
        <v>1.2</v>
      </c>
      <c r="P7" s="11">
        <v>1.6</v>
      </c>
      <c r="Q7" s="11">
        <v>1.6</v>
      </c>
      <c r="R7" s="11">
        <v>1.45</v>
      </c>
      <c r="S7" s="11">
        <v>1.5626500000000001</v>
      </c>
      <c r="T7" s="11">
        <v>1.39</v>
      </c>
      <c r="U7" s="11">
        <v>1.22</v>
      </c>
      <c r="V7" s="11">
        <v>1.3</v>
      </c>
      <c r="W7" s="152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27">
        <v>18</v>
      </c>
    </row>
    <row r="8" spans="1:66">
      <c r="A8" s="29"/>
      <c r="B8" s="19">
        <v>1</v>
      </c>
      <c r="C8" s="9">
        <v>3</v>
      </c>
      <c r="D8" s="11">
        <v>1.07</v>
      </c>
      <c r="E8" s="11">
        <v>1.1760000000000002</v>
      </c>
      <c r="F8" s="11">
        <v>1.33</v>
      </c>
      <c r="G8" s="11">
        <v>1.31</v>
      </c>
      <c r="H8" s="11">
        <v>1.5</v>
      </c>
      <c r="I8" s="154" t="s">
        <v>265</v>
      </c>
      <c r="J8" s="11">
        <v>1.4</v>
      </c>
      <c r="K8" s="11">
        <v>1.4</v>
      </c>
      <c r="L8" s="11">
        <v>1.37</v>
      </c>
      <c r="M8" s="11">
        <v>1.5</v>
      </c>
      <c r="N8" s="11">
        <v>1.54</v>
      </c>
      <c r="O8" s="11">
        <v>1.5</v>
      </c>
      <c r="P8" s="11">
        <v>1.6</v>
      </c>
      <c r="Q8" s="11">
        <v>1.5</v>
      </c>
      <c r="R8" s="148">
        <v>1.57</v>
      </c>
      <c r="S8" s="11">
        <v>1.54</v>
      </c>
      <c r="T8" s="11">
        <v>1.35</v>
      </c>
      <c r="U8" s="11">
        <v>1.22</v>
      </c>
      <c r="V8" s="11">
        <v>1.4</v>
      </c>
      <c r="W8" s="152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27">
        <v>16</v>
      </c>
    </row>
    <row r="9" spans="1:66">
      <c r="A9" s="29"/>
      <c r="B9" s="19">
        <v>1</v>
      </c>
      <c r="C9" s="9">
        <v>4</v>
      </c>
      <c r="D9" s="11">
        <v>1.21</v>
      </c>
      <c r="E9" s="11">
        <v>1.1739999999999999</v>
      </c>
      <c r="F9" s="11">
        <v>1.32</v>
      </c>
      <c r="G9" s="11">
        <v>1.23</v>
      </c>
      <c r="H9" s="11">
        <v>1.4</v>
      </c>
      <c r="I9" s="154" t="s">
        <v>265</v>
      </c>
      <c r="J9" s="11">
        <v>1.4</v>
      </c>
      <c r="K9" s="11">
        <v>1.41</v>
      </c>
      <c r="L9" s="11">
        <v>1.37</v>
      </c>
      <c r="M9" s="11">
        <v>1.4</v>
      </c>
      <c r="N9" s="11">
        <v>1.65</v>
      </c>
      <c r="O9" s="11">
        <v>1.4</v>
      </c>
      <c r="P9" s="11">
        <v>1.6</v>
      </c>
      <c r="Q9" s="11">
        <v>1.6</v>
      </c>
      <c r="R9" s="11">
        <v>1.53</v>
      </c>
      <c r="S9" s="11">
        <v>1.5619666666666667</v>
      </c>
      <c r="T9" s="11">
        <v>1.39</v>
      </c>
      <c r="U9" s="11">
        <v>1.25</v>
      </c>
      <c r="V9" s="11">
        <v>1.24</v>
      </c>
      <c r="W9" s="152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27">
        <v>1.3967167654320987</v>
      </c>
      <c r="BN9" s="27"/>
    </row>
    <row r="10" spans="1:66">
      <c r="A10" s="29"/>
      <c r="B10" s="19">
        <v>1</v>
      </c>
      <c r="C10" s="9">
        <v>5</v>
      </c>
      <c r="D10" s="11">
        <v>1.1200000000000001</v>
      </c>
      <c r="E10" s="11">
        <v>1.306</v>
      </c>
      <c r="F10" s="11">
        <v>1.38</v>
      </c>
      <c r="G10" s="11">
        <v>1.31</v>
      </c>
      <c r="H10" s="11">
        <v>1.4</v>
      </c>
      <c r="I10" s="154" t="s">
        <v>265</v>
      </c>
      <c r="J10" s="11">
        <v>1.4</v>
      </c>
      <c r="K10" s="11">
        <v>1.44</v>
      </c>
      <c r="L10" s="11">
        <v>1.38</v>
      </c>
      <c r="M10" s="11">
        <v>1.6</v>
      </c>
      <c r="N10" s="148">
        <v>1.96</v>
      </c>
      <c r="O10" s="11">
        <v>1.5</v>
      </c>
      <c r="P10" s="11">
        <v>1.4</v>
      </c>
      <c r="Q10" s="11">
        <v>1.6</v>
      </c>
      <c r="R10" s="11">
        <v>1.45</v>
      </c>
      <c r="S10" s="11">
        <v>1.554</v>
      </c>
      <c r="T10" s="11">
        <v>1.32</v>
      </c>
      <c r="U10" s="11">
        <v>1.35</v>
      </c>
      <c r="V10" s="11">
        <v>1.35</v>
      </c>
      <c r="W10" s="152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27">
        <v>11</v>
      </c>
    </row>
    <row r="11" spans="1:66">
      <c r="A11" s="29"/>
      <c r="B11" s="19">
        <v>1</v>
      </c>
      <c r="C11" s="9">
        <v>6</v>
      </c>
      <c r="D11" s="11">
        <v>1.19</v>
      </c>
      <c r="E11" s="11">
        <v>1.3</v>
      </c>
      <c r="F11" s="11">
        <v>1.37</v>
      </c>
      <c r="G11" s="11">
        <v>1.26</v>
      </c>
      <c r="H11" s="11">
        <v>1.4</v>
      </c>
      <c r="I11" s="154" t="s">
        <v>265</v>
      </c>
      <c r="J11" s="11">
        <v>1.4</v>
      </c>
      <c r="K11" s="11">
        <v>1.36</v>
      </c>
      <c r="L11" s="11">
        <v>1.39</v>
      </c>
      <c r="M11" s="11">
        <v>1.5</v>
      </c>
      <c r="N11" s="11">
        <v>1.4</v>
      </c>
      <c r="O11" s="11">
        <v>1.2</v>
      </c>
      <c r="P11" s="11">
        <v>1.5</v>
      </c>
      <c r="Q11" s="11">
        <v>1.5</v>
      </c>
      <c r="R11" s="11">
        <v>1.45</v>
      </c>
      <c r="S11" s="11">
        <v>1.5347940000000002</v>
      </c>
      <c r="T11" s="11">
        <v>1.32</v>
      </c>
      <c r="U11" s="11">
        <v>1.31</v>
      </c>
      <c r="V11" s="11">
        <v>1.37</v>
      </c>
      <c r="W11" s="152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55"/>
    </row>
    <row r="12" spans="1:66">
      <c r="A12" s="29"/>
      <c r="B12" s="20" t="s">
        <v>254</v>
      </c>
      <c r="C12" s="12"/>
      <c r="D12" s="22">
        <v>1.1683333333333332</v>
      </c>
      <c r="E12" s="22">
        <v>1.2529999999999999</v>
      </c>
      <c r="F12" s="22">
        <v>1.3466666666666667</v>
      </c>
      <c r="G12" s="22">
        <v>1.2716666666666667</v>
      </c>
      <c r="H12" s="22">
        <v>1.4333333333333336</v>
      </c>
      <c r="I12" s="22" t="s">
        <v>603</v>
      </c>
      <c r="J12" s="22">
        <v>1.4000000000000001</v>
      </c>
      <c r="K12" s="22">
        <v>1.3816666666666666</v>
      </c>
      <c r="L12" s="22">
        <v>1.3766666666666667</v>
      </c>
      <c r="M12" s="22">
        <v>1.5166666666666666</v>
      </c>
      <c r="N12" s="22">
        <v>1.5466666666666666</v>
      </c>
      <c r="O12" s="22">
        <v>1.3833333333333331</v>
      </c>
      <c r="P12" s="22">
        <v>1.5333333333333334</v>
      </c>
      <c r="Q12" s="22">
        <v>1.5666666666666667</v>
      </c>
      <c r="R12" s="22">
        <v>1.4850000000000001</v>
      </c>
      <c r="S12" s="22">
        <v>1.5472351111111111</v>
      </c>
      <c r="T12" s="22">
        <v>1.3566666666666665</v>
      </c>
      <c r="U12" s="22">
        <v>1.28</v>
      </c>
      <c r="V12" s="22">
        <v>1.3733333333333331</v>
      </c>
      <c r="W12" s="152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55"/>
    </row>
    <row r="13" spans="1:66">
      <c r="A13" s="29"/>
      <c r="B13" s="3" t="s">
        <v>255</v>
      </c>
      <c r="C13" s="28"/>
      <c r="D13" s="11">
        <v>1.1949999999999998</v>
      </c>
      <c r="E13" s="11">
        <v>1.2755000000000001</v>
      </c>
      <c r="F13" s="11">
        <v>1.34</v>
      </c>
      <c r="G13" s="11">
        <v>1.2650000000000001</v>
      </c>
      <c r="H13" s="11">
        <v>1.4</v>
      </c>
      <c r="I13" s="11" t="s">
        <v>603</v>
      </c>
      <c r="J13" s="11">
        <v>1.4</v>
      </c>
      <c r="K13" s="11">
        <v>1.4</v>
      </c>
      <c r="L13" s="11">
        <v>1.375</v>
      </c>
      <c r="M13" s="11">
        <v>1.5</v>
      </c>
      <c r="N13" s="11">
        <v>1.48</v>
      </c>
      <c r="O13" s="11">
        <v>1.45</v>
      </c>
      <c r="P13" s="11">
        <v>1.55</v>
      </c>
      <c r="Q13" s="11">
        <v>1.6</v>
      </c>
      <c r="R13" s="11">
        <v>1.4550000000000001</v>
      </c>
      <c r="S13" s="11">
        <v>1.5470000000000002</v>
      </c>
      <c r="T13" s="11">
        <v>1.36</v>
      </c>
      <c r="U13" s="11">
        <v>1.28</v>
      </c>
      <c r="V13" s="11">
        <v>1.36</v>
      </c>
      <c r="W13" s="152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55"/>
    </row>
    <row r="14" spans="1:66">
      <c r="A14" s="29"/>
      <c r="B14" s="3" t="s">
        <v>256</v>
      </c>
      <c r="C14" s="28"/>
      <c r="D14" s="23">
        <v>5.9805239458317193E-2</v>
      </c>
      <c r="E14" s="23">
        <v>6.4118640035484203E-2</v>
      </c>
      <c r="F14" s="23">
        <v>2.3380903889000201E-2</v>
      </c>
      <c r="G14" s="23">
        <v>3.2506409624359751E-2</v>
      </c>
      <c r="H14" s="23">
        <v>5.1639777949432274E-2</v>
      </c>
      <c r="I14" s="23" t="s">
        <v>603</v>
      </c>
      <c r="J14" s="23">
        <v>2.4323767777952469E-16</v>
      </c>
      <c r="K14" s="23">
        <v>5.6005952064639174E-2</v>
      </c>
      <c r="L14" s="23">
        <v>1.2110601416389867E-2</v>
      </c>
      <c r="M14" s="23">
        <v>7.5277265270908167E-2</v>
      </c>
      <c r="N14" s="23">
        <v>0.23457763462586659</v>
      </c>
      <c r="O14" s="23">
        <v>0.14719601443879748</v>
      </c>
      <c r="P14" s="23">
        <v>8.1649658092772678E-2</v>
      </c>
      <c r="Q14" s="23">
        <v>5.1639777949432274E-2</v>
      </c>
      <c r="R14" s="23">
        <v>5.2057660339281525E-2</v>
      </c>
      <c r="S14" s="23">
        <v>1.4174472714734062E-2</v>
      </c>
      <c r="T14" s="23">
        <v>3.2041639575194375E-2</v>
      </c>
      <c r="U14" s="23">
        <v>5.7271284253105466E-2</v>
      </c>
      <c r="V14" s="23">
        <v>0.1158734942368904</v>
      </c>
      <c r="W14" s="205"/>
      <c r="X14" s="206"/>
      <c r="Y14" s="206"/>
      <c r="Z14" s="206"/>
      <c r="AA14" s="206"/>
      <c r="AB14" s="206"/>
      <c r="AC14" s="206"/>
      <c r="AD14" s="206"/>
      <c r="AE14" s="206"/>
      <c r="AF14" s="206"/>
      <c r="AG14" s="206"/>
      <c r="AH14" s="206"/>
      <c r="AI14" s="206"/>
      <c r="AJ14" s="206"/>
      <c r="AK14" s="206"/>
      <c r="AL14" s="206"/>
      <c r="AM14" s="206"/>
      <c r="AN14" s="206"/>
      <c r="AO14" s="206"/>
      <c r="AP14" s="206"/>
      <c r="AQ14" s="206"/>
      <c r="AR14" s="206"/>
      <c r="AS14" s="206"/>
      <c r="AT14" s="206"/>
      <c r="AU14" s="206"/>
      <c r="AV14" s="206"/>
      <c r="AW14" s="206"/>
      <c r="AX14" s="206"/>
      <c r="AY14" s="206"/>
      <c r="AZ14" s="206"/>
      <c r="BA14" s="206"/>
      <c r="BB14" s="206"/>
      <c r="BC14" s="206"/>
      <c r="BD14" s="206"/>
      <c r="BE14" s="206"/>
      <c r="BF14" s="206"/>
      <c r="BG14" s="206"/>
      <c r="BH14" s="206"/>
      <c r="BI14" s="206"/>
      <c r="BJ14" s="206"/>
      <c r="BK14" s="206"/>
      <c r="BL14" s="206"/>
      <c r="BM14" s="56"/>
    </row>
    <row r="15" spans="1:66">
      <c r="A15" s="29"/>
      <c r="B15" s="3" t="s">
        <v>86</v>
      </c>
      <c r="C15" s="28"/>
      <c r="D15" s="13">
        <v>5.1188507382297174E-2</v>
      </c>
      <c r="E15" s="13">
        <v>5.1172098990809427E-2</v>
      </c>
      <c r="F15" s="13">
        <v>1.7362057343316983E-2</v>
      </c>
      <c r="G15" s="13">
        <v>2.556205212924751E-2</v>
      </c>
      <c r="H15" s="13">
        <v>3.6027752057743438E-2</v>
      </c>
      <c r="I15" s="13" t="s">
        <v>603</v>
      </c>
      <c r="J15" s="13">
        <v>1.7374119841394619E-16</v>
      </c>
      <c r="K15" s="13">
        <v>4.0535067839304592E-2</v>
      </c>
      <c r="L15" s="13">
        <v>8.79704703369724E-3</v>
      </c>
      <c r="M15" s="13">
        <v>4.9633361717082311E-2</v>
      </c>
      <c r="N15" s="13">
        <v>0.15166657411155168</v>
      </c>
      <c r="O15" s="13">
        <v>0.10640675742563675</v>
      </c>
      <c r="P15" s="13">
        <v>5.3249777017025657E-2</v>
      </c>
      <c r="Q15" s="13">
        <v>3.2961560393254645E-2</v>
      </c>
      <c r="R15" s="13">
        <v>3.5055663528135703E-2</v>
      </c>
      <c r="S15" s="13">
        <v>9.1611627818832218E-3</v>
      </c>
      <c r="T15" s="13">
        <v>2.3617916148791926E-2</v>
      </c>
      <c r="U15" s="13">
        <v>4.4743190822738643E-2</v>
      </c>
      <c r="V15" s="13">
        <v>8.4373903570551287E-2</v>
      </c>
      <c r="W15" s="152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55"/>
    </row>
    <row r="16" spans="1:66">
      <c r="A16" s="29"/>
      <c r="B16" s="3" t="s">
        <v>257</v>
      </c>
      <c r="C16" s="28"/>
      <c r="D16" s="13">
        <v>-0.16351449180758637</v>
      </c>
      <c r="E16" s="13">
        <v>-0.10289614114257262</v>
      </c>
      <c r="F16" s="13">
        <v>-3.5834107532852655E-2</v>
      </c>
      <c r="G16" s="13">
        <v>-8.9531465405404131E-2</v>
      </c>
      <c r="H16" s="13">
        <v>2.6216172675429306E-2</v>
      </c>
      <c r="I16" s="13" t="s">
        <v>603</v>
      </c>
      <c r="J16" s="13">
        <v>2.350680287628526E-3</v>
      </c>
      <c r="K16" s="13">
        <v>-1.0775340525661981E-2</v>
      </c>
      <c r="L16" s="13">
        <v>-1.4355164383831998E-2</v>
      </c>
      <c r="M16" s="13">
        <v>8.58799036449307E-2</v>
      </c>
      <c r="N16" s="13">
        <v>0.10735884679395125</v>
      </c>
      <c r="O16" s="13">
        <v>-9.5820659062720859E-3</v>
      </c>
      <c r="P16" s="13">
        <v>9.78126498388312E-2</v>
      </c>
      <c r="Q16" s="13">
        <v>0.12167814222663176</v>
      </c>
      <c r="R16" s="13">
        <v>6.3207685876520259E-2</v>
      </c>
      <c r="S16" s="13">
        <v>0.10776583299080467</v>
      </c>
      <c r="T16" s="13">
        <v>-2.8674459816512621E-2</v>
      </c>
      <c r="U16" s="13">
        <v>-8.3565092308453992E-2</v>
      </c>
      <c r="V16" s="13">
        <v>-1.6741713622612342E-2</v>
      </c>
      <c r="W16" s="152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55"/>
    </row>
    <row r="17" spans="1:65">
      <c r="A17" s="29"/>
      <c r="B17" s="45" t="s">
        <v>258</v>
      </c>
      <c r="C17" s="46"/>
      <c r="D17" s="44">
        <v>1.4</v>
      </c>
      <c r="E17" s="44">
        <v>0.85</v>
      </c>
      <c r="F17" s="44">
        <v>0.24</v>
      </c>
      <c r="G17" s="44">
        <v>0.73</v>
      </c>
      <c r="H17" s="44">
        <v>0.33</v>
      </c>
      <c r="I17" s="44">
        <v>56.23</v>
      </c>
      <c r="J17" s="44">
        <v>0.11</v>
      </c>
      <c r="K17" s="44">
        <v>0.01</v>
      </c>
      <c r="L17" s="44">
        <v>0.04</v>
      </c>
      <c r="M17" s="44">
        <v>0.87</v>
      </c>
      <c r="N17" s="44">
        <v>1.07</v>
      </c>
      <c r="O17" s="44">
        <v>0</v>
      </c>
      <c r="P17" s="44">
        <v>0.98</v>
      </c>
      <c r="Q17" s="44">
        <v>1.2</v>
      </c>
      <c r="R17" s="44">
        <v>0.66</v>
      </c>
      <c r="S17" s="44">
        <v>1.07</v>
      </c>
      <c r="T17" s="44">
        <v>0.17</v>
      </c>
      <c r="U17" s="44">
        <v>0.67</v>
      </c>
      <c r="V17" s="44">
        <v>7.0000000000000007E-2</v>
      </c>
      <c r="W17" s="152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55"/>
    </row>
    <row r="18" spans="1:65">
      <c r="B18" s="3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BM18" s="55"/>
    </row>
    <row r="19" spans="1:65" ht="15">
      <c r="B19" s="8" t="s">
        <v>415</v>
      </c>
      <c r="BM19" s="27" t="s">
        <v>66</v>
      </c>
    </row>
    <row r="20" spans="1:65" ht="15">
      <c r="A20" s="24" t="s">
        <v>48</v>
      </c>
      <c r="B20" s="18" t="s">
        <v>108</v>
      </c>
      <c r="C20" s="15" t="s">
        <v>109</v>
      </c>
      <c r="D20" s="16" t="s">
        <v>224</v>
      </c>
      <c r="E20" s="17" t="s">
        <v>224</v>
      </c>
      <c r="F20" s="17" t="s">
        <v>224</v>
      </c>
      <c r="G20" s="17" t="s">
        <v>224</v>
      </c>
      <c r="H20" s="17" t="s">
        <v>224</v>
      </c>
      <c r="I20" s="17" t="s">
        <v>224</v>
      </c>
      <c r="J20" s="17" t="s">
        <v>224</v>
      </c>
      <c r="K20" s="17" t="s">
        <v>224</v>
      </c>
      <c r="L20" s="17" t="s">
        <v>224</v>
      </c>
      <c r="M20" s="17" t="s">
        <v>224</v>
      </c>
      <c r="N20" s="17" t="s">
        <v>224</v>
      </c>
      <c r="O20" s="17" t="s">
        <v>224</v>
      </c>
      <c r="P20" s="17" t="s">
        <v>224</v>
      </c>
      <c r="Q20" s="17" t="s">
        <v>224</v>
      </c>
      <c r="R20" s="17" t="s">
        <v>224</v>
      </c>
      <c r="S20" s="17" t="s">
        <v>224</v>
      </c>
      <c r="T20" s="17" t="s">
        <v>224</v>
      </c>
      <c r="U20" s="17" t="s">
        <v>224</v>
      </c>
      <c r="V20" s="152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27">
        <v>1</v>
      </c>
    </row>
    <row r="21" spans="1:65">
      <c r="A21" s="29"/>
      <c r="B21" s="19" t="s">
        <v>225</v>
      </c>
      <c r="C21" s="9" t="s">
        <v>225</v>
      </c>
      <c r="D21" s="150" t="s">
        <v>227</v>
      </c>
      <c r="E21" s="151" t="s">
        <v>228</v>
      </c>
      <c r="F21" s="151" t="s">
        <v>229</v>
      </c>
      <c r="G21" s="151" t="s">
        <v>230</v>
      </c>
      <c r="H21" s="151" t="s">
        <v>231</v>
      </c>
      <c r="I21" s="151" t="s">
        <v>233</v>
      </c>
      <c r="J21" s="151" t="s">
        <v>235</v>
      </c>
      <c r="K21" s="151" t="s">
        <v>236</v>
      </c>
      <c r="L21" s="151" t="s">
        <v>237</v>
      </c>
      <c r="M21" s="151" t="s">
        <v>238</v>
      </c>
      <c r="N21" s="151" t="s">
        <v>239</v>
      </c>
      <c r="O21" s="151" t="s">
        <v>240</v>
      </c>
      <c r="P21" s="151" t="s">
        <v>241</v>
      </c>
      <c r="Q21" s="151" t="s">
        <v>242</v>
      </c>
      <c r="R21" s="151" t="s">
        <v>243</v>
      </c>
      <c r="S21" s="151" t="s">
        <v>245</v>
      </c>
      <c r="T21" s="151" t="s">
        <v>246</v>
      </c>
      <c r="U21" s="151" t="s">
        <v>247</v>
      </c>
      <c r="V21" s="152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27" t="s">
        <v>1</v>
      </c>
    </row>
    <row r="22" spans="1:65">
      <c r="A22" s="29"/>
      <c r="B22" s="19"/>
      <c r="C22" s="9"/>
      <c r="D22" s="10" t="s">
        <v>112</v>
      </c>
      <c r="E22" s="11" t="s">
        <v>263</v>
      </c>
      <c r="F22" s="11" t="s">
        <v>263</v>
      </c>
      <c r="G22" s="11" t="s">
        <v>263</v>
      </c>
      <c r="H22" s="11" t="s">
        <v>112</v>
      </c>
      <c r="I22" s="11" t="s">
        <v>112</v>
      </c>
      <c r="J22" s="11" t="s">
        <v>263</v>
      </c>
      <c r="K22" s="11" t="s">
        <v>112</v>
      </c>
      <c r="L22" s="11" t="s">
        <v>112</v>
      </c>
      <c r="M22" s="11" t="s">
        <v>112</v>
      </c>
      <c r="N22" s="11" t="s">
        <v>264</v>
      </c>
      <c r="O22" s="11" t="s">
        <v>112</v>
      </c>
      <c r="P22" s="11" t="s">
        <v>263</v>
      </c>
      <c r="Q22" s="11" t="s">
        <v>263</v>
      </c>
      <c r="R22" s="11" t="s">
        <v>112</v>
      </c>
      <c r="S22" s="11" t="s">
        <v>263</v>
      </c>
      <c r="T22" s="11" t="s">
        <v>263</v>
      </c>
      <c r="U22" s="11" t="s">
        <v>264</v>
      </c>
      <c r="V22" s="152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27">
        <v>2</v>
      </c>
    </row>
    <row r="23" spans="1:65">
      <c r="A23" s="29"/>
      <c r="B23" s="19"/>
      <c r="C23" s="9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152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27">
        <v>3</v>
      </c>
    </row>
    <row r="24" spans="1:65">
      <c r="A24" s="29"/>
      <c r="B24" s="18">
        <v>1</v>
      </c>
      <c r="C24" s="14">
        <v>1</v>
      </c>
      <c r="D24" s="21">
        <v>7.1</v>
      </c>
      <c r="E24" s="21">
        <v>6.65</v>
      </c>
      <c r="F24" s="21">
        <v>7.15</v>
      </c>
      <c r="G24" s="21">
        <v>7.4900000000000011</v>
      </c>
      <c r="H24" s="21">
        <v>7.6390000000000002</v>
      </c>
      <c r="I24" s="21">
        <v>7.8953869500000007</v>
      </c>
      <c r="J24" s="21">
        <v>7.4900000000000011</v>
      </c>
      <c r="K24" s="21">
        <v>7.4703000000000008</v>
      </c>
      <c r="L24" s="21">
        <v>7.8400999999999996</v>
      </c>
      <c r="M24" s="21">
        <v>6.8900000000000006</v>
      </c>
      <c r="N24" s="21">
        <v>6.4800000000000013</v>
      </c>
      <c r="O24" s="21">
        <v>7.76</v>
      </c>
      <c r="P24" s="21">
        <v>8.11</v>
      </c>
      <c r="Q24" s="21">
        <v>7.3800000000000008</v>
      </c>
      <c r="R24" s="21">
        <v>7.6998999999999995</v>
      </c>
      <c r="S24" s="153">
        <v>6.47</v>
      </c>
      <c r="T24" s="21">
        <v>7.64</v>
      </c>
      <c r="U24" s="21">
        <v>7.1498000000000008</v>
      </c>
      <c r="V24" s="152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27">
        <v>1</v>
      </c>
    </row>
    <row r="25" spans="1:65">
      <c r="A25" s="29"/>
      <c r="B25" s="19">
        <v>1</v>
      </c>
      <c r="C25" s="9">
        <v>2</v>
      </c>
      <c r="D25" s="11">
        <v>6.9599999999999991</v>
      </c>
      <c r="E25" s="11">
        <v>6.84</v>
      </c>
      <c r="F25" s="11">
        <v>7.0499999999999989</v>
      </c>
      <c r="G25" s="11">
        <v>7.53</v>
      </c>
      <c r="H25" s="11">
        <v>7.5220000000000011</v>
      </c>
      <c r="I25" s="11">
        <v>7.8045357500000012</v>
      </c>
      <c r="J25" s="11">
        <v>7.68</v>
      </c>
      <c r="K25" s="11">
        <v>7.4282000000000004</v>
      </c>
      <c r="L25" s="11">
        <v>7.9960000000000004</v>
      </c>
      <c r="M25" s="11">
        <v>6.61</v>
      </c>
      <c r="N25" s="11">
        <v>7.07</v>
      </c>
      <c r="O25" s="11">
        <v>7.8100000000000005</v>
      </c>
      <c r="P25" s="11">
        <v>8.0299999999999994</v>
      </c>
      <c r="Q25" s="11">
        <v>7.4900000000000011</v>
      </c>
      <c r="R25" s="11">
        <v>7.73</v>
      </c>
      <c r="S25" s="154">
        <v>6.47</v>
      </c>
      <c r="T25" s="11">
        <v>7.4299999999999988</v>
      </c>
      <c r="U25" s="11">
        <v>7.2717000000000001</v>
      </c>
      <c r="V25" s="152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27" t="e">
        <v>#N/A</v>
      </c>
    </row>
    <row r="26" spans="1:65">
      <c r="A26" s="29"/>
      <c r="B26" s="19">
        <v>1</v>
      </c>
      <c r="C26" s="9">
        <v>3</v>
      </c>
      <c r="D26" s="11">
        <v>6.49</v>
      </c>
      <c r="E26" s="11">
        <v>6.23</v>
      </c>
      <c r="F26" s="11">
        <v>7.26</v>
      </c>
      <c r="G26" s="11">
        <v>7.82</v>
      </c>
      <c r="H26" s="11">
        <v>7.5600000000000005</v>
      </c>
      <c r="I26" s="11">
        <v>7.9292265000000004</v>
      </c>
      <c r="J26" s="11">
        <v>7.6499999999999995</v>
      </c>
      <c r="K26" s="11">
        <v>7.5520000000000005</v>
      </c>
      <c r="L26" s="11">
        <v>8.0950999999999986</v>
      </c>
      <c r="M26" s="11">
        <v>7.37</v>
      </c>
      <c r="N26" s="11">
        <v>6.75</v>
      </c>
      <c r="O26" s="11">
        <v>7.8100000000000005</v>
      </c>
      <c r="P26" s="11">
        <v>7.9600000000000009</v>
      </c>
      <c r="Q26" s="11">
        <v>7.61</v>
      </c>
      <c r="R26" s="11">
        <v>7.7562000000000006</v>
      </c>
      <c r="S26" s="154">
        <v>6.4600000000000009</v>
      </c>
      <c r="T26" s="11">
        <v>7.4900000000000011</v>
      </c>
      <c r="U26" s="11">
        <v>7.6381000000000006</v>
      </c>
      <c r="V26" s="152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27">
        <v>16</v>
      </c>
    </row>
    <row r="27" spans="1:65">
      <c r="A27" s="29"/>
      <c r="B27" s="19">
        <v>1</v>
      </c>
      <c r="C27" s="9">
        <v>4</v>
      </c>
      <c r="D27" s="11">
        <v>7.1</v>
      </c>
      <c r="E27" s="11">
        <v>6.21</v>
      </c>
      <c r="F27" s="11">
        <v>7.28</v>
      </c>
      <c r="G27" s="11">
        <v>7.7199999999999989</v>
      </c>
      <c r="H27" s="11">
        <v>7.5630000000000006</v>
      </c>
      <c r="I27" s="11">
        <v>7.9785543499999996</v>
      </c>
      <c r="J27" s="11">
        <v>7.2499999999999991</v>
      </c>
      <c r="K27" s="11">
        <v>7.5712999999999999</v>
      </c>
      <c r="L27" s="11">
        <v>7.7790999999999997</v>
      </c>
      <c r="M27" s="11">
        <v>7.77</v>
      </c>
      <c r="N27" s="11">
        <v>6.78</v>
      </c>
      <c r="O27" s="11">
        <v>7.7</v>
      </c>
      <c r="P27" s="11">
        <v>8.06</v>
      </c>
      <c r="Q27" s="11">
        <v>7.37</v>
      </c>
      <c r="R27" s="11">
        <v>7.743850000000001</v>
      </c>
      <c r="S27" s="154">
        <v>6.47</v>
      </c>
      <c r="T27" s="11">
        <v>7.51</v>
      </c>
      <c r="U27" s="11">
        <v>7.4250999999999996</v>
      </c>
      <c r="V27" s="152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27">
        <v>7.4742993882352939</v>
      </c>
    </row>
    <row r="28" spans="1:65">
      <c r="A28" s="29"/>
      <c r="B28" s="19">
        <v>1</v>
      </c>
      <c r="C28" s="9">
        <v>5</v>
      </c>
      <c r="D28" s="11">
        <v>7.5399999999999991</v>
      </c>
      <c r="E28" s="11">
        <v>6.94</v>
      </c>
      <c r="F28" s="11">
        <v>7.31</v>
      </c>
      <c r="G28" s="11">
        <v>7.51</v>
      </c>
      <c r="H28" s="11">
        <v>7.62</v>
      </c>
      <c r="I28" s="11">
        <v>7.6657188999999999</v>
      </c>
      <c r="J28" s="11">
        <v>7.3</v>
      </c>
      <c r="K28" s="11">
        <v>7.3353999999999999</v>
      </c>
      <c r="L28" s="11">
        <v>7.8026</v>
      </c>
      <c r="M28" s="11">
        <v>8.41</v>
      </c>
      <c r="N28" s="11">
        <v>6.32</v>
      </c>
      <c r="O28" s="11">
        <v>7.85</v>
      </c>
      <c r="P28" s="11">
        <v>8.15</v>
      </c>
      <c r="Q28" s="11">
        <v>7.5199999999999987</v>
      </c>
      <c r="R28" s="11">
        <v>7.7501639999999998</v>
      </c>
      <c r="S28" s="154">
        <v>6.47</v>
      </c>
      <c r="T28" s="11">
        <v>7.59</v>
      </c>
      <c r="U28" s="11">
        <v>7.6650999999999998</v>
      </c>
      <c r="V28" s="152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27">
        <v>12</v>
      </c>
    </row>
    <row r="29" spans="1:65">
      <c r="A29" s="29"/>
      <c r="B29" s="19">
        <v>1</v>
      </c>
      <c r="C29" s="9">
        <v>6</v>
      </c>
      <c r="D29" s="11">
        <v>7.31</v>
      </c>
      <c r="E29" s="11">
        <v>7.02</v>
      </c>
      <c r="F29" s="11">
        <v>6.92</v>
      </c>
      <c r="G29" s="11">
        <v>7.4499999999999993</v>
      </c>
      <c r="H29" s="11">
        <v>7.57</v>
      </c>
      <c r="I29" s="11">
        <v>7.6986886500000002</v>
      </c>
      <c r="J29" s="11">
        <v>7.61</v>
      </c>
      <c r="K29" s="11">
        <v>7.7339000000000002</v>
      </c>
      <c r="L29" s="11">
        <v>7.9580000000000002</v>
      </c>
      <c r="M29" s="11">
        <v>7.629999999999999</v>
      </c>
      <c r="N29" s="11">
        <v>6.98</v>
      </c>
      <c r="O29" s="11">
        <v>7.82</v>
      </c>
      <c r="P29" s="11">
        <v>7.95</v>
      </c>
      <c r="Q29" s="11">
        <v>7.44</v>
      </c>
      <c r="R29" s="11">
        <v>7.7455125000000002</v>
      </c>
      <c r="S29" s="154">
        <v>6.47</v>
      </c>
      <c r="T29" s="11">
        <v>7.6499999999999995</v>
      </c>
      <c r="U29" s="11">
        <v>7.7450000000000001</v>
      </c>
      <c r="V29" s="152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55"/>
    </row>
    <row r="30" spans="1:65">
      <c r="A30" s="29"/>
      <c r="B30" s="20" t="s">
        <v>254</v>
      </c>
      <c r="C30" s="12"/>
      <c r="D30" s="22">
        <v>7.083333333333333</v>
      </c>
      <c r="E30" s="22">
        <v>6.6483333333333334</v>
      </c>
      <c r="F30" s="22">
        <v>7.161666666666668</v>
      </c>
      <c r="G30" s="22">
        <v>7.586666666666666</v>
      </c>
      <c r="H30" s="22">
        <v>7.5790000000000006</v>
      </c>
      <c r="I30" s="22">
        <v>7.8286851833333335</v>
      </c>
      <c r="J30" s="22">
        <v>7.4966666666666661</v>
      </c>
      <c r="K30" s="22">
        <v>7.5151833333333338</v>
      </c>
      <c r="L30" s="22">
        <v>7.9118166666666658</v>
      </c>
      <c r="M30" s="22">
        <v>7.4466666666666654</v>
      </c>
      <c r="N30" s="22">
        <v>6.7300000000000013</v>
      </c>
      <c r="O30" s="22">
        <v>7.791666666666667</v>
      </c>
      <c r="P30" s="22">
        <v>8.0433333333333348</v>
      </c>
      <c r="Q30" s="22">
        <v>7.4683333333333328</v>
      </c>
      <c r="R30" s="22">
        <v>7.7376044166666675</v>
      </c>
      <c r="S30" s="22">
        <v>6.4683333333333328</v>
      </c>
      <c r="T30" s="22">
        <v>7.5516666666666659</v>
      </c>
      <c r="U30" s="22">
        <v>7.4824666666666673</v>
      </c>
      <c r="V30" s="152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55"/>
    </row>
    <row r="31" spans="1:65">
      <c r="A31" s="29"/>
      <c r="B31" s="3" t="s">
        <v>255</v>
      </c>
      <c r="C31" s="28"/>
      <c r="D31" s="11">
        <v>7.1</v>
      </c>
      <c r="E31" s="11">
        <v>6.7450000000000001</v>
      </c>
      <c r="F31" s="11">
        <v>7.2050000000000001</v>
      </c>
      <c r="G31" s="11">
        <v>7.52</v>
      </c>
      <c r="H31" s="11">
        <v>7.5665000000000004</v>
      </c>
      <c r="I31" s="11">
        <v>7.8499613500000009</v>
      </c>
      <c r="J31" s="11">
        <v>7.5500000000000007</v>
      </c>
      <c r="K31" s="11">
        <v>7.5111500000000007</v>
      </c>
      <c r="L31" s="11">
        <v>7.8990499999999999</v>
      </c>
      <c r="M31" s="11">
        <v>7.5</v>
      </c>
      <c r="N31" s="11">
        <v>6.7650000000000006</v>
      </c>
      <c r="O31" s="11">
        <v>7.8100000000000005</v>
      </c>
      <c r="P31" s="11">
        <v>8.0449999999999999</v>
      </c>
      <c r="Q31" s="11">
        <v>7.4650000000000007</v>
      </c>
      <c r="R31" s="11">
        <v>7.7446812500000011</v>
      </c>
      <c r="S31" s="11">
        <v>6.47</v>
      </c>
      <c r="T31" s="11">
        <v>7.55</v>
      </c>
      <c r="U31" s="11">
        <v>7.5316000000000001</v>
      </c>
      <c r="V31" s="152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55"/>
    </row>
    <row r="32" spans="1:65">
      <c r="A32" s="29"/>
      <c r="B32" s="3" t="s">
        <v>256</v>
      </c>
      <c r="C32" s="28"/>
      <c r="D32" s="23">
        <v>0.35432565059090271</v>
      </c>
      <c r="E32" s="23">
        <v>0.3541421560145962</v>
      </c>
      <c r="F32" s="23">
        <v>0.1527634336700596</v>
      </c>
      <c r="G32" s="23">
        <v>0.14787382008545877</v>
      </c>
      <c r="H32" s="23">
        <v>4.2960446925049238E-2</v>
      </c>
      <c r="I32" s="23">
        <v>0.12732537254087911</v>
      </c>
      <c r="J32" s="23">
        <v>0.18413762968678271</v>
      </c>
      <c r="K32" s="23">
        <v>0.13729106914386918</v>
      </c>
      <c r="L32" s="23">
        <v>0.12449721951379723</v>
      </c>
      <c r="M32" s="23">
        <v>0.64528030085123966</v>
      </c>
      <c r="N32" s="23">
        <v>0.28691462144686858</v>
      </c>
      <c r="O32" s="23">
        <v>5.3447793842839431E-2</v>
      </c>
      <c r="P32" s="23">
        <v>7.9916623218618532E-2</v>
      </c>
      <c r="Q32" s="23">
        <v>9.1086039910990915E-2</v>
      </c>
      <c r="R32" s="23">
        <v>2.0418296379514131E-2</v>
      </c>
      <c r="S32" s="23">
        <v>4.0824829046381805E-3</v>
      </c>
      <c r="T32" s="23">
        <v>8.8637839925545733E-2</v>
      </c>
      <c r="U32" s="23">
        <v>0.23869690125065843</v>
      </c>
      <c r="V32" s="205"/>
      <c r="W32" s="206"/>
      <c r="X32" s="206"/>
      <c r="Y32" s="206"/>
      <c r="Z32" s="206"/>
      <c r="AA32" s="206"/>
      <c r="AB32" s="206"/>
      <c r="AC32" s="206"/>
      <c r="AD32" s="206"/>
      <c r="AE32" s="206"/>
      <c r="AF32" s="206"/>
      <c r="AG32" s="206"/>
      <c r="AH32" s="206"/>
      <c r="AI32" s="206"/>
      <c r="AJ32" s="206"/>
      <c r="AK32" s="206"/>
      <c r="AL32" s="206"/>
      <c r="AM32" s="206"/>
      <c r="AN32" s="206"/>
      <c r="AO32" s="206"/>
      <c r="AP32" s="206"/>
      <c r="AQ32" s="206"/>
      <c r="AR32" s="206"/>
      <c r="AS32" s="206"/>
      <c r="AT32" s="206"/>
      <c r="AU32" s="206"/>
      <c r="AV32" s="206"/>
      <c r="AW32" s="206"/>
      <c r="AX32" s="206"/>
      <c r="AY32" s="206"/>
      <c r="AZ32" s="206"/>
      <c r="BA32" s="206"/>
      <c r="BB32" s="206"/>
      <c r="BC32" s="206"/>
      <c r="BD32" s="206"/>
      <c r="BE32" s="206"/>
      <c r="BF32" s="206"/>
      <c r="BG32" s="206"/>
      <c r="BH32" s="206"/>
      <c r="BI32" s="206"/>
      <c r="BJ32" s="206"/>
      <c r="BK32" s="206"/>
      <c r="BL32" s="206"/>
      <c r="BM32" s="56"/>
    </row>
    <row r="33" spans="1:65">
      <c r="A33" s="29"/>
      <c r="B33" s="3" t="s">
        <v>86</v>
      </c>
      <c r="C33" s="28"/>
      <c r="D33" s="13">
        <v>5.0022444789303913E-2</v>
      </c>
      <c r="E33" s="13">
        <v>5.3267809879357662E-2</v>
      </c>
      <c r="F33" s="13">
        <v>2.1330709844551023E-2</v>
      </c>
      <c r="G33" s="13">
        <v>1.9491276812670315E-2</v>
      </c>
      <c r="H33" s="13">
        <v>5.6683529390485861E-3</v>
      </c>
      <c r="I33" s="13">
        <v>1.6263953596185602E-2</v>
      </c>
      <c r="J33" s="13">
        <v>2.4562600669646429E-2</v>
      </c>
      <c r="K33" s="13">
        <v>1.8268492338027128E-2</v>
      </c>
      <c r="L33" s="13">
        <v>1.5735604698516006E-2</v>
      </c>
      <c r="M33" s="13">
        <v>8.6653576658626649E-2</v>
      </c>
      <c r="N33" s="13">
        <v>4.2632187436384625E-2</v>
      </c>
      <c r="O33" s="13">
        <v>6.8596099049633491E-3</v>
      </c>
      <c r="P33" s="13">
        <v>9.9357592066247648E-3</v>
      </c>
      <c r="Q33" s="13">
        <v>1.219630081379035E-2</v>
      </c>
      <c r="R33" s="13">
        <v>2.6388395270677666E-3</v>
      </c>
      <c r="S33" s="13">
        <v>6.3114912207753375E-4</v>
      </c>
      <c r="T33" s="13">
        <v>1.1737520184358297E-2</v>
      </c>
      <c r="U33" s="13">
        <v>3.1900830552846884E-2</v>
      </c>
      <c r="V33" s="152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55"/>
    </row>
    <row r="34" spans="1:65">
      <c r="A34" s="29"/>
      <c r="B34" s="3" t="s">
        <v>257</v>
      </c>
      <c r="C34" s="28"/>
      <c r="D34" s="13">
        <v>-5.2308053851488734E-2</v>
      </c>
      <c r="E34" s="13">
        <v>-0.11050748866202076</v>
      </c>
      <c r="F34" s="13">
        <v>-4.1827695858787317E-2</v>
      </c>
      <c r="G34" s="13">
        <v>1.5033820910123064E-2</v>
      </c>
      <c r="H34" s="13">
        <v>1.4008083744880162E-2</v>
      </c>
      <c r="I34" s="13">
        <v>4.7413914895602094E-2</v>
      </c>
      <c r="J34" s="13">
        <v>2.9925585355303763E-3</v>
      </c>
      <c r="K34" s="13">
        <v>5.4699367759327711E-3</v>
      </c>
      <c r="L34" s="13">
        <v>5.8536226033443883E-2</v>
      </c>
      <c r="M34" s="13">
        <v>-3.6970316725769559E-3</v>
      </c>
      <c r="N34" s="13">
        <v>-9.9581157988778979E-2</v>
      </c>
      <c r="O34" s="13">
        <v>4.2461140763362604E-2</v>
      </c>
      <c r="P34" s="13">
        <v>7.6132078144168558E-2</v>
      </c>
      <c r="Q34" s="13">
        <v>-7.9820924906381929E-4</v>
      </c>
      <c r="R34" s="13">
        <v>3.5228054798797759E-2</v>
      </c>
      <c r="S34" s="13">
        <v>-0.13459001341120658</v>
      </c>
      <c r="T34" s="13">
        <v>1.0351107764448031E-2</v>
      </c>
      <c r="U34" s="13">
        <v>1.0927149164279282E-3</v>
      </c>
      <c r="V34" s="152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55"/>
    </row>
    <row r="35" spans="1:65">
      <c r="A35" s="29"/>
      <c r="B35" s="45" t="s">
        <v>258</v>
      </c>
      <c r="C35" s="46"/>
      <c r="D35" s="44">
        <v>1.1000000000000001</v>
      </c>
      <c r="E35" s="44">
        <v>2.2400000000000002</v>
      </c>
      <c r="F35" s="44">
        <v>0.9</v>
      </c>
      <c r="G35" s="44">
        <v>0.21</v>
      </c>
      <c r="H35" s="44">
        <v>0.19</v>
      </c>
      <c r="I35" s="44">
        <v>0.84</v>
      </c>
      <c r="J35" s="44">
        <v>0.02</v>
      </c>
      <c r="K35" s="44">
        <v>0.02</v>
      </c>
      <c r="L35" s="44">
        <v>1.06</v>
      </c>
      <c r="M35" s="44">
        <v>0.15</v>
      </c>
      <c r="N35" s="44">
        <v>2.02</v>
      </c>
      <c r="O35" s="44">
        <v>0.74</v>
      </c>
      <c r="P35" s="44">
        <v>1.4</v>
      </c>
      <c r="Q35" s="44">
        <v>0.1</v>
      </c>
      <c r="R35" s="44">
        <v>0.6</v>
      </c>
      <c r="S35" s="44">
        <v>2.7</v>
      </c>
      <c r="T35" s="44">
        <v>0.12</v>
      </c>
      <c r="U35" s="44">
        <v>0.06</v>
      </c>
      <c r="V35" s="152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55"/>
    </row>
    <row r="36" spans="1:65">
      <c r="B36" s="3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BM36" s="55"/>
    </row>
    <row r="37" spans="1:65" ht="15">
      <c r="B37" s="8" t="s">
        <v>416</v>
      </c>
      <c r="BM37" s="27" t="s">
        <v>66</v>
      </c>
    </row>
    <row r="38" spans="1:65" ht="15">
      <c r="A38" s="24" t="s">
        <v>7</v>
      </c>
      <c r="B38" s="18" t="s">
        <v>108</v>
      </c>
      <c r="C38" s="15" t="s">
        <v>109</v>
      </c>
      <c r="D38" s="16" t="s">
        <v>224</v>
      </c>
      <c r="E38" s="17" t="s">
        <v>224</v>
      </c>
      <c r="F38" s="17" t="s">
        <v>224</v>
      </c>
      <c r="G38" s="17" t="s">
        <v>224</v>
      </c>
      <c r="H38" s="17" t="s">
        <v>224</v>
      </c>
      <c r="I38" s="17" t="s">
        <v>224</v>
      </c>
      <c r="J38" s="17" t="s">
        <v>224</v>
      </c>
      <c r="K38" s="17" t="s">
        <v>224</v>
      </c>
      <c r="L38" s="17" t="s">
        <v>224</v>
      </c>
      <c r="M38" s="17" t="s">
        <v>224</v>
      </c>
      <c r="N38" s="17" t="s">
        <v>224</v>
      </c>
      <c r="O38" s="17" t="s">
        <v>224</v>
      </c>
      <c r="P38" s="17" t="s">
        <v>224</v>
      </c>
      <c r="Q38" s="17" t="s">
        <v>224</v>
      </c>
      <c r="R38" s="17" t="s">
        <v>224</v>
      </c>
      <c r="S38" s="17" t="s">
        <v>224</v>
      </c>
      <c r="T38" s="17" t="s">
        <v>224</v>
      </c>
      <c r="U38" s="17" t="s">
        <v>224</v>
      </c>
      <c r="V38" s="17" t="s">
        <v>224</v>
      </c>
      <c r="W38" s="152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27">
        <v>1</v>
      </c>
    </row>
    <row r="39" spans="1:65">
      <c r="A39" s="29"/>
      <c r="B39" s="19" t="s">
        <v>225</v>
      </c>
      <c r="C39" s="9" t="s">
        <v>225</v>
      </c>
      <c r="D39" s="150" t="s">
        <v>227</v>
      </c>
      <c r="E39" s="151" t="s">
        <v>228</v>
      </c>
      <c r="F39" s="151" t="s">
        <v>229</v>
      </c>
      <c r="G39" s="151" t="s">
        <v>230</v>
      </c>
      <c r="H39" s="151" t="s">
        <v>231</v>
      </c>
      <c r="I39" s="151" t="s">
        <v>233</v>
      </c>
      <c r="J39" s="151" t="s">
        <v>234</v>
      </c>
      <c r="K39" s="151" t="s">
        <v>235</v>
      </c>
      <c r="L39" s="151" t="s">
        <v>236</v>
      </c>
      <c r="M39" s="151" t="s">
        <v>237</v>
      </c>
      <c r="N39" s="151" t="s">
        <v>238</v>
      </c>
      <c r="O39" s="151" t="s">
        <v>239</v>
      </c>
      <c r="P39" s="151" t="s">
        <v>240</v>
      </c>
      <c r="Q39" s="151" t="s">
        <v>241</v>
      </c>
      <c r="R39" s="151" t="s">
        <v>242</v>
      </c>
      <c r="S39" s="151" t="s">
        <v>243</v>
      </c>
      <c r="T39" s="151" t="s">
        <v>245</v>
      </c>
      <c r="U39" s="151" t="s">
        <v>246</v>
      </c>
      <c r="V39" s="151" t="s">
        <v>247</v>
      </c>
      <c r="W39" s="152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27" t="s">
        <v>3</v>
      </c>
    </row>
    <row r="40" spans="1:65">
      <c r="A40" s="29"/>
      <c r="B40" s="19"/>
      <c r="C40" s="9"/>
      <c r="D40" s="10" t="s">
        <v>264</v>
      </c>
      <c r="E40" s="11" t="s">
        <v>263</v>
      </c>
      <c r="F40" s="11" t="s">
        <v>263</v>
      </c>
      <c r="G40" s="11" t="s">
        <v>263</v>
      </c>
      <c r="H40" s="11" t="s">
        <v>112</v>
      </c>
      <c r="I40" s="11" t="s">
        <v>112</v>
      </c>
      <c r="J40" s="11" t="s">
        <v>263</v>
      </c>
      <c r="K40" s="11" t="s">
        <v>263</v>
      </c>
      <c r="L40" s="11" t="s">
        <v>264</v>
      </c>
      <c r="M40" s="11" t="s">
        <v>112</v>
      </c>
      <c r="N40" s="11" t="s">
        <v>264</v>
      </c>
      <c r="O40" s="11" t="s">
        <v>264</v>
      </c>
      <c r="P40" s="11" t="s">
        <v>264</v>
      </c>
      <c r="Q40" s="11" t="s">
        <v>263</v>
      </c>
      <c r="R40" s="11" t="s">
        <v>263</v>
      </c>
      <c r="S40" s="11" t="s">
        <v>112</v>
      </c>
      <c r="T40" s="11" t="s">
        <v>263</v>
      </c>
      <c r="U40" s="11" t="s">
        <v>263</v>
      </c>
      <c r="V40" s="11" t="s">
        <v>264</v>
      </c>
      <c r="W40" s="152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27">
        <v>1</v>
      </c>
    </row>
    <row r="41" spans="1:65">
      <c r="A41" s="29"/>
      <c r="B41" s="19"/>
      <c r="C41" s="9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152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27">
        <v>2</v>
      </c>
    </row>
    <row r="42" spans="1:65">
      <c r="A42" s="29"/>
      <c r="B42" s="18">
        <v>1</v>
      </c>
      <c r="C42" s="14">
        <v>1</v>
      </c>
      <c r="D42" s="211">
        <v>15</v>
      </c>
      <c r="E42" s="211">
        <v>10.7</v>
      </c>
      <c r="F42" s="212">
        <v>15</v>
      </c>
      <c r="G42" s="212">
        <v>12.7</v>
      </c>
      <c r="H42" s="211">
        <v>15</v>
      </c>
      <c r="I42" s="212">
        <v>12.439</v>
      </c>
      <c r="J42" s="212">
        <v>15.5</v>
      </c>
      <c r="K42" s="212">
        <v>14.5</v>
      </c>
      <c r="L42" s="212">
        <v>14.3</v>
      </c>
      <c r="M42" s="211">
        <v>16</v>
      </c>
      <c r="N42" s="211">
        <v>13</v>
      </c>
      <c r="O42" s="212">
        <v>13.5</v>
      </c>
      <c r="P42" s="211">
        <v>15</v>
      </c>
      <c r="Q42" s="212">
        <v>14.2</v>
      </c>
      <c r="R42" s="212">
        <v>17.399999999999999</v>
      </c>
      <c r="S42" s="212">
        <v>14.06</v>
      </c>
      <c r="T42" s="211">
        <v>15</v>
      </c>
      <c r="U42" s="212">
        <v>15.8</v>
      </c>
      <c r="V42" s="212">
        <v>14.1</v>
      </c>
      <c r="W42" s="213"/>
      <c r="X42" s="214"/>
      <c r="Y42" s="214"/>
      <c r="Z42" s="214"/>
      <c r="AA42" s="214"/>
      <c r="AB42" s="214"/>
      <c r="AC42" s="214"/>
      <c r="AD42" s="214"/>
      <c r="AE42" s="214"/>
      <c r="AF42" s="214"/>
      <c r="AG42" s="214"/>
      <c r="AH42" s="214"/>
      <c r="AI42" s="214"/>
      <c r="AJ42" s="214"/>
      <c r="AK42" s="214"/>
      <c r="AL42" s="214"/>
      <c r="AM42" s="214"/>
      <c r="AN42" s="214"/>
      <c r="AO42" s="214"/>
      <c r="AP42" s="214"/>
      <c r="AQ42" s="214"/>
      <c r="AR42" s="214"/>
      <c r="AS42" s="214"/>
      <c r="AT42" s="214"/>
      <c r="AU42" s="214"/>
      <c r="AV42" s="214"/>
      <c r="AW42" s="214"/>
      <c r="AX42" s="214"/>
      <c r="AY42" s="214"/>
      <c r="AZ42" s="214"/>
      <c r="BA42" s="214"/>
      <c r="BB42" s="214"/>
      <c r="BC42" s="214"/>
      <c r="BD42" s="214"/>
      <c r="BE42" s="214"/>
      <c r="BF42" s="214"/>
      <c r="BG42" s="214"/>
      <c r="BH42" s="214"/>
      <c r="BI42" s="214"/>
      <c r="BJ42" s="214"/>
      <c r="BK42" s="214"/>
      <c r="BL42" s="214"/>
      <c r="BM42" s="215">
        <v>1</v>
      </c>
    </row>
    <row r="43" spans="1:65">
      <c r="A43" s="29"/>
      <c r="B43" s="19">
        <v>1</v>
      </c>
      <c r="C43" s="9">
        <v>2</v>
      </c>
      <c r="D43" s="216">
        <v>15</v>
      </c>
      <c r="E43" s="216">
        <v>10.8</v>
      </c>
      <c r="F43" s="217">
        <v>13.2</v>
      </c>
      <c r="G43" s="217">
        <v>13.1</v>
      </c>
      <c r="H43" s="216">
        <v>15</v>
      </c>
      <c r="I43" s="217">
        <v>11.975</v>
      </c>
      <c r="J43" s="217">
        <v>14.9</v>
      </c>
      <c r="K43" s="217">
        <v>14.6</v>
      </c>
      <c r="L43" s="217">
        <v>14.9</v>
      </c>
      <c r="M43" s="216">
        <v>14</v>
      </c>
      <c r="N43" s="216">
        <v>12</v>
      </c>
      <c r="O43" s="217">
        <v>13</v>
      </c>
      <c r="P43" s="216">
        <v>16</v>
      </c>
      <c r="Q43" s="217">
        <v>13.6</v>
      </c>
      <c r="R43" s="217">
        <v>15.7</v>
      </c>
      <c r="S43" s="217">
        <v>14.478250000000001</v>
      </c>
      <c r="T43" s="216">
        <v>15</v>
      </c>
      <c r="U43" s="217">
        <v>15</v>
      </c>
      <c r="V43" s="217">
        <v>16</v>
      </c>
      <c r="W43" s="213"/>
      <c r="X43" s="214"/>
      <c r="Y43" s="214"/>
      <c r="Z43" s="214"/>
      <c r="AA43" s="214"/>
      <c r="AB43" s="214"/>
      <c r="AC43" s="214"/>
      <c r="AD43" s="214"/>
      <c r="AE43" s="214"/>
      <c r="AF43" s="214"/>
      <c r="AG43" s="214"/>
      <c r="AH43" s="214"/>
      <c r="AI43" s="214"/>
      <c r="AJ43" s="214"/>
      <c r="AK43" s="214"/>
      <c r="AL43" s="214"/>
      <c r="AM43" s="214"/>
      <c r="AN43" s="214"/>
      <c r="AO43" s="214"/>
      <c r="AP43" s="214"/>
      <c r="AQ43" s="214"/>
      <c r="AR43" s="214"/>
      <c r="AS43" s="214"/>
      <c r="AT43" s="214"/>
      <c r="AU43" s="214"/>
      <c r="AV43" s="214"/>
      <c r="AW43" s="214"/>
      <c r="AX43" s="214"/>
      <c r="AY43" s="214"/>
      <c r="AZ43" s="214"/>
      <c r="BA43" s="214"/>
      <c r="BB43" s="214"/>
      <c r="BC43" s="214"/>
      <c r="BD43" s="214"/>
      <c r="BE43" s="214"/>
      <c r="BF43" s="214"/>
      <c r="BG43" s="214"/>
      <c r="BH43" s="214"/>
      <c r="BI43" s="214"/>
      <c r="BJ43" s="214"/>
      <c r="BK43" s="214"/>
      <c r="BL43" s="214"/>
      <c r="BM43" s="215">
        <v>19</v>
      </c>
    </row>
    <row r="44" spans="1:65">
      <c r="A44" s="29"/>
      <c r="B44" s="19">
        <v>1</v>
      </c>
      <c r="C44" s="9">
        <v>3</v>
      </c>
      <c r="D44" s="216">
        <v>14</v>
      </c>
      <c r="E44" s="216">
        <v>9.6999999999999993</v>
      </c>
      <c r="F44" s="217">
        <v>13</v>
      </c>
      <c r="G44" s="218">
        <v>16.2</v>
      </c>
      <c r="H44" s="216">
        <v>14</v>
      </c>
      <c r="I44" s="217">
        <v>12.322500000000002</v>
      </c>
      <c r="J44" s="217">
        <v>15.5</v>
      </c>
      <c r="K44" s="217">
        <v>15.1</v>
      </c>
      <c r="L44" s="217">
        <v>15.2</v>
      </c>
      <c r="M44" s="216">
        <v>15</v>
      </c>
      <c r="N44" s="216">
        <v>13</v>
      </c>
      <c r="O44" s="217">
        <v>11.5</v>
      </c>
      <c r="P44" s="216">
        <v>14</v>
      </c>
      <c r="Q44" s="217">
        <v>14.4</v>
      </c>
      <c r="R44" s="217">
        <v>17.2</v>
      </c>
      <c r="S44" s="217">
        <v>14.541133333333301</v>
      </c>
      <c r="T44" s="216">
        <v>16</v>
      </c>
      <c r="U44" s="217">
        <v>14.7</v>
      </c>
      <c r="V44" s="217">
        <v>14.6</v>
      </c>
      <c r="W44" s="213"/>
      <c r="X44" s="214"/>
      <c r="Y44" s="214"/>
      <c r="Z44" s="214"/>
      <c r="AA44" s="214"/>
      <c r="AB44" s="214"/>
      <c r="AC44" s="214"/>
      <c r="AD44" s="214"/>
      <c r="AE44" s="214"/>
      <c r="AF44" s="214"/>
      <c r="AG44" s="214"/>
      <c r="AH44" s="214"/>
      <c r="AI44" s="214"/>
      <c r="AJ44" s="214"/>
      <c r="AK44" s="214"/>
      <c r="AL44" s="214"/>
      <c r="AM44" s="214"/>
      <c r="AN44" s="214"/>
      <c r="AO44" s="214"/>
      <c r="AP44" s="214"/>
      <c r="AQ44" s="214"/>
      <c r="AR44" s="214"/>
      <c r="AS44" s="214"/>
      <c r="AT44" s="214"/>
      <c r="AU44" s="214"/>
      <c r="AV44" s="214"/>
      <c r="AW44" s="214"/>
      <c r="AX44" s="214"/>
      <c r="AY44" s="214"/>
      <c r="AZ44" s="214"/>
      <c r="BA44" s="214"/>
      <c r="BB44" s="214"/>
      <c r="BC44" s="214"/>
      <c r="BD44" s="214"/>
      <c r="BE44" s="214"/>
      <c r="BF44" s="214"/>
      <c r="BG44" s="214"/>
      <c r="BH44" s="214"/>
      <c r="BI44" s="214"/>
      <c r="BJ44" s="214"/>
      <c r="BK44" s="214"/>
      <c r="BL44" s="214"/>
      <c r="BM44" s="215">
        <v>16</v>
      </c>
    </row>
    <row r="45" spans="1:65">
      <c r="A45" s="29"/>
      <c r="B45" s="19">
        <v>1</v>
      </c>
      <c r="C45" s="9">
        <v>4</v>
      </c>
      <c r="D45" s="216">
        <v>14</v>
      </c>
      <c r="E45" s="216">
        <v>9.5</v>
      </c>
      <c r="F45" s="217">
        <v>13.8</v>
      </c>
      <c r="G45" s="217">
        <v>14.1</v>
      </c>
      <c r="H45" s="216">
        <v>15</v>
      </c>
      <c r="I45" s="218">
        <v>13.582000000000001</v>
      </c>
      <c r="J45" s="217">
        <v>16</v>
      </c>
      <c r="K45" s="217">
        <v>13.9</v>
      </c>
      <c r="L45" s="217">
        <v>15.1</v>
      </c>
      <c r="M45" s="216">
        <v>14</v>
      </c>
      <c r="N45" s="216">
        <v>14</v>
      </c>
      <c r="O45" s="217">
        <v>13.2</v>
      </c>
      <c r="P45" s="216">
        <v>15</v>
      </c>
      <c r="Q45" s="217">
        <v>14.2</v>
      </c>
      <c r="R45" s="217">
        <v>16.399999999999999</v>
      </c>
      <c r="S45" s="217">
        <v>14.286999999999999</v>
      </c>
      <c r="T45" s="216">
        <v>15</v>
      </c>
      <c r="U45" s="217">
        <v>14</v>
      </c>
      <c r="V45" s="217">
        <v>14.6</v>
      </c>
      <c r="W45" s="213"/>
      <c r="X45" s="214"/>
      <c r="Y45" s="214"/>
      <c r="Z45" s="214"/>
      <c r="AA45" s="214"/>
      <c r="AB45" s="214"/>
      <c r="AC45" s="214"/>
      <c r="AD45" s="214"/>
      <c r="AE45" s="214"/>
      <c r="AF45" s="214"/>
      <c r="AG45" s="214"/>
      <c r="AH45" s="214"/>
      <c r="AI45" s="214"/>
      <c r="AJ45" s="214"/>
      <c r="AK45" s="214"/>
      <c r="AL45" s="214"/>
      <c r="AM45" s="214"/>
      <c r="AN45" s="214"/>
      <c r="AO45" s="214"/>
      <c r="AP45" s="214"/>
      <c r="AQ45" s="214"/>
      <c r="AR45" s="214"/>
      <c r="AS45" s="214"/>
      <c r="AT45" s="214"/>
      <c r="AU45" s="214"/>
      <c r="AV45" s="214"/>
      <c r="AW45" s="214"/>
      <c r="AX45" s="214"/>
      <c r="AY45" s="214"/>
      <c r="AZ45" s="214"/>
      <c r="BA45" s="214"/>
      <c r="BB45" s="214"/>
      <c r="BC45" s="214"/>
      <c r="BD45" s="214"/>
      <c r="BE45" s="214"/>
      <c r="BF45" s="214"/>
      <c r="BG45" s="214"/>
      <c r="BH45" s="214"/>
      <c r="BI45" s="214"/>
      <c r="BJ45" s="214"/>
      <c r="BK45" s="214"/>
      <c r="BL45" s="214"/>
      <c r="BM45" s="215">
        <v>14.319964351851851</v>
      </c>
    </row>
    <row r="46" spans="1:65">
      <c r="A46" s="29"/>
      <c r="B46" s="19">
        <v>1</v>
      </c>
      <c r="C46" s="9">
        <v>5</v>
      </c>
      <c r="D46" s="216">
        <v>15</v>
      </c>
      <c r="E46" s="216">
        <v>10.7</v>
      </c>
      <c r="F46" s="217">
        <v>13.4</v>
      </c>
      <c r="G46" s="217">
        <v>13.2</v>
      </c>
      <c r="H46" s="216">
        <v>14</v>
      </c>
      <c r="I46" s="217">
        <v>11.761500000000002</v>
      </c>
      <c r="J46" s="217">
        <v>15.400000000000002</v>
      </c>
      <c r="K46" s="217">
        <v>16</v>
      </c>
      <c r="L46" s="217">
        <v>15.299999999999999</v>
      </c>
      <c r="M46" s="216">
        <v>14</v>
      </c>
      <c r="N46" s="216">
        <v>16</v>
      </c>
      <c r="O46" s="217">
        <v>11.2</v>
      </c>
      <c r="P46" s="216">
        <v>14</v>
      </c>
      <c r="Q46" s="217">
        <v>14.4</v>
      </c>
      <c r="R46" s="217">
        <v>16.5</v>
      </c>
      <c r="S46" s="217">
        <v>14.713850000000001</v>
      </c>
      <c r="T46" s="216">
        <v>14</v>
      </c>
      <c r="U46" s="217">
        <v>15.2</v>
      </c>
      <c r="V46" s="217">
        <v>15.2</v>
      </c>
      <c r="W46" s="213"/>
      <c r="X46" s="214"/>
      <c r="Y46" s="214"/>
      <c r="Z46" s="214"/>
      <c r="AA46" s="214"/>
      <c r="AB46" s="214"/>
      <c r="AC46" s="214"/>
      <c r="AD46" s="214"/>
      <c r="AE46" s="214"/>
      <c r="AF46" s="214"/>
      <c r="AG46" s="214"/>
      <c r="AH46" s="214"/>
      <c r="AI46" s="214"/>
      <c r="AJ46" s="214"/>
      <c r="AK46" s="214"/>
      <c r="AL46" s="214"/>
      <c r="AM46" s="214"/>
      <c r="AN46" s="214"/>
      <c r="AO46" s="214"/>
      <c r="AP46" s="214"/>
      <c r="AQ46" s="214"/>
      <c r="AR46" s="214"/>
      <c r="AS46" s="214"/>
      <c r="AT46" s="214"/>
      <c r="AU46" s="214"/>
      <c r="AV46" s="214"/>
      <c r="AW46" s="214"/>
      <c r="AX46" s="214"/>
      <c r="AY46" s="214"/>
      <c r="AZ46" s="214"/>
      <c r="BA46" s="214"/>
      <c r="BB46" s="214"/>
      <c r="BC46" s="214"/>
      <c r="BD46" s="214"/>
      <c r="BE46" s="214"/>
      <c r="BF46" s="214"/>
      <c r="BG46" s="214"/>
      <c r="BH46" s="214"/>
      <c r="BI46" s="214"/>
      <c r="BJ46" s="214"/>
      <c r="BK46" s="214"/>
      <c r="BL46" s="214"/>
      <c r="BM46" s="215">
        <v>13</v>
      </c>
    </row>
    <row r="47" spans="1:65">
      <c r="A47" s="29"/>
      <c r="B47" s="19">
        <v>1</v>
      </c>
      <c r="C47" s="9">
        <v>6</v>
      </c>
      <c r="D47" s="216">
        <v>15</v>
      </c>
      <c r="E47" s="216">
        <v>10.9</v>
      </c>
      <c r="F47" s="217">
        <v>14</v>
      </c>
      <c r="G47" s="217">
        <v>13.4</v>
      </c>
      <c r="H47" s="216">
        <v>14</v>
      </c>
      <c r="I47" s="217">
        <v>11.958</v>
      </c>
      <c r="J47" s="217">
        <v>15.5</v>
      </c>
      <c r="K47" s="217">
        <v>15.299999999999999</v>
      </c>
      <c r="L47" s="217">
        <v>14.9</v>
      </c>
      <c r="M47" s="216">
        <v>15</v>
      </c>
      <c r="N47" s="216">
        <v>15</v>
      </c>
      <c r="O47" s="217">
        <v>12</v>
      </c>
      <c r="P47" s="216">
        <v>13</v>
      </c>
      <c r="Q47" s="217">
        <v>13.6</v>
      </c>
      <c r="R47" s="217">
        <v>15.299999999999999</v>
      </c>
      <c r="S47" s="217">
        <v>14.51</v>
      </c>
      <c r="T47" s="216">
        <v>15</v>
      </c>
      <c r="U47" s="217">
        <v>14.9</v>
      </c>
      <c r="V47" s="217">
        <v>16.399999999999999</v>
      </c>
      <c r="W47" s="213"/>
      <c r="X47" s="214"/>
      <c r="Y47" s="214"/>
      <c r="Z47" s="214"/>
      <c r="AA47" s="214"/>
      <c r="AB47" s="214"/>
      <c r="AC47" s="214"/>
      <c r="AD47" s="214"/>
      <c r="AE47" s="214"/>
      <c r="AF47" s="214"/>
      <c r="AG47" s="214"/>
      <c r="AH47" s="214"/>
      <c r="AI47" s="214"/>
      <c r="AJ47" s="214"/>
      <c r="AK47" s="214"/>
      <c r="AL47" s="214"/>
      <c r="AM47" s="214"/>
      <c r="AN47" s="214"/>
      <c r="AO47" s="214"/>
      <c r="AP47" s="214"/>
      <c r="AQ47" s="214"/>
      <c r="AR47" s="214"/>
      <c r="AS47" s="214"/>
      <c r="AT47" s="214"/>
      <c r="AU47" s="214"/>
      <c r="AV47" s="214"/>
      <c r="AW47" s="214"/>
      <c r="AX47" s="214"/>
      <c r="AY47" s="214"/>
      <c r="AZ47" s="214"/>
      <c r="BA47" s="214"/>
      <c r="BB47" s="214"/>
      <c r="BC47" s="214"/>
      <c r="BD47" s="214"/>
      <c r="BE47" s="214"/>
      <c r="BF47" s="214"/>
      <c r="BG47" s="214"/>
      <c r="BH47" s="214"/>
      <c r="BI47" s="214"/>
      <c r="BJ47" s="214"/>
      <c r="BK47" s="214"/>
      <c r="BL47" s="214"/>
      <c r="BM47" s="219"/>
    </row>
    <row r="48" spans="1:65">
      <c r="A48" s="29"/>
      <c r="B48" s="20" t="s">
        <v>254</v>
      </c>
      <c r="C48" s="12"/>
      <c r="D48" s="220">
        <v>14.666666666666666</v>
      </c>
      <c r="E48" s="220">
        <v>10.383333333333335</v>
      </c>
      <c r="F48" s="220">
        <v>13.733333333333334</v>
      </c>
      <c r="G48" s="220">
        <v>13.783333333333333</v>
      </c>
      <c r="H48" s="220">
        <v>14.5</v>
      </c>
      <c r="I48" s="220">
        <v>12.339666666666668</v>
      </c>
      <c r="J48" s="220">
        <v>15.466666666666667</v>
      </c>
      <c r="K48" s="220">
        <v>14.899999999999999</v>
      </c>
      <c r="L48" s="220">
        <v>14.950000000000003</v>
      </c>
      <c r="M48" s="220">
        <v>14.666666666666666</v>
      </c>
      <c r="N48" s="220">
        <v>13.833333333333334</v>
      </c>
      <c r="O48" s="220">
        <v>12.4</v>
      </c>
      <c r="P48" s="220">
        <v>14.5</v>
      </c>
      <c r="Q48" s="220">
        <v>14.066666666666665</v>
      </c>
      <c r="R48" s="220">
        <v>16.416666666666664</v>
      </c>
      <c r="S48" s="220">
        <v>14.431705555555551</v>
      </c>
      <c r="T48" s="220">
        <v>15</v>
      </c>
      <c r="U48" s="220">
        <v>14.933333333333335</v>
      </c>
      <c r="V48" s="220">
        <v>15.15</v>
      </c>
      <c r="W48" s="213"/>
      <c r="X48" s="214"/>
      <c r="Y48" s="214"/>
      <c r="Z48" s="214"/>
      <c r="AA48" s="214"/>
      <c r="AB48" s="214"/>
      <c r="AC48" s="214"/>
      <c r="AD48" s="214"/>
      <c r="AE48" s="214"/>
      <c r="AF48" s="214"/>
      <c r="AG48" s="214"/>
      <c r="AH48" s="214"/>
      <c r="AI48" s="214"/>
      <c r="AJ48" s="214"/>
      <c r="AK48" s="214"/>
      <c r="AL48" s="214"/>
      <c r="AM48" s="214"/>
      <c r="AN48" s="214"/>
      <c r="AO48" s="214"/>
      <c r="AP48" s="214"/>
      <c r="AQ48" s="214"/>
      <c r="AR48" s="214"/>
      <c r="AS48" s="214"/>
      <c r="AT48" s="214"/>
      <c r="AU48" s="214"/>
      <c r="AV48" s="214"/>
      <c r="AW48" s="214"/>
      <c r="AX48" s="214"/>
      <c r="AY48" s="214"/>
      <c r="AZ48" s="214"/>
      <c r="BA48" s="214"/>
      <c r="BB48" s="214"/>
      <c r="BC48" s="214"/>
      <c r="BD48" s="214"/>
      <c r="BE48" s="214"/>
      <c r="BF48" s="214"/>
      <c r="BG48" s="214"/>
      <c r="BH48" s="214"/>
      <c r="BI48" s="214"/>
      <c r="BJ48" s="214"/>
      <c r="BK48" s="214"/>
      <c r="BL48" s="214"/>
      <c r="BM48" s="219"/>
    </row>
    <row r="49" spans="1:65">
      <c r="A49" s="29"/>
      <c r="B49" s="3" t="s">
        <v>255</v>
      </c>
      <c r="C49" s="28"/>
      <c r="D49" s="217">
        <v>15</v>
      </c>
      <c r="E49" s="217">
        <v>10.7</v>
      </c>
      <c r="F49" s="217">
        <v>13.600000000000001</v>
      </c>
      <c r="G49" s="217">
        <v>13.3</v>
      </c>
      <c r="H49" s="217">
        <v>14.5</v>
      </c>
      <c r="I49" s="217">
        <v>12.14875</v>
      </c>
      <c r="J49" s="217">
        <v>15.5</v>
      </c>
      <c r="K49" s="217">
        <v>14.85</v>
      </c>
      <c r="L49" s="217">
        <v>15</v>
      </c>
      <c r="M49" s="217">
        <v>14.5</v>
      </c>
      <c r="N49" s="217">
        <v>13.5</v>
      </c>
      <c r="O49" s="217">
        <v>12.5</v>
      </c>
      <c r="P49" s="217">
        <v>14.5</v>
      </c>
      <c r="Q49" s="217">
        <v>14.2</v>
      </c>
      <c r="R49" s="217">
        <v>16.45</v>
      </c>
      <c r="S49" s="217">
        <v>14.494125</v>
      </c>
      <c r="T49" s="217">
        <v>15</v>
      </c>
      <c r="U49" s="217">
        <v>14.95</v>
      </c>
      <c r="V49" s="217">
        <v>14.899999999999999</v>
      </c>
      <c r="W49" s="213"/>
      <c r="X49" s="214"/>
      <c r="Y49" s="214"/>
      <c r="Z49" s="214"/>
      <c r="AA49" s="214"/>
      <c r="AB49" s="214"/>
      <c r="AC49" s="214"/>
      <c r="AD49" s="214"/>
      <c r="AE49" s="214"/>
      <c r="AF49" s="214"/>
      <c r="AG49" s="214"/>
      <c r="AH49" s="214"/>
      <c r="AI49" s="214"/>
      <c r="AJ49" s="214"/>
      <c r="AK49" s="214"/>
      <c r="AL49" s="214"/>
      <c r="AM49" s="214"/>
      <c r="AN49" s="214"/>
      <c r="AO49" s="214"/>
      <c r="AP49" s="214"/>
      <c r="AQ49" s="214"/>
      <c r="AR49" s="214"/>
      <c r="AS49" s="214"/>
      <c r="AT49" s="214"/>
      <c r="AU49" s="214"/>
      <c r="AV49" s="214"/>
      <c r="AW49" s="214"/>
      <c r="AX49" s="214"/>
      <c r="AY49" s="214"/>
      <c r="AZ49" s="214"/>
      <c r="BA49" s="214"/>
      <c r="BB49" s="214"/>
      <c r="BC49" s="214"/>
      <c r="BD49" s="214"/>
      <c r="BE49" s="214"/>
      <c r="BF49" s="214"/>
      <c r="BG49" s="214"/>
      <c r="BH49" s="214"/>
      <c r="BI49" s="214"/>
      <c r="BJ49" s="214"/>
      <c r="BK49" s="214"/>
      <c r="BL49" s="214"/>
      <c r="BM49" s="219"/>
    </row>
    <row r="50" spans="1:65">
      <c r="A50" s="29"/>
      <c r="B50" s="3" t="s">
        <v>256</v>
      </c>
      <c r="C50" s="28"/>
      <c r="D50" s="23">
        <v>0.51639777949432231</v>
      </c>
      <c r="E50" s="23">
        <v>0.61454590281497035</v>
      </c>
      <c r="F50" s="23">
        <v>0.72295689129205132</v>
      </c>
      <c r="G50" s="23">
        <v>1.2703018014104626</v>
      </c>
      <c r="H50" s="23">
        <v>0.54772255750516607</v>
      </c>
      <c r="I50" s="23">
        <v>0.65825250980658379</v>
      </c>
      <c r="J50" s="23">
        <v>0.35023801430836504</v>
      </c>
      <c r="K50" s="23">
        <v>0.72938330115241856</v>
      </c>
      <c r="L50" s="23">
        <v>0.35637059362410861</v>
      </c>
      <c r="M50" s="23">
        <v>0.81649658092772603</v>
      </c>
      <c r="N50" s="23">
        <v>1.4719601443879746</v>
      </c>
      <c r="O50" s="23">
        <v>0.9612491872558333</v>
      </c>
      <c r="P50" s="23">
        <v>1.0488088481701516</v>
      </c>
      <c r="Q50" s="23">
        <v>0.37237973450050527</v>
      </c>
      <c r="R50" s="23">
        <v>0.81833163611500837</v>
      </c>
      <c r="S50" s="23">
        <v>0.2275878069050504</v>
      </c>
      <c r="T50" s="23">
        <v>0.63245553203367588</v>
      </c>
      <c r="U50" s="23">
        <v>0.59217114643206559</v>
      </c>
      <c r="V50" s="23">
        <v>0.89386799920346161</v>
      </c>
      <c r="W50" s="152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55"/>
    </row>
    <row r="51" spans="1:65">
      <c r="A51" s="29"/>
      <c r="B51" s="3" t="s">
        <v>86</v>
      </c>
      <c r="C51" s="28"/>
      <c r="D51" s="13">
        <v>3.520893951097652E-2</v>
      </c>
      <c r="E51" s="13">
        <v>5.9185801234186541E-2</v>
      </c>
      <c r="F51" s="13">
        <v>5.2642492084372668E-2</v>
      </c>
      <c r="G51" s="13">
        <v>9.2162162133769959E-2</v>
      </c>
      <c r="H51" s="13">
        <v>3.77739694831149E-2</v>
      </c>
      <c r="I51" s="13">
        <v>5.3344432032733223E-2</v>
      </c>
      <c r="J51" s="13">
        <v>2.2644699200971879E-2</v>
      </c>
      <c r="K51" s="13">
        <v>4.8951899406202593E-2</v>
      </c>
      <c r="L51" s="13">
        <v>2.3837497901278162E-2</v>
      </c>
      <c r="M51" s="13">
        <v>5.5670221426890411E-2</v>
      </c>
      <c r="N51" s="13">
        <v>0.10640675742563671</v>
      </c>
      <c r="O51" s="13">
        <v>7.7520095746438172E-2</v>
      </c>
      <c r="P51" s="13">
        <v>7.2331644701389766E-2</v>
      </c>
      <c r="Q51" s="13">
        <v>2.6472492973969572E-2</v>
      </c>
      <c r="R51" s="13">
        <v>4.9847612352183261E-2</v>
      </c>
      <c r="S51" s="13">
        <v>1.5769986854910538E-2</v>
      </c>
      <c r="T51" s="13">
        <v>4.2163702135578393E-2</v>
      </c>
      <c r="U51" s="13">
        <v>3.9654317841432959E-2</v>
      </c>
      <c r="V51" s="13">
        <v>5.900118806623509E-2</v>
      </c>
      <c r="W51" s="152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55"/>
    </row>
    <row r="52" spans="1:65">
      <c r="A52" s="29"/>
      <c r="B52" s="3" t="s">
        <v>257</v>
      </c>
      <c r="C52" s="28"/>
      <c r="D52" s="13">
        <v>2.4211115774878333E-2</v>
      </c>
      <c r="E52" s="13">
        <v>-0.2749050850821031</v>
      </c>
      <c r="F52" s="13">
        <v>-4.0965955228977502E-2</v>
      </c>
      <c r="G52" s="13">
        <v>-3.7474326425199656E-2</v>
      </c>
      <c r="H52" s="13">
        <v>1.2572353095618327E-2</v>
      </c>
      <c r="I52" s="13">
        <v>-0.13828928875294944</v>
      </c>
      <c r="J52" s="13">
        <v>8.0077176635326319E-2</v>
      </c>
      <c r="K52" s="13">
        <v>4.0505383525842209E-2</v>
      </c>
      <c r="L52" s="13">
        <v>4.39970123296205E-2</v>
      </c>
      <c r="M52" s="13">
        <v>2.4211115774878333E-2</v>
      </c>
      <c r="N52" s="13">
        <v>-3.3982697621421587E-2</v>
      </c>
      <c r="O52" s="13">
        <v>-0.13407605666305744</v>
      </c>
      <c r="P52" s="13">
        <v>1.2572353095618327E-2</v>
      </c>
      <c r="Q52" s="13">
        <v>-1.7688429870457822E-2</v>
      </c>
      <c r="R52" s="13">
        <v>0.14641812390710784</v>
      </c>
      <c r="S52" s="13">
        <v>7.8031761084131901E-3</v>
      </c>
      <c r="T52" s="13">
        <v>4.7488641133398346E-2</v>
      </c>
      <c r="U52" s="13">
        <v>4.2833136061694477E-2</v>
      </c>
      <c r="V52" s="13">
        <v>5.7963527544732329E-2</v>
      </c>
      <c r="W52" s="152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55"/>
    </row>
    <row r="53" spans="1:65">
      <c r="A53" s="29"/>
      <c r="B53" s="45" t="s">
        <v>258</v>
      </c>
      <c r="C53" s="46"/>
      <c r="D53" s="44" t="s">
        <v>259</v>
      </c>
      <c r="E53" s="44">
        <v>3.91</v>
      </c>
      <c r="F53" s="44">
        <v>0.67</v>
      </c>
      <c r="G53" s="44">
        <v>0.63</v>
      </c>
      <c r="H53" s="44" t="s">
        <v>259</v>
      </c>
      <c r="I53" s="44">
        <v>2.02</v>
      </c>
      <c r="J53" s="44">
        <v>1</v>
      </c>
      <c r="K53" s="44">
        <v>0.45</v>
      </c>
      <c r="L53" s="44">
        <v>0.5</v>
      </c>
      <c r="M53" s="44" t="s">
        <v>259</v>
      </c>
      <c r="N53" s="44" t="s">
        <v>259</v>
      </c>
      <c r="O53" s="44">
        <v>1.96</v>
      </c>
      <c r="P53" s="44" t="s">
        <v>259</v>
      </c>
      <c r="Q53" s="44">
        <v>0.35</v>
      </c>
      <c r="R53" s="44">
        <v>1.92</v>
      </c>
      <c r="S53" s="44">
        <v>0</v>
      </c>
      <c r="T53" s="44" t="s">
        <v>259</v>
      </c>
      <c r="U53" s="44">
        <v>0.48</v>
      </c>
      <c r="V53" s="44">
        <v>0.69</v>
      </c>
      <c r="W53" s="152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55"/>
    </row>
    <row r="54" spans="1:65">
      <c r="B54" s="3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BM54" s="55"/>
    </row>
    <row r="55" spans="1:65" ht="15">
      <c r="B55" s="8" t="s">
        <v>417</v>
      </c>
      <c r="BM55" s="27" t="s">
        <v>278</v>
      </c>
    </row>
    <row r="56" spans="1:65" ht="15">
      <c r="A56" s="24" t="s">
        <v>49</v>
      </c>
      <c r="B56" s="18" t="s">
        <v>108</v>
      </c>
      <c r="C56" s="15" t="s">
        <v>109</v>
      </c>
      <c r="D56" s="16" t="s">
        <v>224</v>
      </c>
      <c r="E56" s="152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27">
        <v>1</v>
      </c>
    </row>
    <row r="57" spans="1:65">
      <c r="A57" s="29"/>
      <c r="B57" s="19" t="s">
        <v>225</v>
      </c>
      <c r="C57" s="9" t="s">
        <v>225</v>
      </c>
      <c r="D57" s="150" t="s">
        <v>243</v>
      </c>
      <c r="E57" s="152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27" t="s">
        <v>3</v>
      </c>
    </row>
    <row r="58" spans="1:65">
      <c r="A58" s="29"/>
      <c r="B58" s="19"/>
      <c r="C58" s="9"/>
      <c r="D58" s="10" t="s">
        <v>112</v>
      </c>
      <c r="E58" s="152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27">
        <v>1</v>
      </c>
    </row>
    <row r="59" spans="1:65">
      <c r="A59" s="29"/>
      <c r="B59" s="19"/>
      <c r="C59" s="9"/>
      <c r="D59" s="25"/>
      <c r="E59" s="152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27">
        <v>1</v>
      </c>
    </row>
    <row r="60" spans="1:65">
      <c r="A60" s="29"/>
      <c r="B60" s="18">
        <v>1</v>
      </c>
      <c r="C60" s="14">
        <v>1</v>
      </c>
      <c r="D60" s="212">
        <v>30.874500000000005</v>
      </c>
      <c r="E60" s="213"/>
      <c r="F60" s="214"/>
      <c r="G60" s="214"/>
      <c r="H60" s="214"/>
      <c r="I60" s="214"/>
      <c r="J60" s="214"/>
      <c r="K60" s="214"/>
      <c r="L60" s="214"/>
      <c r="M60" s="214"/>
      <c r="N60" s="214"/>
      <c r="O60" s="214"/>
      <c r="P60" s="214"/>
      <c r="Q60" s="214"/>
      <c r="R60" s="214"/>
      <c r="S60" s="214"/>
      <c r="T60" s="214"/>
      <c r="U60" s="214"/>
      <c r="V60" s="214"/>
      <c r="W60" s="214"/>
      <c r="X60" s="214"/>
      <c r="Y60" s="214"/>
      <c r="Z60" s="214"/>
      <c r="AA60" s="214"/>
      <c r="AB60" s="214"/>
      <c r="AC60" s="214"/>
      <c r="AD60" s="214"/>
      <c r="AE60" s="214"/>
      <c r="AF60" s="214"/>
      <c r="AG60" s="214"/>
      <c r="AH60" s="214"/>
      <c r="AI60" s="214"/>
      <c r="AJ60" s="214"/>
      <c r="AK60" s="214"/>
      <c r="AL60" s="214"/>
      <c r="AM60" s="214"/>
      <c r="AN60" s="214"/>
      <c r="AO60" s="214"/>
      <c r="AP60" s="214"/>
      <c r="AQ60" s="214"/>
      <c r="AR60" s="214"/>
      <c r="AS60" s="214"/>
      <c r="AT60" s="214"/>
      <c r="AU60" s="214"/>
      <c r="AV60" s="214"/>
      <c r="AW60" s="214"/>
      <c r="AX60" s="214"/>
      <c r="AY60" s="214"/>
      <c r="AZ60" s="214"/>
      <c r="BA60" s="214"/>
      <c r="BB60" s="214"/>
      <c r="BC60" s="214"/>
      <c r="BD60" s="214"/>
      <c r="BE60" s="214"/>
      <c r="BF60" s="214"/>
      <c r="BG60" s="214"/>
      <c r="BH60" s="214"/>
      <c r="BI60" s="214"/>
      <c r="BJ60" s="214"/>
      <c r="BK60" s="214"/>
      <c r="BL60" s="214"/>
      <c r="BM60" s="215">
        <v>1</v>
      </c>
    </row>
    <row r="61" spans="1:65">
      <c r="A61" s="29"/>
      <c r="B61" s="19">
        <v>1</v>
      </c>
      <c r="C61" s="9">
        <v>2</v>
      </c>
      <c r="D61" s="217">
        <v>31.3</v>
      </c>
      <c r="E61" s="213"/>
      <c r="F61" s="214"/>
      <c r="G61" s="214"/>
      <c r="H61" s="214"/>
      <c r="I61" s="214"/>
      <c r="J61" s="214"/>
      <c r="K61" s="214"/>
      <c r="L61" s="214"/>
      <c r="M61" s="214"/>
      <c r="N61" s="214"/>
      <c r="O61" s="214"/>
      <c r="P61" s="214"/>
      <c r="Q61" s="214"/>
      <c r="R61" s="214"/>
      <c r="S61" s="214"/>
      <c r="T61" s="214"/>
      <c r="U61" s="214"/>
      <c r="V61" s="214"/>
      <c r="W61" s="214"/>
      <c r="X61" s="214"/>
      <c r="Y61" s="214"/>
      <c r="Z61" s="214"/>
      <c r="AA61" s="214"/>
      <c r="AB61" s="214"/>
      <c r="AC61" s="214"/>
      <c r="AD61" s="214"/>
      <c r="AE61" s="214"/>
      <c r="AF61" s="214"/>
      <c r="AG61" s="214"/>
      <c r="AH61" s="214"/>
      <c r="AI61" s="214"/>
      <c r="AJ61" s="214"/>
      <c r="AK61" s="214"/>
      <c r="AL61" s="214"/>
      <c r="AM61" s="214"/>
      <c r="AN61" s="214"/>
      <c r="AO61" s="214"/>
      <c r="AP61" s="214"/>
      <c r="AQ61" s="214"/>
      <c r="AR61" s="214"/>
      <c r="AS61" s="214"/>
      <c r="AT61" s="214"/>
      <c r="AU61" s="214"/>
      <c r="AV61" s="214"/>
      <c r="AW61" s="214"/>
      <c r="AX61" s="214"/>
      <c r="AY61" s="214"/>
      <c r="AZ61" s="214"/>
      <c r="BA61" s="214"/>
      <c r="BB61" s="214"/>
      <c r="BC61" s="214"/>
      <c r="BD61" s="214"/>
      <c r="BE61" s="214"/>
      <c r="BF61" s="214"/>
      <c r="BG61" s="214"/>
      <c r="BH61" s="214"/>
      <c r="BI61" s="214"/>
      <c r="BJ61" s="214"/>
      <c r="BK61" s="214"/>
      <c r="BL61" s="214"/>
      <c r="BM61" s="215">
        <v>1</v>
      </c>
    </row>
    <row r="62" spans="1:65">
      <c r="A62" s="29"/>
      <c r="B62" s="19">
        <v>1</v>
      </c>
      <c r="C62" s="9">
        <v>3</v>
      </c>
      <c r="D62" s="217">
        <v>31.130400000000002</v>
      </c>
      <c r="E62" s="213"/>
      <c r="F62" s="214"/>
      <c r="G62" s="214"/>
      <c r="H62" s="214"/>
      <c r="I62" s="214"/>
      <c r="J62" s="214"/>
      <c r="K62" s="214"/>
      <c r="L62" s="214"/>
      <c r="M62" s="214"/>
      <c r="N62" s="214"/>
      <c r="O62" s="214"/>
      <c r="P62" s="214"/>
      <c r="Q62" s="214"/>
      <c r="R62" s="214"/>
      <c r="S62" s="214"/>
      <c r="T62" s="214"/>
      <c r="U62" s="214"/>
      <c r="V62" s="214"/>
      <c r="W62" s="214"/>
      <c r="X62" s="214"/>
      <c r="Y62" s="214"/>
      <c r="Z62" s="214"/>
      <c r="AA62" s="214"/>
      <c r="AB62" s="214"/>
      <c r="AC62" s="214"/>
      <c r="AD62" s="214"/>
      <c r="AE62" s="214"/>
      <c r="AF62" s="214"/>
      <c r="AG62" s="214"/>
      <c r="AH62" s="214"/>
      <c r="AI62" s="214"/>
      <c r="AJ62" s="214"/>
      <c r="AK62" s="214"/>
      <c r="AL62" s="214"/>
      <c r="AM62" s="214"/>
      <c r="AN62" s="214"/>
      <c r="AO62" s="214"/>
      <c r="AP62" s="214"/>
      <c r="AQ62" s="214"/>
      <c r="AR62" s="214"/>
      <c r="AS62" s="214"/>
      <c r="AT62" s="214"/>
      <c r="AU62" s="214"/>
      <c r="AV62" s="214"/>
      <c r="AW62" s="214"/>
      <c r="AX62" s="214"/>
      <c r="AY62" s="214"/>
      <c r="AZ62" s="214"/>
      <c r="BA62" s="214"/>
      <c r="BB62" s="214"/>
      <c r="BC62" s="214"/>
      <c r="BD62" s="214"/>
      <c r="BE62" s="214"/>
      <c r="BF62" s="214"/>
      <c r="BG62" s="214"/>
      <c r="BH62" s="214"/>
      <c r="BI62" s="214"/>
      <c r="BJ62" s="214"/>
      <c r="BK62" s="214"/>
      <c r="BL62" s="214"/>
      <c r="BM62" s="215">
        <v>16</v>
      </c>
    </row>
    <row r="63" spans="1:65">
      <c r="A63" s="29"/>
      <c r="B63" s="19">
        <v>1</v>
      </c>
      <c r="C63" s="9">
        <v>4</v>
      </c>
      <c r="D63" s="217">
        <v>31.2</v>
      </c>
      <c r="E63" s="213"/>
      <c r="F63" s="214"/>
      <c r="G63" s="214"/>
      <c r="H63" s="214"/>
      <c r="I63" s="214"/>
      <c r="J63" s="214"/>
      <c r="K63" s="214"/>
      <c r="L63" s="214"/>
      <c r="M63" s="214"/>
      <c r="N63" s="214"/>
      <c r="O63" s="214"/>
      <c r="P63" s="214"/>
      <c r="Q63" s="214"/>
      <c r="R63" s="214"/>
      <c r="S63" s="214"/>
      <c r="T63" s="214"/>
      <c r="U63" s="214"/>
      <c r="V63" s="214"/>
      <c r="W63" s="214"/>
      <c r="X63" s="214"/>
      <c r="Y63" s="214"/>
      <c r="Z63" s="214"/>
      <c r="AA63" s="214"/>
      <c r="AB63" s="214"/>
      <c r="AC63" s="214"/>
      <c r="AD63" s="214"/>
      <c r="AE63" s="214"/>
      <c r="AF63" s="214"/>
      <c r="AG63" s="214"/>
      <c r="AH63" s="214"/>
      <c r="AI63" s="214"/>
      <c r="AJ63" s="214"/>
      <c r="AK63" s="214"/>
      <c r="AL63" s="214"/>
      <c r="AM63" s="214"/>
      <c r="AN63" s="214"/>
      <c r="AO63" s="214"/>
      <c r="AP63" s="214"/>
      <c r="AQ63" s="214"/>
      <c r="AR63" s="214"/>
      <c r="AS63" s="214"/>
      <c r="AT63" s="214"/>
      <c r="AU63" s="214"/>
      <c r="AV63" s="214"/>
      <c r="AW63" s="214"/>
      <c r="AX63" s="214"/>
      <c r="AY63" s="214"/>
      <c r="AZ63" s="214"/>
      <c r="BA63" s="214"/>
      <c r="BB63" s="214"/>
      <c r="BC63" s="214"/>
      <c r="BD63" s="214"/>
      <c r="BE63" s="214"/>
      <c r="BF63" s="214"/>
      <c r="BG63" s="214"/>
      <c r="BH63" s="214"/>
      <c r="BI63" s="214"/>
      <c r="BJ63" s="214"/>
      <c r="BK63" s="214"/>
      <c r="BL63" s="214"/>
      <c r="BM63" s="215">
        <v>31.1262333333333</v>
      </c>
    </row>
    <row r="64" spans="1:65">
      <c r="A64" s="29"/>
      <c r="B64" s="19">
        <v>1</v>
      </c>
      <c r="C64" s="9">
        <v>5</v>
      </c>
      <c r="D64" s="217">
        <v>31.452499999999997</v>
      </c>
      <c r="E64" s="213"/>
      <c r="F64" s="214"/>
      <c r="G64" s="214"/>
      <c r="H64" s="214"/>
      <c r="I64" s="214"/>
      <c r="J64" s="214"/>
      <c r="K64" s="214"/>
      <c r="L64" s="214"/>
      <c r="M64" s="214"/>
      <c r="N64" s="214"/>
      <c r="O64" s="214"/>
      <c r="P64" s="214"/>
      <c r="Q64" s="214"/>
      <c r="R64" s="214"/>
      <c r="S64" s="214"/>
      <c r="T64" s="214"/>
      <c r="U64" s="214"/>
      <c r="V64" s="214"/>
      <c r="W64" s="214"/>
      <c r="X64" s="214"/>
      <c r="Y64" s="214"/>
      <c r="Z64" s="214"/>
      <c r="AA64" s="214"/>
      <c r="AB64" s="214"/>
      <c r="AC64" s="214"/>
      <c r="AD64" s="214"/>
      <c r="AE64" s="214"/>
      <c r="AF64" s="214"/>
      <c r="AG64" s="214"/>
      <c r="AH64" s="214"/>
      <c r="AI64" s="214"/>
      <c r="AJ64" s="214"/>
      <c r="AK64" s="214"/>
      <c r="AL64" s="214"/>
      <c r="AM64" s="214"/>
      <c r="AN64" s="214"/>
      <c r="AO64" s="214"/>
      <c r="AP64" s="214"/>
      <c r="AQ64" s="214"/>
      <c r="AR64" s="214"/>
      <c r="AS64" s="214"/>
      <c r="AT64" s="214"/>
      <c r="AU64" s="214"/>
      <c r="AV64" s="214"/>
      <c r="AW64" s="214"/>
      <c r="AX64" s="214"/>
      <c r="AY64" s="214"/>
      <c r="AZ64" s="214"/>
      <c r="BA64" s="214"/>
      <c r="BB64" s="214"/>
      <c r="BC64" s="214"/>
      <c r="BD64" s="214"/>
      <c r="BE64" s="214"/>
      <c r="BF64" s="214"/>
      <c r="BG64" s="214"/>
      <c r="BH64" s="214"/>
      <c r="BI64" s="214"/>
      <c r="BJ64" s="214"/>
      <c r="BK64" s="214"/>
      <c r="BL64" s="214"/>
      <c r="BM64" s="215">
        <v>7</v>
      </c>
    </row>
    <row r="65" spans="1:65">
      <c r="A65" s="29"/>
      <c r="B65" s="19">
        <v>1</v>
      </c>
      <c r="C65" s="9">
        <v>6</v>
      </c>
      <c r="D65" s="217">
        <v>30.800000000000004</v>
      </c>
      <c r="E65" s="213"/>
      <c r="F65" s="214"/>
      <c r="G65" s="214"/>
      <c r="H65" s="214"/>
      <c r="I65" s="214"/>
      <c r="J65" s="214"/>
      <c r="K65" s="214"/>
      <c r="L65" s="214"/>
      <c r="M65" s="214"/>
      <c r="N65" s="214"/>
      <c r="O65" s="214"/>
      <c r="P65" s="214"/>
      <c r="Q65" s="214"/>
      <c r="R65" s="214"/>
      <c r="S65" s="214"/>
      <c r="T65" s="214"/>
      <c r="U65" s="214"/>
      <c r="V65" s="214"/>
      <c r="W65" s="214"/>
      <c r="X65" s="214"/>
      <c r="Y65" s="214"/>
      <c r="Z65" s="214"/>
      <c r="AA65" s="214"/>
      <c r="AB65" s="214"/>
      <c r="AC65" s="214"/>
      <c r="AD65" s="214"/>
      <c r="AE65" s="214"/>
      <c r="AF65" s="214"/>
      <c r="AG65" s="214"/>
      <c r="AH65" s="214"/>
      <c r="AI65" s="214"/>
      <c r="AJ65" s="214"/>
      <c r="AK65" s="214"/>
      <c r="AL65" s="214"/>
      <c r="AM65" s="214"/>
      <c r="AN65" s="214"/>
      <c r="AO65" s="214"/>
      <c r="AP65" s="214"/>
      <c r="AQ65" s="214"/>
      <c r="AR65" s="214"/>
      <c r="AS65" s="214"/>
      <c r="AT65" s="214"/>
      <c r="AU65" s="214"/>
      <c r="AV65" s="214"/>
      <c r="AW65" s="214"/>
      <c r="AX65" s="214"/>
      <c r="AY65" s="214"/>
      <c r="AZ65" s="214"/>
      <c r="BA65" s="214"/>
      <c r="BB65" s="214"/>
      <c r="BC65" s="214"/>
      <c r="BD65" s="214"/>
      <c r="BE65" s="214"/>
      <c r="BF65" s="214"/>
      <c r="BG65" s="214"/>
      <c r="BH65" s="214"/>
      <c r="BI65" s="214"/>
      <c r="BJ65" s="214"/>
      <c r="BK65" s="214"/>
      <c r="BL65" s="214"/>
      <c r="BM65" s="219"/>
    </row>
    <row r="66" spans="1:65">
      <c r="A66" s="29"/>
      <c r="B66" s="20" t="s">
        <v>254</v>
      </c>
      <c r="C66" s="12"/>
      <c r="D66" s="220">
        <v>31.126233333333335</v>
      </c>
      <c r="E66" s="213"/>
      <c r="F66" s="214"/>
      <c r="G66" s="214"/>
      <c r="H66" s="214"/>
      <c r="I66" s="214"/>
      <c r="J66" s="214"/>
      <c r="K66" s="214"/>
      <c r="L66" s="214"/>
      <c r="M66" s="214"/>
      <c r="N66" s="214"/>
      <c r="O66" s="214"/>
      <c r="P66" s="214"/>
      <c r="Q66" s="214"/>
      <c r="R66" s="214"/>
      <c r="S66" s="214"/>
      <c r="T66" s="214"/>
      <c r="U66" s="214"/>
      <c r="V66" s="214"/>
      <c r="W66" s="214"/>
      <c r="X66" s="214"/>
      <c r="Y66" s="214"/>
      <c r="Z66" s="214"/>
      <c r="AA66" s="214"/>
      <c r="AB66" s="214"/>
      <c r="AC66" s="214"/>
      <c r="AD66" s="214"/>
      <c r="AE66" s="214"/>
      <c r="AF66" s="214"/>
      <c r="AG66" s="214"/>
      <c r="AH66" s="214"/>
      <c r="AI66" s="214"/>
      <c r="AJ66" s="214"/>
      <c r="AK66" s="214"/>
      <c r="AL66" s="214"/>
      <c r="AM66" s="214"/>
      <c r="AN66" s="214"/>
      <c r="AO66" s="214"/>
      <c r="AP66" s="214"/>
      <c r="AQ66" s="214"/>
      <c r="AR66" s="214"/>
      <c r="AS66" s="214"/>
      <c r="AT66" s="214"/>
      <c r="AU66" s="214"/>
      <c r="AV66" s="214"/>
      <c r="AW66" s="214"/>
      <c r="AX66" s="214"/>
      <c r="AY66" s="214"/>
      <c r="AZ66" s="214"/>
      <c r="BA66" s="214"/>
      <c r="BB66" s="214"/>
      <c r="BC66" s="214"/>
      <c r="BD66" s="214"/>
      <c r="BE66" s="214"/>
      <c r="BF66" s="214"/>
      <c r="BG66" s="214"/>
      <c r="BH66" s="214"/>
      <c r="BI66" s="214"/>
      <c r="BJ66" s="214"/>
      <c r="BK66" s="214"/>
      <c r="BL66" s="214"/>
      <c r="BM66" s="219"/>
    </row>
    <row r="67" spans="1:65">
      <c r="A67" s="29"/>
      <c r="B67" s="3" t="s">
        <v>255</v>
      </c>
      <c r="C67" s="28"/>
      <c r="D67" s="217">
        <v>31.165199999999999</v>
      </c>
      <c r="E67" s="213"/>
      <c r="F67" s="214"/>
      <c r="G67" s="214"/>
      <c r="H67" s="214"/>
      <c r="I67" s="214"/>
      <c r="J67" s="214"/>
      <c r="K67" s="214"/>
      <c r="L67" s="214"/>
      <c r="M67" s="214"/>
      <c r="N67" s="214"/>
      <c r="O67" s="214"/>
      <c r="P67" s="214"/>
      <c r="Q67" s="214"/>
      <c r="R67" s="214"/>
      <c r="S67" s="214"/>
      <c r="T67" s="214"/>
      <c r="U67" s="214"/>
      <c r="V67" s="214"/>
      <c r="W67" s="214"/>
      <c r="X67" s="214"/>
      <c r="Y67" s="214"/>
      <c r="Z67" s="214"/>
      <c r="AA67" s="214"/>
      <c r="AB67" s="214"/>
      <c r="AC67" s="214"/>
      <c r="AD67" s="214"/>
      <c r="AE67" s="214"/>
      <c r="AF67" s="214"/>
      <c r="AG67" s="214"/>
      <c r="AH67" s="214"/>
      <c r="AI67" s="214"/>
      <c r="AJ67" s="214"/>
      <c r="AK67" s="214"/>
      <c r="AL67" s="214"/>
      <c r="AM67" s="214"/>
      <c r="AN67" s="214"/>
      <c r="AO67" s="214"/>
      <c r="AP67" s="214"/>
      <c r="AQ67" s="214"/>
      <c r="AR67" s="214"/>
      <c r="AS67" s="214"/>
      <c r="AT67" s="214"/>
      <c r="AU67" s="214"/>
      <c r="AV67" s="214"/>
      <c r="AW67" s="214"/>
      <c r="AX67" s="214"/>
      <c r="AY67" s="214"/>
      <c r="AZ67" s="214"/>
      <c r="BA67" s="214"/>
      <c r="BB67" s="214"/>
      <c r="BC67" s="214"/>
      <c r="BD67" s="214"/>
      <c r="BE67" s="214"/>
      <c r="BF67" s="214"/>
      <c r="BG67" s="214"/>
      <c r="BH67" s="214"/>
      <c r="BI67" s="214"/>
      <c r="BJ67" s="214"/>
      <c r="BK67" s="214"/>
      <c r="BL67" s="214"/>
      <c r="BM67" s="219"/>
    </row>
    <row r="68" spans="1:65">
      <c r="A68" s="29"/>
      <c r="B68" s="3" t="s">
        <v>256</v>
      </c>
      <c r="C68" s="28"/>
      <c r="D68" s="217">
        <v>0.24976049861150038</v>
      </c>
      <c r="E68" s="213"/>
      <c r="F68" s="214"/>
      <c r="G68" s="214"/>
      <c r="H68" s="214"/>
      <c r="I68" s="214"/>
      <c r="J68" s="214"/>
      <c r="K68" s="214"/>
      <c r="L68" s="214"/>
      <c r="M68" s="214"/>
      <c r="N68" s="214"/>
      <c r="O68" s="214"/>
      <c r="P68" s="214"/>
      <c r="Q68" s="214"/>
      <c r="R68" s="214"/>
      <c r="S68" s="214"/>
      <c r="T68" s="214"/>
      <c r="U68" s="214"/>
      <c r="V68" s="214"/>
      <c r="W68" s="214"/>
      <c r="X68" s="214"/>
      <c r="Y68" s="214"/>
      <c r="Z68" s="214"/>
      <c r="AA68" s="214"/>
      <c r="AB68" s="214"/>
      <c r="AC68" s="214"/>
      <c r="AD68" s="214"/>
      <c r="AE68" s="214"/>
      <c r="AF68" s="214"/>
      <c r="AG68" s="214"/>
      <c r="AH68" s="214"/>
      <c r="AI68" s="214"/>
      <c r="AJ68" s="214"/>
      <c r="AK68" s="214"/>
      <c r="AL68" s="214"/>
      <c r="AM68" s="214"/>
      <c r="AN68" s="214"/>
      <c r="AO68" s="214"/>
      <c r="AP68" s="214"/>
      <c r="AQ68" s="214"/>
      <c r="AR68" s="214"/>
      <c r="AS68" s="214"/>
      <c r="AT68" s="214"/>
      <c r="AU68" s="214"/>
      <c r="AV68" s="214"/>
      <c r="AW68" s="214"/>
      <c r="AX68" s="214"/>
      <c r="AY68" s="214"/>
      <c r="AZ68" s="214"/>
      <c r="BA68" s="214"/>
      <c r="BB68" s="214"/>
      <c r="BC68" s="214"/>
      <c r="BD68" s="214"/>
      <c r="BE68" s="214"/>
      <c r="BF68" s="214"/>
      <c r="BG68" s="214"/>
      <c r="BH68" s="214"/>
      <c r="BI68" s="214"/>
      <c r="BJ68" s="214"/>
      <c r="BK68" s="214"/>
      <c r="BL68" s="214"/>
      <c r="BM68" s="219"/>
    </row>
    <row r="69" spans="1:65">
      <c r="A69" s="29"/>
      <c r="B69" s="3" t="s">
        <v>86</v>
      </c>
      <c r="C69" s="28"/>
      <c r="D69" s="13">
        <v>8.0241157334006701E-3</v>
      </c>
      <c r="E69" s="152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55"/>
    </row>
    <row r="70" spans="1:65">
      <c r="A70" s="29"/>
      <c r="B70" s="3" t="s">
        <v>257</v>
      </c>
      <c r="C70" s="28"/>
      <c r="D70" s="13">
        <v>1.1102230246251565E-15</v>
      </c>
      <c r="E70" s="152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55"/>
    </row>
    <row r="71" spans="1:65">
      <c r="A71" s="29"/>
      <c r="B71" s="45" t="s">
        <v>258</v>
      </c>
      <c r="C71" s="46"/>
      <c r="D71" s="44" t="s">
        <v>259</v>
      </c>
      <c r="E71" s="152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55"/>
    </row>
    <row r="72" spans="1:65">
      <c r="B72" s="30"/>
      <c r="C72" s="20"/>
      <c r="D72" s="20"/>
      <c r="BM72" s="55"/>
    </row>
    <row r="73" spans="1:65" ht="15">
      <c r="B73" s="8" t="s">
        <v>418</v>
      </c>
      <c r="BM73" s="27" t="s">
        <v>66</v>
      </c>
    </row>
    <row r="74" spans="1:65" ht="15">
      <c r="A74" s="24" t="s">
        <v>10</v>
      </c>
      <c r="B74" s="18" t="s">
        <v>108</v>
      </c>
      <c r="C74" s="15" t="s">
        <v>109</v>
      </c>
      <c r="D74" s="16" t="s">
        <v>224</v>
      </c>
      <c r="E74" s="17" t="s">
        <v>224</v>
      </c>
      <c r="F74" s="17" t="s">
        <v>224</v>
      </c>
      <c r="G74" s="17" t="s">
        <v>224</v>
      </c>
      <c r="H74" s="17" t="s">
        <v>224</v>
      </c>
      <c r="I74" s="17" t="s">
        <v>224</v>
      </c>
      <c r="J74" s="17" t="s">
        <v>224</v>
      </c>
      <c r="K74" s="17" t="s">
        <v>224</v>
      </c>
      <c r="L74" s="17" t="s">
        <v>224</v>
      </c>
      <c r="M74" s="17" t="s">
        <v>224</v>
      </c>
      <c r="N74" s="17" t="s">
        <v>224</v>
      </c>
      <c r="O74" s="17" t="s">
        <v>224</v>
      </c>
      <c r="P74" s="17" t="s">
        <v>224</v>
      </c>
      <c r="Q74" s="17" t="s">
        <v>224</v>
      </c>
      <c r="R74" s="17" t="s">
        <v>224</v>
      </c>
      <c r="S74" s="17" t="s">
        <v>224</v>
      </c>
      <c r="T74" s="17" t="s">
        <v>224</v>
      </c>
      <c r="U74" s="17" t="s">
        <v>224</v>
      </c>
      <c r="V74" s="152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27">
        <v>1</v>
      </c>
    </row>
    <row r="75" spans="1:65">
      <c r="A75" s="29"/>
      <c r="B75" s="19" t="s">
        <v>225</v>
      </c>
      <c r="C75" s="9" t="s">
        <v>225</v>
      </c>
      <c r="D75" s="150" t="s">
        <v>227</v>
      </c>
      <c r="E75" s="151" t="s">
        <v>228</v>
      </c>
      <c r="F75" s="151" t="s">
        <v>229</v>
      </c>
      <c r="G75" s="151" t="s">
        <v>230</v>
      </c>
      <c r="H75" s="151" t="s">
        <v>231</v>
      </c>
      <c r="I75" s="151" t="s">
        <v>234</v>
      </c>
      <c r="J75" s="151" t="s">
        <v>235</v>
      </c>
      <c r="K75" s="151" t="s">
        <v>236</v>
      </c>
      <c r="L75" s="151" t="s">
        <v>237</v>
      </c>
      <c r="M75" s="151" t="s">
        <v>238</v>
      </c>
      <c r="N75" s="151" t="s">
        <v>239</v>
      </c>
      <c r="O75" s="151" t="s">
        <v>240</v>
      </c>
      <c r="P75" s="151" t="s">
        <v>241</v>
      </c>
      <c r="Q75" s="151" t="s">
        <v>242</v>
      </c>
      <c r="R75" s="151" t="s">
        <v>243</v>
      </c>
      <c r="S75" s="151" t="s">
        <v>245</v>
      </c>
      <c r="T75" s="151" t="s">
        <v>246</v>
      </c>
      <c r="U75" s="151" t="s">
        <v>247</v>
      </c>
      <c r="V75" s="152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27" t="s">
        <v>3</v>
      </c>
    </row>
    <row r="76" spans="1:65">
      <c r="A76" s="29"/>
      <c r="B76" s="19"/>
      <c r="C76" s="9"/>
      <c r="D76" s="10" t="s">
        <v>112</v>
      </c>
      <c r="E76" s="11" t="s">
        <v>263</v>
      </c>
      <c r="F76" s="11" t="s">
        <v>263</v>
      </c>
      <c r="G76" s="11" t="s">
        <v>263</v>
      </c>
      <c r="H76" s="11" t="s">
        <v>112</v>
      </c>
      <c r="I76" s="11" t="s">
        <v>263</v>
      </c>
      <c r="J76" s="11" t="s">
        <v>263</v>
      </c>
      <c r="K76" s="11" t="s">
        <v>264</v>
      </c>
      <c r="L76" s="11" t="s">
        <v>112</v>
      </c>
      <c r="M76" s="11" t="s">
        <v>112</v>
      </c>
      <c r="N76" s="11" t="s">
        <v>264</v>
      </c>
      <c r="O76" s="11" t="s">
        <v>264</v>
      </c>
      <c r="P76" s="11" t="s">
        <v>263</v>
      </c>
      <c r="Q76" s="11" t="s">
        <v>263</v>
      </c>
      <c r="R76" s="11" t="s">
        <v>112</v>
      </c>
      <c r="S76" s="11" t="s">
        <v>263</v>
      </c>
      <c r="T76" s="11" t="s">
        <v>263</v>
      </c>
      <c r="U76" s="11" t="s">
        <v>264</v>
      </c>
      <c r="V76" s="152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27">
        <v>0</v>
      </c>
    </row>
    <row r="77" spans="1:65">
      <c r="A77" s="29"/>
      <c r="B77" s="19"/>
      <c r="C77" s="9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152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27">
        <v>0</v>
      </c>
    </row>
    <row r="78" spans="1:65">
      <c r="A78" s="29"/>
      <c r="B78" s="18">
        <v>1</v>
      </c>
      <c r="C78" s="14">
        <v>1</v>
      </c>
      <c r="D78" s="221">
        <v>937</v>
      </c>
      <c r="E78" s="222">
        <v>268</v>
      </c>
      <c r="F78" s="221">
        <v>920</v>
      </c>
      <c r="G78" s="221">
        <v>960</v>
      </c>
      <c r="H78" s="221">
        <v>976</v>
      </c>
      <c r="I78" s="221">
        <v>866</v>
      </c>
      <c r="J78" s="221">
        <v>940</v>
      </c>
      <c r="K78" s="221">
        <v>868.6</v>
      </c>
      <c r="L78" s="221">
        <v>960</v>
      </c>
      <c r="M78" s="221">
        <v>924</v>
      </c>
      <c r="N78" s="221">
        <v>962</v>
      </c>
      <c r="O78" s="221">
        <v>933</v>
      </c>
      <c r="P78" s="222">
        <v>723</v>
      </c>
      <c r="Q78" s="221">
        <v>950</v>
      </c>
      <c r="R78" s="221">
        <v>959.42863333333332</v>
      </c>
      <c r="S78" s="221">
        <v>876</v>
      </c>
      <c r="T78" s="221">
        <v>950</v>
      </c>
      <c r="U78" s="222">
        <v>495</v>
      </c>
      <c r="V78" s="223"/>
      <c r="W78" s="224"/>
      <c r="X78" s="224"/>
      <c r="Y78" s="224"/>
      <c r="Z78" s="224"/>
      <c r="AA78" s="224"/>
      <c r="AB78" s="224"/>
      <c r="AC78" s="224"/>
      <c r="AD78" s="224"/>
      <c r="AE78" s="224"/>
      <c r="AF78" s="224"/>
      <c r="AG78" s="224"/>
      <c r="AH78" s="224"/>
      <c r="AI78" s="224"/>
      <c r="AJ78" s="224"/>
      <c r="AK78" s="224"/>
      <c r="AL78" s="224"/>
      <c r="AM78" s="224"/>
      <c r="AN78" s="224"/>
      <c r="AO78" s="224"/>
      <c r="AP78" s="224"/>
      <c r="AQ78" s="224"/>
      <c r="AR78" s="224"/>
      <c r="AS78" s="224"/>
      <c r="AT78" s="224"/>
      <c r="AU78" s="224"/>
      <c r="AV78" s="224"/>
      <c r="AW78" s="224"/>
      <c r="AX78" s="224"/>
      <c r="AY78" s="224"/>
      <c r="AZ78" s="224"/>
      <c r="BA78" s="224"/>
      <c r="BB78" s="224"/>
      <c r="BC78" s="224"/>
      <c r="BD78" s="224"/>
      <c r="BE78" s="224"/>
      <c r="BF78" s="224"/>
      <c r="BG78" s="224"/>
      <c r="BH78" s="224"/>
      <c r="BI78" s="224"/>
      <c r="BJ78" s="224"/>
      <c r="BK78" s="224"/>
      <c r="BL78" s="224"/>
      <c r="BM78" s="225">
        <v>1</v>
      </c>
    </row>
    <row r="79" spans="1:65">
      <c r="A79" s="29"/>
      <c r="B79" s="19">
        <v>1</v>
      </c>
      <c r="C79" s="9">
        <v>2</v>
      </c>
      <c r="D79" s="226">
        <v>940</v>
      </c>
      <c r="E79" s="227">
        <v>306</v>
      </c>
      <c r="F79" s="226">
        <v>920</v>
      </c>
      <c r="G79" s="226">
        <v>960</v>
      </c>
      <c r="H79" s="226">
        <v>958</v>
      </c>
      <c r="I79" s="226">
        <v>867</v>
      </c>
      <c r="J79" s="226">
        <v>960</v>
      </c>
      <c r="K79" s="226">
        <v>894.2</v>
      </c>
      <c r="L79" s="226">
        <v>977.99999999999989</v>
      </c>
      <c r="M79" s="226">
        <v>908</v>
      </c>
      <c r="N79" s="226">
        <v>942</v>
      </c>
      <c r="O79" s="226">
        <v>974</v>
      </c>
      <c r="P79" s="227">
        <v>638</v>
      </c>
      <c r="Q79" s="226">
        <v>960</v>
      </c>
      <c r="R79" s="226">
        <v>951.14480000000003</v>
      </c>
      <c r="S79" s="226">
        <v>874</v>
      </c>
      <c r="T79" s="226">
        <v>920</v>
      </c>
      <c r="U79" s="227">
        <v>494</v>
      </c>
      <c r="V79" s="223"/>
      <c r="W79" s="224"/>
      <c r="X79" s="224"/>
      <c r="Y79" s="224"/>
      <c r="Z79" s="224"/>
      <c r="AA79" s="224"/>
      <c r="AB79" s="224"/>
      <c r="AC79" s="224"/>
      <c r="AD79" s="224"/>
      <c r="AE79" s="224"/>
      <c r="AF79" s="224"/>
      <c r="AG79" s="224"/>
      <c r="AH79" s="224"/>
      <c r="AI79" s="224"/>
      <c r="AJ79" s="224"/>
      <c r="AK79" s="224"/>
      <c r="AL79" s="224"/>
      <c r="AM79" s="224"/>
      <c r="AN79" s="224"/>
      <c r="AO79" s="224"/>
      <c r="AP79" s="224"/>
      <c r="AQ79" s="224"/>
      <c r="AR79" s="224"/>
      <c r="AS79" s="224"/>
      <c r="AT79" s="224"/>
      <c r="AU79" s="224"/>
      <c r="AV79" s="224"/>
      <c r="AW79" s="224"/>
      <c r="AX79" s="224"/>
      <c r="AY79" s="224"/>
      <c r="AZ79" s="224"/>
      <c r="BA79" s="224"/>
      <c r="BB79" s="224"/>
      <c r="BC79" s="224"/>
      <c r="BD79" s="224"/>
      <c r="BE79" s="224"/>
      <c r="BF79" s="224"/>
      <c r="BG79" s="224"/>
      <c r="BH79" s="224"/>
      <c r="BI79" s="224"/>
      <c r="BJ79" s="224"/>
      <c r="BK79" s="224"/>
      <c r="BL79" s="224"/>
      <c r="BM79" s="225">
        <v>3</v>
      </c>
    </row>
    <row r="80" spans="1:65">
      <c r="A80" s="29"/>
      <c r="B80" s="19">
        <v>1</v>
      </c>
      <c r="C80" s="9">
        <v>3</v>
      </c>
      <c r="D80" s="226">
        <v>890</v>
      </c>
      <c r="E80" s="228">
        <v>391</v>
      </c>
      <c r="F80" s="226">
        <v>920</v>
      </c>
      <c r="G80" s="226">
        <v>1000</v>
      </c>
      <c r="H80" s="226">
        <v>974</v>
      </c>
      <c r="I80" s="226">
        <v>869</v>
      </c>
      <c r="J80" s="226">
        <v>960</v>
      </c>
      <c r="K80" s="226">
        <v>887.9</v>
      </c>
      <c r="L80" s="226">
        <v>992</v>
      </c>
      <c r="M80" s="226">
        <v>916.3</v>
      </c>
      <c r="N80" s="228">
        <v>875</v>
      </c>
      <c r="O80" s="226">
        <v>958</v>
      </c>
      <c r="P80" s="227">
        <v>651</v>
      </c>
      <c r="Q80" s="226">
        <v>970</v>
      </c>
      <c r="R80" s="226">
        <v>953.92989999999998</v>
      </c>
      <c r="S80" s="226">
        <v>873</v>
      </c>
      <c r="T80" s="226">
        <v>930</v>
      </c>
      <c r="U80" s="227">
        <v>505</v>
      </c>
      <c r="V80" s="223"/>
      <c r="W80" s="224"/>
      <c r="X80" s="224"/>
      <c r="Y80" s="224"/>
      <c r="Z80" s="224"/>
      <c r="AA80" s="224"/>
      <c r="AB80" s="224"/>
      <c r="AC80" s="224"/>
      <c r="AD80" s="224"/>
      <c r="AE80" s="224"/>
      <c r="AF80" s="224"/>
      <c r="AG80" s="224"/>
      <c r="AH80" s="224"/>
      <c r="AI80" s="224"/>
      <c r="AJ80" s="224"/>
      <c r="AK80" s="224"/>
      <c r="AL80" s="224"/>
      <c r="AM80" s="224"/>
      <c r="AN80" s="224"/>
      <c r="AO80" s="224"/>
      <c r="AP80" s="224"/>
      <c r="AQ80" s="224"/>
      <c r="AR80" s="224"/>
      <c r="AS80" s="224"/>
      <c r="AT80" s="224"/>
      <c r="AU80" s="224"/>
      <c r="AV80" s="224"/>
      <c r="AW80" s="224"/>
      <c r="AX80" s="224"/>
      <c r="AY80" s="224"/>
      <c r="AZ80" s="224"/>
      <c r="BA80" s="224"/>
      <c r="BB80" s="224"/>
      <c r="BC80" s="224"/>
      <c r="BD80" s="224"/>
      <c r="BE80" s="224"/>
      <c r="BF80" s="224"/>
      <c r="BG80" s="224"/>
      <c r="BH80" s="224"/>
      <c r="BI80" s="224"/>
      <c r="BJ80" s="224"/>
      <c r="BK80" s="224"/>
      <c r="BL80" s="224"/>
      <c r="BM80" s="225">
        <v>16</v>
      </c>
    </row>
    <row r="81" spans="1:65">
      <c r="A81" s="29"/>
      <c r="B81" s="19">
        <v>1</v>
      </c>
      <c r="C81" s="9">
        <v>4</v>
      </c>
      <c r="D81" s="226">
        <v>971</v>
      </c>
      <c r="E81" s="227">
        <v>266</v>
      </c>
      <c r="F81" s="226">
        <v>930</v>
      </c>
      <c r="G81" s="226">
        <v>990</v>
      </c>
      <c r="H81" s="226">
        <v>938</v>
      </c>
      <c r="I81" s="226">
        <v>871</v>
      </c>
      <c r="J81" s="226">
        <v>900</v>
      </c>
      <c r="K81" s="226">
        <v>863.2</v>
      </c>
      <c r="L81" s="226">
        <v>953</v>
      </c>
      <c r="M81" s="226">
        <v>940.5</v>
      </c>
      <c r="N81" s="226">
        <v>941</v>
      </c>
      <c r="O81" s="226">
        <v>959</v>
      </c>
      <c r="P81" s="227">
        <v>605</v>
      </c>
      <c r="Q81" s="226">
        <v>950</v>
      </c>
      <c r="R81" s="226">
        <v>952.97</v>
      </c>
      <c r="S81" s="226">
        <v>874</v>
      </c>
      <c r="T81" s="226">
        <v>920</v>
      </c>
      <c r="U81" s="228">
        <v>683</v>
      </c>
      <c r="V81" s="223"/>
      <c r="W81" s="224"/>
      <c r="X81" s="224"/>
      <c r="Y81" s="224"/>
      <c r="Z81" s="224"/>
      <c r="AA81" s="224"/>
      <c r="AB81" s="224"/>
      <c r="AC81" s="224"/>
      <c r="AD81" s="224"/>
      <c r="AE81" s="224"/>
      <c r="AF81" s="224"/>
      <c r="AG81" s="224"/>
      <c r="AH81" s="224"/>
      <c r="AI81" s="224"/>
      <c r="AJ81" s="224"/>
      <c r="AK81" s="224"/>
      <c r="AL81" s="224"/>
      <c r="AM81" s="224"/>
      <c r="AN81" s="224"/>
      <c r="AO81" s="224"/>
      <c r="AP81" s="224"/>
      <c r="AQ81" s="224"/>
      <c r="AR81" s="224"/>
      <c r="AS81" s="224"/>
      <c r="AT81" s="224"/>
      <c r="AU81" s="224"/>
      <c r="AV81" s="224"/>
      <c r="AW81" s="224"/>
      <c r="AX81" s="224"/>
      <c r="AY81" s="224"/>
      <c r="AZ81" s="224"/>
      <c r="BA81" s="224"/>
      <c r="BB81" s="224"/>
      <c r="BC81" s="224"/>
      <c r="BD81" s="224"/>
      <c r="BE81" s="224"/>
      <c r="BF81" s="224"/>
      <c r="BG81" s="224"/>
      <c r="BH81" s="224"/>
      <c r="BI81" s="224"/>
      <c r="BJ81" s="224"/>
      <c r="BK81" s="224"/>
      <c r="BL81" s="224"/>
      <c r="BM81" s="225">
        <v>934.39822037037038</v>
      </c>
    </row>
    <row r="82" spans="1:65">
      <c r="A82" s="29"/>
      <c r="B82" s="19">
        <v>1</v>
      </c>
      <c r="C82" s="9">
        <v>5</v>
      </c>
      <c r="D82" s="226">
        <v>946</v>
      </c>
      <c r="E82" s="227">
        <v>287</v>
      </c>
      <c r="F82" s="226">
        <v>930</v>
      </c>
      <c r="G82" s="226">
        <v>980</v>
      </c>
      <c r="H82" s="226">
        <v>930</v>
      </c>
      <c r="I82" s="226">
        <v>872</v>
      </c>
      <c r="J82" s="226">
        <v>900</v>
      </c>
      <c r="K82" s="226">
        <v>887.4</v>
      </c>
      <c r="L82" s="226">
        <v>956</v>
      </c>
      <c r="M82" s="228">
        <v>1025</v>
      </c>
      <c r="N82" s="226">
        <v>940</v>
      </c>
      <c r="O82" s="226">
        <v>913</v>
      </c>
      <c r="P82" s="227">
        <v>763</v>
      </c>
      <c r="Q82" s="226">
        <v>970</v>
      </c>
      <c r="R82" s="226">
        <v>954.98649999999998</v>
      </c>
      <c r="S82" s="226">
        <v>874</v>
      </c>
      <c r="T82" s="226">
        <v>950</v>
      </c>
      <c r="U82" s="227">
        <v>521</v>
      </c>
      <c r="V82" s="223"/>
      <c r="W82" s="224"/>
      <c r="X82" s="224"/>
      <c r="Y82" s="224"/>
      <c r="Z82" s="224"/>
      <c r="AA82" s="224"/>
      <c r="AB82" s="224"/>
      <c r="AC82" s="224"/>
      <c r="AD82" s="224"/>
      <c r="AE82" s="224"/>
      <c r="AF82" s="224"/>
      <c r="AG82" s="224"/>
      <c r="AH82" s="224"/>
      <c r="AI82" s="224"/>
      <c r="AJ82" s="224"/>
      <c r="AK82" s="224"/>
      <c r="AL82" s="224"/>
      <c r="AM82" s="224"/>
      <c r="AN82" s="224"/>
      <c r="AO82" s="224"/>
      <c r="AP82" s="224"/>
      <c r="AQ82" s="224"/>
      <c r="AR82" s="224"/>
      <c r="AS82" s="224"/>
      <c r="AT82" s="224"/>
      <c r="AU82" s="224"/>
      <c r="AV82" s="224"/>
      <c r="AW82" s="224"/>
      <c r="AX82" s="224"/>
      <c r="AY82" s="224"/>
      <c r="AZ82" s="224"/>
      <c r="BA82" s="224"/>
      <c r="BB82" s="224"/>
      <c r="BC82" s="224"/>
      <c r="BD82" s="224"/>
      <c r="BE82" s="224"/>
      <c r="BF82" s="224"/>
      <c r="BG82" s="224"/>
      <c r="BH82" s="224"/>
      <c r="BI82" s="224"/>
      <c r="BJ82" s="224"/>
      <c r="BK82" s="224"/>
      <c r="BL82" s="224"/>
      <c r="BM82" s="225">
        <v>14</v>
      </c>
    </row>
    <row r="83" spans="1:65">
      <c r="A83" s="29"/>
      <c r="B83" s="19">
        <v>1</v>
      </c>
      <c r="C83" s="9">
        <v>6</v>
      </c>
      <c r="D83" s="226">
        <v>1013.9999999999999</v>
      </c>
      <c r="E83" s="227">
        <v>298</v>
      </c>
      <c r="F83" s="226">
        <v>920</v>
      </c>
      <c r="G83" s="226">
        <v>970</v>
      </c>
      <c r="H83" s="226">
        <v>985.99999999999989</v>
      </c>
      <c r="I83" s="226">
        <v>874</v>
      </c>
      <c r="J83" s="226">
        <v>950</v>
      </c>
      <c r="K83" s="226">
        <v>894.2</v>
      </c>
      <c r="L83" s="226">
        <v>977.99999999999989</v>
      </c>
      <c r="M83" s="226">
        <v>953.9</v>
      </c>
      <c r="N83" s="226">
        <v>966</v>
      </c>
      <c r="O83" s="226">
        <v>929</v>
      </c>
      <c r="P83" s="227">
        <v>548</v>
      </c>
      <c r="Q83" s="226">
        <v>960</v>
      </c>
      <c r="R83" s="226">
        <v>959.44</v>
      </c>
      <c r="S83" s="226">
        <v>873</v>
      </c>
      <c r="T83" s="226">
        <v>950</v>
      </c>
      <c r="U83" s="227">
        <v>615</v>
      </c>
      <c r="V83" s="223"/>
      <c r="W83" s="224"/>
      <c r="X83" s="224"/>
      <c r="Y83" s="224"/>
      <c r="Z83" s="224"/>
      <c r="AA83" s="224"/>
      <c r="AB83" s="224"/>
      <c r="AC83" s="224"/>
      <c r="AD83" s="224"/>
      <c r="AE83" s="224"/>
      <c r="AF83" s="224"/>
      <c r="AG83" s="224"/>
      <c r="AH83" s="224"/>
      <c r="AI83" s="224"/>
      <c r="AJ83" s="224"/>
      <c r="AK83" s="224"/>
      <c r="AL83" s="224"/>
      <c r="AM83" s="224"/>
      <c r="AN83" s="224"/>
      <c r="AO83" s="224"/>
      <c r="AP83" s="224"/>
      <c r="AQ83" s="224"/>
      <c r="AR83" s="224"/>
      <c r="AS83" s="224"/>
      <c r="AT83" s="224"/>
      <c r="AU83" s="224"/>
      <c r="AV83" s="224"/>
      <c r="AW83" s="224"/>
      <c r="AX83" s="224"/>
      <c r="AY83" s="224"/>
      <c r="AZ83" s="224"/>
      <c r="BA83" s="224"/>
      <c r="BB83" s="224"/>
      <c r="BC83" s="224"/>
      <c r="BD83" s="224"/>
      <c r="BE83" s="224"/>
      <c r="BF83" s="224"/>
      <c r="BG83" s="224"/>
      <c r="BH83" s="224"/>
      <c r="BI83" s="224"/>
      <c r="BJ83" s="224"/>
      <c r="BK83" s="224"/>
      <c r="BL83" s="224"/>
      <c r="BM83" s="229"/>
    </row>
    <row r="84" spans="1:65">
      <c r="A84" s="29"/>
      <c r="B84" s="20" t="s">
        <v>254</v>
      </c>
      <c r="C84" s="12"/>
      <c r="D84" s="230">
        <v>949.66666666666663</v>
      </c>
      <c r="E84" s="230">
        <v>302.66666666666669</v>
      </c>
      <c r="F84" s="230">
        <v>923.33333333333337</v>
      </c>
      <c r="G84" s="230">
        <v>976.66666666666663</v>
      </c>
      <c r="H84" s="230">
        <v>960.33333333333337</v>
      </c>
      <c r="I84" s="230">
        <v>869.83333333333337</v>
      </c>
      <c r="J84" s="230">
        <v>935</v>
      </c>
      <c r="K84" s="230">
        <v>882.58333333333337</v>
      </c>
      <c r="L84" s="230">
        <v>969.5</v>
      </c>
      <c r="M84" s="230">
        <v>944.61666666666667</v>
      </c>
      <c r="N84" s="230">
        <v>937.66666666666663</v>
      </c>
      <c r="O84" s="230">
        <v>944.33333333333337</v>
      </c>
      <c r="P84" s="230">
        <v>654.66666666666663</v>
      </c>
      <c r="Q84" s="230">
        <v>960</v>
      </c>
      <c r="R84" s="230">
        <v>955.31663888888886</v>
      </c>
      <c r="S84" s="230">
        <v>874</v>
      </c>
      <c r="T84" s="230">
        <v>936.66666666666663</v>
      </c>
      <c r="U84" s="230">
        <v>552.16666666666663</v>
      </c>
      <c r="V84" s="223"/>
      <c r="W84" s="224"/>
      <c r="X84" s="224"/>
      <c r="Y84" s="224"/>
      <c r="Z84" s="224"/>
      <c r="AA84" s="224"/>
      <c r="AB84" s="224"/>
      <c r="AC84" s="224"/>
      <c r="AD84" s="224"/>
      <c r="AE84" s="224"/>
      <c r="AF84" s="224"/>
      <c r="AG84" s="224"/>
      <c r="AH84" s="224"/>
      <c r="AI84" s="224"/>
      <c r="AJ84" s="224"/>
      <c r="AK84" s="224"/>
      <c r="AL84" s="224"/>
      <c r="AM84" s="224"/>
      <c r="AN84" s="224"/>
      <c r="AO84" s="224"/>
      <c r="AP84" s="224"/>
      <c r="AQ84" s="224"/>
      <c r="AR84" s="224"/>
      <c r="AS84" s="224"/>
      <c r="AT84" s="224"/>
      <c r="AU84" s="224"/>
      <c r="AV84" s="224"/>
      <c r="AW84" s="224"/>
      <c r="AX84" s="224"/>
      <c r="AY84" s="224"/>
      <c r="AZ84" s="224"/>
      <c r="BA84" s="224"/>
      <c r="BB84" s="224"/>
      <c r="BC84" s="224"/>
      <c r="BD84" s="224"/>
      <c r="BE84" s="224"/>
      <c r="BF84" s="224"/>
      <c r="BG84" s="224"/>
      <c r="BH84" s="224"/>
      <c r="BI84" s="224"/>
      <c r="BJ84" s="224"/>
      <c r="BK84" s="224"/>
      <c r="BL84" s="224"/>
      <c r="BM84" s="229"/>
    </row>
    <row r="85" spans="1:65">
      <c r="A85" s="29"/>
      <c r="B85" s="3" t="s">
        <v>255</v>
      </c>
      <c r="C85" s="28"/>
      <c r="D85" s="226">
        <v>943</v>
      </c>
      <c r="E85" s="226">
        <v>292.5</v>
      </c>
      <c r="F85" s="226">
        <v>920</v>
      </c>
      <c r="G85" s="226">
        <v>975</v>
      </c>
      <c r="H85" s="226">
        <v>966</v>
      </c>
      <c r="I85" s="226">
        <v>870</v>
      </c>
      <c r="J85" s="226">
        <v>945</v>
      </c>
      <c r="K85" s="226">
        <v>887.65</v>
      </c>
      <c r="L85" s="226">
        <v>969</v>
      </c>
      <c r="M85" s="226">
        <v>932.25</v>
      </c>
      <c r="N85" s="226">
        <v>941.5</v>
      </c>
      <c r="O85" s="226">
        <v>945.5</v>
      </c>
      <c r="P85" s="226">
        <v>644.5</v>
      </c>
      <c r="Q85" s="226">
        <v>960</v>
      </c>
      <c r="R85" s="226">
        <v>954.45820000000003</v>
      </c>
      <c r="S85" s="226">
        <v>874</v>
      </c>
      <c r="T85" s="226">
        <v>940</v>
      </c>
      <c r="U85" s="226">
        <v>513</v>
      </c>
      <c r="V85" s="223"/>
      <c r="W85" s="224"/>
      <c r="X85" s="224"/>
      <c r="Y85" s="224"/>
      <c r="Z85" s="224"/>
      <c r="AA85" s="224"/>
      <c r="AB85" s="224"/>
      <c r="AC85" s="224"/>
      <c r="AD85" s="224"/>
      <c r="AE85" s="224"/>
      <c r="AF85" s="224"/>
      <c r="AG85" s="224"/>
      <c r="AH85" s="224"/>
      <c r="AI85" s="224"/>
      <c r="AJ85" s="224"/>
      <c r="AK85" s="224"/>
      <c r="AL85" s="224"/>
      <c r="AM85" s="224"/>
      <c r="AN85" s="224"/>
      <c r="AO85" s="224"/>
      <c r="AP85" s="224"/>
      <c r="AQ85" s="224"/>
      <c r="AR85" s="224"/>
      <c r="AS85" s="224"/>
      <c r="AT85" s="224"/>
      <c r="AU85" s="224"/>
      <c r="AV85" s="224"/>
      <c r="AW85" s="224"/>
      <c r="AX85" s="224"/>
      <c r="AY85" s="224"/>
      <c r="AZ85" s="224"/>
      <c r="BA85" s="224"/>
      <c r="BB85" s="224"/>
      <c r="BC85" s="224"/>
      <c r="BD85" s="224"/>
      <c r="BE85" s="224"/>
      <c r="BF85" s="224"/>
      <c r="BG85" s="224"/>
      <c r="BH85" s="224"/>
      <c r="BI85" s="224"/>
      <c r="BJ85" s="224"/>
      <c r="BK85" s="224"/>
      <c r="BL85" s="224"/>
      <c r="BM85" s="229"/>
    </row>
    <row r="86" spans="1:65">
      <c r="A86" s="29"/>
      <c r="B86" s="3" t="s">
        <v>256</v>
      </c>
      <c r="C86" s="28"/>
      <c r="D86" s="226">
        <v>41.039818063274403</v>
      </c>
      <c r="E86" s="226">
        <v>46.102783719279621</v>
      </c>
      <c r="F86" s="226">
        <v>5.1639777949432224</v>
      </c>
      <c r="G86" s="226">
        <v>16.329931618554518</v>
      </c>
      <c r="H86" s="226">
        <v>22.429147702636083</v>
      </c>
      <c r="I86" s="226">
        <v>3.0605010483034745</v>
      </c>
      <c r="J86" s="226">
        <v>28.106938645110393</v>
      </c>
      <c r="K86" s="226">
        <v>13.361200045904054</v>
      </c>
      <c r="L86" s="226">
        <v>15.46285872663911</v>
      </c>
      <c r="M86" s="226">
        <v>42.737029221351676</v>
      </c>
      <c r="N86" s="226">
        <v>32.733265444600342</v>
      </c>
      <c r="O86" s="226">
        <v>22.923059714328421</v>
      </c>
      <c r="P86" s="226">
        <v>78.155400751750335</v>
      </c>
      <c r="Q86" s="226">
        <v>8.9442719099991592</v>
      </c>
      <c r="R86" s="226">
        <v>3.430848157099653</v>
      </c>
      <c r="S86" s="226">
        <v>1.0954451150103321</v>
      </c>
      <c r="T86" s="226">
        <v>15.055453054181619</v>
      </c>
      <c r="U86" s="226">
        <v>78.629299034562493</v>
      </c>
      <c r="V86" s="223"/>
      <c r="W86" s="224"/>
      <c r="X86" s="224"/>
      <c r="Y86" s="224"/>
      <c r="Z86" s="224"/>
      <c r="AA86" s="224"/>
      <c r="AB86" s="224"/>
      <c r="AC86" s="224"/>
      <c r="AD86" s="224"/>
      <c r="AE86" s="224"/>
      <c r="AF86" s="224"/>
      <c r="AG86" s="224"/>
      <c r="AH86" s="224"/>
      <c r="AI86" s="224"/>
      <c r="AJ86" s="224"/>
      <c r="AK86" s="224"/>
      <c r="AL86" s="224"/>
      <c r="AM86" s="224"/>
      <c r="AN86" s="224"/>
      <c r="AO86" s="224"/>
      <c r="AP86" s="224"/>
      <c r="AQ86" s="224"/>
      <c r="AR86" s="224"/>
      <c r="AS86" s="224"/>
      <c r="AT86" s="224"/>
      <c r="AU86" s="224"/>
      <c r="AV86" s="224"/>
      <c r="AW86" s="224"/>
      <c r="AX86" s="224"/>
      <c r="AY86" s="224"/>
      <c r="AZ86" s="224"/>
      <c r="BA86" s="224"/>
      <c r="BB86" s="224"/>
      <c r="BC86" s="224"/>
      <c r="BD86" s="224"/>
      <c r="BE86" s="224"/>
      <c r="BF86" s="224"/>
      <c r="BG86" s="224"/>
      <c r="BH86" s="224"/>
      <c r="BI86" s="224"/>
      <c r="BJ86" s="224"/>
      <c r="BK86" s="224"/>
      <c r="BL86" s="224"/>
      <c r="BM86" s="229"/>
    </row>
    <row r="87" spans="1:65">
      <c r="A87" s="29"/>
      <c r="B87" s="3" t="s">
        <v>86</v>
      </c>
      <c r="C87" s="28"/>
      <c r="D87" s="13">
        <v>4.3214971635599585E-2</v>
      </c>
      <c r="E87" s="13">
        <v>0.1523219726407917</v>
      </c>
      <c r="F87" s="13">
        <v>5.5927557345955472E-3</v>
      </c>
      <c r="G87" s="13">
        <v>1.6720066503639438E-2</v>
      </c>
      <c r="H87" s="13">
        <v>2.3355585945126083E-2</v>
      </c>
      <c r="I87" s="13">
        <v>3.5184913373866346E-3</v>
      </c>
      <c r="J87" s="13">
        <v>3.0060896946642133E-2</v>
      </c>
      <c r="K87" s="13">
        <v>1.5138740492007237E-2</v>
      </c>
      <c r="L87" s="13">
        <v>1.5949312766002175E-2</v>
      </c>
      <c r="M87" s="13">
        <v>4.5242721973306643E-2</v>
      </c>
      <c r="N87" s="13">
        <v>3.4909277047209752E-2</v>
      </c>
      <c r="O87" s="13">
        <v>2.427433079526483E-2</v>
      </c>
      <c r="P87" s="13">
        <v>0.11938197670837629</v>
      </c>
      <c r="Q87" s="13">
        <v>9.3169499062491241E-3</v>
      </c>
      <c r="R87" s="13">
        <v>3.5913204244929818E-3</v>
      </c>
      <c r="S87" s="13">
        <v>1.2533696968081603E-3</v>
      </c>
      <c r="T87" s="13">
        <v>1.6073437424393187E-2</v>
      </c>
      <c r="U87" s="13">
        <v>0.14240138672121189</v>
      </c>
      <c r="V87" s="152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55"/>
    </row>
    <row r="88" spans="1:65">
      <c r="A88" s="29"/>
      <c r="B88" s="3" t="s">
        <v>257</v>
      </c>
      <c r="C88" s="28"/>
      <c r="D88" s="13">
        <v>1.6340406010452613E-2</v>
      </c>
      <c r="E88" s="13">
        <v>-0.67608385796507853</v>
      </c>
      <c r="F88" s="13">
        <v>-1.1841725289942429E-2</v>
      </c>
      <c r="G88" s="13">
        <v>4.5236008989338883E-2</v>
      </c>
      <c r="H88" s="13">
        <v>2.7755952866308942E-2</v>
      </c>
      <c r="I88" s="13">
        <v>-6.9097827488846519E-2</v>
      </c>
      <c r="J88" s="13">
        <v>6.4402908365024381E-4</v>
      </c>
      <c r="K88" s="13">
        <v>-5.5452681637705781E-2</v>
      </c>
      <c r="L88" s="13">
        <v>3.7566188445560478E-2</v>
      </c>
      <c r="M88" s="13">
        <v>1.0935858045883151E-2</v>
      </c>
      <c r="N88" s="13">
        <v>3.4979157976142705E-3</v>
      </c>
      <c r="O88" s="13">
        <v>1.0632632582524559E-2</v>
      </c>
      <c r="P88" s="13">
        <v>-0.29937081172182212</v>
      </c>
      <c r="Q88" s="13">
        <v>2.7399217027063383E-2</v>
      </c>
      <c r="R88" s="13">
        <v>2.2387048757677386E-2</v>
      </c>
      <c r="S88" s="13">
        <v>-6.46386294982777E-2</v>
      </c>
      <c r="T88" s="13">
        <v>2.427708279877816E-3</v>
      </c>
      <c r="U88" s="13">
        <v>-0.40906708228981581</v>
      </c>
      <c r="V88" s="152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55"/>
    </row>
    <row r="89" spans="1:65">
      <c r="A89" s="29"/>
      <c r="B89" s="45" t="s">
        <v>258</v>
      </c>
      <c r="C89" s="46"/>
      <c r="D89" s="44">
        <v>0.37</v>
      </c>
      <c r="E89" s="44">
        <v>18.600000000000001</v>
      </c>
      <c r="F89" s="44">
        <v>0.41</v>
      </c>
      <c r="G89" s="44">
        <v>1.1599999999999999</v>
      </c>
      <c r="H89" s="44">
        <v>0.68</v>
      </c>
      <c r="I89" s="44">
        <v>1.97</v>
      </c>
      <c r="J89" s="44">
        <v>0.06</v>
      </c>
      <c r="K89" s="44">
        <v>1.6</v>
      </c>
      <c r="L89" s="44">
        <v>0.95</v>
      </c>
      <c r="M89" s="44">
        <v>0.22</v>
      </c>
      <c r="N89" s="44">
        <v>0.01</v>
      </c>
      <c r="O89" s="44">
        <v>0.21</v>
      </c>
      <c r="P89" s="44">
        <v>8.2799999999999994</v>
      </c>
      <c r="Q89" s="44">
        <v>0.67</v>
      </c>
      <c r="R89" s="44">
        <v>0.53</v>
      </c>
      <c r="S89" s="44">
        <v>1.85</v>
      </c>
      <c r="T89" s="44">
        <v>0.01</v>
      </c>
      <c r="U89" s="44">
        <v>11.29</v>
      </c>
      <c r="V89" s="152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55"/>
    </row>
    <row r="90" spans="1:65">
      <c r="B90" s="3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BM90" s="55"/>
    </row>
    <row r="91" spans="1:65" ht="15">
      <c r="B91" s="8" t="s">
        <v>419</v>
      </c>
      <c r="BM91" s="27" t="s">
        <v>66</v>
      </c>
    </row>
    <row r="92" spans="1:65" ht="15">
      <c r="A92" s="24" t="s">
        <v>13</v>
      </c>
      <c r="B92" s="18" t="s">
        <v>108</v>
      </c>
      <c r="C92" s="15" t="s">
        <v>109</v>
      </c>
      <c r="D92" s="16" t="s">
        <v>224</v>
      </c>
      <c r="E92" s="17" t="s">
        <v>224</v>
      </c>
      <c r="F92" s="17" t="s">
        <v>224</v>
      </c>
      <c r="G92" s="17" t="s">
        <v>224</v>
      </c>
      <c r="H92" s="17" t="s">
        <v>224</v>
      </c>
      <c r="I92" s="17" t="s">
        <v>224</v>
      </c>
      <c r="J92" s="17" t="s">
        <v>224</v>
      </c>
      <c r="K92" s="17" t="s">
        <v>224</v>
      </c>
      <c r="L92" s="17" t="s">
        <v>224</v>
      </c>
      <c r="M92" s="17" t="s">
        <v>224</v>
      </c>
      <c r="N92" s="17" t="s">
        <v>224</v>
      </c>
      <c r="O92" s="17" t="s">
        <v>224</v>
      </c>
      <c r="P92" s="17" t="s">
        <v>224</v>
      </c>
      <c r="Q92" s="17" t="s">
        <v>224</v>
      </c>
      <c r="R92" s="17" t="s">
        <v>224</v>
      </c>
      <c r="S92" s="17" t="s">
        <v>224</v>
      </c>
      <c r="T92" s="17" t="s">
        <v>224</v>
      </c>
      <c r="U92" s="17" t="s">
        <v>224</v>
      </c>
      <c r="V92" s="17" t="s">
        <v>224</v>
      </c>
      <c r="W92" s="152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27">
        <v>1</v>
      </c>
    </row>
    <row r="93" spans="1:65">
      <c r="A93" s="29"/>
      <c r="B93" s="19" t="s">
        <v>225</v>
      </c>
      <c r="C93" s="9" t="s">
        <v>225</v>
      </c>
      <c r="D93" s="150" t="s">
        <v>227</v>
      </c>
      <c r="E93" s="151" t="s">
        <v>228</v>
      </c>
      <c r="F93" s="151" t="s">
        <v>229</v>
      </c>
      <c r="G93" s="151" t="s">
        <v>230</v>
      </c>
      <c r="H93" s="151" t="s">
        <v>231</v>
      </c>
      <c r="I93" s="151" t="s">
        <v>233</v>
      </c>
      <c r="J93" s="151" t="s">
        <v>234</v>
      </c>
      <c r="K93" s="151" t="s">
        <v>235</v>
      </c>
      <c r="L93" s="151" t="s">
        <v>236</v>
      </c>
      <c r="M93" s="151" t="s">
        <v>237</v>
      </c>
      <c r="N93" s="151" t="s">
        <v>238</v>
      </c>
      <c r="O93" s="151" t="s">
        <v>239</v>
      </c>
      <c r="P93" s="151" t="s">
        <v>240</v>
      </c>
      <c r="Q93" s="151" t="s">
        <v>241</v>
      </c>
      <c r="R93" s="151" t="s">
        <v>242</v>
      </c>
      <c r="S93" s="151" t="s">
        <v>243</v>
      </c>
      <c r="T93" s="151" t="s">
        <v>245</v>
      </c>
      <c r="U93" s="151" t="s">
        <v>246</v>
      </c>
      <c r="V93" s="151" t="s">
        <v>247</v>
      </c>
      <c r="W93" s="152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27" t="s">
        <v>3</v>
      </c>
    </row>
    <row r="94" spans="1:65">
      <c r="A94" s="29"/>
      <c r="B94" s="19"/>
      <c r="C94" s="9"/>
      <c r="D94" s="10" t="s">
        <v>264</v>
      </c>
      <c r="E94" s="11" t="s">
        <v>263</v>
      </c>
      <c r="F94" s="11" t="s">
        <v>263</v>
      </c>
      <c r="G94" s="11" t="s">
        <v>263</v>
      </c>
      <c r="H94" s="11" t="s">
        <v>112</v>
      </c>
      <c r="I94" s="11" t="s">
        <v>112</v>
      </c>
      <c r="J94" s="11" t="s">
        <v>263</v>
      </c>
      <c r="K94" s="11" t="s">
        <v>263</v>
      </c>
      <c r="L94" s="11" t="s">
        <v>264</v>
      </c>
      <c r="M94" s="11" t="s">
        <v>264</v>
      </c>
      <c r="N94" s="11" t="s">
        <v>264</v>
      </c>
      <c r="O94" s="11" t="s">
        <v>264</v>
      </c>
      <c r="P94" s="11" t="s">
        <v>264</v>
      </c>
      <c r="Q94" s="11" t="s">
        <v>263</v>
      </c>
      <c r="R94" s="11" t="s">
        <v>263</v>
      </c>
      <c r="S94" s="11" t="s">
        <v>112</v>
      </c>
      <c r="T94" s="11" t="s">
        <v>263</v>
      </c>
      <c r="U94" s="11" t="s">
        <v>263</v>
      </c>
      <c r="V94" s="11" t="s">
        <v>264</v>
      </c>
      <c r="W94" s="152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27">
        <v>2</v>
      </c>
    </row>
    <row r="95" spans="1:65">
      <c r="A95" s="29"/>
      <c r="B95" s="19"/>
      <c r="C95" s="9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152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27">
        <v>3</v>
      </c>
    </row>
    <row r="96" spans="1:65">
      <c r="A96" s="29"/>
      <c r="B96" s="18">
        <v>1</v>
      </c>
      <c r="C96" s="14">
        <v>1</v>
      </c>
      <c r="D96" s="21">
        <v>2.4</v>
      </c>
      <c r="E96" s="153">
        <v>2</v>
      </c>
      <c r="F96" s="21">
        <v>2.39</v>
      </c>
      <c r="G96" s="21">
        <v>2.34</v>
      </c>
      <c r="H96" s="21">
        <v>2.5</v>
      </c>
      <c r="I96" s="21">
        <v>2.0625</v>
      </c>
      <c r="J96" s="21">
        <v>2.5</v>
      </c>
      <c r="K96" s="21">
        <v>2.37</v>
      </c>
      <c r="L96" s="21">
        <v>2.4</v>
      </c>
      <c r="M96" s="21">
        <v>2.42</v>
      </c>
      <c r="N96" s="21">
        <v>2.4</v>
      </c>
      <c r="O96" s="21">
        <v>2.7</v>
      </c>
      <c r="P96" s="21">
        <v>2.5</v>
      </c>
      <c r="Q96" s="21">
        <v>2.6</v>
      </c>
      <c r="R96" s="21">
        <v>2.39</v>
      </c>
      <c r="S96" s="21">
        <v>2.3250000000000002</v>
      </c>
      <c r="T96" s="153">
        <v>2</v>
      </c>
      <c r="U96" s="21">
        <v>2.73</v>
      </c>
      <c r="V96" s="153">
        <v>2</v>
      </c>
      <c r="W96" s="152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27">
        <v>1</v>
      </c>
    </row>
    <row r="97" spans="1:65">
      <c r="A97" s="29"/>
      <c r="B97" s="19">
        <v>1</v>
      </c>
      <c r="C97" s="9">
        <v>2</v>
      </c>
      <c r="D97" s="11">
        <v>2.4</v>
      </c>
      <c r="E97" s="154">
        <v>2</v>
      </c>
      <c r="F97" s="11">
        <v>2.23</v>
      </c>
      <c r="G97" s="11">
        <v>2.2599999999999998</v>
      </c>
      <c r="H97" s="11">
        <v>2.5</v>
      </c>
      <c r="I97" s="11">
        <v>2.0834999999999999</v>
      </c>
      <c r="J97" s="11">
        <v>2.4</v>
      </c>
      <c r="K97" s="11">
        <v>2.2999999999999998</v>
      </c>
      <c r="L97" s="11">
        <v>2.4700000000000002</v>
      </c>
      <c r="M97" s="11">
        <v>2.5</v>
      </c>
      <c r="N97" s="11">
        <v>2.23</v>
      </c>
      <c r="O97" s="11">
        <v>2.71</v>
      </c>
      <c r="P97" s="11">
        <v>2.8</v>
      </c>
      <c r="Q97" s="11">
        <v>2.5</v>
      </c>
      <c r="R97" s="11">
        <v>2.41</v>
      </c>
      <c r="S97" s="11">
        <v>2.37666666666667</v>
      </c>
      <c r="T97" s="154">
        <v>2</v>
      </c>
      <c r="U97" s="11">
        <v>2.5099999999999998</v>
      </c>
      <c r="V97" s="154">
        <v>2</v>
      </c>
      <c r="W97" s="152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27">
        <v>21</v>
      </c>
    </row>
    <row r="98" spans="1:65">
      <c r="A98" s="29"/>
      <c r="B98" s="19">
        <v>1</v>
      </c>
      <c r="C98" s="9">
        <v>3</v>
      </c>
      <c r="D98" s="11">
        <v>2.2999999999999998</v>
      </c>
      <c r="E98" s="154">
        <v>2</v>
      </c>
      <c r="F98" s="11">
        <v>2.2400000000000002</v>
      </c>
      <c r="G98" s="11">
        <v>2.4500000000000002</v>
      </c>
      <c r="H98" s="11">
        <v>2.6</v>
      </c>
      <c r="I98" s="11">
        <v>2.0895000000000001</v>
      </c>
      <c r="J98" s="11">
        <v>2.4</v>
      </c>
      <c r="K98" s="11">
        <v>2.31</v>
      </c>
      <c r="L98" s="11">
        <v>2.5</v>
      </c>
      <c r="M98" s="11">
        <v>2.6</v>
      </c>
      <c r="N98" s="11">
        <v>2.27</v>
      </c>
      <c r="O98" s="11">
        <v>2.63</v>
      </c>
      <c r="P98" s="11">
        <v>2.7</v>
      </c>
      <c r="Q98" s="11">
        <v>2.2999999999999998</v>
      </c>
      <c r="R98" s="11">
        <v>2.56</v>
      </c>
      <c r="S98" s="11">
        <v>2.33666666666667</v>
      </c>
      <c r="T98" s="154">
        <v>2</v>
      </c>
      <c r="U98" s="11">
        <v>2.4900000000000002</v>
      </c>
      <c r="V98" s="154">
        <v>2</v>
      </c>
      <c r="W98" s="152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27">
        <v>16</v>
      </c>
    </row>
    <row r="99" spans="1:65">
      <c r="A99" s="29"/>
      <c r="B99" s="19">
        <v>1</v>
      </c>
      <c r="C99" s="9">
        <v>4</v>
      </c>
      <c r="D99" s="11">
        <v>2.2000000000000002</v>
      </c>
      <c r="E99" s="154">
        <v>2</v>
      </c>
      <c r="F99" s="11">
        <v>2.31</v>
      </c>
      <c r="G99" s="11">
        <v>2.5499999999999998</v>
      </c>
      <c r="H99" s="11">
        <v>2.5</v>
      </c>
      <c r="I99" s="11">
        <v>2.1025</v>
      </c>
      <c r="J99" s="11">
        <v>2.4</v>
      </c>
      <c r="K99" s="11">
        <v>2.36</v>
      </c>
      <c r="L99" s="11">
        <v>2.39</v>
      </c>
      <c r="M99" s="11">
        <v>2.4900000000000002</v>
      </c>
      <c r="N99" s="11">
        <v>2.42</v>
      </c>
      <c r="O99" s="11">
        <v>2.89</v>
      </c>
      <c r="P99" s="11">
        <v>2.7</v>
      </c>
      <c r="Q99" s="11">
        <v>2.6</v>
      </c>
      <c r="R99" s="11">
        <v>2.68</v>
      </c>
      <c r="S99" s="11">
        <v>2.2666666666666666</v>
      </c>
      <c r="T99" s="154">
        <v>2</v>
      </c>
      <c r="U99" s="11">
        <v>2.52</v>
      </c>
      <c r="V99" s="154">
        <v>2</v>
      </c>
      <c r="W99" s="152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27">
        <v>2.4422309027777773</v>
      </c>
    </row>
    <row r="100" spans="1:65">
      <c r="A100" s="29"/>
      <c r="B100" s="19">
        <v>1</v>
      </c>
      <c r="C100" s="9">
        <v>5</v>
      </c>
      <c r="D100" s="11">
        <v>2.4</v>
      </c>
      <c r="E100" s="154">
        <v>2</v>
      </c>
      <c r="F100" s="11">
        <v>2.29</v>
      </c>
      <c r="G100" s="11">
        <v>2.46</v>
      </c>
      <c r="H100" s="11">
        <v>2.6</v>
      </c>
      <c r="I100" s="11">
        <v>2.0914999999999999</v>
      </c>
      <c r="J100" s="11">
        <v>2.2999999999999998</v>
      </c>
      <c r="K100" s="11">
        <v>2.37</v>
      </c>
      <c r="L100" s="11">
        <v>2.33</v>
      </c>
      <c r="M100" s="11">
        <v>2.66</v>
      </c>
      <c r="N100" s="11">
        <v>2.59</v>
      </c>
      <c r="O100" s="11">
        <v>2.76</v>
      </c>
      <c r="P100" s="11">
        <v>2.4</v>
      </c>
      <c r="Q100" s="11">
        <v>2.4</v>
      </c>
      <c r="R100" s="11">
        <v>2.46</v>
      </c>
      <c r="S100" s="11">
        <v>2.2399999999999998</v>
      </c>
      <c r="T100" s="154">
        <v>2</v>
      </c>
      <c r="U100" s="11">
        <v>2.72</v>
      </c>
      <c r="V100" s="154">
        <v>2</v>
      </c>
      <c r="W100" s="152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27">
        <v>15</v>
      </c>
    </row>
    <row r="101" spans="1:65">
      <c r="A101" s="29"/>
      <c r="B101" s="19">
        <v>1</v>
      </c>
      <c r="C101" s="9">
        <v>6</v>
      </c>
      <c r="D101" s="11">
        <v>2.4</v>
      </c>
      <c r="E101" s="154">
        <v>2</v>
      </c>
      <c r="F101" s="11">
        <v>2.2999999999999998</v>
      </c>
      <c r="G101" s="11">
        <v>2.5</v>
      </c>
      <c r="H101" s="11">
        <v>2.5</v>
      </c>
      <c r="I101" s="11">
        <v>2.0709999999999997</v>
      </c>
      <c r="J101" s="11">
        <v>2.5</v>
      </c>
      <c r="K101" s="148">
        <v>2.5099999999999998</v>
      </c>
      <c r="L101" s="11">
        <v>2.36</v>
      </c>
      <c r="M101" s="11">
        <v>2.67</v>
      </c>
      <c r="N101" s="11">
        <v>2.39</v>
      </c>
      <c r="O101" s="11">
        <v>2.9</v>
      </c>
      <c r="P101" s="11">
        <v>2.6</v>
      </c>
      <c r="Q101" s="11">
        <v>2.2999999999999998</v>
      </c>
      <c r="R101" s="11">
        <v>2.68</v>
      </c>
      <c r="S101" s="11">
        <v>2.3166666666666669</v>
      </c>
      <c r="T101" s="154">
        <v>2</v>
      </c>
      <c r="U101" s="11">
        <v>2.69</v>
      </c>
      <c r="V101" s="154">
        <v>2</v>
      </c>
      <c r="W101" s="152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55"/>
    </row>
    <row r="102" spans="1:65">
      <c r="A102" s="29"/>
      <c r="B102" s="20" t="s">
        <v>254</v>
      </c>
      <c r="C102" s="12"/>
      <c r="D102" s="22">
        <v>2.35</v>
      </c>
      <c r="E102" s="22">
        <v>2</v>
      </c>
      <c r="F102" s="22">
        <v>2.2933333333333334</v>
      </c>
      <c r="G102" s="22">
        <v>2.4266666666666663</v>
      </c>
      <c r="H102" s="22">
        <v>2.5333333333333332</v>
      </c>
      <c r="I102" s="22">
        <v>2.0834166666666669</v>
      </c>
      <c r="J102" s="22">
        <v>2.4166666666666665</v>
      </c>
      <c r="K102" s="22">
        <v>2.37</v>
      </c>
      <c r="L102" s="22">
        <v>2.4083333333333332</v>
      </c>
      <c r="M102" s="22">
        <v>2.5566666666666666</v>
      </c>
      <c r="N102" s="22">
        <v>2.3833333333333333</v>
      </c>
      <c r="O102" s="22">
        <v>2.7650000000000001</v>
      </c>
      <c r="P102" s="22">
        <v>2.6166666666666667</v>
      </c>
      <c r="Q102" s="22">
        <v>2.4499999999999997</v>
      </c>
      <c r="R102" s="22">
        <v>2.5299999999999998</v>
      </c>
      <c r="S102" s="22">
        <v>2.3102777777777788</v>
      </c>
      <c r="T102" s="22">
        <v>2</v>
      </c>
      <c r="U102" s="22">
        <v>2.61</v>
      </c>
      <c r="V102" s="22">
        <v>2</v>
      </c>
      <c r="W102" s="152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55"/>
    </row>
    <row r="103" spans="1:65">
      <c r="A103" s="29"/>
      <c r="B103" s="3" t="s">
        <v>255</v>
      </c>
      <c r="C103" s="28"/>
      <c r="D103" s="11">
        <v>2.4</v>
      </c>
      <c r="E103" s="11">
        <v>2</v>
      </c>
      <c r="F103" s="11">
        <v>2.2949999999999999</v>
      </c>
      <c r="G103" s="11">
        <v>2.4550000000000001</v>
      </c>
      <c r="H103" s="11">
        <v>2.5</v>
      </c>
      <c r="I103" s="11">
        <v>2.0865</v>
      </c>
      <c r="J103" s="11">
        <v>2.4</v>
      </c>
      <c r="K103" s="11">
        <v>2.3650000000000002</v>
      </c>
      <c r="L103" s="11">
        <v>2.395</v>
      </c>
      <c r="M103" s="11">
        <v>2.5499999999999998</v>
      </c>
      <c r="N103" s="11">
        <v>2.395</v>
      </c>
      <c r="O103" s="11">
        <v>2.7349999999999999</v>
      </c>
      <c r="P103" s="11">
        <v>2.6500000000000004</v>
      </c>
      <c r="Q103" s="11">
        <v>2.4500000000000002</v>
      </c>
      <c r="R103" s="11">
        <v>2.5099999999999998</v>
      </c>
      <c r="S103" s="11">
        <v>2.3208333333333337</v>
      </c>
      <c r="T103" s="11">
        <v>2</v>
      </c>
      <c r="U103" s="11">
        <v>2.605</v>
      </c>
      <c r="V103" s="11">
        <v>2</v>
      </c>
      <c r="W103" s="152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55"/>
    </row>
    <row r="104" spans="1:65">
      <c r="A104" s="29"/>
      <c r="B104" s="3" t="s">
        <v>256</v>
      </c>
      <c r="C104" s="28"/>
      <c r="D104" s="23">
        <v>8.366600265340747E-2</v>
      </c>
      <c r="E104" s="23">
        <v>0</v>
      </c>
      <c r="F104" s="23">
        <v>5.7503623074260872E-2</v>
      </c>
      <c r="G104" s="23">
        <v>0.10726913193769527</v>
      </c>
      <c r="H104" s="23">
        <v>5.1639777949432274E-2</v>
      </c>
      <c r="I104" s="23">
        <v>1.4547909357246777E-2</v>
      </c>
      <c r="J104" s="23">
        <v>7.5277265270908167E-2</v>
      </c>
      <c r="K104" s="23">
        <v>7.50999334220743E-2</v>
      </c>
      <c r="L104" s="23">
        <v>6.4935865795927222E-2</v>
      </c>
      <c r="M104" s="23">
        <v>0.10171856598805681</v>
      </c>
      <c r="N104" s="23">
        <v>0.12706953477000951</v>
      </c>
      <c r="O104" s="23">
        <v>0.10894952959971881</v>
      </c>
      <c r="P104" s="23">
        <v>0.14719601443879748</v>
      </c>
      <c r="Q104" s="23">
        <v>0.13784048752090236</v>
      </c>
      <c r="R104" s="23">
        <v>0.13023056476879769</v>
      </c>
      <c r="S104" s="23">
        <v>4.9401042124261885E-2</v>
      </c>
      <c r="T104" s="23">
        <v>0</v>
      </c>
      <c r="U104" s="23">
        <v>0.11436782764396639</v>
      </c>
      <c r="V104" s="23">
        <v>0</v>
      </c>
      <c r="W104" s="205"/>
      <c r="X104" s="206"/>
      <c r="Y104" s="206"/>
      <c r="Z104" s="206"/>
      <c r="AA104" s="206"/>
      <c r="AB104" s="206"/>
      <c r="AC104" s="206"/>
      <c r="AD104" s="206"/>
      <c r="AE104" s="206"/>
      <c r="AF104" s="206"/>
      <c r="AG104" s="206"/>
      <c r="AH104" s="206"/>
      <c r="AI104" s="206"/>
      <c r="AJ104" s="206"/>
      <c r="AK104" s="206"/>
      <c r="AL104" s="206"/>
      <c r="AM104" s="206"/>
      <c r="AN104" s="206"/>
      <c r="AO104" s="206"/>
      <c r="AP104" s="206"/>
      <c r="AQ104" s="206"/>
      <c r="AR104" s="206"/>
      <c r="AS104" s="206"/>
      <c r="AT104" s="206"/>
      <c r="AU104" s="206"/>
      <c r="AV104" s="206"/>
      <c r="AW104" s="206"/>
      <c r="AX104" s="206"/>
      <c r="AY104" s="206"/>
      <c r="AZ104" s="206"/>
      <c r="BA104" s="206"/>
      <c r="BB104" s="206"/>
      <c r="BC104" s="206"/>
      <c r="BD104" s="206"/>
      <c r="BE104" s="206"/>
      <c r="BF104" s="206"/>
      <c r="BG104" s="206"/>
      <c r="BH104" s="206"/>
      <c r="BI104" s="206"/>
      <c r="BJ104" s="206"/>
      <c r="BK104" s="206"/>
      <c r="BL104" s="206"/>
      <c r="BM104" s="56"/>
    </row>
    <row r="105" spans="1:65">
      <c r="A105" s="29"/>
      <c r="B105" s="3" t="s">
        <v>86</v>
      </c>
      <c r="C105" s="28"/>
      <c r="D105" s="13">
        <v>3.5602554320598924E-2</v>
      </c>
      <c r="E105" s="13">
        <v>0</v>
      </c>
      <c r="F105" s="13">
        <v>2.5074254247497471E-2</v>
      </c>
      <c r="G105" s="13">
        <v>4.420431261168762E-2</v>
      </c>
      <c r="H105" s="13">
        <v>2.0384122874775899E-2</v>
      </c>
      <c r="I105" s="13">
        <v>6.9827171827911401E-3</v>
      </c>
      <c r="J105" s="13">
        <v>3.114921321554821E-2</v>
      </c>
      <c r="K105" s="13">
        <v>3.1687735621128393E-2</v>
      </c>
      <c r="L105" s="13">
        <v>2.6962989257824452E-2</v>
      </c>
      <c r="M105" s="13">
        <v>3.9785619030530697E-2</v>
      </c>
      <c r="N105" s="13">
        <v>5.3315888714689307E-2</v>
      </c>
      <c r="O105" s="13">
        <v>3.9403084846191247E-2</v>
      </c>
      <c r="P105" s="13">
        <v>5.625325392565509E-2</v>
      </c>
      <c r="Q105" s="13">
        <v>5.6261423477919334E-2</v>
      </c>
      <c r="R105" s="13">
        <v>5.1474531529169053E-2</v>
      </c>
      <c r="S105" s="13">
        <v>2.1383161193620621E-2</v>
      </c>
      <c r="T105" s="13">
        <v>0</v>
      </c>
      <c r="U105" s="13">
        <v>4.381909105132812E-2</v>
      </c>
      <c r="V105" s="13">
        <v>0</v>
      </c>
      <c r="W105" s="152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55"/>
    </row>
    <row r="106" spans="1:65">
      <c r="A106" s="29"/>
      <c r="B106" s="3" t="s">
        <v>257</v>
      </c>
      <c r="C106" s="28"/>
      <c r="D106" s="13">
        <v>-3.7765021592706227E-2</v>
      </c>
      <c r="E106" s="13">
        <v>-0.18107661412145215</v>
      </c>
      <c r="F106" s="13">
        <v>-6.0967850859265149E-2</v>
      </c>
      <c r="G106" s="13">
        <v>-6.3729584673620776E-3</v>
      </c>
      <c r="H106" s="13">
        <v>3.7302955446160579E-2</v>
      </c>
      <c r="I106" s="13">
        <v>-0.14692068456876761</v>
      </c>
      <c r="J106" s="13">
        <v>-1.0467575396754802E-2</v>
      </c>
      <c r="K106" s="13">
        <v>-2.9575787733920778E-2</v>
      </c>
      <c r="L106" s="13">
        <v>-1.3879756171248703E-2</v>
      </c>
      <c r="M106" s="13">
        <v>4.6857061614743678E-2</v>
      </c>
      <c r="N106" s="13">
        <v>-2.4116298494730515E-2</v>
      </c>
      <c r="O106" s="13">
        <v>0.13216158097709241</v>
      </c>
      <c r="P106" s="13">
        <v>7.1424763191100027E-2</v>
      </c>
      <c r="Q106" s="13">
        <v>3.18114770122091E-3</v>
      </c>
      <c r="R106" s="13">
        <v>3.5938083136362931E-2</v>
      </c>
      <c r="S106" s="13">
        <v>-5.4029749951127082E-2</v>
      </c>
      <c r="T106" s="13">
        <v>-0.18107661412145215</v>
      </c>
      <c r="U106" s="13">
        <v>6.8695018571504951E-2</v>
      </c>
      <c r="V106" s="13">
        <v>-0.18107661412145215</v>
      </c>
      <c r="W106" s="152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55"/>
    </row>
    <row r="107" spans="1:65">
      <c r="A107" s="29"/>
      <c r="B107" s="45" t="s">
        <v>258</v>
      </c>
      <c r="C107" s="46"/>
      <c r="D107" s="44">
        <v>0.44</v>
      </c>
      <c r="E107" s="44" t="s">
        <v>259</v>
      </c>
      <c r="F107" s="44">
        <v>0.79</v>
      </c>
      <c r="G107" s="44">
        <v>0.03</v>
      </c>
      <c r="H107" s="44">
        <v>0.69</v>
      </c>
      <c r="I107" s="44">
        <v>2.08</v>
      </c>
      <c r="J107" s="44">
        <v>0.03</v>
      </c>
      <c r="K107" s="44">
        <v>0.32</v>
      </c>
      <c r="L107" s="44">
        <v>0.08</v>
      </c>
      <c r="M107" s="44">
        <v>0.83</v>
      </c>
      <c r="N107" s="44">
        <v>0.24</v>
      </c>
      <c r="O107" s="44">
        <v>2.11</v>
      </c>
      <c r="P107" s="44">
        <v>1.2</v>
      </c>
      <c r="Q107" s="44">
        <v>0.17</v>
      </c>
      <c r="R107" s="44">
        <v>0.66</v>
      </c>
      <c r="S107" s="44">
        <v>0.68</v>
      </c>
      <c r="T107" s="44" t="s">
        <v>259</v>
      </c>
      <c r="U107" s="44">
        <v>1.1599999999999999</v>
      </c>
      <c r="V107" s="44" t="s">
        <v>259</v>
      </c>
      <c r="W107" s="152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55"/>
    </row>
    <row r="108" spans="1:65">
      <c r="B108" s="30" t="s">
        <v>266</v>
      </c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BM108" s="55"/>
    </row>
    <row r="109" spans="1:65">
      <c r="BM109" s="55"/>
    </row>
    <row r="110" spans="1:65" ht="15">
      <c r="B110" s="8" t="s">
        <v>420</v>
      </c>
      <c r="BM110" s="27" t="s">
        <v>66</v>
      </c>
    </row>
    <row r="111" spans="1:65" ht="15">
      <c r="A111" s="24" t="s">
        <v>16</v>
      </c>
      <c r="B111" s="18" t="s">
        <v>108</v>
      </c>
      <c r="C111" s="15" t="s">
        <v>109</v>
      </c>
      <c r="D111" s="16" t="s">
        <v>224</v>
      </c>
      <c r="E111" s="17" t="s">
        <v>224</v>
      </c>
      <c r="F111" s="17" t="s">
        <v>224</v>
      </c>
      <c r="G111" s="17" t="s">
        <v>224</v>
      </c>
      <c r="H111" s="17" t="s">
        <v>224</v>
      </c>
      <c r="I111" s="17" t="s">
        <v>224</v>
      </c>
      <c r="J111" s="17" t="s">
        <v>224</v>
      </c>
      <c r="K111" s="17" t="s">
        <v>224</v>
      </c>
      <c r="L111" s="17" t="s">
        <v>224</v>
      </c>
      <c r="M111" s="17" t="s">
        <v>224</v>
      </c>
      <c r="N111" s="17" t="s">
        <v>224</v>
      </c>
      <c r="O111" s="17" t="s">
        <v>224</v>
      </c>
      <c r="P111" s="17" t="s">
        <v>224</v>
      </c>
      <c r="Q111" s="17" t="s">
        <v>224</v>
      </c>
      <c r="R111" s="17" t="s">
        <v>224</v>
      </c>
      <c r="S111" s="17" t="s">
        <v>224</v>
      </c>
      <c r="T111" s="17" t="s">
        <v>224</v>
      </c>
      <c r="U111" s="17" t="s">
        <v>224</v>
      </c>
      <c r="V111" s="17" t="s">
        <v>224</v>
      </c>
      <c r="W111" s="152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27">
        <v>1</v>
      </c>
    </row>
    <row r="112" spans="1:65">
      <c r="A112" s="29"/>
      <c r="B112" s="19" t="s">
        <v>225</v>
      </c>
      <c r="C112" s="9" t="s">
        <v>225</v>
      </c>
      <c r="D112" s="150" t="s">
        <v>227</v>
      </c>
      <c r="E112" s="151" t="s">
        <v>228</v>
      </c>
      <c r="F112" s="151" t="s">
        <v>229</v>
      </c>
      <c r="G112" s="151" t="s">
        <v>230</v>
      </c>
      <c r="H112" s="151" t="s">
        <v>231</v>
      </c>
      <c r="I112" s="151" t="s">
        <v>233</v>
      </c>
      <c r="J112" s="151" t="s">
        <v>234</v>
      </c>
      <c r="K112" s="151" t="s">
        <v>235</v>
      </c>
      <c r="L112" s="151" t="s">
        <v>236</v>
      </c>
      <c r="M112" s="151" t="s">
        <v>237</v>
      </c>
      <c r="N112" s="151" t="s">
        <v>238</v>
      </c>
      <c r="O112" s="151" t="s">
        <v>239</v>
      </c>
      <c r="P112" s="151" t="s">
        <v>240</v>
      </c>
      <c r="Q112" s="151" t="s">
        <v>241</v>
      </c>
      <c r="R112" s="151" t="s">
        <v>242</v>
      </c>
      <c r="S112" s="151" t="s">
        <v>243</v>
      </c>
      <c r="T112" s="151" t="s">
        <v>245</v>
      </c>
      <c r="U112" s="151" t="s">
        <v>246</v>
      </c>
      <c r="V112" s="151" t="s">
        <v>247</v>
      </c>
      <c r="W112" s="152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27" t="s">
        <v>3</v>
      </c>
    </row>
    <row r="113" spans="1:65">
      <c r="A113" s="29"/>
      <c r="B113" s="19"/>
      <c r="C113" s="9"/>
      <c r="D113" s="10" t="s">
        <v>264</v>
      </c>
      <c r="E113" s="11" t="s">
        <v>263</v>
      </c>
      <c r="F113" s="11" t="s">
        <v>263</v>
      </c>
      <c r="G113" s="11" t="s">
        <v>263</v>
      </c>
      <c r="H113" s="11" t="s">
        <v>112</v>
      </c>
      <c r="I113" s="11" t="s">
        <v>112</v>
      </c>
      <c r="J113" s="11" t="s">
        <v>263</v>
      </c>
      <c r="K113" s="11" t="s">
        <v>263</v>
      </c>
      <c r="L113" s="11" t="s">
        <v>264</v>
      </c>
      <c r="M113" s="11" t="s">
        <v>112</v>
      </c>
      <c r="N113" s="11" t="s">
        <v>264</v>
      </c>
      <c r="O113" s="11" t="s">
        <v>264</v>
      </c>
      <c r="P113" s="11" t="s">
        <v>264</v>
      </c>
      <c r="Q113" s="11" t="s">
        <v>263</v>
      </c>
      <c r="R113" s="11" t="s">
        <v>263</v>
      </c>
      <c r="S113" s="11" t="s">
        <v>112</v>
      </c>
      <c r="T113" s="11" t="s">
        <v>263</v>
      </c>
      <c r="U113" s="11" t="s">
        <v>263</v>
      </c>
      <c r="V113" s="11" t="s">
        <v>264</v>
      </c>
      <c r="W113" s="152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27">
        <v>2</v>
      </c>
    </row>
    <row r="114" spans="1:65">
      <c r="A114" s="29"/>
      <c r="B114" s="19"/>
      <c r="C114" s="9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152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27">
        <v>2</v>
      </c>
    </row>
    <row r="115" spans="1:65">
      <c r="A115" s="29"/>
      <c r="B115" s="18">
        <v>1</v>
      </c>
      <c r="C115" s="14">
        <v>1</v>
      </c>
      <c r="D115" s="21">
        <v>1.1100000000000001</v>
      </c>
      <c r="E115" s="21">
        <v>1.18</v>
      </c>
      <c r="F115" s="21">
        <v>1.1399999999999999</v>
      </c>
      <c r="G115" s="21">
        <v>0.9</v>
      </c>
      <c r="H115" s="21">
        <v>1.02</v>
      </c>
      <c r="I115" s="153">
        <v>1.2845</v>
      </c>
      <c r="J115" s="21">
        <v>1.1499999999999999</v>
      </c>
      <c r="K115" s="21">
        <v>1.1299999999999999</v>
      </c>
      <c r="L115" s="21">
        <v>1.1000000000000001</v>
      </c>
      <c r="M115" s="153" t="s">
        <v>102</v>
      </c>
      <c r="N115" s="21">
        <v>1.3480000000000001</v>
      </c>
      <c r="O115" s="153">
        <v>1.3</v>
      </c>
      <c r="P115" s="21">
        <v>1.3</v>
      </c>
      <c r="Q115" s="21">
        <v>1.1499999999999999</v>
      </c>
      <c r="R115" s="153">
        <v>2.06</v>
      </c>
      <c r="S115" s="153" t="s">
        <v>102</v>
      </c>
      <c r="T115" s="21">
        <v>1.1299999999999999</v>
      </c>
      <c r="U115" s="21">
        <v>1.06</v>
      </c>
      <c r="V115" s="21">
        <v>1.26</v>
      </c>
      <c r="W115" s="152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27">
        <v>1</v>
      </c>
    </row>
    <row r="116" spans="1:65">
      <c r="A116" s="29"/>
      <c r="B116" s="19">
        <v>1</v>
      </c>
      <c r="C116" s="9">
        <v>2</v>
      </c>
      <c r="D116" s="11">
        <v>0.96</v>
      </c>
      <c r="E116" s="11">
        <v>0.96</v>
      </c>
      <c r="F116" s="11">
        <v>1.05</v>
      </c>
      <c r="G116" s="11">
        <v>1.06</v>
      </c>
      <c r="H116" s="11">
        <v>1.24</v>
      </c>
      <c r="I116" s="154">
        <v>1.3835000000000002</v>
      </c>
      <c r="J116" s="11">
        <v>1.1299999999999999</v>
      </c>
      <c r="K116" s="11">
        <v>1.1000000000000001</v>
      </c>
      <c r="L116" s="11">
        <v>1.24</v>
      </c>
      <c r="M116" s="154" t="s">
        <v>102</v>
      </c>
      <c r="N116" s="11">
        <v>0.90900000000000003</v>
      </c>
      <c r="O116" s="154">
        <v>1.4</v>
      </c>
      <c r="P116" s="11">
        <v>1.19</v>
      </c>
      <c r="Q116" s="11">
        <v>1.03</v>
      </c>
      <c r="R116" s="154">
        <v>1.1100000000000001</v>
      </c>
      <c r="S116" s="154" t="s">
        <v>102</v>
      </c>
      <c r="T116" s="11">
        <v>1.1399999999999999</v>
      </c>
      <c r="U116" s="11">
        <v>0.93</v>
      </c>
      <c r="V116" s="11">
        <v>1.1599999999999999</v>
      </c>
      <c r="W116" s="152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27">
        <v>22</v>
      </c>
    </row>
    <row r="117" spans="1:65">
      <c r="A117" s="29"/>
      <c r="B117" s="19">
        <v>1</v>
      </c>
      <c r="C117" s="9">
        <v>3</v>
      </c>
      <c r="D117" s="11">
        <v>1.01</v>
      </c>
      <c r="E117" s="11">
        <v>1.33</v>
      </c>
      <c r="F117" s="11">
        <v>0.89</v>
      </c>
      <c r="G117" s="11">
        <v>1.19</v>
      </c>
      <c r="H117" s="11">
        <v>1.18</v>
      </c>
      <c r="I117" s="154">
        <v>1.2355</v>
      </c>
      <c r="J117" s="11">
        <v>1.21</v>
      </c>
      <c r="K117" s="11">
        <v>1.06</v>
      </c>
      <c r="L117" s="148">
        <v>1.4</v>
      </c>
      <c r="M117" s="154" t="s">
        <v>102</v>
      </c>
      <c r="N117" s="11">
        <v>0.90600000000000003</v>
      </c>
      <c r="O117" s="154">
        <v>1.32</v>
      </c>
      <c r="P117" s="11">
        <v>1.38</v>
      </c>
      <c r="Q117" s="11">
        <v>1.08</v>
      </c>
      <c r="R117" s="148">
        <v>2.73</v>
      </c>
      <c r="S117" s="154" t="s">
        <v>102</v>
      </c>
      <c r="T117" s="11">
        <v>1.06</v>
      </c>
      <c r="U117" s="11">
        <v>1.1499999999999999</v>
      </c>
      <c r="V117" s="11">
        <v>1</v>
      </c>
      <c r="W117" s="152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27">
        <v>16</v>
      </c>
    </row>
    <row r="118" spans="1:65">
      <c r="A118" s="29"/>
      <c r="B118" s="19">
        <v>1</v>
      </c>
      <c r="C118" s="9">
        <v>4</v>
      </c>
      <c r="D118" s="11">
        <v>1.06</v>
      </c>
      <c r="E118" s="11">
        <v>1.08</v>
      </c>
      <c r="F118" s="11">
        <v>1.17</v>
      </c>
      <c r="G118" s="11">
        <v>1.02</v>
      </c>
      <c r="H118" s="11">
        <v>0.9900000000000001</v>
      </c>
      <c r="I118" s="154">
        <v>1.3025000000000002</v>
      </c>
      <c r="J118" s="11">
        <v>1.22</v>
      </c>
      <c r="K118" s="11">
        <v>1.25</v>
      </c>
      <c r="L118" s="11">
        <v>1.1499999999999999</v>
      </c>
      <c r="M118" s="154" t="s">
        <v>102</v>
      </c>
      <c r="N118" s="11">
        <v>1.089</v>
      </c>
      <c r="O118" s="154">
        <v>1.25</v>
      </c>
      <c r="P118" s="11">
        <v>1.26</v>
      </c>
      <c r="Q118" s="11">
        <v>1.31</v>
      </c>
      <c r="R118" s="154">
        <v>1.21</v>
      </c>
      <c r="S118" s="154" t="s">
        <v>102</v>
      </c>
      <c r="T118" s="148">
        <v>1.26</v>
      </c>
      <c r="U118" s="11">
        <v>1.04</v>
      </c>
      <c r="V118" s="11">
        <v>1.21</v>
      </c>
      <c r="W118" s="152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27">
        <v>1.1251309523809525</v>
      </c>
    </row>
    <row r="119" spans="1:65">
      <c r="A119" s="29"/>
      <c r="B119" s="19">
        <v>1</v>
      </c>
      <c r="C119" s="9">
        <v>5</v>
      </c>
      <c r="D119" s="11">
        <v>0.95</v>
      </c>
      <c r="E119" s="11">
        <v>1.01</v>
      </c>
      <c r="F119" s="11">
        <v>1.26</v>
      </c>
      <c r="G119" s="11">
        <v>1.37</v>
      </c>
      <c r="H119" s="11">
        <v>1.1499999999999999</v>
      </c>
      <c r="I119" s="154">
        <v>1.339</v>
      </c>
      <c r="J119" s="11">
        <v>1.23</v>
      </c>
      <c r="K119" s="11">
        <v>1.04</v>
      </c>
      <c r="L119" s="11">
        <v>1.19</v>
      </c>
      <c r="M119" s="154" t="s">
        <v>102</v>
      </c>
      <c r="N119" s="11">
        <v>1.151</v>
      </c>
      <c r="O119" s="154">
        <v>1.28</v>
      </c>
      <c r="P119" s="11">
        <v>1.19</v>
      </c>
      <c r="Q119" s="11">
        <v>1.2</v>
      </c>
      <c r="R119" s="154">
        <v>1.34</v>
      </c>
      <c r="S119" s="154" t="s">
        <v>102</v>
      </c>
      <c r="T119" s="11">
        <v>1.1399999999999999</v>
      </c>
      <c r="U119" s="11">
        <v>0.92</v>
      </c>
      <c r="V119" s="11">
        <v>1.17</v>
      </c>
      <c r="W119" s="152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27">
        <v>16</v>
      </c>
    </row>
    <row r="120" spans="1:65">
      <c r="A120" s="29"/>
      <c r="B120" s="19">
        <v>1</v>
      </c>
      <c r="C120" s="9">
        <v>6</v>
      </c>
      <c r="D120" s="11">
        <v>1.23</v>
      </c>
      <c r="E120" s="11">
        <v>1.1399999999999999</v>
      </c>
      <c r="F120" s="11">
        <v>1.05</v>
      </c>
      <c r="G120" s="11">
        <v>1.22</v>
      </c>
      <c r="H120" s="11">
        <v>1.2</v>
      </c>
      <c r="I120" s="154">
        <v>1.2084999999999999</v>
      </c>
      <c r="J120" s="11">
        <v>1.18</v>
      </c>
      <c r="K120" s="11">
        <v>1.22</v>
      </c>
      <c r="L120" s="11">
        <v>1.1499999999999999</v>
      </c>
      <c r="M120" s="154" t="s">
        <v>102</v>
      </c>
      <c r="N120" s="11">
        <v>0.998</v>
      </c>
      <c r="O120" s="154">
        <v>1.43</v>
      </c>
      <c r="P120" s="11">
        <v>1.08</v>
      </c>
      <c r="Q120" s="11">
        <v>1.06</v>
      </c>
      <c r="R120" s="154">
        <v>1.19</v>
      </c>
      <c r="S120" s="154" t="s">
        <v>102</v>
      </c>
      <c r="T120" s="11">
        <v>1.1499999999999999</v>
      </c>
      <c r="U120" s="11">
        <v>1.1499999999999999</v>
      </c>
      <c r="V120" s="11">
        <v>1.05</v>
      </c>
      <c r="W120" s="152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55"/>
    </row>
    <row r="121" spans="1:65">
      <c r="A121" s="29"/>
      <c r="B121" s="20" t="s">
        <v>254</v>
      </c>
      <c r="C121" s="12"/>
      <c r="D121" s="22">
        <v>1.0533333333333335</v>
      </c>
      <c r="E121" s="22">
        <v>1.1166666666666665</v>
      </c>
      <c r="F121" s="22">
        <v>1.0933333333333333</v>
      </c>
      <c r="G121" s="22">
        <v>1.1266666666666667</v>
      </c>
      <c r="H121" s="22">
        <v>1.1300000000000001</v>
      </c>
      <c r="I121" s="22">
        <v>1.2922499999999999</v>
      </c>
      <c r="J121" s="22">
        <v>1.1866666666666665</v>
      </c>
      <c r="K121" s="22">
        <v>1.1333333333333333</v>
      </c>
      <c r="L121" s="22">
        <v>1.2050000000000001</v>
      </c>
      <c r="M121" s="22" t="s">
        <v>603</v>
      </c>
      <c r="N121" s="22">
        <v>1.0668333333333335</v>
      </c>
      <c r="O121" s="22">
        <v>1.33</v>
      </c>
      <c r="P121" s="22">
        <v>1.2333333333333334</v>
      </c>
      <c r="Q121" s="22">
        <v>1.1383333333333334</v>
      </c>
      <c r="R121" s="22">
        <v>1.6066666666666667</v>
      </c>
      <c r="S121" s="22" t="s">
        <v>603</v>
      </c>
      <c r="T121" s="22">
        <v>1.1466666666666665</v>
      </c>
      <c r="U121" s="22">
        <v>1.0416666666666667</v>
      </c>
      <c r="V121" s="22">
        <v>1.1416666666666666</v>
      </c>
      <c r="W121" s="152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55"/>
    </row>
    <row r="122" spans="1:65">
      <c r="A122" s="29"/>
      <c r="B122" s="3" t="s">
        <v>255</v>
      </c>
      <c r="C122" s="28"/>
      <c r="D122" s="11">
        <v>1.0350000000000001</v>
      </c>
      <c r="E122" s="11">
        <v>1.1099999999999999</v>
      </c>
      <c r="F122" s="11">
        <v>1.095</v>
      </c>
      <c r="G122" s="11">
        <v>1.125</v>
      </c>
      <c r="H122" s="11">
        <v>1.165</v>
      </c>
      <c r="I122" s="11">
        <v>1.2935000000000001</v>
      </c>
      <c r="J122" s="11">
        <v>1.1949999999999998</v>
      </c>
      <c r="K122" s="11">
        <v>1.115</v>
      </c>
      <c r="L122" s="11">
        <v>1.17</v>
      </c>
      <c r="M122" s="11" t="s">
        <v>603</v>
      </c>
      <c r="N122" s="11">
        <v>1.0434999999999999</v>
      </c>
      <c r="O122" s="11">
        <v>1.31</v>
      </c>
      <c r="P122" s="11">
        <v>1.2250000000000001</v>
      </c>
      <c r="Q122" s="11">
        <v>1.115</v>
      </c>
      <c r="R122" s="11">
        <v>1.2749999999999999</v>
      </c>
      <c r="S122" s="11" t="s">
        <v>603</v>
      </c>
      <c r="T122" s="11">
        <v>1.1399999999999999</v>
      </c>
      <c r="U122" s="11">
        <v>1.05</v>
      </c>
      <c r="V122" s="11">
        <v>1.165</v>
      </c>
      <c r="W122" s="152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55"/>
    </row>
    <row r="123" spans="1:65">
      <c r="A123" s="29"/>
      <c r="B123" s="3" t="s">
        <v>256</v>
      </c>
      <c r="C123" s="28"/>
      <c r="D123" s="23">
        <v>0.10557777543908885</v>
      </c>
      <c r="E123" s="23">
        <v>0.13216151734399487</v>
      </c>
      <c r="F123" s="23">
        <v>0.12722683155163</v>
      </c>
      <c r="G123" s="23">
        <v>0.16681326885672759</v>
      </c>
      <c r="H123" s="23">
        <v>0.1015874007936023</v>
      </c>
      <c r="I123" s="23">
        <v>6.4671284199403434E-2</v>
      </c>
      <c r="J123" s="23">
        <v>4.0331955899344504E-2</v>
      </c>
      <c r="K123" s="23">
        <v>8.5244745683629455E-2</v>
      </c>
      <c r="L123" s="23">
        <v>0.10634848376916332</v>
      </c>
      <c r="M123" s="23" t="s">
        <v>603</v>
      </c>
      <c r="N123" s="23">
        <v>0.16861010250476241</v>
      </c>
      <c r="O123" s="23">
        <v>7.0427267446635994E-2</v>
      </c>
      <c r="P123" s="23">
        <v>0.1038588786125994</v>
      </c>
      <c r="Q123" s="23">
        <v>0.10457851914550456</v>
      </c>
      <c r="R123" s="23">
        <v>0.65055873421749255</v>
      </c>
      <c r="S123" s="23" t="s">
        <v>603</v>
      </c>
      <c r="T123" s="23">
        <v>6.4394616752230668E-2</v>
      </c>
      <c r="U123" s="23">
        <v>0.10107752800037531</v>
      </c>
      <c r="V123" s="23">
        <v>9.8268340103344898E-2</v>
      </c>
      <c r="W123" s="152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55"/>
    </row>
    <row r="124" spans="1:65">
      <c r="A124" s="29"/>
      <c r="B124" s="3" t="s">
        <v>86</v>
      </c>
      <c r="C124" s="28"/>
      <c r="D124" s="13">
        <v>0.10023206529027422</v>
      </c>
      <c r="E124" s="13">
        <v>0.11835359762148796</v>
      </c>
      <c r="F124" s="13">
        <v>0.11636600446795428</v>
      </c>
      <c r="G124" s="13">
        <v>0.14805911436987657</v>
      </c>
      <c r="H124" s="13">
        <v>8.9900354684603792E-2</v>
      </c>
      <c r="I124" s="13">
        <v>5.004548980414273E-2</v>
      </c>
      <c r="J124" s="13">
        <v>3.3987603285964472E-2</v>
      </c>
      <c r="K124" s="13">
        <v>7.5215952073790698E-2</v>
      </c>
      <c r="L124" s="13">
        <v>8.8256003127936369E-2</v>
      </c>
      <c r="M124" s="13" t="s">
        <v>603</v>
      </c>
      <c r="N124" s="13">
        <v>0.15804727621130671</v>
      </c>
      <c r="O124" s="13">
        <v>5.29528326666436E-2</v>
      </c>
      <c r="P124" s="13">
        <v>8.4209901577783297E-2</v>
      </c>
      <c r="Q124" s="13">
        <v>9.1869855764718497E-2</v>
      </c>
      <c r="R124" s="13">
        <v>0.40491207523910322</v>
      </c>
      <c r="S124" s="13" t="s">
        <v>603</v>
      </c>
      <c r="T124" s="13">
        <v>5.6158096004852338E-2</v>
      </c>
      <c r="U124" s="13">
        <v>9.7034426880360292E-2</v>
      </c>
      <c r="V124" s="13">
        <v>8.6074458484681662E-2</v>
      </c>
      <c r="W124" s="152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55"/>
    </row>
    <row r="125" spans="1:65">
      <c r="A125" s="29"/>
      <c r="B125" s="3" t="s">
        <v>257</v>
      </c>
      <c r="C125" s="28"/>
      <c r="D125" s="13">
        <v>-6.3812677889346192E-2</v>
      </c>
      <c r="E125" s="13">
        <v>-7.5229338383894229E-3</v>
      </c>
      <c r="F125" s="13">
        <v>-2.8261260594005133E-2</v>
      </c>
      <c r="G125" s="13">
        <v>1.3649204854460084E-3</v>
      </c>
      <c r="H125" s="13">
        <v>4.3275385933911892E-3</v>
      </c>
      <c r="I125" s="13">
        <v>0.14853297499761919</v>
      </c>
      <c r="J125" s="13">
        <v>5.469204642845793E-2</v>
      </c>
      <c r="K125" s="13">
        <v>7.2901567013361479E-3</v>
      </c>
      <c r="L125" s="13">
        <v>7.0986446022156091E-2</v>
      </c>
      <c r="M125" s="13" t="s">
        <v>603</v>
      </c>
      <c r="N125" s="13">
        <v>-5.1814074552168465E-2</v>
      </c>
      <c r="O125" s="13">
        <v>0.18208462507009759</v>
      </c>
      <c r="P125" s="13">
        <v>9.6168699939689573E-2</v>
      </c>
      <c r="Q125" s="13">
        <v>1.173408386325403E-2</v>
      </c>
      <c r="R125" s="13">
        <v>0.42798192802954138</v>
      </c>
      <c r="S125" s="13" t="s">
        <v>603</v>
      </c>
      <c r="T125" s="13">
        <v>1.9140629133116427E-2</v>
      </c>
      <c r="U125" s="13">
        <v>-7.4181841267154103E-2</v>
      </c>
      <c r="V125" s="13">
        <v>1.4696701971198989E-2</v>
      </c>
      <c r="W125" s="152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55"/>
    </row>
    <row r="126" spans="1:65">
      <c r="A126" s="29"/>
      <c r="B126" s="45" t="s">
        <v>258</v>
      </c>
      <c r="C126" s="46"/>
      <c r="D126" s="44">
        <v>0.94</v>
      </c>
      <c r="E126" s="44">
        <v>0.27</v>
      </c>
      <c r="F126" s="44">
        <v>0.51</v>
      </c>
      <c r="G126" s="44">
        <v>0.16</v>
      </c>
      <c r="H126" s="44">
        <v>0.12</v>
      </c>
      <c r="I126" s="44">
        <v>1.6</v>
      </c>
      <c r="J126" s="44">
        <v>0.48</v>
      </c>
      <c r="K126" s="44">
        <v>0.09</v>
      </c>
      <c r="L126" s="44">
        <v>0.67</v>
      </c>
      <c r="M126" s="44">
        <v>14.46</v>
      </c>
      <c r="N126" s="44">
        <v>0.8</v>
      </c>
      <c r="O126" s="44">
        <v>2.0099999999999998</v>
      </c>
      <c r="P126" s="44">
        <v>0.98</v>
      </c>
      <c r="Q126" s="44">
        <v>0.04</v>
      </c>
      <c r="R126" s="44">
        <v>4.95</v>
      </c>
      <c r="S126" s="44">
        <v>14.46</v>
      </c>
      <c r="T126" s="44">
        <v>0.05</v>
      </c>
      <c r="U126" s="44">
        <v>1.06</v>
      </c>
      <c r="V126" s="44">
        <v>0</v>
      </c>
      <c r="W126" s="152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55"/>
    </row>
    <row r="127" spans="1:65">
      <c r="B127" s="3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BM127" s="55"/>
    </row>
    <row r="128" spans="1:65" ht="15">
      <c r="B128" s="8" t="s">
        <v>421</v>
      </c>
      <c r="BM128" s="27" t="s">
        <v>66</v>
      </c>
    </row>
    <row r="129" spans="1:65" ht="15">
      <c r="A129" s="24" t="s">
        <v>50</v>
      </c>
      <c r="B129" s="18" t="s">
        <v>108</v>
      </c>
      <c r="C129" s="15" t="s">
        <v>109</v>
      </c>
      <c r="D129" s="16" t="s">
        <v>224</v>
      </c>
      <c r="E129" s="17" t="s">
        <v>224</v>
      </c>
      <c r="F129" s="17" t="s">
        <v>224</v>
      </c>
      <c r="G129" s="17" t="s">
        <v>224</v>
      </c>
      <c r="H129" s="17" t="s">
        <v>224</v>
      </c>
      <c r="I129" s="17" t="s">
        <v>224</v>
      </c>
      <c r="J129" s="17" t="s">
        <v>224</v>
      </c>
      <c r="K129" s="17" t="s">
        <v>224</v>
      </c>
      <c r="L129" s="17" t="s">
        <v>224</v>
      </c>
      <c r="M129" s="17" t="s">
        <v>224</v>
      </c>
      <c r="N129" s="17" t="s">
        <v>224</v>
      </c>
      <c r="O129" s="17" t="s">
        <v>224</v>
      </c>
      <c r="P129" s="17" t="s">
        <v>224</v>
      </c>
      <c r="Q129" s="17" t="s">
        <v>224</v>
      </c>
      <c r="R129" s="17" t="s">
        <v>224</v>
      </c>
      <c r="S129" s="17" t="s">
        <v>224</v>
      </c>
      <c r="T129" s="17" t="s">
        <v>224</v>
      </c>
      <c r="U129" s="17" t="s">
        <v>224</v>
      </c>
      <c r="V129" s="17" t="s">
        <v>224</v>
      </c>
      <c r="W129" s="152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27">
        <v>1</v>
      </c>
    </row>
    <row r="130" spans="1:65">
      <c r="A130" s="29"/>
      <c r="B130" s="19" t="s">
        <v>225</v>
      </c>
      <c r="C130" s="9" t="s">
        <v>225</v>
      </c>
      <c r="D130" s="150" t="s">
        <v>227</v>
      </c>
      <c r="E130" s="151" t="s">
        <v>228</v>
      </c>
      <c r="F130" s="151" t="s">
        <v>229</v>
      </c>
      <c r="G130" s="151" t="s">
        <v>230</v>
      </c>
      <c r="H130" s="151" t="s">
        <v>231</v>
      </c>
      <c r="I130" s="151" t="s">
        <v>233</v>
      </c>
      <c r="J130" s="151" t="s">
        <v>234</v>
      </c>
      <c r="K130" s="151" t="s">
        <v>235</v>
      </c>
      <c r="L130" s="151" t="s">
        <v>236</v>
      </c>
      <c r="M130" s="151" t="s">
        <v>237</v>
      </c>
      <c r="N130" s="151" t="s">
        <v>238</v>
      </c>
      <c r="O130" s="151" t="s">
        <v>239</v>
      </c>
      <c r="P130" s="151" t="s">
        <v>240</v>
      </c>
      <c r="Q130" s="151" t="s">
        <v>241</v>
      </c>
      <c r="R130" s="151" t="s">
        <v>242</v>
      </c>
      <c r="S130" s="151" t="s">
        <v>243</v>
      </c>
      <c r="T130" s="151" t="s">
        <v>245</v>
      </c>
      <c r="U130" s="151" t="s">
        <v>246</v>
      </c>
      <c r="V130" s="151" t="s">
        <v>247</v>
      </c>
      <c r="W130" s="152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27" t="s">
        <v>1</v>
      </c>
    </row>
    <row r="131" spans="1:65">
      <c r="A131" s="29"/>
      <c r="B131" s="19"/>
      <c r="C131" s="9"/>
      <c r="D131" s="10" t="s">
        <v>112</v>
      </c>
      <c r="E131" s="11" t="s">
        <v>263</v>
      </c>
      <c r="F131" s="11" t="s">
        <v>263</v>
      </c>
      <c r="G131" s="11" t="s">
        <v>263</v>
      </c>
      <c r="H131" s="11" t="s">
        <v>112</v>
      </c>
      <c r="I131" s="11" t="s">
        <v>112</v>
      </c>
      <c r="J131" s="11" t="s">
        <v>263</v>
      </c>
      <c r="K131" s="11" t="s">
        <v>263</v>
      </c>
      <c r="L131" s="11" t="s">
        <v>112</v>
      </c>
      <c r="M131" s="11" t="s">
        <v>112</v>
      </c>
      <c r="N131" s="11" t="s">
        <v>112</v>
      </c>
      <c r="O131" s="11" t="s">
        <v>264</v>
      </c>
      <c r="P131" s="11" t="s">
        <v>112</v>
      </c>
      <c r="Q131" s="11" t="s">
        <v>263</v>
      </c>
      <c r="R131" s="11" t="s">
        <v>263</v>
      </c>
      <c r="S131" s="11" t="s">
        <v>112</v>
      </c>
      <c r="T131" s="11" t="s">
        <v>263</v>
      </c>
      <c r="U131" s="11" t="s">
        <v>263</v>
      </c>
      <c r="V131" s="11" t="s">
        <v>264</v>
      </c>
      <c r="W131" s="152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27">
        <v>2</v>
      </c>
    </row>
    <row r="132" spans="1:65">
      <c r="A132" s="29"/>
      <c r="B132" s="19"/>
      <c r="C132" s="9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152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27">
        <v>3</v>
      </c>
    </row>
    <row r="133" spans="1:65">
      <c r="A133" s="29"/>
      <c r="B133" s="18">
        <v>1</v>
      </c>
      <c r="C133" s="14">
        <v>1</v>
      </c>
      <c r="D133" s="21">
        <v>1.66</v>
      </c>
      <c r="E133" s="153">
        <v>1.53</v>
      </c>
      <c r="F133" s="21">
        <v>1.7000000000000002</v>
      </c>
      <c r="G133" s="21">
        <v>1.7399999999999998</v>
      </c>
      <c r="H133" s="21">
        <v>1.77</v>
      </c>
      <c r="I133" s="153">
        <v>1.9236319499999999</v>
      </c>
      <c r="J133" s="21">
        <v>1.7399999999999998</v>
      </c>
      <c r="K133" s="21">
        <v>1.77</v>
      </c>
      <c r="L133" s="21">
        <v>1.6677000000000002</v>
      </c>
      <c r="M133" s="21">
        <v>1.8052999999999999</v>
      </c>
      <c r="N133" s="21">
        <v>1.67</v>
      </c>
      <c r="O133" s="21">
        <v>1.7000000000000002</v>
      </c>
      <c r="P133" s="21">
        <v>1.68</v>
      </c>
      <c r="Q133" s="21">
        <v>1.69</v>
      </c>
      <c r="R133" s="21">
        <v>1.77</v>
      </c>
      <c r="S133" s="21">
        <v>1.79</v>
      </c>
      <c r="T133" s="21">
        <v>1.6</v>
      </c>
      <c r="U133" s="21">
        <v>1.79</v>
      </c>
      <c r="V133" s="21">
        <v>1.649</v>
      </c>
      <c r="W133" s="152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27">
        <v>1</v>
      </c>
    </row>
    <row r="134" spans="1:65">
      <c r="A134" s="29"/>
      <c r="B134" s="19">
        <v>1</v>
      </c>
      <c r="C134" s="9">
        <v>2</v>
      </c>
      <c r="D134" s="11">
        <v>1.63</v>
      </c>
      <c r="E134" s="154">
        <v>1.55</v>
      </c>
      <c r="F134" s="11">
        <v>1.69</v>
      </c>
      <c r="G134" s="11">
        <v>1.77</v>
      </c>
      <c r="H134" s="11">
        <v>1.7399999999999998</v>
      </c>
      <c r="I134" s="154">
        <v>1.9748166500000002</v>
      </c>
      <c r="J134" s="148">
        <v>1.6</v>
      </c>
      <c r="K134" s="11">
        <v>1.8399999999999999</v>
      </c>
      <c r="L134" s="11">
        <v>1.6601000000000001</v>
      </c>
      <c r="M134" s="11">
        <v>1.8413999999999999</v>
      </c>
      <c r="N134" s="11">
        <v>1.6099999999999999</v>
      </c>
      <c r="O134" s="11">
        <v>1.66</v>
      </c>
      <c r="P134" s="11">
        <v>1.71</v>
      </c>
      <c r="Q134" s="11">
        <v>1.8000000000000003</v>
      </c>
      <c r="R134" s="11">
        <v>1.78</v>
      </c>
      <c r="S134" s="11">
        <v>1.7871499999999998</v>
      </c>
      <c r="T134" s="11">
        <v>1.59</v>
      </c>
      <c r="U134" s="11">
        <v>1.76</v>
      </c>
      <c r="V134" s="11">
        <v>1.6722999999999999</v>
      </c>
      <c r="W134" s="152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27" t="e">
        <v>#N/A</v>
      </c>
    </row>
    <row r="135" spans="1:65">
      <c r="A135" s="29"/>
      <c r="B135" s="19">
        <v>1</v>
      </c>
      <c r="C135" s="9">
        <v>3</v>
      </c>
      <c r="D135" s="11">
        <v>1.58</v>
      </c>
      <c r="E135" s="154">
        <v>1.42</v>
      </c>
      <c r="F135" s="11">
        <v>1.71</v>
      </c>
      <c r="G135" s="11">
        <v>1.82</v>
      </c>
      <c r="H135" s="11">
        <v>1.754</v>
      </c>
      <c r="I135" s="154">
        <v>1.9523575000000002</v>
      </c>
      <c r="J135" s="11">
        <v>1.71</v>
      </c>
      <c r="K135" s="11">
        <v>1.83</v>
      </c>
      <c r="L135" s="11">
        <v>1.6805000000000001</v>
      </c>
      <c r="M135" s="11">
        <v>1.8629</v>
      </c>
      <c r="N135" s="11">
        <v>1.7000000000000002</v>
      </c>
      <c r="O135" s="148">
        <v>1.5</v>
      </c>
      <c r="P135" s="11">
        <v>1.7000000000000002</v>
      </c>
      <c r="Q135" s="11">
        <v>1.7500000000000002</v>
      </c>
      <c r="R135" s="11">
        <v>1.8000000000000003</v>
      </c>
      <c r="S135" s="11">
        <v>1.81</v>
      </c>
      <c r="T135" s="11">
        <v>1.6</v>
      </c>
      <c r="U135" s="11">
        <v>1.76</v>
      </c>
      <c r="V135" s="11">
        <v>1.7538000000000002</v>
      </c>
      <c r="W135" s="152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27">
        <v>16</v>
      </c>
    </row>
    <row r="136" spans="1:65">
      <c r="A136" s="29"/>
      <c r="B136" s="19">
        <v>1</v>
      </c>
      <c r="C136" s="9">
        <v>4</v>
      </c>
      <c r="D136" s="11">
        <v>1.66</v>
      </c>
      <c r="E136" s="154">
        <v>1.45</v>
      </c>
      <c r="F136" s="11">
        <v>1.7000000000000002</v>
      </c>
      <c r="G136" s="11">
        <v>1.81</v>
      </c>
      <c r="H136" s="11">
        <v>1.7340000000000002</v>
      </c>
      <c r="I136" s="154">
        <v>1.9164507000000002</v>
      </c>
      <c r="J136" s="11">
        <v>1.73</v>
      </c>
      <c r="K136" s="11">
        <v>1.68</v>
      </c>
      <c r="L136" s="11">
        <v>1.6740999999999999</v>
      </c>
      <c r="M136" s="11">
        <v>1.7969999999999999</v>
      </c>
      <c r="N136" s="11">
        <v>1.79</v>
      </c>
      <c r="O136" s="11">
        <v>1.67</v>
      </c>
      <c r="P136" s="11">
        <v>1.73</v>
      </c>
      <c r="Q136" s="11">
        <v>1.7399999999999998</v>
      </c>
      <c r="R136" s="11">
        <v>1.7500000000000002</v>
      </c>
      <c r="S136" s="11">
        <v>1.8089999999999999</v>
      </c>
      <c r="T136" s="11">
        <v>1.6</v>
      </c>
      <c r="U136" s="11">
        <v>1.76</v>
      </c>
      <c r="V136" s="11">
        <v>1.7305000000000001</v>
      </c>
      <c r="W136" s="152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27">
        <v>1.7253259803921566</v>
      </c>
    </row>
    <row r="137" spans="1:65">
      <c r="A137" s="29"/>
      <c r="B137" s="19">
        <v>1</v>
      </c>
      <c r="C137" s="9">
        <v>5</v>
      </c>
      <c r="D137" s="11">
        <v>1.71</v>
      </c>
      <c r="E137" s="154">
        <v>1.6099999999999999</v>
      </c>
      <c r="F137" s="11">
        <v>1.71</v>
      </c>
      <c r="G137" s="11">
        <v>1.76</v>
      </c>
      <c r="H137" s="11">
        <v>1.7509999999999999</v>
      </c>
      <c r="I137" s="154">
        <v>1.9062050500000001</v>
      </c>
      <c r="J137" s="11">
        <v>1.71</v>
      </c>
      <c r="K137" s="11">
        <v>1.7000000000000002</v>
      </c>
      <c r="L137" s="11">
        <v>1.6483000000000001</v>
      </c>
      <c r="M137" s="11">
        <v>1.7998000000000001</v>
      </c>
      <c r="N137" s="148">
        <v>1.95</v>
      </c>
      <c r="O137" s="11">
        <v>1.6</v>
      </c>
      <c r="P137" s="11">
        <v>1.7399999999999998</v>
      </c>
      <c r="Q137" s="11">
        <v>1.7500000000000002</v>
      </c>
      <c r="R137" s="11">
        <v>1.79</v>
      </c>
      <c r="S137" s="11">
        <v>1.78776</v>
      </c>
      <c r="T137" s="11">
        <v>1.6</v>
      </c>
      <c r="U137" s="11">
        <v>1.78</v>
      </c>
      <c r="V137" s="11">
        <v>1.7284999999999999</v>
      </c>
      <c r="W137" s="152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27">
        <v>17</v>
      </c>
    </row>
    <row r="138" spans="1:65">
      <c r="A138" s="29"/>
      <c r="B138" s="19">
        <v>1</v>
      </c>
      <c r="C138" s="9">
        <v>6</v>
      </c>
      <c r="D138" s="11">
        <v>1.67</v>
      </c>
      <c r="E138" s="154">
        <v>1.6200000000000003</v>
      </c>
      <c r="F138" s="11">
        <v>1.6500000000000001</v>
      </c>
      <c r="G138" s="11">
        <v>1.7500000000000002</v>
      </c>
      <c r="H138" s="11">
        <v>1.7610000000000001</v>
      </c>
      <c r="I138" s="154">
        <v>1.98908865</v>
      </c>
      <c r="J138" s="11">
        <v>1.66</v>
      </c>
      <c r="K138" s="11">
        <v>1.81</v>
      </c>
      <c r="L138" s="148">
        <v>1.7223999999999999</v>
      </c>
      <c r="M138" s="11">
        <v>1.8365</v>
      </c>
      <c r="N138" s="11">
        <v>1.79</v>
      </c>
      <c r="O138" s="11">
        <v>1.71</v>
      </c>
      <c r="P138" s="11">
        <v>1.69</v>
      </c>
      <c r="Q138" s="11">
        <v>1.7000000000000002</v>
      </c>
      <c r="R138" s="11">
        <v>1.78</v>
      </c>
      <c r="S138" s="11">
        <v>1.8099000000000001</v>
      </c>
      <c r="T138" s="11">
        <v>1.6</v>
      </c>
      <c r="U138" s="11">
        <v>1.8000000000000003</v>
      </c>
      <c r="V138" s="11">
        <v>1.7256</v>
      </c>
      <c r="W138" s="152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55"/>
    </row>
    <row r="139" spans="1:65">
      <c r="A139" s="29"/>
      <c r="B139" s="20" t="s">
        <v>254</v>
      </c>
      <c r="C139" s="12"/>
      <c r="D139" s="22">
        <v>1.6516666666666666</v>
      </c>
      <c r="E139" s="22">
        <v>1.5300000000000002</v>
      </c>
      <c r="F139" s="22">
        <v>1.6933333333333334</v>
      </c>
      <c r="G139" s="22">
        <v>1.7750000000000001</v>
      </c>
      <c r="H139" s="22">
        <v>1.7516666666666663</v>
      </c>
      <c r="I139" s="22">
        <v>1.9437584166666666</v>
      </c>
      <c r="J139" s="22">
        <v>1.6916666666666664</v>
      </c>
      <c r="K139" s="22">
        <v>1.7716666666666667</v>
      </c>
      <c r="L139" s="22">
        <v>1.6755166666666668</v>
      </c>
      <c r="M139" s="22">
        <v>1.8238166666666664</v>
      </c>
      <c r="N139" s="22">
        <v>1.7516666666666669</v>
      </c>
      <c r="O139" s="22">
        <v>1.64</v>
      </c>
      <c r="P139" s="22">
        <v>1.7083333333333333</v>
      </c>
      <c r="Q139" s="22">
        <v>1.7383333333333333</v>
      </c>
      <c r="R139" s="22">
        <v>1.7783333333333333</v>
      </c>
      <c r="S139" s="22">
        <v>1.7989683333333335</v>
      </c>
      <c r="T139" s="22">
        <v>1.5983333333333334</v>
      </c>
      <c r="U139" s="22">
        <v>1.7750000000000001</v>
      </c>
      <c r="V139" s="22">
        <v>1.7099500000000001</v>
      </c>
      <c r="W139" s="152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55"/>
    </row>
    <row r="140" spans="1:65">
      <c r="A140" s="29"/>
      <c r="B140" s="3" t="s">
        <v>255</v>
      </c>
      <c r="C140" s="28"/>
      <c r="D140" s="11">
        <v>1.66</v>
      </c>
      <c r="E140" s="11">
        <v>1.54</v>
      </c>
      <c r="F140" s="11">
        <v>1.7000000000000002</v>
      </c>
      <c r="G140" s="11">
        <v>1.7650000000000001</v>
      </c>
      <c r="H140" s="11">
        <v>1.7524999999999999</v>
      </c>
      <c r="I140" s="11">
        <v>1.937994725</v>
      </c>
      <c r="J140" s="11">
        <v>1.71</v>
      </c>
      <c r="K140" s="11">
        <v>1.79</v>
      </c>
      <c r="L140" s="11">
        <v>1.6709000000000001</v>
      </c>
      <c r="M140" s="11">
        <v>1.8209</v>
      </c>
      <c r="N140" s="11">
        <v>1.7450000000000001</v>
      </c>
      <c r="O140" s="11">
        <v>1.665</v>
      </c>
      <c r="P140" s="11">
        <v>1.7050000000000001</v>
      </c>
      <c r="Q140" s="11">
        <v>1.7450000000000001</v>
      </c>
      <c r="R140" s="11">
        <v>1.78</v>
      </c>
      <c r="S140" s="11">
        <v>1.7995000000000001</v>
      </c>
      <c r="T140" s="11">
        <v>1.6</v>
      </c>
      <c r="U140" s="11">
        <v>1.77</v>
      </c>
      <c r="V140" s="11">
        <v>1.72705</v>
      </c>
      <c r="W140" s="152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55"/>
    </row>
    <row r="141" spans="1:65">
      <c r="A141" s="29"/>
      <c r="B141" s="3" t="s">
        <v>256</v>
      </c>
      <c r="C141" s="28"/>
      <c r="D141" s="23">
        <v>4.3550736694878807E-2</v>
      </c>
      <c r="E141" s="23">
        <v>8.1731266966810281E-2</v>
      </c>
      <c r="F141" s="23">
        <v>2.2509257354845474E-2</v>
      </c>
      <c r="G141" s="23">
        <v>3.2710854467592296E-2</v>
      </c>
      <c r="H141" s="23">
        <v>1.3246383154154454E-2</v>
      </c>
      <c r="I141" s="23">
        <v>3.3628647145100381E-2</v>
      </c>
      <c r="J141" s="23">
        <v>5.26940856896356E-2</v>
      </c>
      <c r="K141" s="23">
        <v>6.7946057035464996E-2</v>
      </c>
      <c r="L141" s="23">
        <v>2.5551549202869544E-2</v>
      </c>
      <c r="M141" s="23">
        <v>2.6967937753314901E-2</v>
      </c>
      <c r="N141" s="23">
        <v>0.11973582031567107</v>
      </c>
      <c r="O141" s="23">
        <v>7.8740078740118111E-2</v>
      </c>
      <c r="P141" s="23">
        <v>2.3166067138525349E-2</v>
      </c>
      <c r="Q141" s="23">
        <v>3.9707262140151058E-2</v>
      </c>
      <c r="R141" s="23">
        <v>1.7224014243685082E-2</v>
      </c>
      <c r="S141" s="23">
        <v>1.1726585891326927E-2</v>
      </c>
      <c r="T141" s="23">
        <v>4.0824829046386341E-3</v>
      </c>
      <c r="U141" s="23">
        <v>1.7606816861659089E-2</v>
      </c>
      <c r="V141" s="23">
        <v>4.0166092665331617E-2</v>
      </c>
      <c r="W141" s="205"/>
      <c r="X141" s="206"/>
      <c r="Y141" s="206"/>
      <c r="Z141" s="206"/>
      <c r="AA141" s="206"/>
      <c r="AB141" s="206"/>
      <c r="AC141" s="206"/>
      <c r="AD141" s="206"/>
      <c r="AE141" s="206"/>
      <c r="AF141" s="206"/>
      <c r="AG141" s="206"/>
      <c r="AH141" s="206"/>
      <c r="AI141" s="206"/>
      <c r="AJ141" s="206"/>
      <c r="AK141" s="206"/>
      <c r="AL141" s="206"/>
      <c r="AM141" s="206"/>
      <c r="AN141" s="206"/>
      <c r="AO141" s="206"/>
      <c r="AP141" s="206"/>
      <c r="AQ141" s="206"/>
      <c r="AR141" s="206"/>
      <c r="AS141" s="206"/>
      <c r="AT141" s="206"/>
      <c r="AU141" s="206"/>
      <c r="AV141" s="206"/>
      <c r="AW141" s="206"/>
      <c r="AX141" s="206"/>
      <c r="AY141" s="206"/>
      <c r="AZ141" s="206"/>
      <c r="BA141" s="206"/>
      <c r="BB141" s="206"/>
      <c r="BC141" s="206"/>
      <c r="BD141" s="206"/>
      <c r="BE141" s="206"/>
      <c r="BF141" s="206"/>
      <c r="BG141" s="206"/>
      <c r="BH141" s="206"/>
      <c r="BI141" s="206"/>
      <c r="BJ141" s="206"/>
      <c r="BK141" s="206"/>
      <c r="BL141" s="206"/>
      <c r="BM141" s="56"/>
    </row>
    <row r="142" spans="1:65">
      <c r="A142" s="29"/>
      <c r="B142" s="3" t="s">
        <v>86</v>
      </c>
      <c r="C142" s="28"/>
      <c r="D142" s="13">
        <v>2.6367751782974052E-2</v>
      </c>
      <c r="E142" s="13">
        <v>5.3419128736477299E-2</v>
      </c>
      <c r="F142" s="13">
        <v>1.3292868516641028E-2</v>
      </c>
      <c r="G142" s="13">
        <v>1.8428650404277349E-2</v>
      </c>
      <c r="H142" s="13">
        <v>7.5621597454735246E-3</v>
      </c>
      <c r="I142" s="13">
        <v>1.7300836799857999E-2</v>
      </c>
      <c r="J142" s="13">
        <v>3.1149213215548144E-2</v>
      </c>
      <c r="K142" s="13">
        <v>3.8351490330460015E-2</v>
      </c>
      <c r="L142" s="13">
        <v>1.5249952275140729E-2</v>
      </c>
      <c r="M142" s="13">
        <v>1.4786539813019348E-2</v>
      </c>
      <c r="N142" s="13">
        <v>6.8355368400953978E-2</v>
      </c>
      <c r="O142" s="13">
        <v>4.8012243134218362E-2</v>
      </c>
      <c r="P142" s="13">
        <v>1.3560624666453863E-2</v>
      </c>
      <c r="Q142" s="13">
        <v>2.2842145047066765E-2</v>
      </c>
      <c r="R142" s="13">
        <v>9.6854812991668694E-3</v>
      </c>
      <c r="S142" s="13">
        <v>6.5185060092739777E-3</v>
      </c>
      <c r="T142" s="13">
        <v>2.5542124533714083E-3</v>
      </c>
      <c r="U142" s="13">
        <v>9.9193334431882177E-3</v>
      </c>
      <c r="V142" s="13">
        <v>2.3489629910425226E-2</v>
      </c>
      <c r="W142" s="152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55"/>
    </row>
    <row r="143" spans="1:65">
      <c r="A143" s="29"/>
      <c r="B143" s="3" t="s">
        <v>257</v>
      </c>
      <c r="C143" s="28"/>
      <c r="D143" s="13">
        <v>-4.2692983565197129E-2</v>
      </c>
      <c r="E143" s="13">
        <v>-0.11321105843879997</v>
      </c>
      <c r="F143" s="13">
        <v>-1.8542957923552206E-2</v>
      </c>
      <c r="G143" s="13">
        <v>2.8791092334071733E-2</v>
      </c>
      <c r="H143" s="13">
        <v>1.5267077974750354E-2</v>
      </c>
      <c r="I143" s="13">
        <v>0.12660357448791304</v>
      </c>
      <c r="J143" s="13">
        <v>-1.9508958949218114E-2</v>
      </c>
      <c r="K143" s="13">
        <v>2.6859090282740139E-2</v>
      </c>
      <c r="L143" s="13">
        <v>-2.8869508887919504E-2</v>
      </c>
      <c r="M143" s="13">
        <v>5.7085262375822676E-2</v>
      </c>
      <c r="N143" s="13">
        <v>1.5267077974750798E-2</v>
      </c>
      <c r="O143" s="13">
        <v>-4.9454990744857708E-2</v>
      </c>
      <c r="P143" s="13">
        <v>-9.8489486925601444E-3</v>
      </c>
      <c r="Q143" s="13">
        <v>7.5390697694242004E-3</v>
      </c>
      <c r="R143" s="13">
        <v>3.0723094385403327E-2</v>
      </c>
      <c r="S143" s="13">
        <v>4.2683153084171588E-2</v>
      </c>
      <c r="T143" s="13">
        <v>-7.360501638650252E-2</v>
      </c>
      <c r="U143" s="13">
        <v>2.8791092334071733E-2</v>
      </c>
      <c r="V143" s="13">
        <v>-8.9119276976642459E-3</v>
      </c>
      <c r="W143" s="152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55"/>
    </row>
    <row r="144" spans="1:65">
      <c r="A144" s="29"/>
      <c r="B144" s="45" t="s">
        <v>258</v>
      </c>
      <c r="C144" s="46"/>
      <c r="D144" s="44">
        <v>1.3</v>
      </c>
      <c r="E144" s="44">
        <v>3.12</v>
      </c>
      <c r="F144" s="44">
        <v>0.67</v>
      </c>
      <c r="G144" s="44">
        <v>0.55000000000000004</v>
      </c>
      <c r="H144" s="44">
        <v>0.2</v>
      </c>
      <c r="I144" s="44">
        <v>3.08</v>
      </c>
      <c r="J144" s="44">
        <v>0.7</v>
      </c>
      <c r="K144" s="44">
        <v>0.5</v>
      </c>
      <c r="L144" s="44">
        <v>0.94</v>
      </c>
      <c r="M144" s="44">
        <v>1.28</v>
      </c>
      <c r="N144" s="44">
        <v>0.2</v>
      </c>
      <c r="O144" s="44">
        <v>1.47</v>
      </c>
      <c r="P144" s="44">
        <v>0.45</v>
      </c>
      <c r="Q144" s="44">
        <v>0</v>
      </c>
      <c r="R144" s="44">
        <v>0.6</v>
      </c>
      <c r="S144" s="44">
        <v>0.91</v>
      </c>
      <c r="T144" s="44">
        <v>2.1</v>
      </c>
      <c r="U144" s="44">
        <v>0.55000000000000004</v>
      </c>
      <c r="V144" s="44">
        <v>0.43</v>
      </c>
      <c r="W144" s="152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55"/>
    </row>
    <row r="145" spans="1:65">
      <c r="B145" s="3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BM145" s="55"/>
    </row>
    <row r="146" spans="1:65" ht="15">
      <c r="B146" s="8" t="s">
        <v>422</v>
      </c>
      <c r="BM146" s="27" t="s">
        <v>66</v>
      </c>
    </row>
    <row r="147" spans="1:65" ht="15">
      <c r="A147" s="24" t="s">
        <v>19</v>
      </c>
      <c r="B147" s="18" t="s">
        <v>108</v>
      </c>
      <c r="C147" s="15" t="s">
        <v>109</v>
      </c>
      <c r="D147" s="16" t="s">
        <v>224</v>
      </c>
      <c r="E147" s="17" t="s">
        <v>224</v>
      </c>
      <c r="F147" s="17" t="s">
        <v>224</v>
      </c>
      <c r="G147" s="17" t="s">
        <v>224</v>
      </c>
      <c r="H147" s="17" t="s">
        <v>224</v>
      </c>
      <c r="I147" s="17" t="s">
        <v>224</v>
      </c>
      <c r="J147" s="17" t="s">
        <v>224</v>
      </c>
      <c r="K147" s="17" t="s">
        <v>224</v>
      </c>
      <c r="L147" s="17" t="s">
        <v>224</v>
      </c>
      <c r="M147" s="17" t="s">
        <v>224</v>
      </c>
      <c r="N147" s="17" t="s">
        <v>224</v>
      </c>
      <c r="O147" s="17" t="s">
        <v>224</v>
      </c>
      <c r="P147" s="17" t="s">
        <v>224</v>
      </c>
      <c r="Q147" s="17" t="s">
        <v>224</v>
      </c>
      <c r="R147" s="17" t="s">
        <v>224</v>
      </c>
      <c r="S147" s="17" t="s">
        <v>224</v>
      </c>
      <c r="T147" s="17" t="s">
        <v>224</v>
      </c>
      <c r="U147" s="17" t="s">
        <v>224</v>
      </c>
      <c r="V147" s="17" t="s">
        <v>224</v>
      </c>
      <c r="W147" s="152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27">
        <v>1</v>
      </c>
    </row>
    <row r="148" spans="1:65">
      <c r="A148" s="29"/>
      <c r="B148" s="19" t="s">
        <v>225</v>
      </c>
      <c r="C148" s="9" t="s">
        <v>225</v>
      </c>
      <c r="D148" s="150" t="s">
        <v>227</v>
      </c>
      <c r="E148" s="151" t="s">
        <v>228</v>
      </c>
      <c r="F148" s="151" t="s">
        <v>229</v>
      </c>
      <c r="G148" s="151" t="s">
        <v>230</v>
      </c>
      <c r="H148" s="151" t="s">
        <v>231</v>
      </c>
      <c r="I148" s="151" t="s">
        <v>233</v>
      </c>
      <c r="J148" s="151" t="s">
        <v>234</v>
      </c>
      <c r="K148" s="151" t="s">
        <v>235</v>
      </c>
      <c r="L148" s="151" t="s">
        <v>236</v>
      </c>
      <c r="M148" s="151" t="s">
        <v>237</v>
      </c>
      <c r="N148" s="151" t="s">
        <v>238</v>
      </c>
      <c r="O148" s="151" t="s">
        <v>239</v>
      </c>
      <c r="P148" s="151" t="s">
        <v>240</v>
      </c>
      <c r="Q148" s="151" t="s">
        <v>241</v>
      </c>
      <c r="R148" s="151" t="s">
        <v>242</v>
      </c>
      <c r="S148" s="151" t="s">
        <v>243</v>
      </c>
      <c r="T148" s="151" t="s">
        <v>245</v>
      </c>
      <c r="U148" s="151" t="s">
        <v>246</v>
      </c>
      <c r="V148" s="151" t="s">
        <v>247</v>
      </c>
      <c r="W148" s="152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27" t="s">
        <v>3</v>
      </c>
    </row>
    <row r="149" spans="1:65">
      <c r="A149" s="29"/>
      <c r="B149" s="19"/>
      <c r="C149" s="9"/>
      <c r="D149" s="10" t="s">
        <v>264</v>
      </c>
      <c r="E149" s="11" t="s">
        <v>263</v>
      </c>
      <c r="F149" s="11" t="s">
        <v>263</v>
      </c>
      <c r="G149" s="11" t="s">
        <v>263</v>
      </c>
      <c r="H149" s="11" t="s">
        <v>112</v>
      </c>
      <c r="I149" s="11" t="s">
        <v>112</v>
      </c>
      <c r="J149" s="11" t="s">
        <v>263</v>
      </c>
      <c r="K149" s="11" t="s">
        <v>263</v>
      </c>
      <c r="L149" s="11" t="s">
        <v>264</v>
      </c>
      <c r="M149" s="11" t="s">
        <v>112</v>
      </c>
      <c r="N149" s="11" t="s">
        <v>264</v>
      </c>
      <c r="O149" s="11" t="s">
        <v>263</v>
      </c>
      <c r="P149" s="11" t="s">
        <v>264</v>
      </c>
      <c r="Q149" s="11" t="s">
        <v>263</v>
      </c>
      <c r="R149" s="11" t="s">
        <v>263</v>
      </c>
      <c r="S149" s="11" t="s">
        <v>112</v>
      </c>
      <c r="T149" s="11" t="s">
        <v>263</v>
      </c>
      <c r="U149" s="11" t="s">
        <v>263</v>
      </c>
      <c r="V149" s="11" t="s">
        <v>264</v>
      </c>
      <c r="W149" s="152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27">
        <v>2</v>
      </c>
    </row>
    <row r="150" spans="1:65">
      <c r="A150" s="29"/>
      <c r="B150" s="19"/>
      <c r="C150" s="9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152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27">
        <v>2</v>
      </c>
    </row>
    <row r="151" spans="1:65">
      <c r="A151" s="29"/>
      <c r="B151" s="18">
        <v>1</v>
      </c>
      <c r="C151" s="14">
        <v>1</v>
      </c>
      <c r="D151" s="153">
        <v>0.2</v>
      </c>
      <c r="E151" s="21">
        <v>0.4</v>
      </c>
      <c r="F151" s="21">
        <v>0.36</v>
      </c>
      <c r="G151" s="21">
        <v>0.32</v>
      </c>
      <c r="H151" s="21">
        <v>0.39</v>
      </c>
      <c r="I151" s="153" t="s">
        <v>100</v>
      </c>
      <c r="J151" s="21">
        <v>0.47</v>
      </c>
      <c r="K151" s="21">
        <v>0.35</v>
      </c>
      <c r="L151" s="21">
        <v>0.37</v>
      </c>
      <c r="M151" s="153" t="s">
        <v>267</v>
      </c>
      <c r="N151" s="21">
        <v>0.43</v>
      </c>
      <c r="O151" s="153" t="s">
        <v>100</v>
      </c>
      <c r="P151" s="21">
        <v>0.34</v>
      </c>
      <c r="Q151" s="153">
        <v>0.5</v>
      </c>
      <c r="R151" s="21">
        <v>0.37</v>
      </c>
      <c r="S151" s="153">
        <v>0.747</v>
      </c>
      <c r="T151" s="153">
        <v>0.68</v>
      </c>
      <c r="U151" s="21">
        <v>0.37</v>
      </c>
      <c r="V151" s="21">
        <v>0.42</v>
      </c>
      <c r="W151" s="152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27">
        <v>1</v>
      </c>
    </row>
    <row r="152" spans="1:65">
      <c r="A152" s="29"/>
      <c r="B152" s="19">
        <v>1</v>
      </c>
      <c r="C152" s="9">
        <v>2</v>
      </c>
      <c r="D152" s="154">
        <v>0.21</v>
      </c>
      <c r="E152" s="11">
        <v>0.37</v>
      </c>
      <c r="F152" s="11">
        <v>0.34</v>
      </c>
      <c r="G152" s="11">
        <v>0.35</v>
      </c>
      <c r="H152" s="11">
        <v>0.37</v>
      </c>
      <c r="I152" s="154" t="s">
        <v>100</v>
      </c>
      <c r="J152" s="11">
        <v>0.44</v>
      </c>
      <c r="K152" s="11">
        <v>0.33</v>
      </c>
      <c r="L152" s="11">
        <v>0.35</v>
      </c>
      <c r="M152" s="154" t="s">
        <v>267</v>
      </c>
      <c r="N152" s="11">
        <v>0.38</v>
      </c>
      <c r="O152" s="154" t="s">
        <v>100</v>
      </c>
      <c r="P152" s="11">
        <v>0.35</v>
      </c>
      <c r="Q152" s="154">
        <v>0.3</v>
      </c>
      <c r="R152" s="11">
        <v>0.38</v>
      </c>
      <c r="S152" s="154">
        <v>0.72799999999999998</v>
      </c>
      <c r="T152" s="154">
        <v>0.55000000000000004</v>
      </c>
      <c r="U152" s="11">
        <v>0.36</v>
      </c>
      <c r="V152" s="11">
        <v>0.44</v>
      </c>
      <c r="W152" s="152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27">
        <v>23</v>
      </c>
    </row>
    <row r="153" spans="1:65">
      <c r="A153" s="29"/>
      <c r="B153" s="19">
        <v>1</v>
      </c>
      <c r="C153" s="9">
        <v>3</v>
      </c>
      <c r="D153" s="154">
        <v>0.21</v>
      </c>
      <c r="E153" s="11">
        <v>0.35</v>
      </c>
      <c r="F153" s="11">
        <v>0.34</v>
      </c>
      <c r="G153" s="11">
        <v>0.33</v>
      </c>
      <c r="H153" s="11">
        <v>0.38</v>
      </c>
      <c r="I153" s="154" t="s">
        <v>100</v>
      </c>
      <c r="J153" s="11">
        <v>0.45</v>
      </c>
      <c r="K153" s="11">
        <v>0.35</v>
      </c>
      <c r="L153" s="11">
        <v>0.38</v>
      </c>
      <c r="M153" s="154" t="s">
        <v>267</v>
      </c>
      <c r="N153" s="11">
        <v>0.4</v>
      </c>
      <c r="O153" s="154" t="s">
        <v>100</v>
      </c>
      <c r="P153" s="11">
        <v>0.41</v>
      </c>
      <c r="Q153" s="154">
        <v>0.4</v>
      </c>
      <c r="R153" s="11">
        <v>0.4</v>
      </c>
      <c r="S153" s="154">
        <v>0.77400000000000002</v>
      </c>
      <c r="T153" s="154">
        <v>0.56999999999999995</v>
      </c>
      <c r="U153" s="11">
        <v>0.34</v>
      </c>
      <c r="V153" s="11">
        <v>0.39</v>
      </c>
      <c r="W153" s="152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27">
        <v>16</v>
      </c>
    </row>
    <row r="154" spans="1:65">
      <c r="A154" s="29"/>
      <c r="B154" s="19">
        <v>1</v>
      </c>
      <c r="C154" s="9">
        <v>4</v>
      </c>
      <c r="D154" s="154">
        <v>0.2</v>
      </c>
      <c r="E154" s="11">
        <v>0.35</v>
      </c>
      <c r="F154" s="11">
        <v>0.34</v>
      </c>
      <c r="G154" s="11">
        <v>0.33</v>
      </c>
      <c r="H154" s="11">
        <v>0.4</v>
      </c>
      <c r="I154" s="154" t="s">
        <v>100</v>
      </c>
      <c r="J154" s="11">
        <v>0.45</v>
      </c>
      <c r="K154" s="11">
        <v>0.34</v>
      </c>
      <c r="L154" s="11">
        <v>0.34</v>
      </c>
      <c r="M154" s="154" t="s">
        <v>267</v>
      </c>
      <c r="N154" s="11">
        <v>0.44</v>
      </c>
      <c r="O154" s="154" t="s">
        <v>100</v>
      </c>
      <c r="P154" s="11">
        <v>0.41</v>
      </c>
      <c r="Q154" s="154">
        <v>0.3</v>
      </c>
      <c r="R154" s="11">
        <v>0.4</v>
      </c>
      <c r="S154" s="154">
        <v>0.71199999999999997</v>
      </c>
      <c r="T154" s="154">
        <v>0.61</v>
      </c>
      <c r="U154" s="11">
        <v>0.33</v>
      </c>
      <c r="V154" s="11">
        <v>0.51</v>
      </c>
      <c r="W154" s="152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27">
        <v>0.38444444444444442</v>
      </c>
    </row>
    <row r="155" spans="1:65">
      <c r="A155" s="29"/>
      <c r="B155" s="19">
        <v>1</v>
      </c>
      <c r="C155" s="9">
        <v>5</v>
      </c>
      <c r="D155" s="154">
        <v>0.21</v>
      </c>
      <c r="E155" s="11">
        <v>0.39</v>
      </c>
      <c r="F155" s="11">
        <v>0.34</v>
      </c>
      <c r="G155" s="11">
        <v>0.33</v>
      </c>
      <c r="H155" s="11">
        <v>0.41</v>
      </c>
      <c r="I155" s="154" t="s">
        <v>100</v>
      </c>
      <c r="J155" s="11">
        <v>0.48</v>
      </c>
      <c r="K155" s="11">
        <v>0.39</v>
      </c>
      <c r="L155" s="11">
        <v>0.34</v>
      </c>
      <c r="M155" s="154" t="s">
        <v>267</v>
      </c>
      <c r="N155" s="11">
        <v>0.49</v>
      </c>
      <c r="O155" s="154" t="s">
        <v>100</v>
      </c>
      <c r="P155" s="11">
        <v>0.42</v>
      </c>
      <c r="Q155" s="154">
        <v>0.4</v>
      </c>
      <c r="R155" s="11">
        <v>0.43</v>
      </c>
      <c r="S155" s="154">
        <v>0.75961999999999996</v>
      </c>
      <c r="T155" s="154">
        <v>0.66</v>
      </c>
      <c r="U155" s="11">
        <v>0.34</v>
      </c>
      <c r="V155" s="11">
        <v>0.44</v>
      </c>
      <c r="W155" s="152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27">
        <v>18</v>
      </c>
    </row>
    <row r="156" spans="1:65">
      <c r="A156" s="29"/>
      <c r="B156" s="19">
        <v>1</v>
      </c>
      <c r="C156" s="9">
        <v>6</v>
      </c>
      <c r="D156" s="154">
        <v>0.21</v>
      </c>
      <c r="E156" s="11">
        <v>0.39</v>
      </c>
      <c r="F156" s="11">
        <v>0.35</v>
      </c>
      <c r="G156" s="11">
        <v>0.33</v>
      </c>
      <c r="H156" s="11">
        <v>0.41</v>
      </c>
      <c r="I156" s="154" t="s">
        <v>100</v>
      </c>
      <c r="J156" s="11">
        <v>0.46</v>
      </c>
      <c r="K156" s="11">
        <v>0.36</v>
      </c>
      <c r="L156" s="11">
        <v>0.35</v>
      </c>
      <c r="M156" s="154" t="s">
        <v>267</v>
      </c>
      <c r="N156" s="11">
        <v>0.43</v>
      </c>
      <c r="O156" s="154" t="s">
        <v>100</v>
      </c>
      <c r="P156" s="11">
        <v>0.43</v>
      </c>
      <c r="Q156" s="154">
        <v>0.4</v>
      </c>
      <c r="R156" s="11">
        <v>0.42</v>
      </c>
      <c r="S156" s="154">
        <v>0.73175999999999997</v>
      </c>
      <c r="T156" s="154">
        <v>0.57999999999999996</v>
      </c>
      <c r="U156" s="11">
        <v>0.34</v>
      </c>
      <c r="V156" s="11">
        <v>0.4</v>
      </c>
      <c r="W156" s="152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55"/>
    </row>
    <row r="157" spans="1:65">
      <c r="A157" s="29"/>
      <c r="B157" s="20" t="s">
        <v>254</v>
      </c>
      <c r="C157" s="12"/>
      <c r="D157" s="22">
        <v>0.20666666666666667</v>
      </c>
      <c r="E157" s="22">
        <v>0.37500000000000006</v>
      </c>
      <c r="F157" s="22">
        <v>0.34500000000000003</v>
      </c>
      <c r="G157" s="22">
        <v>0.33166666666666672</v>
      </c>
      <c r="H157" s="22">
        <v>0.39333333333333331</v>
      </c>
      <c r="I157" s="22" t="s">
        <v>603</v>
      </c>
      <c r="J157" s="22">
        <v>0.45833333333333331</v>
      </c>
      <c r="K157" s="22">
        <v>0.35333333333333328</v>
      </c>
      <c r="L157" s="22">
        <v>0.35500000000000004</v>
      </c>
      <c r="M157" s="22" t="s">
        <v>603</v>
      </c>
      <c r="N157" s="22">
        <v>0.42833333333333329</v>
      </c>
      <c r="O157" s="22" t="s">
        <v>603</v>
      </c>
      <c r="P157" s="22">
        <v>0.39333333333333331</v>
      </c>
      <c r="Q157" s="22">
        <v>0.38333333333333336</v>
      </c>
      <c r="R157" s="22">
        <v>0.39999999999999997</v>
      </c>
      <c r="S157" s="22">
        <v>0.7420633333333333</v>
      </c>
      <c r="T157" s="22">
        <v>0.60833333333333328</v>
      </c>
      <c r="U157" s="22">
        <v>0.34666666666666668</v>
      </c>
      <c r="V157" s="22">
        <v>0.43333333333333335</v>
      </c>
      <c r="W157" s="152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55"/>
    </row>
    <row r="158" spans="1:65">
      <c r="A158" s="29"/>
      <c r="B158" s="3" t="s">
        <v>255</v>
      </c>
      <c r="C158" s="28"/>
      <c r="D158" s="11">
        <v>0.21</v>
      </c>
      <c r="E158" s="11">
        <v>0.38</v>
      </c>
      <c r="F158" s="11">
        <v>0.34</v>
      </c>
      <c r="G158" s="11">
        <v>0.33</v>
      </c>
      <c r="H158" s="11">
        <v>0.39500000000000002</v>
      </c>
      <c r="I158" s="11" t="s">
        <v>603</v>
      </c>
      <c r="J158" s="11">
        <v>0.45500000000000002</v>
      </c>
      <c r="K158" s="11">
        <v>0.35</v>
      </c>
      <c r="L158" s="11">
        <v>0.35</v>
      </c>
      <c r="M158" s="11" t="s">
        <v>603</v>
      </c>
      <c r="N158" s="11">
        <v>0.43</v>
      </c>
      <c r="O158" s="11" t="s">
        <v>603</v>
      </c>
      <c r="P158" s="11">
        <v>0.41</v>
      </c>
      <c r="Q158" s="11">
        <v>0.4</v>
      </c>
      <c r="R158" s="11">
        <v>0.4</v>
      </c>
      <c r="S158" s="11">
        <v>0.73937999999999993</v>
      </c>
      <c r="T158" s="11">
        <v>0.59499999999999997</v>
      </c>
      <c r="U158" s="11">
        <v>0.34</v>
      </c>
      <c r="V158" s="11">
        <v>0.43</v>
      </c>
      <c r="W158" s="152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55"/>
    </row>
    <row r="159" spans="1:65">
      <c r="A159" s="29"/>
      <c r="B159" s="3" t="s">
        <v>256</v>
      </c>
      <c r="C159" s="28"/>
      <c r="D159" s="23">
        <v>5.163977794943213E-3</v>
      </c>
      <c r="E159" s="23">
        <v>2.1679483388678818E-2</v>
      </c>
      <c r="F159" s="23">
        <v>8.3666002653407373E-3</v>
      </c>
      <c r="G159" s="23">
        <v>9.8319208025017396E-3</v>
      </c>
      <c r="H159" s="23">
        <v>1.6329931618554512E-2</v>
      </c>
      <c r="I159" s="23" t="s">
        <v>603</v>
      </c>
      <c r="J159" s="23">
        <v>1.4719601443879732E-2</v>
      </c>
      <c r="K159" s="23">
        <v>2.065591117977289E-2</v>
      </c>
      <c r="L159" s="23">
        <v>1.6431676725154977E-2</v>
      </c>
      <c r="M159" s="23" t="s">
        <v>603</v>
      </c>
      <c r="N159" s="23">
        <v>3.7638632635454042E-2</v>
      </c>
      <c r="O159" s="23" t="s">
        <v>603</v>
      </c>
      <c r="P159" s="23">
        <v>3.8297084310253519E-2</v>
      </c>
      <c r="Q159" s="23">
        <v>7.5277265270907931E-2</v>
      </c>
      <c r="R159" s="23">
        <v>2.2803508501982758E-2</v>
      </c>
      <c r="S159" s="23">
        <v>2.2628733651414684E-2</v>
      </c>
      <c r="T159" s="23">
        <v>5.1929439306299743E-2</v>
      </c>
      <c r="U159" s="23">
        <v>1.5055453054181604E-2</v>
      </c>
      <c r="V159" s="23">
        <v>4.2739521132865617E-2</v>
      </c>
      <c r="W159" s="152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55"/>
    </row>
    <row r="160" spans="1:65">
      <c r="A160" s="29"/>
      <c r="B160" s="3" t="s">
        <v>86</v>
      </c>
      <c r="C160" s="28"/>
      <c r="D160" s="13">
        <v>2.4986989330370385E-2</v>
      </c>
      <c r="E160" s="13">
        <v>5.7811955703143507E-2</v>
      </c>
      <c r="F160" s="13">
        <v>2.4251015261857207E-2</v>
      </c>
      <c r="G160" s="13">
        <v>2.9643982319100717E-2</v>
      </c>
      <c r="H160" s="13">
        <v>4.1516775301409778E-2</v>
      </c>
      <c r="I160" s="13" t="s">
        <v>603</v>
      </c>
      <c r="J160" s="13">
        <v>3.2115494059373965E-2</v>
      </c>
      <c r="K160" s="13">
        <v>5.8460125980489323E-2</v>
      </c>
      <c r="L160" s="13">
        <v>4.6286413310295704E-2</v>
      </c>
      <c r="M160" s="13" t="s">
        <v>603</v>
      </c>
      <c r="N160" s="13">
        <v>8.7872294090554193E-2</v>
      </c>
      <c r="O160" s="13" t="s">
        <v>603</v>
      </c>
      <c r="P160" s="13">
        <v>9.7365468585390302E-2</v>
      </c>
      <c r="Q160" s="13">
        <v>0.19637547461975979</v>
      </c>
      <c r="R160" s="13">
        <v>5.7008771254956896E-2</v>
      </c>
      <c r="S160" s="13">
        <v>3.0494342780375466E-2</v>
      </c>
      <c r="T160" s="13">
        <v>8.5363461873369448E-2</v>
      </c>
      <c r="U160" s="13">
        <v>4.342919150244693E-2</v>
      </c>
      <c r="V160" s="13">
        <v>9.8629664152766805E-2</v>
      </c>
      <c r="W160" s="152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55"/>
    </row>
    <row r="161" spans="1:65">
      <c r="A161" s="29"/>
      <c r="B161" s="3" t="s">
        <v>257</v>
      </c>
      <c r="C161" s="28"/>
      <c r="D161" s="13">
        <v>-0.46242774566473988</v>
      </c>
      <c r="E161" s="13">
        <v>-2.4566473988439141E-2</v>
      </c>
      <c r="F161" s="13">
        <v>-0.10260115606936404</v>
      </c>
      <c r="G161" s="13">
        <v>-0.13728323699421952</v>
      </c>
      <c r="H161" s="13">
        <v>2.3121387283236983E-2</v>
      </c>
      <c r="I161" s="13" t="s">
        <v>603</v>
      </c>
      <c r="J161" s="13">
        <v>0.19219653179190743</v>
      </c>
      <c r="K161" s="13">
        <v>-8.092485549132955E-2</v>
      </c>
      <c r="L161" s="13">
        <v>-7.6589595375722408E-2</v>
      </c>
      <c r="M161" s="13" t="s">
        <v>603</v>
      </c>
      <c r="N161" s="13">
        <v>0.11416184971098264</v>
      </c>
      <c r="O161" s="13" t="s">
        <v>603</v>
      </c>
      <c r="P161" s="13">
        <v>2.3121387283236983E-2</v>
      </c>
      <c r="Q161" s="13">
        <v>-2.8901734104045396E-3</v>
      </c>
      <c r="R161" s="13">
        <v>4.0462427745664664E-2</v>
      </c>
      <c r="S161" s="13">
        <v>0.93022254335260124</v>
      </c>
      <c r="T161" s="13">
        <v>0.58236994219653182</v>
      </c>
      <c r="U161" s="13">
        <v>-9.8265895953757121E-2</v>
      </c>
      <c r="V161" s="13">
        <v>0.12716763005780352</v>
      </c>
      <c r="W161" s="152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55"/>
    </row>
    <row r="162" spans="1:65">
      <c r="A162" s="29"/>
      <c r="B162" s="45" t="s">
        <v>258</v>
      </c>
      <c r="C162" s="46"/>
      <c r="D162" s="44">
        <v>2.65</v>
      </c>
      <c r="E162" s="44">
        <v>0.26</v>
      </c>
      <c r="F162" s="44">
        <v>0.69</v>
      </c>
      <c r="G162" s="44">
        <v>0.88</v>
      </c>
      <c r="H162" s="44">
        <v>0</v>
      </c>
      <c r="I162" s="44">
        <v>1.51</v>
      </c>
      <c r="J162" s="44">
        <v>0.92</v>
      </c>
      <c r="K162" s="44">
        <v>0.56999999999999995</v>
      </c>
      <c r="L162" s="44">
        <v>0.54</v>
      </c>
      <c r="M162" s="44">
        <v>2.0299999999999998</v>
      </c>
      <c r="N162" s="44">
        <v>0.5</v>
      </c>
      <c r="O162" s="44">
        <v>1.51</v>
      </c>
      <c r="P162" s="44">
        <v>0</v>
      </c>
      <c r="Q162" s="44" t="s">
        <v>259</v>
      </c>
      <c r="R162" s="44">
        <v>0.09</v>
      </c>
      <c r="S162" s="44">
        <v>4.95</v>
      </c>
      <c r="T162" s="44">
        <v>3.05</v>
      </c>
      <c r="U162" s="44">
        <v>0.66</v>
      </c>
      <c r="V162" s="44">
        <v>0.56999999999999995</v>
      </c>
      <c r="W162" s="152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55"/>
    </row>
    <row r="163" spans="1:65">
      <c r="B163" s="30" t="s">
        <v>268</v>
      </c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BM163" s="55"/>
    </row>
    <row r="164" spans="1:65">
      <c r="BM164" s="55"/>
    </row>
    <row r="165" spans="1:65" ht="15">
      <c r="B165" s="8" t="s">
        <v>423</v>
      </c>
      <c r="BM165" s="27" t="s">
        <v>66</v>
      </c>
    </row>
    <row r="166" spans="1:65" ht="15">
      <c r="A166" s="24" t="s">
        <v>22</v>
      </c>
      <c r="B166" s="18" t="s">
        <v>108</v>
      </c>
      <c r="C166" s="15" t="s">
        <v>109</v>
      </c>
      <c r="D166" s="16" t="s">
        <v>224</v>
      </c>
      <c r="E166" s="17" t="s">
        <v>224</v>
      </c>
      <c r="F166" s="17" t="s">
        <v>224</v>
      </c>
      <c r="G166" s="17" t="s">
        <v>224</v>
      </c>
      <c r="H166" s="17" t="s">
        <v>224</v>
      </c>
      <c r="I166" s="17" t="s">
        <v>224</v>
      </c>
      <c r="J166" s="17" t="s">
        <v>224</v>
      </c>
      <c r="K166" s="17" t="s">
        <v>224</v>
      </c>
      <c r="L166" s="17" t="s">
        <v>224</v>
      </c>
      <c r="M166" s="17" t="s">
        <v>224</v>
      </c>
      <c r="N166" s="17" t="s">
        <v>224</v>
      </c>
      <c r="O166" s="17" t="s">
        <v>224</v>
      </c>
      <c r="P166" s="17" t="s">
        <v>224</v>
      </c>
      <c r="Q166" s="17" t="s">
        <v>224</v>
      </c>
      <c r="R166" s="17" t="s">
        <v>224</v>
      </c>
      <c r="S166" s="152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27">
        <v>1</v>
      </c>
    </row>
    <row r="167" spans="1:65">
      <c r="A167" s="29"/>
      <c r="B167" s="19" t="s">
        <v>225</v>
      </c>
      <c r="C167" s="9" t="s">
        <v>225</v>
      </c>
      <c r="D167" s="150" t="s">
        <v>227</v>
      </c>
      <c r="E167" s="151" t="s">
        <v>228</v>
      </c>
      <c r="F167" s="151" t="s">
        <v>229</v>
      </c>
      <c r="G167" s="151" t="s">
        <v>230</v>
      </c>
      <c r="H167" s="151" t="s">
        <v>234</v>
      </c>
      <c r="I167" s="151" t="s">
        <v>235</v>
      </c>
      <c r="J167" s="151" t="s">
        <v>236</v>
      </c>
      <c r="K167" s="151" t="s">
        <v>237</v>
      </c>
      <c r="L167" s="151" t="s">
        <v>238</v>
      </c>
      <c r="M167" s="151" t="s">
        <v>239</v>
      </c>
      <c r="N167" s="151" t="s">
        <v>241</v>
      </c>
      <c r="O167" s="151" t="s">
        <v>242</v>
      </c>
      <c r="P167" s="151" t="s">
        <v>245</v>
      </c>
      <c r="Q167" s="151" t="s">
        <v>246</v>
      </c>
      <c r="R167" s="151" t="s">
        <v>247</v>
      </c>
      <c r="S167" s="152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27" t="s">
        <v>3</v>
      </c>
    </row>
    <row r="168" spans="1:65">
      <c r="A168" s="29"/>
      <c r="B168" s="19"/>
      <c r="C168" s="9"/>
      <c r="D168" s="10" t="s">
        <v>264</v>
      </c>
      <c r="E168" s="11" t="s">
        <v>263</v>
      </c>
      <c r="F168" s="11" t="s">
        <v>263</v>
      </c>
      <c r="G168" s="11" t="s">
        <v>263</v>
      </c>
      <c r="H168" s="11" t="s">
        <v>263</v>
      </c>
      <c r="I168" s="11" t="s">
        <v>263</v>
      </c>
      <c r="J168" s="11" t="s">
        <v>264</v>
      </c>
      <c r="K168" s="11" t="s">
        <v>112</v>
      </c>
      <c r="L168" s="11" t="s">
        <v>264</v>
      </c>
      <c r="M168" s="11" t="s">
        <v>264</v>
      </c>
      <c r="N168" s="11" t="s">
        <v>263</v>
      </c>
      <c r="O168" s="11" t="s">
        <v>263</v>
      </c>
      <c r="P168" s="11" t="s">
        <v>263</v>
      </c>
      <c r="Q168" s="11" t="s">
        <v>263</v>
      </c>
      <c r="R168" s="11" t="s">
        <v>264</v>
      </c>
      <c r="S168" s="152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27">
        <v>0</v>
      </c>
    </row>
    <row r="169" spans="1:65">
      <c r="A169" s="29"/>
      <c r="B169" s="19"/>
      <c r="C169" s="9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152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/>
      <c r="BM169" s="27">
        <v>1</v>
      </c>
    </row>
    <row r="170" spans="1:65">
      <c r="A170" s="29"/>
      <c r="B170" s="18">
        <v>1</v>
      </c>
      <c r="C170" s="14">
        <v>1</v>
      </c>
      <c r="D170" s="221">
        <v>56.7</v>
      </c>
      <c r="E170" s="221">
        <v>56.85</v>
      </c>
      <c r="F170" s="221">
        <v>62.4</v>
      </c>
      <c r="G170" s="221">
        <v>61.8</v>
      </c>
      <c r="H170" s="222">
        <v>46.8</v>
      </c>
      <c r="I170" s="221">
        <v>64.599999999999994</v>
      </c>
      <c r="J170" s="221">
        <v>67.08</v>
      </c>
      <c r="K170" s="221">
        <v>67</v>
      </c>
      <c r="L170" s="221">
        <v>65.59</v>
      </c>
      <c r="M170" s="221">
        <v>57.94</v>
      </c>
      <c r="N170" s="221">
        <v>66.8</v>
      </c>
      <c r="O170" s="221">
        <v>65.7</v>
      </c>
      <c r="P170" s="221">
        <v>63.3</v>
      </c>
      <c r="Q170" s="231">
        <v>69.400000000000006</v>
      </c>
      <c r="R170" s="221">
        <v>60.78</v>
      </c>
      <c r="S170" s="223"/>
      <c r="T170" s="224"/>
      <c r="U170" s="224"/>
      <c r="V170" s="224"/>
      <c r="W170" s="224"/>
      <c r="X170" s="224"/>
      <c r="Y170" s="224"/>
      <c r="Z170" s="224"/>
      <c r="AA170" s="224"/>
      <c r="AB170" s="224"/>
      <c r="AC170" s="224"/>
      <c r="AD170" s="224"/>
      <c r="AE170" s="224"/>
      <c r="AF170" s="224"/>
      <c r="AG170" s="224"/>
      <c r="AH170" s="224"/>
      <c r="AI170" s="224"/>
      <c r="AJ170" s="224"/>
      <c r="AK170" s="224"/>
      <c r="AL170" s="224"/>
      <c r="AM170" s="224"/>
      <c r="AN170" s="224"/>
      <c r="AO170" s="224"/>
      <c r="AP170" s="224"/>
      <c r="AQ170" s="224"/>
      <c r="AR170" s="224"/>
      <c r="AS170" s="224"/>
      <c r="AT170" s="224"/>
      <c r="AU170" s="224"/>
      <c r="AV170" s="224"/>
      <c r="AW170" s="224"/>
      <c r="AX170" s="224"/>
      <c r="AY170" s="224"/>
      <c r="AZ170" s="224"/>
      <c r="BA170" s="224"/>
      <c r="BB170" s="224"/>
      <c r="BC170" s="224"/>
      <c r="BD170" s="224"/>
      <c r="BE170" s="224"/>
      <c r="BF170" s="224"/>
      <c r="BG170" s="224"/>
      <c r="BH170" s="224"/>
      <c r="BI170" s="224"/>
      <c r="BJ170" s="224"/>
      <c r="BK170" s="224"/>
      <c r="BL170" s="224"/>
      <c r="BM170" s="225">
        <v>1</v>
      </c>
    </row>
    <row r="171" spans="1:65">
      <c r="A171" s="29"/>
      <c r="B171" s="19">
        <v>1</v>
      </c>
      <c r="C171" s="9">
        <v>2</v>
      </c>
      <c r="D171" s="226">
        <v>55.3</v>
      </c>
      <c r="E171" s="226">
        <v>55.36</v>
      </c>
      <c r="F171" s="226">
        <v>60.6</v>
      </c>
      <c r="G171" s="226">
        <v>60.4</v>
      </c>
      <c r="H171" s="227">
        <v>47.2</v>
      </c>
      <c r="I171" s="226">
        <v>66.400000000000006</v>
      </c>
      <c r="J171" s="226">
        <v>68.900000000000006</v>
      </c>
      <c r="K171" s="226">
        <v>72</v>
      </c>
      <c r="L171" s="226">
        <v>59.94</v>
      </c>
      <c r="M171" s="226">
        <v>58.86</v>
      </c>
      <c r="N171" s="226">
        <v>68.7</v>
      </c>
      <c r="O171" s="226">
        <v>68</v>
      </c>
      <c r="P171" s="226">
        <v>63.899999999999991</v>
      </c>
      <c r="Q171" s="226">
        <v>60.7</v>
      </c>
      <c r="R171" s="226">
        <v>63.139999999999993</v>
      </c>
      <c r="S171" s="223"/>
      <c r="T171" s="224"/>
      <c r="U171" s="224"/>
      <c r="V171" s="224"/>
      <c r="W171" s="224"/>
      <c r="X171" s="224"/>
      <c r="Y171" s="224"/>
      <c r="Z171" s="224"/>
      <c r="AA171" s="224"/>
      <c r="AB171" s="224"/>
      <c r="AC171" s="224"/>
      <c r="AD171" s="224"/>
      <c r="AE171" s="224"/>
      <c r="AF171" s="224"/>
      <c r="AG171" s="224"/>
      <c r="AH171" s="224"/>
      <c r="AI171" s="224"/>
      <c r="AJ171" s="224"/>
      <c r="AK171" s="224"/>
      <c r="AL171" s="224"/>
      <c r="AM171" s="224"/>
      <c r="AN171" s="224"/>
      <c r="AO171" s="224"/>
      <c r="AP171" s="224"/>
      <c r="AQ171" s="224"/>
      <c r="AR171" s="224"/>
      <c r="AS171" s="224"/>
      <c r="AT171" s="224"/>
      <c r="AU171" s="224"/>
      <c r="AV171" s="224"/>
      <c r="AW171" s="224"/>
      <c r="AX171" s="224"/>
      <c r="AY171" s="224"/>
      <c r="AZ171" s="224"/>
      <c r="BA171" s="224"/>
      <c r="BB171" s="224"/>
      <c r="BC171" s="224"/>
      <c r="BD171" s="224"/>
      <c r="BE171" s="224"/>
      <c r="BF171" s="224"/>
      <c r="BG171" s="224"/>
      <c r="BH171" s="224"/>
      <c r="BI171" s="224"/>
      <c r="BJ171" s="224"/>
      <c r="BK171" s="224"/>
      <c r="BL171" s="224"/>
      <c r="BM171" s="225">
        <v>24</v>
      </c>
    </row>
    <row r="172" spans="1:65">
      <c r="A172" s="29"/>
      <c r="B172" s="19">
        <v>1</v>
      </c>
      <c r="C172" s="9">
        <v>3</v>
      </c>
      <c r="D172" s="226">
        <v>53.4</v>
      </c>
      <c r="E172" s="226">
        <v>54.31</v>
      </c>
      <c r="F172" s="226">
        <v>61.199999999999996</v>
      </c>
      <c r="G172" s="226">
        <v>62.5</v>
      </c>
      <c r="H172" s="227">
        <v>44.7</v>
      </c>
      <c r="I172" s="226">
        <v>70.099999999999994</v>
      </c>
      <c r="J172" s="226">
        <v>70.290000000000006</v>
      </c>
      <c r="K172" s="226">
        <v>70</v>
      </c>
      <c r="L172" s="226">
        <v>63.1</v>
      </c>
      <c r="M172" s="226">
        <v>61.569999999999993</v>
      </c>
      <c r="N172" s="226">
        <v>68.599999999999994</v>
      </c>
      <c r="O172" s="226">
        <v>67.099999999999994</v>
      </c>
      <c r="P172" s="226">
        <v>64.7</v>
      </c>
      <c r="Q172" s="226">
        <v>57.7</v>
      </c>
      <c r="R172" s="226">
        <v>66.19</v>
      </c>
      <c r="S172" s="223"/>
      <c r="T172" s="224"/>
      <c r="U172" s="224"/>
      <c r="V172" s="224"/>
      <c r="W172" s="224"/>
      <c r="X172" s="224"/>
      <c r="Y172" s="224"/>
      <c r="Z172" s="224"/>
      <c r="AA172" s="224"/>
      <c r="AB172" s="224"/>
      <c r="AC172" s="224"/>
      <c r="AD172" s="224"/>
      <c r="AE172" s="224"/>
      <c r="AF172" s="224"/>
      <c r="AG172" s="224"/>
      <c r="AH172" s="224"/>
      <c r="AI172" s="224"/>
      <c r="AJ172" s="224"/>
      <c r="AK172" s="224"/>
      <c r="AL172" s="224"/>
      <c r="AM172" s="224"/>
      <c r="AN172" s="224"/>
      <c r="AO172" s="224"/>
      <c r="AP172" s="224"/>
      <c r="AQ172" s="224"/>
      <c r="AR172" s="224"/>
      <c r="AS172" s="224"/>
      <c r="AT172" s="224"/>
      <c r="AU172" s="224"/>
      <c r="AV172" s="224"/>
      <c r="AW172" s="224"/>
      <c r="AX172" s="224"/>
      <c r="AY172" s="224"/>
      <c r="AZ172" s="224"/>
      <c r="BA172" s="224"/>
      <c r="BB172" s="224"/>
      <c r="BC172" s="224"/>
      <c r="BD172" s="224"/>
      <c r="BE172" s="224"/>
      <c r="BF172" s="224"/>
      <c r="BG172" s="224"/>
      <c r="BH172" s="224"/>
      <c r="BI172" s="224"/>
      <c r="BJ172" s="224"/>
      <c r="BK172" s="224"/>
      <c r="BL172" s="224"/>
      <c r="BM172" s="225">
        <v>16</v>
      </c>
    </row>
    <row r="173" spans="1:65">
      <c r="A173" s="29"/>
      <c r="B173" s="19">
        <v>1</v>
      </c>
      <c r="C173" s="9">
        <v>4</v>
      </c>
      <c r="D173" s="226">
        <v>58.3</v>
      </c>
      <c r="E173" s="226">
        <v>52.75</v>
      </c>
      <c r="F173" s="226">
        <v>59.2</v>
      </c>
      <c r="G173" s="226">
        <v>61.100000000000009</v>
      </c>
      <c r="H173" s="227">
        <v>47</v>
      </c>
      <c r="I173" s="226">
        <v>64.099999999999994</v>
      </c>
      <c r="J173" s="226">
        <v>69.78</v>
      </c>
      <c r="K173" s="226">
        <v>66</v>
      </c>
      <c r="L173" s="226">
        <v>67.459999999999994</v>
      </c>
      <c r="M173" s="226">
        <v>68.83</v>
      </c>
      <c r="N173" s="226">
        <v>70.3</v>
      </c>
      <c r="O173" s="226">
        <v>67.8</v>
      </c>
      <c r="P173" s="226">
        <v>63.1</v>
      </c>
      <c r="Q173" s="226">
        <v>62.6</v>
      </c>
      <c r="R173" s="226">
        <v>68.94</v>
      </c>
      <c r="S173" s="223"/>
      <c r="T173" s="224"/>
      <c r="U173" s="224"/>
      <c r="V173" s="224"/>
      <c r="W173" s="224"/>
      <c r="X173" s="224"/>
      <c r="Y173" s="224"/>
      <c r="Z173" s="224"/>
      <c r="AA173" s="224"/>
      <c r="AB173" s="224"/>
      <c r="AC173" s="224"/>
      <c r="AD173" s="224"/>
      <c r="AE173" s="224"/>
      <c r="AF173" s="224"/>
      <c r="AG173" s="224"/>
      <c r="AH173" s="224"/>
      <c r="AI173" s="224"/>
      <c r="AJ173" s="224"/>
      <c r="AK173" s="224"/>
      <c r="AL173" s="224"/>
      <c r="AM173" s="224"/>
      <c r="AN173" s="224"/>
      <c r="AO173" s="224"/>
      <c r="AP173" s="224"/>
      <c r="AQ173" s="224"/>
      <c r="AR173" s="224"/>
      <c r="AS173" s="224"/>
      <c r="AT173" s="224"/>
      <c r="AU173" s="224"/>
      <c r="AV173" s="224"/>
      <c r="AW173" s="224"/>
      <c r="AX173" s="224"/>
      <c r="AY173" s="224"/>
      <c r="AZ173" s="224"/>
      <c r="BA173" s="224"/>
      <c r="BB173" s="224"/>
      <c r="BC173" s="224"/>
      <c r="BD173" s="224"/>
      <c r="BE173" s="224"/>
      <c r="BF173" s="224"/>
      <c r="BG173" s="224"/>
      <c r="BH173" s="224"/>
      <c r="BI173" s="224"/>
      <c r="BJ173" s="224"/>
      <c r="BK173" s="224"/>
      <c r="BL173" s="224"/>
      <c r="BM173" s="225">
        <v>63.55619047619048</v>
      </c>
    </row>
    <row r="174" spans="1:65">
      <c r="A174" s="29"/>
      <c r="B174" s="19">
        <v>1</v>
      </c>
      <c r="C174" s="9">
        <v>5</v>
      </c>
      <c r="D174" s="226">
        <v>56.5</v>
      </c>
      <c r="E174" s="226">
        <v>56.55</v>
      </c>
      <c r="F174" s="226">
        <v>60.5</v>
      </c>
      <c r="G174" s="226">
        <v>63.899999999999991</v>
      </c>
      <c r="H174" s="227">
        <v>44</v>
      </c>
      <c r="I174" s="226">
        <v>66.900000000000006</v>
      </c>
      <c r="J174" s="226">
        <v>65.58</v>
      </c>
      <c r="K174" s="226">
        <v>65</v>
      </c>
      <c r="L174" s="226">
        <v>70.760000000000005</v>
      </c>
      <c r="M174" s="226">
        <v>61.75</v>
      </c>
      <c r="N174" s="226">
        <v>69</v>
      </c>
      <c r="O174" s="226">
        <v>69.400000000000006</v>
      </c>
      <c r="P174" s="226">
        <v>63.79999999999999</v>
      </c>
      <c r="Q174" s="226">
        <v>61.600000000000009</v>
      </c>
      <c r="R174" s="226">
        <v>62.559999999999995</v>
      </c>
      <c r="S174" s="223"/>
      <c r="T174" s="224"/>
      <c r="U174" s="224"/>
      <c r="V174" s="224"/>
      <c r="W174" s="224"/>
      <c r="X174" s="224"/>
      <c r="Y174" s="224"/>
      <c r="Z174" s="224"/>
      <c r="AA174" s="224"/>
      <c r="AB174" s="224"/>
      <c r="AC174" s="224"/>
      <c r="AD174" s="224"/>
      <c r="AE174" s="224"/>
      <c r="AF174" s="224"/>
      <c r="AG174" s="224"/>
      <c r="AH174" s="224"/>
      <c r="AI174" s="224"/>
      <c r="AJ174" s="224"/>
      <c r="AK174" s="224"/>
      <c r="AL174" s="224"/>
      <c r="AM174" s="224"/>
      <c r="AN174" s="224"/>
      <c r="AO174" s="224"/>
      <c r="AP174" s="224"/>
      <c r="AQ174" s="224"/>
      <c r="AR174" s="224"/>
      <c r="AS174" s="224"/>
      <c r="AT174" s="224"/>
      <c r="AU174" s="224"/>
      <c r="AV174" s="224"/>
      <c r="AW174" s="224"/>
      <c r="AX174" s="224"/>
      <c r="AY174" s="224"/>
      <c r="AZ174" s="224"/>
      <c r="BA174" s="224"/>
      <c r="BB174" s="224"/>
      <c r="BC174" s="224"/>
      <c r="BD174" s="224"/>
      <c r="BE174" s="224"/>
      <c r="BF174" s="224"/>
      <c r="BG174" s="224"/>
      <c r="BH174" s="224"/>
      <c r="BI174" s="224"/>
      <c r="BJ174" s="224"/>
      <c r="BK174" s="224"/>
      <c r="BL174" s="224"/>
      <c r="BM174" s="225">
        <v>19</v>
      </c>
    </row>
    <row r="175" spans="1:65">
      <c r="A175" s="29"/>
      <c r="B175" s="19">
        <v>1</v>
      </c>
      <c r="C175" s="9">
        <v>6</v>
      </c>
      <c r="D175" s="226">
        <v>54.4</v>
      </c>
      <c r="E175" s="226">
        <v>56.48</v>
      </c>
      <c r="F175" s="226">
        <v>63.1</v>
      </c>
      <c r="G175" s="226">
        <v>60</v>
      </c>
      <c r="H175" s="227">
        <v>47.9</v>
      </c>
      <c r="I175" s="226">
        <v>66.3</v>
      </c>
      <c r="J175" s="226">
        <v>70.52</v>
      </c>
      <c r="K175" s="226">
        <v>70</v>
      </c>
      <c r="L175" s="226">
        <v>64.66</v>
      </c>
      <c r="M175" s="226">
        <v>70.52</v>
      </c>
      <c r="N175" s="226">
        <v>66.099999999999994</v>
      </c>
      <c r="O175" s="226">
        <v>65.2</v>
      </c>
      <c r="P175" s="226">
        <v>65.2</v>
      </c>
      <c r="Q175" s="226">
        <v>60.3</v>
      </c>
      <c r="R175" s="226">
        <v>61.8</v>
      </c>
      <c r="S175" s="223"/>
      <c r="T175" s="224"/>
      <c r="U175" s="224"/>
      <c r="V175" s="224"/>
      <c r="W175" s="224"/>
      <c r="X175" s="224"/>
      <c r="Y175" s="224"/>
      <c r="Z175" s="224"/>
      <c r="AA175" s="224"/>
      <c r="AB175" s="224"/>
      <c r="AC175" s="224"/>
      <c r="AD175" s="224"/>
      <c r="AE175" s="224"/>
      <c r="AF175" s="224"/>
      <c r="AG175" s="224"/>
      <c r="AH175" s="224"/>
      <c r="AI175" s="224"/>
      <c r="AJ175" s="224"/>
      <c r="AK175" s="224"/>
      <c r="AL175" s="224"/>
      <c r="AM175" s="224"/>
      <c r="AN175" s="224"/>
      <c r="AO175" s="224"/>
      <c r="AP175" s="224"/>
      <c r="AQ175" s="224"/>
      <c r="AR175" s="224"/>
      <c r="AS175" s="224"/>
      <c r="AT175" s="224"/>
      <c r="AU175" s="224"/>
      <c r="AV175" s="224"/>
      <c r="AW175" s="224"/>
      <c r="AX175" s="224"/>
      <c r="AY175" s="224"/>
      <c r="AZ175" s="224"/>
      <c r="BA175" s="224"/>
      <c r="BB175" s="224"/>
      <c r="BC175" s="224"/>
      <c r="BD175" s="224"/>
      <c r="BE175" s="224"/>
      <c r="BF175" s="224"/>
      <c r="BG175" s="224"/>
      <c r="BH175" s="224"/>
      <c r="BI175" s="224"/>
      <c r="BJ175" s="224"/>
      <c r="BK175" s="224"/>
      <c r="BL175" s="224"/>
      <c r="BM175" s="229"/>
    </row>
    <row r="176" spans="1:65">
      <c r="A176" s="29"/>
      <c r="B176" s="20" t="s">
        <v>254</v>
      </c>
      <c r="C176" s="12"/>
      <c r="D176" s="230">
        <v>55.766666666666659</v>
      </c>
      <c r="E176" s="230">
        <v>55.383333333333333</v>
      </c>
      <c r="F176" s="230">
        <v>61.166666666666664</v>
      </c>
      <c r="G176" s="230">
        <v>61.616666666666667</v>
      </c>
      <c r="H176" s="230">
        <v>46.266666666666659</v>
      </c>
      <c r="I176" s="230">
        <v>66.400000000000006</v>
      </c>
      <c r="J176" s="230">
        <v>68.691666666666677</v>
      </c>
      <c r="K176" s="230">
        <v>68.333333333333329</v>
      </c>
      <c r="L176" s="230">
        <v>65.251666666666665</v>
      </c>
      <c r="M176" s="230">
        <v>63.244999999999997</v>
      </c>
      <c r="N176" s="230">
        <v>68.25</v>
      </c>
      <c r="O176" s="230">
        <v>67.2</v>
      </c>
      <c r="P176" s="230">
        <v>63.999999999999993</v>
      </c>
      <c r="Q176" s="230">
        <v>62.050000000000004</v>
      </c>
      <c r="R176" s="230">
        <v>63.901666666666664</v>
      </c>
      <c r="S176" s="223"/>
      <c r="T176" s="224"/>
      <c r="U176" s="224"/>
      <c r="V176" s="224"/>
      <c r="W176" s="224"/>
      <c r="X176" s="224"/>
      <c r="Y176" s="224"/>
      <c r="Z176" s="224"/>
      <c r="AA176" s="224"/>
      <c r="AB176" s="224"/>
      <c r="AC176" s="224"/>
      <c r="AD176" s="224"/>
      <c r="AE176" s="224"/>
      <c r="AF176" s="224"/>
      <c r="AG176" s="224"/>
      <c r="AH176" s="224"/>
      <c r="AI176" s="224"/>
      <c r="AJ176" s="224"/>
      <c r="AK176" s="224"/>
      <c r="AL176" s="224"/>
      <c r="AM176" s="224"/>
      <c r="AN176" s="224"/>
      <c r="AO176" s="224"/>
      <c r="AP176" s="224"/>
      <c r="AQ176" s="224"/>
      <c r="AR176" s="224"/>
      <c r="AS176" s="224"/>
      <c r="AT176" s="224"/>
      <c r="AU176" s="224"/>
      <c r="AV176" s="224"/>
      <c r="AW176" s="224"/>
      <c r="AX176" s="224"/>
      <c r="AY176" s="224"/>
      <c r="AZ176" s="224"/>
      <c r="BA176" s="224"/>
      <c r="BB176" s="224"/>
      <c r="BC176" s="224"/>
      <c r="BD176" s="224"/>
      <c r="BE176" s="224"/>
      <c r="BF176" s="224"/>
      <c r="BG176" s="224"/>
      <c r="BH176" s="224"/>
      <c r="BI176" s="224"/>
      <c r="BJ176" s="224"/>
      <c r="BK176" s="224"/>
      <c r="BL176" s="224"/>
      <c r="BM176" s="229"/>
    </row>
    <row r="177" spans="1:65">
      <c r="A177" s="29"/>
      <c r="B177" s="3" t="s">
        <v>255</v>
      </c>
      <c r="C177" s="28"/>
      <c r="D177" s="226">
        <v>55.9</v>
      </c>
      <c r="E177" s="226">
        <v>55.92</v>
      </c>
      <c r="F177" s="226">
        <v>60.9</v>
      </c>
      <c r="G177" s="226">
        <v>61.45</v>
      </c>
      <c r="H177" s="226">
        <v>46.9</v>
      </c>
      <c r="I177" s="226">
        <v>66.349999999999994</v>
      </c>
      <c r="J177" s="226">
        <v>69.34</v>
      </c>
      <c r="K177" s="226">
        <v>68.5</v>
      </c>
      <c r="L177" s="226">
        <v>65.125</v>
      </c>
      <c r="M177" s="226">
        <v>61.66</v>
      </c>
      <c r="N177" s="226">
        <v>68.650000000000006</v>
      </c>
      <c r="O177" s="226">
        <v>67.449999999999989</v>
      </c>
      <c r="P177" s="226">
        <v>63.849999999999994</v>
      </c>
      <c r="Q177" s="226">
        <v>61.150000000000006</v>
      </c>
      <c r="R177" s="226">
        <v>62.849999999999994</v>
      </c>
      <c r="S177" s="223"/>
      <c r="T177" s="224"/>
      <c r="U177" s="224"/>
      <c r="V177" s="224"/>
      <c r="W177" s="224"/>
      <c r="X177" s="224"/>
      <c r="Y177" s="224"/>
      <c r="Z177" s="224"/>
      <c r="AA177" s="224"/>
      <c r="AB177" s="224"/>
      <c r="AC177" s="224"/>
      <c r="AD177" s="224"/>
      <c r="AE177" s="224"/>
      <c r="AF177" s="224"/>
      <c r="AG177" s="224"/>
      <c r="AH177" s="224"/>
      <c r="AI177" s="224"/>
      <c r="AJ177" s="224"/>
      <c r="AK177" s="224"/>
      <c r="AL177" s="224"/>
      <c r="AM177" s="224"/>
      <c r="AN177" s="224"/>
      <c r="AO177" s="224"/>
      <c r="AP177" s="224"/>
      <c r="AQ177" s="224"/>
      <c r="AR177" s="224"/>
      <c r="AS177" s="224"/>
      <c r="AT177" s="224"/>
      <c r="AU177" s="224"/>
      <c r="AV177" s="224"/>
      <c r="AW177" s="224"/>
      <c r="AX177" s="224"/>
      <c r="AY177" s="224"/>
      <c r="AZ177" s="224"/>
      <c r="BA177" s="224"/>
      <c r="BB177" s="224"/>
      <c r="BC177" s="224"/>
      <c r="BD177" s="224"/>
      <c r="BE177" s="224"/>
      <c r="BF177" s="224"/>
      <c r="BG177" s="224"/>
      <c r="BH177" s="224"/>
      <c r="BI177" s="224"/>
      <c r="BJ177" s="224"/>
      <c r="BK177" s="224"/>
      <c r="BL177" s="224"/>
      <c r="BM177" s="229"/>
    </row>
    <row r="178" spans="1:65">
      <c r="A178" s="29"/>
      <c r="B178" s="3" t="s">
        <v>256</v>
      </c>
      <c r="C178" s="28"/>
      <c r="D178" s="217">
        <v>1.761438805825132</v>
      </c>
      <c r="E178" s="217">
        <v>1.6001208287709601</v>
      </c>
      <c r="F178" s="217">
        <v>1.4066508687896455</v>
      </c>
      <c r="G178" s="217">
        <v>1.4414113454065283</v>
      </c>
      <c r="H178" s="217">
        <v>1.5461780837493022</v>
      </c>
      <c r="I178" s="217">
        <v>2.1203773249117721</v>
      </c>
      <c r="J178" s="217">
        <v>1.9700397627120809</v>
      </c>
      <c r="K178" s="217">
        <v>2.7325202042558927</v>
      </c>
      <c r="L178" s="217">
        <v>3.702066540010684</v>
      </c>
      <c r="M178" s="217">
        <v>5.2255095445324748</v>
      </c>
      <c r="N178" s="217">
        <v>1.5372052563011889</v>
      </c>
      <c r="O178" s="217">
        <v>1.5556349186104046</v>
      </c>
      <c r="P178" s="217">
        <v>0.80993826925266565</v>
      </c>
      <c r="Q178" s="217">
        <v>3.9581561363847197</v>
      </c>
      <c r="R178" s="217">
        <v>3.0712630409436867</v>
      </c>
      <c r="S178" s="213"/>
      <c r="T178" s="214"/>
      <c r="U178" s="214"/>
      <c r="V178" s="214"/>
      <c r="W178" s="214"/>
      <c r="X178" s="214"/>
      <c r="Y178" s="214"/>
      <c r="Z178" s="214"/>
      <c r="AA178" s="214"/>
      <c r="AB178" s="214"/>
      <c r="AC178" s="214"/>
      <c r="AD178" s="214"/>
      <c r="AE178" s="214"/>
      <c r="AF178" s="214"/>
      <c r="AG178" s="214"/>
      <c r="AH178" s="214"/>
      <c r="AI178" s="214"/>
      <c r="AJ178" s="214"/>
      <c r="AK178" s="214"/>
      <c r="AL178" s="214"/>
      <c r="AM178" s="214"/>
      <c r="AN178" s="214"/>
      <c r="AO178" s="214"/>
      <c r="AP178" s="214"/>
      <c r="AQ178" s="214"/>
      <c r="AR178" s="214"/>
      <c r="AS178" s="214"/>
      <c r="AT178" s="214"/>
      <c r="AU178" s="214"/>
      <c r="AV178" s="214"/>
      <c r="AW178" s="214"/>
      <c r="AX178" s="214"/>
      <c r="AY178" s="214"/>
      <c r="AZ178" s="214"/>
      <c r="BA178" s="214"/>
      <c r="BB178" s="214"/>
      <c r="BC178" s="214"/>
      <c r="BD178" s="214"/>
      <c r="BE178" s="214"/>
      <c r="BF178" s="214"/>
      <c r="BG178" s="214"/>
      <c r="BH178" s="214"/>
      <c r="BI178" s="214"/>
      <c r="BJ178" s="214"/>
      <c r="BK178" s="214"/>
      <c r="BL178" s="214"/>
      <c r="BM178" s="219"/>
    </row>
    <row r="179" spans="1:65">
      <c r="A179" s="29"/>
      <c r="B179" s="3" t="s">
        <v>86</v>
      </c>
      <c r="C179" s="28"/>
      <c r="D179" s="13">
        <v>3.1585872190528372E-2</v>
      </c>
      <c r="E179" s="13">
        <v>2.8891739309737468E-2</v>
      </c>
      <c r="F179" s="13">
        <v>2.2997016928441073E-2</v>
      </c>
      <c r="G179" s="13">
        <v>2.3393205497536297E-2</v>
      </c>
      <c r="H179" s="13">
        <v>3.3418834663169361E-2</v>
      </c>
      <c r="I179" s="13">
        <v>3.1933393447466443E-2</v>
      </c>
      <c r="J179" s="13">
        <v>2.8679457906763274E-2</v>
      </c>
      <c r="K179" s="13">
        <v>3.9988100550086239E-2</v>
      </c>
      <c r="L179" s="13">
        <v>5.6735202779147668E-2</v>
      </c>
      <c r="M179" s="13">
        <v>8.2623283177049173E-2</v>
      </c>
      <c r="N179" s="13">
        <v>2.2523153938478958E-2</v>
      </c>
      <c r="O179" s="13">
        <v>2.3149329145988162E-2</v>
      </c>
      <c r="P179" s="13">
        <v>1.2655285457072903E-2</v>
      </c>
      <c r="Q179" s="13">
        <v>6.3789784631502325E-2</v>
      </c>
      <c r="R179" s="13">
        <v>4.8062330783396681E-2</v>
      </c>
      <c r="S179" s="152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55"/>
    </row>
    <row r="180" spans="1:65">
      <c r="A180" s="29"/>
      <c r="B180" s="3" t="s">
        <v>257</v>
      </c>
      <c r="C180" s="28"/>
      <c r="D180" s="13">
        <v>-0.12256121317469371</v>
      </c>
      <c r="E180" s="13">
        <v>-0.12859262145233319</v>
      </c>
      <c r="F180" s="13">
        <v>-3.7597027002727379E-2</v>
      </c>
      <c r="G180" s="13">
        <v>-3.0516678155063426E-2</v>
      </c>
      <c r="H180" s="13">
        <v>-0.27203524440315296</v>
      </c>
      <c r="I180" s="13">
        <v>4.4744807744178328E-2</v>
      </c>
      <c r="J180" s="13">
        <v>8.0802139838763054E-2</v>
      </c>
      <c r="K180" s="13">
        <v>7.5164084274882192E-2</v>
      </c>
      <c r="L180" s="13">
        <v>2.6676806425510069E-2</v>
      </c>
      <c r="M180" s="13">
        <v>-4.8963047322205799E-3</v>
      </c>
      <c r="N180" s="13">
        <v>7.3852908562352049E-2</v>
      </c>
      <c r="O180" s="13">
        <v>5.733209458446975E-2</v>
      </c>
      <c r="P180" s="13">
        <v>6.9829472233042811E-3</v>
      </c>
      <c r="Q180" s="13">
        <v>-2.369856444990559E-2</v>
      </c>
      <c r="R180" s="13">
        <v>5.4357598825185427E-3</v>
      </c>
      <c r="S180" s="152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55"/>
    </row>
    <row r="181" spans="1:65">
      <c r="A181" s="29"/>
      <c r="B181" s="45" t="s">
        <v>258</v>
      </c>
      <c r="C181" s="46"/>
      <c r="D181" s="44">
        <v>2.0099999999999998</v>
      </c>
      <c r="E181" s="44">
        <v>2.1</v>
      </c>
      <c r="F181" s="44">
        <v>0.67</v>
      </c>
      <c r="G181" s="44">
        <v>0.56000000000000005</v>
      </c>
      <c r="H181" s="44">
        <v>4.3499999999999996</v>
      </c>
      <c r="I181" s="44">
        <v>0.62</v>
      </c>
      <c r="J181" s="44">
        <v>1.18</v>
      </c>
      <c r="K181" s="44">
        <v>1.0900000000000001</v>
      </c>
      <c r="L181" s="44">
        <v>0.33</v>
      </c>
      <c r="M181" s="44">
        <v>0.16</v>
      </c>
      <c r="N181" s="44">
        <v>1.07</v>
      </c>
      <c r="O181" s="44">
        <v>0.81</v>
      </c>
      <c r="P181" s="44">
        <v>0.02</v>
      </c>
      <c r="Q181" s="44">
        <v>0.46</v>
      </c>
      <c r="R181" s="44">
        <v>0</v>
      </c>
      <c r="S181" s="152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55"/>
    </row>
    <row r="182" spans="1:65">
      <c r="B182" s="3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BM182" s="55"/>
    </row>
    <row r="183" spans="1:65" ht="15">
      <c r="B183" s="8" t="s">
        <v>424</v>
      </c>
      <c r="BM183" s="27" t="s">
        <v>66</v>
      </c>
    </row>
    <row r="184" spans="1:65" ht="15">
      <c r="A184" s="24" t="s">
        <v>25</v>
      </c>
      <c r="B184" s="18" t="s">
        <v>108</v>
      </c>
      <c r="C184" s="15" t="s">
        <v>109</v>
      </c>
      <c r="D184" s="16" t="s">
        <v>224</v>
      </c>
      <c r="E184" s="17" t="s">
        <v>224</v>
      </c>
      <c r="F184" s="17" t="s">
        <v>224</v>
      </c>
      <c r="G184" s="17" t="s">
        <v>224</v>
      </c>
      <c r="H184" s="17" t="s">
        <v>224</v>
      </c>
      <c r="I184" s="17" t="s">
        <v>224</v>
      </c>
      <c r="J184" s="17" t="s">
        <v>224</v>
      </c>
      <c r="K184" s="17" t="s">
        <v>224</v>
      </c>
      <c r="L184" s="17" t="s">
        <v>224</v>
      </c>
      <c r="M184" s="17" t="s">
        <v>224</v>
      </c>
      <c r="N184" s="17" t="s">
        <v>224</v>
      </c>
      <c r="O184" s="17" t="s">
        <v>224</v>
      </c>
      <c r="P184" s="17" t="s">
        <v>224</v>
      </c>
      <c r="Q184" s="17" t="s">
        <v>224</v>
      </c>
      <c r="R184" s="17" t="s">
        <v>224</v>
      </c>
      <c r="S184" s="17" t="s">
        <v>224</v>
      </c>
      <c r="T184" s="17" t="s">
        <v>224</v>
      </c>
      <c r="U184" s="17" t="s">
        <v>224</v>
      </c>
      <c r="V184" s="17" t="s">
        <v>224</v>
      </c>
      <c r="W184" s="152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27">
        <v>1</v>
      </c>
    </row>
    <row r="185" spans="1:65">
      <c r="A185" s="29"/>
      <c r="B185" s="19" t="s">
        <v>225</v>
      </c>
      <c r="C185" s="9" t="s">
        <v>225</v>
      </c>
      <c r="D185" s="150" t="s">
        <v>227</v>
      </c>
      <c r="E185" s="151" t="s">
        <v>228</v>
      </c>
      <c r="F185" s="151" t="s">
        <v>229</v>
      </c>
      <c r="G185" s="151" t="s">
        <v>230</v>
      </c>
      <c r="H185" s="151" t="s">
        <v>231</v>
      </c>
      <c r="I185" s="151" t="s">
        <v>233</v>
      </c>
      <c r="J185" s="151" t="s">
        <v>234</v>
      </c>
      <c r="K185" s="151" t="s">
        <v>235</v>
      </c>
      <c r="L185" s="151" t="s">
        <v>236</v>
      </c>
      <c r="M185" s="151" t="s">
        <v>237</v>
      </c>
      <c r="N185" s="151" t="s">
        <v>238</v>
      </c>
      <c r="O185" s="151" t="s">
        <v>239</v>
      </c>
      <c r="P185" s="151" t="s">
        <v>240</v>
      </c>
      <c r="Q185" s="151" t="s">
        <v>241</v>
      </c>
      <c r="R185" s="151" t="s">
        <v>242</v>
      </c>
      <c r="S185" s="151" t="s">
        <v>243</v>
      </c>
      <c r="T185" s="151" t="s">
        <v>245</v>
      </c>
      <c r="U185" s="151" t="s">
        <v>246</v>
      </c>
      <c r="V185" s="151" t="s">
        <v>247</v>
      </c>
      <c r="W185" s="152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27" t="s">
        <v>3</v>
      </c>
    </row>
    <row r="186" spans="1:65">
      <c r="A186" s="29"/>
      <c r="B186" s="19"/>
      <c r="C186" s="9"/>
      <c r="D186" s="10" t="s">
        <v>264</v>
      </c>
      <c r="E186" s="11" t="s">
        <v>263</v>
      </c>
      <c r="F186" s="11" t="s">
        <v>263</v>
      </c>
      <c r="G186" s="11" t="s">
        <v>263</v>
      </c>
      <c r="H186" s="11" t="s">
        <v>112</v>
      </c>
      <c r="I186" s="11" t="s">
        <v>112</v>
      </c>
      <c r="J186" s="11" t="s">
        <v>263</v>
      </c>
      <c r="K186" s="11" t="s">
        <v>263</v>
      </c>
      <c r="L186" s="11" t="s">
        <v>264</v>
      </c>
      <c r="M186" s="11" t="s">
        <v>112</v>
      </c>
      <c r="N186" s="11" t="s">
        <v>112</v>
      </c>
      <c r="O186" s="11" t="s">
        <v>264</v>
      </c>
      <c r="P186" s="11" t="s">
        <v>264</v>
      </c>
      <c r="Q186" s="11" t="s">
        <v>263</v>
      </c>
      <c r="R186" s="11" t="s">
        <v>263</v>
      </c>
      <c r="S186" s="11" t="s">
        <v>112</v>
      </c>
      <c r="T186" s="11" t="s">
        <v>263</v>
      </c>
      <c r="U186" s="11" t="s">
        <v>263</v>
      </c>
      <c r="V186" s="11" t="s">
        <v>264</v>
      </c>
      <c r="W186" s="152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27">
        <v>2</v>
      </c>
    </row>
    <row r="187" spans="1:65">
      <c r="A187" s="29"/>
      <c r="B187" s="19"/>
      <c r="C187" s="9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152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27">
        <v>3</v>
      </c>
    </row>
    <row r="188" spans="1:65">
      <c r="A188" s="29"/>
      <c r="B188" s="18">
        <v>1</v>
      </c>
      <c r="C188" s="14">
        <v>1</v>
      </c>
      <c r="D188" s="21">
        <v>9.8000000000000007</v>
      </c>
      <c r="E188" s="21">
        <v>8.9</v>
      </c>
      <c r="F188" s="21">
        <v>9.6999999999999993</v>
      </c>
      <c r="G188" s="21">
        <v>8.8000000000000007</v>
      </c>
      <c r="H188" s="21">
        <v>9.6</v>
      </c>
      <c r="I188" s="153">
        <v>13.059999999999999</v>
      </c>
      <c r="J188" s="21">
        <v>9.5500000000000007</v>
      </c>
      <c r="K188" s="21">
        <v>9.4</v>
      </c>
      <c r="L188" s="21">
        <v>9.6</v>
      </c>
      <c r="M188" s="153">
        <v>9</v>
      </c>
      <c r="N188" s="21">
        <v>9.6999999999999993</v>
      </c>
      <c r="O188" s="21">
        <v>9.5</v>
      </c>
      <c r="P188" s="153">
        <v>10</v>
      </c>
      <c r="Q188" s="153">
        <v>9</v>
      </c>
      <c r="R188" s="21">
        <v>9.8000000000000007</v>
      </c>
      <c r="S188" s="153">
        <v>11.17</v>
      </c>
      <c r="T188" s="21">
        <v>9.9</v>
      </c>
      <c r="U188" s="21">
        <v>9.1999999999999993</v>
      </c>
      <c r="V188" s="21">
        <v>10.199999999999999</v>
      </c>
      <c r="W188" s="152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27">
        <v>1</v>
      </c>
    </row>
    <row r="189" spans="1:65">
      <c r="A189" s="29"/>
      <c r="B189" s="19">
        <v>1</v>
      </c>
      <c r="C189" s="9">
        <v>2</v>
      </c>
      <c r="D189" s="11">
        <v>9.9</v>
      </c>
      <c r="E189" s="11">
        <v>9</v>
      </c>
      <c r="F189" s="11">
        <v>9.3000000000000007</v>
      </c>
      <c r="G189" s="11">
        <v>8.8000000000000007</v>
      </c>
      <c r="H189" s="11">
        <v>9.5</v>
      </c>
      <c r="I189" s="154">
        <v>13.0785</v>
      </c>
      <c r="J189" s="11">
        <v>9.31</v>
      </c>
      <c r="K189" s="11">
        <v>8.6999999999999993</v>
      </c>
      <c r="L189" s="11">
        <v>9.5</v>
      </c>
      <c r="M189" s="154">
        <v>9</v>
      </c>
      <c r="N189" s="11">
        <v>9.3000000000000007</v>
      </c>
      <c r="O189" s="11">
        <v>9.6</v>
      </c>
      <c r="P189" s="154">
        <v>11</v>
      </c>
      <c r="Q189" s="154">
        <v>10</v>
      </c>
      <c r="R189" s="11">
        <v>10</v>
      </c>
      <c r="S189" s="154">
        <v>11.208</v>
      </c>
      <c r="T189" s="11">
        <v>9.6999999999999993</v>
      </c>
      <c r="U189" s="11">
        <v>8.1999999999999993</v>
      </c>
      <c r="V189" s="11">
        <v>9.1</v>
      </c>
      <c r="W189" s="152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27">
        <v>25</v>
      </c>
    </row>
    <row r="190" spans="1:65">
      <c r="A190" s="29"/>
      <c r="B190" s="19">
        <v>1</v>
      </c>
      <c r="C190" s="9">
        <v>3</v>
      </c>
      <c r="D190" s="11">
        <v>9.8000000000000007</v>
      </c>
      <c r="E190" s="11">
        <v>8.1</v>
      </c>
      <c r="F190" s="11">
        <v>9.3000000000000007</v>
      </c>
      <c r="G190" s="11">
        <v>9.1999999999999993</v>
      </c>
      <c r="H190" s="11">
        <v>9.6</v>
      </c>
      <c r="I190" s="154">
        <v>13.242000000000001</v>
      </c>
      <c r="J190" s="11">
        <v>9.48</v>
      </c>
      <c r="K190" s="11">
        <v>9</v>
      </c>
      <c r="L190" s="11">
        <v>9.4</v>
      </c>
      <c r="M190" s="154">
        <v>9</v>
      </c>
      <c r="N190" s="11">
        <v>9.5</v>
      </c>
      <c r="O190" s="11">
        <v>9.1999999999999993</v>
      </c>
      <c r="P190" s="154">
        <v>11</v>
      </c>
      <c r="Q190" s="154">
        <v>9</v>
      </c>
      <c r="R190" s="11">
        <v>10</v>
      </c>
      <c r="S190" s="154">
        <v>11.203166666666666</v>
      </c>
      <c r="T190" s="11">
        <v>10.1</v>
      </c>
      <c r="U190" s="11">
        <v>8.5</v>
      </c>
      <c r="V190" s="11">
        <v>10</v>
      </c>
      <c r="W190" s="152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27">
        <v>16</v>
      </c>
    </row>
    <row r="191" spans="1:65">
      <c r="A191" s="29"/>
      <c r="B191" s="19">
        <v>1</v>
      </c>
      <c r="C191" s="9">
        <v>4</v>
      </c>
      <c r="D191" s="11">
        <v>9.5</v>
      </c>
      <c r="E191" s="11">
        <v>8.1</v>
      </c>
      <c r="F191" s="11">
        <v>9.4</v>
      </c>
      <c r="G191" s="11">
        <v>9.1</v>
      </c>
      <c r="H191" s="11">
        <v>9.4</v>
      </c>
      <c r="I191" s="154">
        <v>13.332000000000001</v>
      </c>
      <c r="J191" s="11">
        <v>9.75</v>
      </c>
      <c r="K191" s="11">
        <v>8.5</v>
      </c>
      <c r="L191" s="11">
        <v>9.1999999999999993</v>
      </c>
      <c r="M191" s="154">
        <v>9</v>
      </c>
      <c r="N191" s="11">
        <v>9.9</v>
      </c>
      <c r="O191" s="11">
        <v>9.9</v>
      </c>
      <c r="P191" s="154">
        <v>11</v>
      </c>
      <c r="Q191" s="154">
        <v>9</v>
      </c>
      <c r="R191" s="11">
        <v>10.1</v>
      </c>
      <c r="S191" s="154">
        <v>11.06</v>
      </c>
      <c r="T191" s="11">
        <v>9.9</v>
      </c>
      <c r="U191" s="11">
        <v>8.6</v>
      </c>
      <c r="V191" s="11">
        <v>9.5</v>
      </c>
      <c r="W191" s="152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27">
        <v>9.4163095238095256</v>
      </c>
    </row>
    <row r="192" spans="1:65">
      <c r="A192" s="29"/>
      <c r="B192" s="19">
        <v>1</v>
      </c>
      <c r="C192" s="9">
        <v>5</v>
      </c>
      <c r="D192" s="11">
        <v>9.9</v>
      </c>
      <c r="E192" s="11">
        <v>8.9</v>
      </c>
      <c r="F192" s="11">
        <v>9.6</v>
      </c>
      <c r="G192" s="11">
        <v>9.1</v>
      </c>
      <c r="H192" s="11">
        <v>9.4</v>
      </c>
      <c r="I192" s="154">
        <v>13.148499999999999</v>
      </c>
      <c r="J192" s="11">
        <v>9.6</v>
      </c>
      <c r="K192" s="11">
        <v>8.8000000000000007</v>
      </c>
      <c r="L192" s="11">
        <v>9.3000000000000007</v>
      </c>
      <c r="M192" s="154">
        <v>9</v>
      </c>
      <c r="N192" s="148">
        <v>10.6</v>
      </c>
      <c r="O192" s="11">
        <v>9.8000000000000007</v>
      </c>
      <c r="P192" s="154">
        <v>10</v>
      </c>
      <c r="Q192" s="154">
        <v>9</v>
      </c>
      <c r="R192" s="11">
        <v>10</v>
      </c>
      <c r="S192" s="154">
        <v>11.25</v>
      </c>
      <c r="T192" s="11">
        <v>10.1</v>
      </c>
      <c r="U192" s="11">
        <v>9.3000000000000007</v>
      </c>
      <c r="V192" s="11">
        <v>9.3000000000000007</v>
      </c>
      <c r="W192" s="152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3"/>
      <c r="BJ192" s="3"/>
      <c r="BK192" s="3"/>
      <c r="BL192" s="3"/>
      <c r="BM192" s="27">
        <v>20</v>
      </c>
    </row>
    <row r="193" spans="1:65">
      <c r="A193" s="29"/>
      <c r="B193" s="19">
        <v>1</v>
      </c>
      <c r="C193" s="9">
        <v>6</v>
      </c>
      <c r="D193" s="11">
        <v>9.6999999999999993</v>
      </c>
      <c r="E193" s="11">
        <v>8.8000000000000007</v>
      </c>
      <c r="F193" s="11">
        <v>9.4</v>
      </c>
      <c r="G193" s="11">
        <v>8.9</v>
      </c>
      <c r="H193" s="11">
        <v>9.5</v>
      </c>
      <c r="I193" s="154">
        <v>13.05</v>
      </c>
      <c r="J193" s="11">
        <v>9.66</v>
      </c>
      <c r="K193" s="11">
        <v>9.9</v>
      </c>
      <c r="L193" s="11">
        <v>9.5</v>
      </c>
      <c r="M193" s="154">
        <v>9</v>
      </c>
      <c r="N193" s="11">
        <v>9.6999999999999993</v>
      </c>
      <c r="O193" s="11">
        <v>10.1</v>
      </c>
      <c r="P193" s="154">
        <v>10</v>
      </c>
      <c r="Q193" s="154">
        <v>9</v>
      </c>
      <c r="R193" s="11">
        <v>9.9</v>
      </c>
      <c r="S193" s="154">
        <v>11.38</v>
      </c>
      <c r="T193" s="11">
        <v>10.199999999999999</v>
      </c>
      <c r="U193" s="11">
        <v>8.6</v>
      </c>
      <c r="V193" s="11">
        <v>8.8000000000000007</v>
      </c>
      <c r="W193" s="152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  <c r="BK193" s="3"/>
      <c r="BL193" s="3"/>
      <c r="BM193" s="55"/>
    </row>
    <row r="194" spans="1:65">
      <c r="A194" s="29"/>
      <c r="B194" s="20" t="s">
        <v>254</v>
      </c>
      <c r="C194" s="12"/>
      <c r="D194" s="22">
        <v>9.7666666666666657</v>
      </c>
      <c r="E194" s="22">
        <v>8.6333333333333329</v>
      </c>
      <c r="F194" s="22">
        <v>9.4500000000000011</v>
      </c>
      <c r="G194" s="22">
        <v>8.9833333333333325</v>
      </c>
      <c r="H194" s="22">
        <v>9.5</v>
      </c>
      <c r="I194" s="22">
        <v>13.151833333333331</v>
      </c>
      <c r="J194" s="22">
        <v>9.5583333333333353</v>
      </c>
      <c r="K194" s="22">
        <v>9.0500000000000007</v>
      </c>
      <c r="L194" s="22">
        <v>9.4166666666666661</v>
      </c>
      <c r="M194" s="22">
        <v>9</v>
      </c>
      <c r="N194" s="22">
        <v>9.7833333333333332</v>
      </c>
      <c r="O194" s="22">
        <v>9.6833333333333336</v>
      </c>
      <c r="P194" s="22">
        <v>10.5</v>
      </c>
      <c r="Q194" s="22">
        <v>9.1666666666666661</v>
      </c>
      <c r="R194" s="22">
        <v>9.9666666666666668</v>
      </c>
      <c r="S194" s="22">
        <v>11.211861111111112</v>
      </c>
      <c r="T194" s="22">
        <v>9.9833333333333343</v>
      </c>
      <c r="U194" s="22">
        <v>8.7333333333333325</v>
      </c>
      <c r="V194" s="22">
        <v>9.4833333333333325</v>
      </c>
      <c r="W194" s="152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55"/>
    </row>
    <row r="195" spans="1:65">
      <c r="A195" s="29"/>
      <c r="B195" s="3" t="s">
        <v>255</v>
      </c>
      <c r="C195" s="28"/>
      <c r="D195" s="11">
        <v>9.8000000000000007</v>
      </c>
      <c r="E195" s="11">
        <v>8.8500000000000014</v>
      </c>
      <c r="F195" s="11">
        <v>9.4</v>
      </c>
      <c r="G195" s="11">
        <v>9</v>
      </c>
      <c r="H195" s="11">
        <v>9.5</v>
      </c>
      <c r="I195" s="11">
        <v>13.113499999999998</v>
      </c>
      <c r="J195" s="11">
        <v>9.5749999999999993</v>
      </c>
      <c r="K195" s="11">
        <v>8.9</v>
      </c>
      <c r="L195" s="11">
        <v>9.4499999999999993</v>
      </c>
      <c r="M195" s="11">
        <v>9</v>
      </c>
      <c r="N195" s="11">
        <v>9.6999999999999993</v>
      </c>
      <c r="O195" s="11">
        <v>9.6999999999999993</v>
      </c>
      <c r="P195" s="11">
        <v>10.5</v>
      </c>
      <c r="Q195" s="11">
        <v>9</v>
      </c>
      <c r="R195" s="11">
        <v>10</v>
      </c>
      <c r="S195" s="11">
        <v>11.205583333333333</v>
      </c>
      <c r="T195" s="11">
        <v>10</v>
      </c>
      <c r="U195" s="11">
        <v>8.6</v>
      </c>
      <c r="V195" s="11">
        <v>9.4</v>
      </c>
      <c r="W195" s="152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55"/>
    </row>
    <row r="196" spans="1:65">
      <c r="A196" s="29"/>
      <c r="B196" s="3" t="s">
        <v>256</v>
      </c>
      <c r="C196" s="28"/>
      <c r="D196" s="23">
        <v>0.15055453054181644</v>
      </c>
      <c r="E196" s="23">
        <v>0.41793141383086641</v>
      </c>
      <c r="F196" s="23">
        <v>0.16431676725154923</v>
      </c>
      <c r="G196" s="23">
        <v>0.17224014243685021</v>
      </c>
      <c r="H196" s="23">
        <v>8.9442719099991269E-2</v>
      </c>
      <c r="I196" s="23">
        <v>0.11382647612338165</v>
      </c>
      <c r="J196" s="23">
        <v>0.15276343367005929</v>
      </c>
      <c r="K196" s="23">
        <v>0.51672042731055268</v>
      </c>
      <c r="L196" s="23">
        <v>0.14719601443879746</v>
      </c>
      <c r="M196" s="23">
        <v>0</v>
      </c>
      <c r="N196" s="23">
        <v>0.44907311951024914</v>
      </c>
      <c r="O196" s="23">
        <v>0.31885210782848344</v>
      </c>
      <c r="P196" s="23">
        <v>0.54772255750516607</v>
      </c>
      <c r="Q196" s="23">
        <v>0.40824829046386302</v>
      </c>
      <c r="R196" s="23">
        <v>0.10327955589886409</v>
      </c>
      <c r="S196" s="23">
        <v>0.10452742418814037</v>
      </c>
      <c r="T196" s="23">
        <v>0.18348478592697171</v>
      </c>
      <c r="U196" s="23">
        <v>0.42739521132865643</v>
      </c>
      <c r="V196" s="23">
        <v>0.53447793842839419</v>
      </c>
      <c r="W196" s="205"/>
      <c r="X196" s="206"/>
      <c r="Y196" s="206"/>
      <c r="Z196" s="206"/>
      <c r="AA196" s="206"/>
      <c r="AB196" s="206"/>
      <c r="AC196" s="206"/>
      <c r="AD196" s="206"/>
      <c r="AE196" s="206"/>
      <c r="AF196" s="206"/>
      <c r="AG196" s="206"/>
      <c r="AH196" s="206"/>
      <c r="AI196" s="206"/>
      <c r="AJ196" s="206"/>
      <c r="AK196" s="206"/>
      <c r="AL196" s="206"/>
      <c r="AM196" s="206"/>
      <c r="AN196" s="206"/>
      <c r="AO196" s="206"/>
      <c r="AP196" s="206"/>
      <c r="AQ196" s="206"/>
      <c r="AR196" s="206"/>
      <c r="AS196" s="206"/>
      <c r="AT196" s="206"/>
      <c r="AU196" s="206"/>
      <c r="AV196" s="206"/>
      <c r="AW196" s="206"/>
      <c r="AX196" s="206"/>
      <c r="AY196" s="206"/>
      <c r="AZ196" s="206"/>
      <c r="BA196" s="206"/>
      <c r="BB196" s="206"/>
      <c r="BC196" s="206"/>
      <c r="BD196" s="206"/>
      <c r="BE196" s="206"/>
      <c r="BF196" s="206"/>
      <c r="BG196" s="206"/>
      <c r="BH196" s="206"/>
      <c r="BI196" s="206"/>
      <c r="BJ196" s="206"/>
      <c r="BK196" s="206"/>
      <c r="BL196" s="206"/>
      <c r="BM196" s="56"/>
    </row>
    <row r="197" spans="1:65">
      <c r="A197" s="29"/>
      <c r="B197" s="3" t="s">
        <v>86</v>
      </c>
      <c r="C197" s="28"/>
      <c r="D197" s="13">
        <v>1.5415139645919774E-2</v>
      </c>
      <c r="E197" s="13">
        <v>4.840904407307333E-2</v>
      </c>
      <c r="F197" s="13">
        <v>1.7388017698576636E-2</v>
      </c>
      <c r="G197" s="13">
        <v>1.9173299714677204E-2</v>
      </c>
      <c r="H197" s="13">
        <v>9.415023063156976E-3</v>
      </c>
      <c r="I197" s="13">
        <v>8.6547991628580304E-3</v>
      </c>
      <c r="J197" s="13">
        <v>1.5982224969840551E-2</v>
      </c>
      <c r="K197" s="13">
        <v>5.7096179813320734E-2</v>
      </c>
      <c r="L197" s="13">
        <v>1.5631435161642209E-2</v>
      </c>
      <c r="M197" s="13">
        <v>0</v>
      </c>
      <c r="N197" s="13">
        <v>4.5901852079412178E-2</v>
      </c>
      <c r="O197" s="13">
        <v>3.2927928519292611E-2</v>
      </c>
      <c r="P197" s="13">
        <v>5.2164053095730099E-2</v>
      </c>
      <c r="Q197" s="13">
        <v>4.4536177141512333E-2</v>
      </c>
      <c r="R197" s="13">
        <v>1.0362497247377667E-2</v>
      </c>
      <c r="S197" s="13">
        <v>9.3229324866102945E-3</v>
      </c>
      <c r="T197" s="13">
        <v>1.8379110443436229E-2</v>
      </c>
      <c r="U197" s="13">
        <v>4.8938382976563721E-2</v>
      </c>
      <c r="V197" s="13">
        <v>5.6359712312308706E-2</v>
      </c>
      <c r="W197" s="152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55"/>
    </row>
    <row r="198" spans="1:65">
      <c r="A198" s="29"/>
      <c r="B198" s="3" t="s">
        <v>257</v>
      </c>
      <c r="C198" s="28"/>
      <c r="D198" s="13">
        <v>3.7207479423998047E-2</v>
      </c>
      <c r="E198" s="13">
        <v>-8.3151067676397572E-2</v>
      </c>
      <c r="F198" s="13">
        <v>3.5778853812407085E-3</v>
      </c>
      <c r="G198" s="13">
        <v>-4.5981516365981245E-2</v>
      </c>
      <c r="H198" s="13">
        <v>8.8878212827285807E-3</v>
      </c>
      <c r="I198" s="13">
        <v>0.39670783974107682</v>
      </c>
      <c r="J198" s="13">
        <v>1.5082746501131616E-2</v>
      </c>
      <c r="K198" s="13">
        <v>-3.8901601830663712E-2</v>
      </c>
      <c r="L198" s="13">
        <v>3.7928113581831013E-5</v>
      </c>
      <c r="M198" s="13">
        <v>-4.4211537732151807E-2</v>
      </c>
      <c r="N198" s="13">
        <v>3.8977458057827485E-2</v>
      </c>
      <c r="O198" s="13">
        <v>2.8357586254851519E-2</v>
      </c>
      <c r="P198" s="13">
        <v>0.11508653931248958</v>
      </c>
      <c r="Q198" s="13">
        <v>-2.6511751393858418E-2</v>
      </c>
      <c r="R198" s="13">
        <v>5.8447223029950424E-2</v>
      </c>
      <c r="S198" s="13">
        <v>0.19068527672773072</v>
      </c>
      <c r="T198" s="13">
        <v>6.0217201663779862E-2</v>
      </c>
      <c r="U198" s="13">
        <v>-7.2531195873421495E-2</v>
      </c>
      <c r="V198" s="13">
        <v>7.117842648899142E-3</v>
      </c>
      <c r="W198" s="152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55"/>
    </row>
    <row r="199" spans="1:65">
      <c r="A199" s="29"/>
      <c r="B199" s="45" t="s">
        <v>258</v>
      </c>
      <c r="C199" s="46"/>
      <c r="D199" s="44">
        <v>0.46</v>
      </c>
      <c r="E199" s="44">
        <v>1.75</v>
      </c>
      <c r="F199" s="44">
        <v>0.15</v>
      </c>
      <c r="G199" s="44">
        <v>1.06</v>
      </c>
      <c r="H199" s="44">
        <v>0.06</v>
      </c>
      <c r="I199" s="44">
        <v>7.06</v>
      </c>
      <c r="J199" s="44">
        <v>0.06</v>
      </c>
      <c r="K199" s="44">
        <v>0.93</v>
      </c>
      <c r="L199" s="44">
        <v>0.22</v>
      </c>
      <c r="M199" s="44" t="s">
        <v>259</v>
      </c>
      <c r="N199" s="44">
        <v>0.5</v>
      </c>
      <c r="O199" s="44">
        <v>0.3</v>
      </c>
      <c r="P199" s="44" t="s">
        <v>259</v>
      </c>
      <c r="Q199" s="44" t="s">
        <v>259</v>
      </c>
      <c r="R199" s="44">
        <v>0.85</v>
      </c>
      <c r="S199" s="44">
        <v>3.28</v>
      </c>
      <c r="T199" s="44">
        <v>0.89</v>
      </c>
      <c r="U199" s="44">
        <v>1.55</v>
      </c>
      <c r="V199" s="44">
        <v>0.09</v>
      </c>
      <c r="W199" s="152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55"/>
    </row>
    <row r="200" spans="1:65">
      <c r="B200" s="30" t="s">
        <v>269</v>
      </c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BM200" s="55"/>
    </row>
    <row r="201" spans="1:65">
      <c r="BM201" s="55"/>
    </row>
    <row r="202" spans="1:65" ht="15">
      <c r="B202" s="8" t="s">
        <v>425</v>
      </c>
      <c r="BM202" s="27" t="s">
        <v>66</v>
      </c>
    </row>
    <row r="203" spans="1:65" ht="15">
      <c r="A203" s="24" t="s">
        <v>51</v>
      </c>
      <c r="B203" s="18" t="s">
        <v>108</v>
      </c>
      <c r="C203" s="15" t="s">
        <v>109</v>
      </c>
      <c r="D203" s="16" t="s">
        <v>224</v>
      </c>
      <c r="E203" s="17" t="s">
        <v>224</v>
      </c>
      <c r="F203" s="17" t="s">
        <v>224</v>
      </c>
      <c r="G203" s="17" t="s">
        <v>224</v>
      </c>
      <c r="H203" s="17" t="s">
        <v>224</v>
      </c>
      <c r="I203" s="17" t="s">
        <v>224</v>
      </c>
      <c r="J203" s="17" t="s">
        <v>224</v>
      </c>
      <c r="K203" s="17" t="s">
        <v>224</v>
      </c>
      <c r="L203" s="17" t="s">
        <v>224</v>
      </c>
      <c r="M203" s="17" t="s">
        <v>224</v>
      </c>
      <c r="N203" s="17" t="s">
        <v>224</v>
      </c>
      <c r="O203" s="17" t="s">
        <v>224</v>
      </c>
      <c r="P203" s="17" t="s">
        <v>224</v>
      </c>
      <c r="Q203" s="17" t="s">
        <v>224</v>
      </c>
      <c r="R203" s="17" t="s">
        <v>224</v>
      </c>
      <c r="S203" s="17" t="s">
        <v>224</v>
      </c>
      <c r="T203" s="17" t="s">
        <v>224</v>
      </c>
      <c r="U203" s="17" t="s">
        <v>224</v>
      </c>
      <c r="V203" s="152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27">
        <v>1</v>
      </c>
    </row>
    <row r="204" spans="1:65">
      <c r="A204" s="29"/>
      <c r="B204" s="19" t="s">
        <v>225</v>
      </c>
      <c r="C204" s="9" t="s">
        <v>225</v>
      </c>
      <c r="D204" s="150" t="s">
        <v>227</v>
      </c>
      <c r="E204" s="151" t="s">
        <v>228</v>
      </c>
      <c r="F204" s="151" t="s">
        <v>229</v>
      </c>
      <c r="G204" s="151" t="s">
        <v>230</v>
      </c>
      <c r="H204" s="151" t="s">
        <v>231</v>
      </c>
      <c r="I204" s="151" t="s">
        <v>234</v>
      </c>
      <c r="J204" s="151" t="s">
        <v>235</v>
      </c>
      <c r="K204" s="151" t="s">
        <v>236</v>
      </c>
      <c r="L204" s="151" t="s">
        <v>237</v>
      </c>
      <c r="M204" s="151" t="s">
        <v>238</v>
      </c>
      <c r="N204" s="151" t="s">
        <v>239</v>
      </c>
      <c r="O204" s="151" t="s">
        <v>240</v>
      </c>
      <c r="P204" s="151" t="s">
        <v>241</v>
      </c>
      <c r="Q204" s="151" t="s">
        <v>242</v>
      </c>
      <c r="R204" s="151" t="s">
        <v>243</v>
      </c>
      <c r="S204" s="151" t="s">
        <v>245</v>
      </c>
      <c r="T204" s="151" t="s">
        <v>246</v>
      </c>
      <c r="U204" s="151" t="s">
        <v>247</v>
      </c>
      <c r="V204" s="152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  <c r="BM204" s="27" t="s">
        <v>3</v>
      </c>
    </row>
    <row r="205" spans="1:65">
      <c r="A205" s="29"/>
      <c r="B205" s="19"/>
      <c r="C205" s="9"/>
      <c r="D205" s="10" t="s">
        <v>112</v>
      </c>
      <c r="E205" s="11" t="s">
        <v>263</v>
      </c>
      <c r="F205" s="11" t="s">
        <v>263</v>
      </c>
      <c r="G205" s="11" t="s">
        <v>263</v>
      </c>
      <c r="H205" s="11" t="s">
        <v>112</v>
      </c>
      <c r="I205" s="11" t="s">
        <v>263</v>
      </c>
      <c r="J205" s="11" t="s">
        <v>263</v>
      </c>
      <c r="K205" s="11" t="s">
        <v>112</v>
      </c>
      <c r="L205" s="11" t="s">
        <v>112</v>
      </c>
      <c r="M205" s="11" t="s">
        <v>264</v>
      </c>
      <c r="N205" s="11" t="s">
        <v>264</v>
      </c>
      <c r="O205" s="11" t="s">
        <v>112</v>
      </c>
      <c r="P205" s="11" t="s">
        <v>263</v>
      </c>
      <c r="Q205" s="11" t="s">
        <v>263</v>
      </c>
      <c r="R205" s="11" t="s">
        <v>112</v>
      </c>
      <c r="S205" s="11" t="s">
        <v>263</v>
      </c>
      <c r="T205" s="11" t="s">
        <v>263</v>
      </c>
      <c r="U205" s="11" t="s">
        <v>264</v>
      </c>
      <c r="V205" s="152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27">
        <v>1</v>
      </c>
    </row>
    <row r="206" spans="1:65">
      <c r="A206" s="29"/>
      <c r="B206" s="19"/>
      <c r="C206" s="9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152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27">
        <v>1</v>
      </c>
    </row>
    <row r="207" spans="1:65">
      <c r="A207" s="29"/>
      <c r="B207" s="18">
        <v>1</v>
      </c>
      <c r="C207" s="14">
        <v>1</v>
      </c>
      <c r="D207" s="212">
        <v>37</v>
      </c>
      <c r="E207" s="212">
        <v>38</v>
      </c>
      <c r="F207" s="212">
        <v>42</v>
      </c>
      <c r="G207" s="212">
        <v>39</v>
      </c>
      <c r="H207" s="212">
        <v>46</v>
      </c>
      <c r="I207" s="212">
        <v>46.3</v>
      </c>
      <c r="J207" s="212">
        <v>39</v>
      </c>
      <c r="K207" s="212">
        <v>41</v>
      </c>
      <c r="L207" s="212">
        <v>38</v>
      </c>
      <c r="M207" s="212">
        <v>32.6</v>
      </c>
      <c r="N207" s="212">
        <v>39</v>
      </c>
      <c r="O207" s="212">
        <v>45</v>
      </c>
      <c r="P207" s="212">
        <v>36</v>
      </c>
      <c r="Q207" s="212">
        <v>40</v>
      </c>
      <c r="R207" s="212">
        <v>48.52</v>
      </c>
      <c r="S207" s="212">
        <v>34</v>
      </c>
      <c r="T207" s="212">
        <v>42</v>
      </c>
      <c r="U207" s="212">
        <v>37</v>
      </c>
      <c r="V207" s="213"/>
      <c r="W207" s="214"/>
      <c r="X207" s="214"/>
      <c r="Y207" s="214"/>
      <c r="Z207" s="214"/>
      <c r="AA207" s="214"/>
      <c r="AB207" s="214"/>
      <c r="AC207" s="214"/>
      <c r="AD207" s="214"/>
      <c r="AE207" s="214"/>
      <c r="AF207" s="214"/>
      <c r="AG207" s="214"/>
      <c r="AH207" s="214"/>
      <c r="AI207" s="214"/>
      <c r="AJ207" s="214"/>
      <c r="AK207" s="214"/>
      <c r="AL207" s="214"/>
      <c r="AM207" s="214"/>
      <c r="AN207" s="214"/>
      <c r="AO207" s="214"/>
      <c r="AP207" s="214"/>
      <c r="AQ207" s="214"/>
      <c r="AR207" s="214"/>
      <c r="AS207" s="214"/>
      <c r="AT207" s="214"/>
      <c r="AU207" s="214"/>
      <c r="AV207" s="214"/>
      <c r="AW207" s="214"/>
      <c r="AX207" s="214"/>
      <c r="AY207" s="214"/>
      <c r="AZ207" s="214"/>
      <c r="BA207" s="214"/>
      <c r="BB207" s="214"/>
      <c r="BC207" s="214"/>
      <c r="BD207" s="214"/>
      <c r="BE207" s="214"/>
      <c r="BF207" s="214"/>
      <c r="BG207" s="214"/>
      <c r="BH207" s="214"/>
      <c r="BI207" s="214"/>
      <c r="BJ207" s="214"/>
      <c r="BK207" s="214"/>
      <c r="BL207" s="214"/>
      <c r="BM207" s="215">
        <v>1</v>
      </c>
    </row>
    <row r="208" spans="1:65">
      <c r="A208" s="29"/>
      <c r="B208" s="19">
        <v>1</v>
      </c>
      <c r="C208" s="9">
        <v>2</v>
      </c>
      <c r="D208" s="217">
        <v>36</v>
      </c>
      <c r="E208" s="217">
        <v>37</v>
      </c>
      <c r="F208" s="217">
        <v>42</v>
      </c>
      <c r="G208" s="217">
        <v>40</v>
      </c>
      <c r="H208" s="217">
        <v>43</v>
      </c>
      <c r="I208" s="217">
        <v>42.8</v>
      </c>
      <c r="J208" s="217">
        <v>40</v>
      </c>
      <c r="K208" s="217">
        <v>37</v>
      </c>
      <c r="L208" s="217">
        <v>35</v>
      </c>
      <c r="M208" s="217">
        <v>31.899999999999995</v>
      </c>
      <c r="N208" s="217">
        <v>40</v>
      </c>
      <c r="O208" s="217">
        <v>40</v>
      </c>
      <c r="P208" s="217">
        <v>33</v>
      </c>
      <c r="Q208" s="217">
        <v>41</v>
      </c>
      <c r="R208" s="217">
        <v>48.152999999999999</v>
      </c>
      <c r="S208" s="217">
        <v>34</v>
      </c>
      <c r="T208" s="217">
        <v>41</v>
      </c>
      <c r="U208" s="217">
        <v>39</v>
      </c>
      <c r="V208" s="213"/>
      <c r="W208" s="214"/>
      <c r="X208" s="214"/>
      <c r="Y208" s="214"/>
      <c r="Z208" s="214"/>
      <c r="AA208" s="214"/>
      <c r="AB208" s="214"/>
      <c r="AC208" s="214"/>
      <c r="AD208" s="214"/>
      <c r="AE208" s="214"/>
      <c r="AF208" s="214"/>
      <c r="AG208" s="214"/>
      <c r="AH208" s="214"/>
      <c r="AI208" s="214"/>
      <c r="AJ208" s="214"/>
      <c r="AK208" s="214"/>
      <c r="AL208" s="214"/>
      <c r="AM208" s="214"/>
      <c r="AN208" s="214"/>
      <c r="AO208" s="214"/>
      <c r="AP208" s="214"/>
      <c r="AQ208" s="214"/>
      <c r="AR208" s="214"/>
      <c r="AS208" s="214"/>
      <c r="AT208" s="214"/>
      <c r="AU208" s="214"/>
      <c r="AV208" s="214"/>
      <c r="AW208" s="214"/>
      <c r="AX208" s="214"/>
      <c r="AY208" s="214"/>
      <c r="AZ208" s="214"/>
      <c r="BA208" s="214"/>
      <c r="BB208" s="214"/>
      <c r="BC208" s="214"/>
      <c r="BD208" s="214"/>
      <c r="BE208" s="214"/>
      <c r="BF208" s="214"/>
      <c r="BG208" s="214"/>
      <c r="BH208" s="214"/>
      <c r="BI208" s="214"/>
      <c r="BJ208" s="214"/>
      <c r="BK208" s="214"/>
      <c r="BL208" s="214"/>
      <c r="BM208" s="215">
        <v>26</v>
      </c>
    </row>
    <row r="209" spans="1:65">
      <c r="A209" s="29"/>
      <c r="B209" s="19">
        <v>1</v>
      </c>
      <c r="C209" s="9">
        <v>3</v>
      </c>
      <c r="D209" s="217">
        <v>32</v>
      </c>
      <c r="E209" s="218">
        <v>32</v>
      </c>
      <c r="F209" s="217">
        <v>42</v>
      </c>
      <c r="G209" s="217">
        <v>40</v>
      </c>
      <c r="H209" s="217">
        <v>44</v>
      </c>
      <c r="I209" s="217">
        <v>43.8</v>
      </c>
      <c r="J209" s="217">
        <v>41</v>
      </c>
      <c r="K209" s="217">
        <v>41</v>
      </c>
      <c r="L209" s="217">
        <v>38</v>
      </c>
      <c r="M209" s="217">
        <v>30.9</v>
      </c>
      <c r="N209" s="217">
        <v>37</v>
      </c>
      <c r="O209" s="217">
        <v>40</v>
      </c>
      <c r="P209" s="217">
        <v>35</v>
      </c>
      <c r="Q209" s="217">
        <v>40</v>
      </c>
      <c r="R209" s="217">
        <v>48.58</v>
      </c>
      <c r="S209" s="217">
        <v>34</v>
      </c>
      <c r="T209" s="217">
        <v>42</v>
      </c>
      <c r="U209" s="217">
        <v>40</v>
      </c>
      <c r="V209" s="213"/>
      <c r="W209" s="214"/>
      <c r="X209" s="214"/>
      <c r="Y209" s="214"/>
      <c r="Z209" s="214"/>
      <c r="AA209" s="214"/>
      <c r="AB209" s="214"/>
      <c r="AC209" s="214"/>
      <c r="AD209" s="214"/>
      <c r="AE209" s="214"/>
      <c r="AF209" s="214"/>
      <c r="AG209" s="214"/>
      <c r="AH209" s="214"/>
      <c r="AI209" s="214"/>
      <c r="AJ209" s="214"/>
      <c r="AK209" s="214"/>
      <c r="AL209" s="214"/>
      <c r="AM209" s="214"/>
      <c r="AN209" s="214"/>
      <c r="AO209" s="214"/>
      <c r="AP209" s="214"/>
      <c r="AQ209" s="214"/>
      <c r="AR209" s="214"/>
      <c r="AS209" s="214"/>
      <c r="AT209" s="214"/>
      <c r="AU209" s="214"/>
      <c r="AV209" s="214"/>
      <c r="AW209" s="214"/>
      <c r="AX209" s="214"/>
      <c r="AY209" s="214"/>
      <c r="AZ209" s="214"/>
      <c r="BA209" s="214"/>
      <c r="BB209" s="214"/>
      <c r="BC209" s="214"/>
      <c r="BD209" s="214"/>
      <c r="BE209" s="214"/>
      <c r="BF209" s="214"/>
      <c r="BG209" s="214"/>
      <c r="BH209" s="214"/>
      <c r="BI209" s="214"/>
      <c r="BJ209" s="214"/>
      <c r="BK209" s="214"/>
      <c r="BL209" s="214"/>
      <c r="BM209" s="215">
        <v>16</v>
      </c>
    </row>
    <row r="210" spans="1:65">
      <c r="A210" s="29"/>
      <c r="B210" s="19">
        <v>1</v>
      </c>
      <c r="C210" s="9">
        <v>4</v>
      </c>
      <c r="D210" s="217">
        <v>35</v>
      </c>
      <c r="E210" s="217">
        <v>36</v>
      </c>
      <c r="F210" s="217">
        <v>43</v>
      </c>
      <c r="G210" s="217">
        <v>40</v>
      </c>
      <c r="H210" s="217">
        <v>45</v>
      </c>
      <c r="I210" s="217">
        <v>44</v>
      </c>
      <c r="J210" s="217">
        <v>40</v>
      </c>
      <c r="K210" s="217">
        <v>39</v>
      </c>
      <c r="L210" s="217">
        <v>34</v>
      </c>
      <c r="M210" s="217">
        <v>33.200000000000003</v>
      </c>
      <c r="N210" s="217">
        <v>40</v>
      </c>
      <c r="O210" s="217">
        <v>40</v>
      </c>
      <c r="P210" s="217">
        <v>41</v>
      </c>
      <c r="Q210" s="217">
        <v>40</v>
      </c>
      <c r="R210" s="217">
        <v>48.52</v>
      </c>
      <c r="S210" s="217">
        <v>34</v>
      </c>
      <c r="T210" s="217">
        <v>41</v>
      </c>
      <c r="U210" s="217">
        <v>39</v>
      </c>
      <c r="V210" s="213"/>
      <c r="W210" s="214"/>
      <c r="X210" s="214"/>
      <c r="Y210" s="214"/>
      <c r="Z210" s="214"/>
      <c r="AA210" s="214"/>
      <c r="AB210" s="214"/>
      <c r="AC210" s="214"/>
      <c r="AD210" s="214"/>
      <c r="AE210" s="214"/>
      <c r="AF210" s="214"/>
      <c r="AG210" s="214"/>
      <c r="AH210" s="214"/>
      <c r="AI210" s="214"/>
      <c r="AJ210" s="214"/>
      <c r="AK210" s="214"/>
      <c r="AL210" s="214"/>
      <c r="AM210" s="214"/>
      <c r="AN210" s="214"/>
      <c r="AO210" s="214"/>
      <c r="AP210" s="214"/>
      <c r="AQ210" s="214"/>
      <c r="AR210" s="214"/>
      <c r="AS210" s="214"/>
      <c r="AT210" s="214"/>
      <c r="AU210" s="214"/>
      <c r="AV210" s="214"/>
      <c r="AW210" s="214"/>
      <c r="AX210" s="214"/>
      <c r="AY210" s="214"/>
      <c r="AZ210" s="214"/>
      <c r="BA210" s="214"/>
      <c r="BB210" s="214"/>
      <c r="BC210" s="214"/>
      <c r="BD210" s="214"/>
      <c r="BE210" s="214"/>
      <c r="BF210" s="214"/>
      <c r="BG210" s="214"/>
      <c r="BH210" s="214"/>
      <c r="BI210" s="214"/>
      <c r="BJ210" s="214"/>
      <c r="BK210" s="214"/>
      <c r="BL210" s="214"/>
      <c r="BM210" s="215">
        <v>39.582824469135801</v>
      </c>
    </row>
    <row r="211" spans="1:65">
      <c r="A211" s="29"/>
      <c r="B211" s="19">
        <v>1</v>
      </c>
      <c r="C211" s="9">
        <v>5</v>
      </c>
      <c r="D211" s="217">
        <v>35</v>
      </c>
      <c r="E211" s="217">
        <v>39</v>
      </c>
      <c r="F211" s="217">
        <v>43</v>
      </c>
      <c r="G211" s="217">
        <v>42</v>
      </c>
      <c r="H211" s="217">
        <v>43</v>
      </c>
      <c r="I211" s="217">
        <v>46.3</v>
      </c>
      <c r="J211" s="217">
        <v>40</v>
      </c>
      <c r="K211" s="217">
        <v>40</v>
      </c>
      <c r="L211" s="217">
        <v>35</v>
      </c>
      <c r="M211" s="218">
        <v>36.700000000000003</v>
      </c>
      <c r="N211" s="217">
        <v>41</v>
      </c>
      <c r="O211" s="217">
        <v>45</v>
      </c>
      <c r="P211" s="217">
        <v>42</v>
      </c>
      <c r="Q211" s="217">
        <v>40</v>
      </c>
      <c r="R211" s="217">
        <v>48.658848000000013</v>
      </c>
      <c r="S211" s="217">
        <v>34</v>
      </c>
      <c r="T211" s="217">
        <v>42</v>
      </c>
      <c r="U211" s="217">
        <v>39</v>
      </c>
      <c r="V211" s="213"/>
      <c r="W211" s="214"/>
      <c r="X211" s="214"/>
      <c r="Y211" s="214"/>
      <c r="Z211" s="214"/>
      <c r="AA211" s="214"/>
      <c r="AB211" s="214"/>
      <c r="AC211" s="214"/>
      <c r="AD211" s="214"/>
      <c r="AE211" s="214"/>
      <c r="AF211" s="214"/>
      <c r="AG211" s="214"/>
      <c r="AH211" s="214"/>
      <c r="AI211" s="214"/>
      <c r="AJ211" s="214"/>
      <c r="AK211" s="214"/>
      <c r="AL211" s="214"/>
      <c r="AM211" s="214"/>
      <c r="AN211" s="214"/>
      <c r="AO211" s="214"/>
      <c r="AP211" s="214"/>
      <c r="AQ211" s="214"/>
      <c r="AR211" s="214"/>
      <c r="AS211" s="214"/>
      <c r="AT211" s="214"/>
      <c r="AU211" s="214"/>
      <c r="AV211" s="214"/>
      <c r="AW211" s="214"/>
      <c r="AX211" s="214"/>
      <c r="AY211" s="214"/>
      <c r="AZ211" s="214"/>
      <c r="BA211" s="214"/>
      <c r="BB211" s="214"/>
      <c r="BC211" s="214"/>
      <c r="BD211" s="214"/>
      <c r="BE211" s="214"/>
      <c r="BF211" s="214"/>
      <c r="BG211" s="214"/>
      <c r="BH211" s="214"/>
      <c r="BI211" s="214"/>
      <c r="BJ211" s="214"/>
      <c r="BK211" s="214"/>
      <c r="BL211" s="214"/>
      <c r="BM211" s="215">
        <v>21</v>
      </c>
    </row>
    <row r="212" spans="1:65">
      <c r="A212" s="29"/>
      <c r="B212" s="19">
        <v>1</v>
      </c>
      <c r="C212" s="9">
        <v>6</v>
      </c>
      <c r="D212" s="217">
        <v>35</v>
      </c>
      <c r="E212" s="217">
        <v>38</v>
      </c>
      <c r="F212" s="217">
        <v>42</v>
      </c>
      <c r="G212" s="217">
        <v>41</v>
      </c>
      <c r="H212" s="217">
        <v>44</v>
      </c>
      <c r="I212" s="217">
        <v>44.3</v>
      </c>
      <c r="J212" s="217">
        <v>39</v>
      </c>
      <c r="K212" s="217">
        <v>40</v>
      </c>
      <c r="L212" s="217">
        <v>35</v>
      </c>
      <c r="M212" s="217">
        <v>32.200000000000003</v>
      </c>
      <c r="N212" s="217">
        <v>41</v>
      </c>
      <c r="O212" s="217">
        <v>41</v>
      </c>
      <c r="P212" s="217">
        <v>32</v>
      </c>
      <c r="Q212" s="217">
        <v>40</v>
      </c>
      <c r="R212" s="217">
        <v>48.453194666666697</v>
      </c>
      <c r="S212" s="217">
        <v>34</v>
      </c>
      <c r="T212" s="217">
        <v>42</v>
      </c>
      <c r="U212" s="217">
        <v>38</v>
      </c>
      <c r="V212" s="213"/>
      <c r="W212" s="214"/>
      <c r="X212" s="214"/>
      <c r="Y212" s="214"/>
      <c r="Z212" s="214"/>
      <c r="AA212" s="214"/>
      <c r="AB212" s="214"/>
      <c r="AC212" s="214"/>
      <c r="AD212" s="214"/>
      <c r="AE212" s="214"/>
      <c r="AF212" s="214"/>
      <c r="AG212" s="214"/>
      <c r="AH212" s="214"/>
      <c r="AI212" s="214"/>
      <c r="AJ212" s="214"/>
      <c r="AK212" s="214"/>
      <c r="AL212" s="214"/>
      <c r="AM212" s="214"/>
      <c r="AN212" s="214"/>
      <c r="AO212" s="214"/>
      <c r="AP212" s="214"/>
      <c r="AQ212" s="214"/>
      <c r="AR212" s="214"/>
      <c r="AS212" s="214"/>
      <c r="AT212" s="214"/>
      <c r="AU212" s="214"/>
      <c r="AV212" s="214"/>
      <c r="AW212" s="214"/>
      <c r="AX212" s="214"/>
      <c r="AY212" s="214"/>
      <c r="AZ212" s="214"/>
      <c r="BA212" s="214"/>
      <c r="BB212" s="214"/>
      <c r="BC212" s="214"/>
      <c r="BD212" s="214"/>
      <c r="BE212" s="214"/>
      <c r="BF212" s="214"/>
      <c r="BG212" s="214"/>
      <c r="BH212" s="214"/>
      <c r="BI212" s="214"/>
      <c r="BJ212" s="214"/>
      <c r="BK212" s="214"/>
      <c r="BL212" s="214"/>
      <c r="BM212" s="219"/>
    </row>
    <row r="213" spans="1:65">
      <c r="A213" s="29"/>
      <c r="B213" s="20" t="s">
        <v>254</v>
      </c>
      <c r="C213" s="12"/>
      <c r="D213" s="220">
        <v>35</v>
      </c>
      <c r="E213" s="220">
        <v>36.666666666666664</v>
      </c>
      <c r="F213" s="220">
        <v>42.333333333333336</v>
      </c>
      <c r="G213" s="220">
        <v>40.333333333333336</v>
      </c>
      <c r="H213" s="220">
        <v>44.166666666666664</v>
      </c>
      <c r="I213" s="220">
        <v>44.583333333333336</v>
      </c>
      <c r="J213" s="220">
        <v>39.833333333333336</v>
      </c>
      <c r="K213" s="220">
        <v>39.666666666666664</v>
      </c>
      <c r="L213" s="220">
        <v>35.833333333333336</v>
      </c>
      <c r="M213" s="220">
        <v>32.916666666666664</v>
      </c>
      <c r="N213" s="220">
        <v>39.666666666666664</v>
      </c>
      <c r="O213" s="220">
        <v>41.833333333333336</v>
      </c>
      <c r="P213" s="220">
        <v>36.5</v>
      </c>
      <c r="Q213" s="220">
        <v>40.166666666666664</v>
      </c>
      <c r="R213" s="220">
        <v>48.480840444444453</v>
      </c>
      <c r="S213" s="220">
        <v>34</v>
      </c>
      <c r="T213" s="220">
        <v>41.666666666666664</v>
      </c>
      <c r="U213" s="220">
        <v>38.666666666666664</v>
      </c>
      <c r="V213" s="213"/>
      <c r="W213" s="214"/>
      <c r="X213" s="214"/>
      <c r="Y213" s="214"/>
      <c r="Z213" s="214"/>
      <c r="AA213" s="214"/>
      <c r="AB213" s="214"/>
      <c r="AC213" s="214"/>
      <c r="AD213" s="214"/>
      <c r="AE213" s="214"/>
      <c r="AF213" s="214"/>
      <c r="AG213" s="214"/>
      <c r="AH213" s="214"/>
      <c r="AI213" s="214"/>
      <c r="AJ213" s="214"/>
      <c r="AK213" s="214"/>
      <c r="AL213" s="214"/>
      <c r="AM213" s="214"/>
      <c r="AN213" s="214"/>
      <c r="AO213" s="214"/>
      <c r="AP213" s="214"/>
      <c r="AQ213" s="214"/>
      <c r="AR213" s="214"/>
      <c r="AS213" s="214"/>
      <c r="AT213" s="214"/>
      <c r="AU213" s="214"/>
      <c r="AV213" s="214"/>
      <c r="AW213" s="214"/>
      <c r="AX213" s="214"/>
      <c r="AY213" s="214"/>
      <c r="AZ213" s="214"/>
      <c r="BA213" s="214"/>
      <c r="BB213" s="214"/>
      <c r="BC213" s="214"/>
      <c r="BD213" s="214"/>
      <c r="BE213" s="214"/>
      <c r="BF213" s="214"/>
      <c r="BG213" s="214"/>
      <c r="BH213" s="214"/>
      <c r="BI213" s="214"/>
      <c r="BJ213" s="214"/>
      <c r="BK213" s="214"/>
      <c r="BL213" s="214"/>
      <c r="BM213" s="219"/>
    </row>
    <row r="214" spans="1:65">
      <c r="A214" s="29"/>
      <c r="B214" s="3" t="s">
        <v>255</v>
      </c>
      <c r="C214" s="28"/>
      <c r="D214" s="217">
        <v>35</v>
      </c>
      <c r="E214" s="217">
        <v>37.5</v>
      </c>
      <c r="F214" s="217">
        <v>42</v>
      </c>
      <c r="G214" s="217">
        <v>40</v>
      </c>
      <c r="H214" s="217">
        <v>44</v>
      </c>
      <c r="I214" s="217">
        <v>44.15</v>
      </c>
      <c r="J214" s="217">
        <v>40</v>
      </c>
      <c r="K214" s="217">
        <v>40</v>
      </c>
      <c r="L214" s="217">
        <v>35</v>
      </c>
      <c r="M214" s="217">
        <v>32.400000000000006</v>
      </c>
      <c r="N214" s="217">
        <v>40</v>
      </c>
      <c r="O214" s="217">
        <v>40.5</v>
      </c>
      <c r="P214" s="217">
        <v>35.5</v>
      </c>
      <c r="Q214" s="217">
        <v>40</v>
      </c>
      <c r="R214" s="217">
        <v>48.52</v>
      </c>
      <c r="S214" s="217">
        <v>34</v>
      </c>
      <c r="T214" s="217">
        <v>42</v>
      </c>
      <c r="U214" s="217">
        <v>39</v>
      </c>
      <c r="V214" s="213"/>
      <c r="W214" s="214"/>
      <c r="X214" s="214"/>
      <c r="Y214" s="214"/>
      <c r="Z214" s="214"/>
      <c r="AA214" s="214"/>
      <c r="AB214" s="214"/>
      <c r="AC214" s="214"/>
      <c r="AD214" s="214"/>
      <c r="AE214" s="214"/>
      <c r="AF214" s="214"/>
      <c r="AG214" s="214"/>
      <c r="AH214" s="214"/>
      <c r="AI214" s="214"/>
      <c r="AJ214" s="214"/>
      <c r="AK214" s="214"/>
      <c r="AL214" s="214"/>
      <c r="AM214" s="214"/>
      <c r="AN214" s="214"/>
      <c r="AO214" s="214"/>
      <c r="AP214" s="214"/>
      <c r="AQ214" s="214"/>
      <c r="AR214" s="214"/>
      <c r="AS214" s="214"/>
      <c r="AT214" s="214"/>
      <c r="AU214" s="214"/>
      <c r="AV214" s="214"/>
      <c r="AW214" s="214"/>
      <c r="AX214" s="214"/>
      <c r="AY214" s="214"/>
      <c r="AZ214" s="214"/>
      <c r="BA214" s="214"/>
      <c r="BB214" s="214"/>
      <c r="BC214" s="214"/>
      <c r="BD214" s="214"/>
      <c r="BE214" s="214"/>
      <c r="BF214" s="214"/>
      <c r="BG214" s="214"/>
      <c r="BH214" s="214"/>
      <c r="BI214" s="214"/>
      <c r="BJ214" s="214"/>
      <c r="BK214" s="214"/>
      <c r="BL214" s="214"/>
      <c r="BM214" s="219"/>
    </row>
    <row r="215" spans="1:65">
      <c r="A215" s="29"/>
      <c r="B215" s="3" t="s">
        <v>256</v>
      </c>
      <c r="C215" s="28"/>
      <c r="D215" s="217">
        <v>1.6733200530681511</v>
      </c>
      <c r="E215" s="217">
        <v>2.503331114069145</v>
      </c>
      <c r="F215" s="217">
        <v>0.5163977794943222</v>
      </c>
      <c r="G215" s="217">
        <v>1.0327955589886444</v>
      </c>
      <c r="H215" s="217">
        <v>1.169045194450012</v>
      </c>
      <c r="I215" s="217">
        <v>1.4218532507494104</v>
      </c>
      <c r="J215" s="217">
        <v>0.752772652709081</v>
      </c>
      <c r="K215" s="217">
        <v>1.505545305418162</v>
      </c>
      <c r="L215" s="217">
        <v>1.7224014243685084</v>
      </c>
      <c r="M215" s="217">
        <v>2.0054093513960369</v>
      </c>
      <c r="N215" s="217">
        <v>1.505545305418162</v>
      </c>
      <c r="O215" s="217">
        <v>2.4832774042918899</v>
      </c>
      <c r="P215" s="217">
        <v>4.135214625627067</v>
      </c>
      <c r="Q215" s="217">
        <v>0.40824829046386302</v>
      </c>
      <c r="R215" s="217">
        <v>0.17483128719879057</v>
      </c>
      <c r="S215" s="217">
        <v>0</v>
      </c>
      <c r="T215" s="217">
        <v>0.51639777949432231</v>
      </c>
      <c r="U215" s="217">
        <v>1.0327955589886444</v>
      </c>
      <c r="V215" s="213"/>
      <c r="W215" s="214"/>
      <c r="X215" s="214"/>
      <c r="Y215" s="214"/>
      <c r="Z215" s="214"/>
      <c r="AA215" s="214"/>
      <c r="AB215" s="214"/>
      <c r="AC215" s="214"/>
      <c r="AD215" s="214"/>
      <c r="AE215" s="214"/>
      <c r="AF215" s="214"/>
      <c r="AG215" s="214"/>
      <c r="AH215" s="214"/>
      <c r="AI215" s="214"/>
      <c r="AJ215" s="214"/>
      <c r="AK215" s="214"/>
      <c r="AL215" s="214"/>
      <c r="AM215" s="214"/>
      <c r="AN215" s="214"/>
      <c r="AO215" s="214"/>
      <c r="AP215" s="214"/>
      <c r="AQ215" s="214"/>
      <c r="AR215" s="214"/>
      <c r="AS215" s="214"/>
      <c r="AT215" s="214"/>
      <c r="AU215" s="214"/>
      <c r="AV215" s="214"/>
      <c r="AW215" s="214"/>
      <c r="AX215" s="214"/>
      <c r="AY215" s="214"/>
      <c r="AZ215" s="214"/>
      <c r="BA215" s="214"/>
      <c r="BB215" s="214"/>
      <c r="BC215" s="214"/>
      <c r="BD215" s="214"/>
      <c r="BE215" s="214"/>
      <c r="BF215" s="214"/>
      <c r="BG215" s="214"/>
      <c r="BH215" s="214"/>
      <c r="BI215" s="214"/>
      <c r="BJ215" s="214"/>
      <c r="BK215" s="214"/>
      <c r="BL215" s="214"/>
      <c r="BM215" s="219"/>
    </row>
    <row r="216" spans="1:65">
      <c r="A216" s="29"/>
      <c r="B216" s="3" t="s">
        <v>86</v>
      </c>
      <c r="C216" s="28"/>
      <c r="D216" s="13">
        <v>4.7809144373375745E-2</v>
      </c>
      <c r="E216" s="13">
        <v>6.8272666747340324E-2</v>
      </c>
      <c r="F216" s="13">
        <v>1.2198372743960366E-2</v>
      </c>
      <c r="G216" s="13">
        <v>2.5606501462528374E-2</v>
      </c>
      <c r="H216" s="13">
        <v>2.6468947798868197E-2</v>
      </c>
      <c r="I216" s="13">
        <v>3.1892035530827895E-2</v>
      </c>
      <c r="J216" s="13">
        <v>1.8898058227006218E-2</v>
      </c>
      <c r="K216" s="13">
        <v>3.7954923666004087E-2</v>
      </c>
      <c r="L216" s="13">
        <v>4.8067016494004883E-2</v>
      </c>
      <c r="M216" s="13">
        <v>6.0923828396841635E-2</v>
      </c>
      <c r="N216" s="13">
        <v>3.7954923666004087E-2</v>
      </c>
      <c r="O216" s="13">
        <v>5.9361212851598961E-2</v>
      </c>
      <c r="P216" s="13">
        <v>0.11329355138704293</v>
      </c>
      <c r="Q216" s="13">
        <v>1.0163857853872109E-2</v>
      </c>
      <c r="R216" s="13">
        <v>3.6061934074582435E-3</v>
      </c>
      <c r="S216" s="13">
        <v>0</v>
      </c>
      <c r="T216" s="13">
        <v>1.2393546707863736E-2</v>
      </c>
      <c r="U216" s="13">
        <v>2.6710229973844254E-2</v>
      </c>
      <c r="V216" s="152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  <c r="BI216" s="3"/>
      <c r="BJ216" s="3"/>
      <c r="BK216" s="3"/>
      <c r="BL216" s="3"/>
      <c r="BM216" s="55"/>
    </row>
    <row r="217" spans="1:65">
      <c r="A217" s="29"/>
      <c r="B217" s="3" t="s">
        <v>257</v>
      </c>
      <c r="C217" s="28"/>
      <c r="D217" s="13">
        <v>-0.11577810655500842</v>
      </c>
      <c r="E217" s="13">
        <v>-7.3672302105247001E-2</v>
      </c>
      <c r="F217" s="13">
        <v>6.9487433023942113E-2</v>
      </c>
      <c r="G217" s="13">
        <v>1.8960467684228322E-2</v>
      </c>
      <c r="H217" s="13">
        <v>0.11580381791867977</v>
      </c>
      <c r="I217" s="13">
        <v>0.12633026903112032</v>
      </c>
      <c r="J217" s="13">
        <v>6.3287263492999291E-3</v>
      </c>
      <c r="K217" s="13">
        <v>2.1181459043235762E-3</v>
      </c>
      <c r="L217" s="13">
        <v>-9.4725204330127655E-2</v>
      </c>
      <c r="M217" s="13">
        <v>-0.16841036211721039</v>
      </c>
      <c r="N217" s="13">
        <v>2.1181459043235762E-3</v>
      </c>
      <c r="O217" s="13">
        <v>5.6855691689013721E-2</v>
      </c>
      <c r="P217" s="13">
        <v>-7.7882882550223131E-2</v>
      </c>
      <c r="Q217" s="13">
        <v>1.4749887239252191E-2</v>
      </c>
      <c r="R217" s="13">
        <v>0.22479487238831997</v>
      </c>
      <c r="S217" s="13">
        <v>-0.14104158922486532</v>
      </c>
      <c r="T217" s="13">
        <v>5.264511124403759E-2</v>
      </c>
      <c r="U217" s="13">
        <v>-2.3145336765533209E-2</v>
      </c>
      <c r="V217" s="152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  <c r="BI217" s="3"/>
      <c r="BJ217" s="3"/>
      <c r="BK217" s="3"/>
      <c r="BL217" s="3"/>
      <c r="BM217" s="55"/>
    </row>
    <row r="218" spans="1:65">
      <c r="A218" s="29"/>
      <c r="B218" s="45" t="s">
        <v>258</v>
      </c>
      <c r="C218" s="46"/>
      <c r="D218" s="44">
        <v>1.1299999999999999</v>
      </c>
      <c r="E218" s="44">
        <v>0.73</v>
      </c>
      <c r="F218" s="44">
        <v>0.61</v>
      </c>
      <c r="G218" s="44">
        <v>0.14000000000000001</v>
      </c>
      <c r="H218" s="44">
        <v>1.05</v>
      </c>
      <c r="I218" s="44">
        <v>1.1499999999999999</v>
      </c>
      <c r="J218" s="44">
        <v>0.02</v>
      </c>
      <c r="K218" s="44">
        <v>0.02</v>
      </c>
      <c r="L218" s="44">
        <v>0.93</v>
      </c>
      <c r="M218" s="44">
        <v>1.63</v>
      </c>
      <c r="N218" s="44">
        <v>0.02</v>
      </c>
      <c r="O218" s="44">
        <v>0.5</v>
      </c>
      <c r="P218" s="44">
        <v>0.77</v>
      </c>
      <c r="Q218" s="44">
        <v>0.1</v>
      </c>
      <c r="R218" s="44">
        <v>2.08</v>
      </c>
      <c r="S218" s="44">
        <v>1.37</v>
      </c>
      <c r="T218" s="44">
        <v>0.46</v>
      </c>
      <c r="U218" s="44">
        <v>0.26</v>
      </c>
      <c r="V218" s="152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55"/>
    </row>
    <row r="219" spans="1:65">
      <c r="B219" s="3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BM219" s="55"/>
    </row>
    <row r="220" spans="1:65" ht="15">
      <c r="B220" s="8" t="s">
        <v>426</v>
      </c>
      <c r="BM220" s="27" t="s">
        <v>66</v>
      </c>
    </row>
    <row r="221" spans="1:65" ht="15">
      <c r="A221" s="24" t="s">
        <v>28</v>
      </c>
      <c r="B221" s="18" t="s">
        <v>108</v>
      </c>
      <c r="C221" s="15" t="s">
        <v>109</v>
      </c>
      <c r="D221" s="16" t="s">
        <v>224</v>
      </c>
      <c r="E221" s="17" t="s">
        <v>224</v>
      </c>
      <c r="F221" s="17" t="s">
        <v>224</v>
      </c>
      <c r="G221" s="17" t="s">
        <v>224</v>
      </c>
      <c r="H221" s="17" t="s">
        <v>224</v>
      </c>
      <c r="I221" s="17" t="s">
        <v>224</v>
      </c>
      <c r="J221" s="17" t="s">
        <v>224</v>
      </c>
      <c r="K221" s="17" t="s">
        <v>224</v>
      </c>
      <c r="L221" s="17" t="s">
        <v>224</v>
      </c>
      <c r="M221" s="17" t="s">
        <v>224</v>
      </c>
      <c r="N221" s="17" t="s">
        <v>224</v>
      </c>
      <c r="O221" s="17" t="s">
        <v>224</v>
      </c>
      <c r="P221" s="17" t="s">
        <v>224</v>
      </c>
      <c r="Q221" s="17" t="s">
        <v>224</v>
      </c>
      <c r="R221" s="17" t="s">
        <v>224</v>
      </c>
      <c r="S221" s="17" t="s">
        <v>224</v>
      </c>
      <c r="T221" s="17" t="s">
        <v>224</v>
      </c>
      <c r="U221" s="152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27">
        <v>1</v>
      </c>
    </row>
    <row r="222" spans="1:65">
      <c r="A222" s="29"/>
      <c r="B222" s="19" t="s">
        <v>225</v>
      </c>
      <c r="C222" s="9" t="s">
        <v>225</v>
      </c>
      <c r="D222" s="150" t="s">
        <v>227</v>
      </c>
      <c r="E222" s="151" t="s">
        <v>228</v>
      </c>
      <c r="F222" s="151" t="s">
        <v>229</v>
      </c>
      <c r="G222" s="151" t="s">
        <v>230</v>
      </c>
      <c r="H222" s="151" t="s">
        <v>231</v>
      </c>
      <c r="I222" s="151" t="s">
        <v>234</v>
      </c>
      <c r="J222" s="151" t="s">
        <v>235</v>
      </c>
      <c r="K222" s="151" t="s">
        <v>236</v>
      </c>
      <c r="L222" s="151" t="s">
        <v>237</v>
      </c>
      <c r="M222" s="151" t="s">
        <v>238</v>
      </c>
      <c r="N222" s="151" t="s">
        <v>239</v>
      </c>
      <c r="O222" s="151" t="s">
        <v>240</v>
      </c>
      <c r="P222" s="151" t="s">
        <v>241</v>
      </c>
      <c r="Q222" s="151" t="s">
        <v>242</v>
      </c>
      <c r="R222" s="151" t="s">
        <v>245</v>
      </c>
      <c r="S222" s="151" t="s">
        <v>246</v>
      </c>
      <c r="T222" s="151" t="s">
        <v>247</v>
      </c>
      <c r="U222" s="152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27" t="s">
        <v>3</v>
      </c>
    </row>
    <row r="223" spans="1:65">
      <c r="A223" s="29"/>
      <c r="B223" s="19"/>
      <c r="C223" s="9"/>
      <c r="D223" s="10" t="s">
        <v>264</v>
      </c>
      <c r="E223" s="11" t="s">
        <v>263</v>
      </c>
      <c r="F223" s="11" t="s">
        <v>263</v>
      </c>
      <c r="G223" s="11" t="s">
        <v>263</v>
      </c>
      <c r="H223" s="11" t="s">
        <v>112</v>
      </c>
      <c r="I223" s="11" t="s">
        <v>263</v>
      </c>
      <c r="J223" s="11" t="s">
        <v>263</v>
      </c>
      <c r="K223" s="11" t="s">
        <v>264</v>
      </c>
      <c r="L223" s="11" t="s">
        <v>264</v>
      </c>
      <c r="M223" s="11" t="s">
        <v>264</v>
      </c>
      <c r="N223" s="11" t="s">
        <v>264</v>
      </c>
      <c r="O223" s="11" t="s">
        <v>264</v>
      </c>
      <c r="P223" s="11" t="s">
        <v>263</v>
      </c>
      <c r="Q223" s="11" t="s">
        <v>263</v>
      </c>
      <c r="R223" s="11" t="s">
        <v>263</v>
      </c>
      <c r="S223" s="11" t="s">
        <v>263</v>
      </c>
      <c r="T223" s="11" t="s">
        <v>264</v>
      </c>
      <c r="U223" s="152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27">
        <v>2</v>
      </c>
    </row>
    <row r="224" spans="1:65">
      <c r="A224" s="29"/>
      <c r="B224" s="19"/>
      <c r="C224" s="9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152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27">
        <v>3</v>
      </c>
    </row>
    <row r="225" spans="1:65">
      <c r="A225" s="29"/>
      <c r="B225" s="18">
        <v>1</v>
      </c>
      <c r="C225" s="14">
        <v>1</v>
      </c>
      <c r="D225" s="153">
        <v>8</v>
      </c>
      <c r="E225" s="21">
        <v>7.6</v>
      </c>
      <c r="F225" s="21">
        <v>8.4499999999999993</v>
      </c>
      <c r="G225" s="21">
        <v>7.85</v>
      </c>
      <c r="H225" s="21">
        <v>8.9</v>
      </c>
      <c r="I225" s="21">
        <v>8.3800000000000008</v>
      </c>
      <c r="J225" s="21">
        <v>8.14</v>
      </c>
      <c r="K225" s="21">
        <v>8.27</v>
      </c>
      <c r="L225" s="153">
        <v>9.44</v>
      </c>
      <c r="M225" s="21">
        <v>8.3360000000000003</v>
      </c>
      <c r="N225" s="21">
        <v>8.2100000000000009</v>
      </c>
      <c r="O225" s="21">
        <v>8.8000000000000007</v>
      </c>
      <c r="P225" s="21">
        <v>8.49</v>
      </c>
      <c r="Q225" s="21">
        <v>8.7799999999999994</v>
      </c>
      <c r="R225" s="153">
        <v>9</v>
      </c>
      <c r="S225" s="21">
        <v>8.91</v>
      </c>
      <c r="T225" s="21">
        <v>7.8</v>
      </c>
      <c r="U225" s="152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27">
        <v>1</v>
      </c>
    </row>
    <row r="226" spans="1:65">
      <c r="A226" s="29"/>
      <c r="B226" s="19">
        <v>1</v>
      </c>
      <c r="C226" s="9">
        <v>2</v>
      </c>
      <c r="D226" s="154">
        <v>8</v>
      </c>
      <c r="E226" s="11">
        <v>7.5</v>
      </c>
      <c r="F226" s="11">
        <v>8.39</v>
      </c>
      <c r="G226" s="11">
        <v>7.8</v>
      </c>
      <c r="H226" s="11">
        <v>8.6999999999999993</v>
      </c>
      <c r="I226" s="11">
        <v>7.94</v>
      </c>
      <c r="J226" s="11">
        <v>8.56</v>
      </c>
      <c r="K226" s="11">
        <v>8.17</v>
      </c>
      <c r="L226" s="154">
        <v>9.7200000000000006</v>
      </c>
      <c r="M226" s="11">
        <v>7.9319999999999995</v>
      </c>
      <c r="N226" s="11">
        <v>8.91</v>
      </c>
      <c r="O226" s="11">
        <v>9.3000000000000007</v>
      </c>
      <c r="P226" s="11">
        <v>8.85</v>
      </c>
      <c r="Q226" s="11">
        <v>8.7799999999999994</v>
      </c>
      <c r="R226" s="154">
        <v>9</v>
      </c>
      <c r="S226" s="11">
        <v>7.97</v>
      </c>
      <c r="T226" s="11">
        <v>7.3</v>
      </c>
      <c r="U226" s="152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27">
        <v>27</v>
      </c>
    </row>
    <row r="227" spans="1:65">
      <c r="A227" s="29"/>
      <c r="B227" s="19">
        <v>1</v>
      </c>
      <c r="C227" s="9">
        <v>3</v>
      </c>
      <c r="D227" s="154">
        <v>8</v>
      </c>
      <c r="E227" s="11">
        <v>7.1</v>
      </c>
      <c r="F227" s="11">
        <v>8.4600000000000009</v>
      </c>
      <c r="G227" s="11">
        <v>8.17</v>
      </c>
      <c r="H227" s="11">
        <v>9.1999999999999993</v>
      </c>
      <c r="I227" s="11">
        <v>8.25</v>
      </c>
      <c r="J227" s="148">
        <v>9.34</v>
      </c>
      <c r="K227" s="11">
        <v>8.42</v>
      </c>
      <c r="L227" s="154">
        <v>9.7899999999999991</v>
      </c>
      <c r="M227" s="11">
        <v>8.3190000000000008</v>
      </c>
      <c r="N227" s="11">
        <v>8.08</v>
      </c>
      <c r="O227" s="11">
        <v>9.3000000000000007</v>
      </c>
      <c r="P227" s="11">
        <v>8.4499999999999993</v>
      </c>
      <c r="Q227" s="11">
        <v>9</v>
      </c>
      <c r="R227" s="154">
        <v>9</v>
      </c>
      <c r="S227" s="11">
        <v>8.2200000000000006</v>
      </c>
      <c r="T227" s="11">
        <v>7.7000000000000011</v>
      </c>
      <c r="U227" s="152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27">
        <v>16</v>
      </c>
    </row>
    <row r="228" spans="1:65">
      <c r="A228" s="29"/>
      <c r="B228" s="19">
        <v>1</v>
      </c>
      <c r="C228" s="9">
        <v>4</v>
      </c>
      <c r="D228" s="154">
        <v>8</v>
      </c>
      <c r="E228" s="11">
        <v>7.1</v>
      </c>
      <c r="F228" s="11">
        <v>8.48</v>
      </c>
      <c r="G228" s="11">
        <v>8.18</v>
      </c>
      <c r="H228" s="11">
        <v>8.3000000000000007</v>
      </c>
      <c r="I228" s="11">
        <v>8.27</v>
      </c>
      <c r="J228" s="11">
        <v>8.27</v>
      </c>
      <c r="K228" s="11">
        <v>8.2899999999999991</v>
      </c>
      <c r="L228" s="154">
        <v>9.49</v>
      </c>
      <c r="M228" s="11">
        <v>8.8610000000000007</v>
      </c>
      <c r="N228" s="11">
        <v>8.7899999999999991</v>
      </c>
      <c r="O228" s="11">
        <v>9.4</v>
      </c>
      <c r="P228" s="11">
        <v>8.64</v>
      </c>
      <c r="Q228" s="11">
        <v>8.99</v>
      </c>
      <c r="R228" s="154">
        <v>9</v>
      </c>
      <c r="S228" s="11">
        <v>8.17</v>
      </c>
      <c r="T228" s="11">
        <v>7.9</v>
      </c>
      <c r="U228" s="152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3"/>
      <c r="BL228" s="3"/>
      <c r="BM228" s="27">
        <v>8.3735476190476188</v>
      </c>
    </row>
    <row r="229" spans="1:65">
      <c r="A229" s="29"/>
      <c r="B229" s="19">
        <v>1</v>
      </c>
      <c r="C229" s="9">
        <v>5</v>
      </c>
      <c r="D229" s="154">
        <v>8</v>
      </c>
      <c r="E229" s="11">
        <v>8.1</v>
      </c>
      <c r="F229" s="11">
        <v>8.43</v>
      </c>
      <c r="G229" s="11">
        <v>8.15</v>
      </c>
      <c r="H229" s="11">
        <v>8.6</v>
      </c>
      <c r="I229" s="11">
        <v>8.2799999999999994</v>
      </c>
      <c r="J229" s="11">
        <v>8.4700000000000006</v>
      </c>
      <c r="K229" s="11">
        <v>8.15</v>
      </c>
      <c r="L229" s="154">
        <v>9.52</v>
      </c>
      <c r="M229" s="11">
        <v>9.4049999999999994</v>
      </c>
      <c r="N229" s="11">
        <v>8.86</v>
      </c>
      <c r="O229" s="11">
        <v>8.6</v>
      </c>
      <c r="P229" s="11">
        <v>8.94</v>
      </c>
      <c r="Q229" s="11">
        <v>8.9600000000000009</v>
      </c>
      <c r="R229" s="154">
        <v>9</v>
      </c>
      <c r="S229" s="11">
        <v>8.86</v>
      </c>
      <c r="T229" s="11">
        <v>7.1</v>
      </c>
      <c r="U229" s="152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3"/>
      <c r="BL229" s="3"/>
      <c r="BM229" s="27">
        <v>22</v>
      </c>
    </row>
    <row r="230" spans="1:65">
      <c r="A230" s="29"/>
      <c r="B230" s="19">
        <v>1</v>
      </c>
      <c r="C230" s="9">
        <v>6</v>
      </c>
      <c r="D230" s="154">
        <v>9</v>
      </c>
      <c r="E230" s="11">
        <v>7.7000000000000011</v>
      </c>
      <c r="F230" s="148">
        <v>8.7899999999999991</v>
      </c>
      <c r="G230" s="11">
        <v>7.9300000000000006</v>
      </c>
      <c r="H230" s="11">
        <v>9.4</v>
      </c>
      <c r="I230" s="11">
        <v>7.91</v>
      </c>
      <c r="J230" s="11">
        <v>8.4600000000000009</v>
      </c>
      <c r="K230" s="11">
        <v>8.4499999999999993</v>
      </c>
      <c r="L230" s="154">
        <v>9.91</v>
      </c>
      <c r="M230" s="11">
        <v>8.4329999999999998</v>
      </c>
      <c r="N230" s="11">
        <v>8.98</v>
      </c>
      <c r="O230" s="11">
        <v>9</v>
      </c>
      <c r="P230" s="11">
        <v>8.2799999999999994</v>
      </c>
      <c r="Q230" s="11">
        <v>8.64</v>
      </c>
      <c r="R230" s="154">
        <v>9</v>
      </c>
      <c r="S230" s="11">
        <v>8.24</v>
      </c>
      <c r="T230" s="11">
        <v>6.9</v>
      </c>
      <c r="U230" s="152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55"/>
    </row>
    <row r="231" spans="1:65">
      <c r="A231" s="29"/>
      <c r="B231" s="20" t="s">
        <v>254</v>
      </c>
      <c r="C231" s="12"/>
      <c r="D231" s="22">
        <v>8.1666666666666661</v>
      </c>
      <c r="E231" s="22">
        <v>7.5166666666666666</v>
      </c>
      <c r="F231" s="22">
        <v>8.5</v>
      </c>
      <c r="G231" s="22">
        <v>8.0133333333333336</v>
      </c>
      <c r="H231" s="22">
        <v>8.85</v>
      </c>
      <c r="I231" s="22">
        <v>8.1716666666666669</v>
      </c>
      <c r="J231" s="22">
        <v>8.5400000000000009</v>
      </c>
      <c r="K231" s="22">
        <v>8.2916666666666661</v>
      </c>
      <c r="L231" s="22">
        <v>9.6449999999999978</v>
      </c>
      <c r="M231" s="22">
        <v>8.5476666666666681</v>
      </c>
      <c r="N231" s="22">
        <v>8.6383333333333336</v>
      </c>
      <c r="O231" s="22">
        <v>9.0666666666666682</v>
      </c>
      <c r="P231" s="22">
        <v>8.6083333333333325</v>
      </c>
      <c r="Q231" s="22">
        <v>8.8583333333333325</v>
      </c>
      <c r="R231" s="22">
        <v>9</v>
      </c>
      <c r="S231" s="22">
        <v>8.3950000000000014</v>
      </c>
      <c r="T231" s="22">
        <v>7.45</v>
      </c>
      <c r="U231" s="152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55"/>
    </row>
    <row r="232" spans="1:65">
      <c r="A232" s="29"/>
      <c r="B232" s="3" t="s">
        <v>255</v>
      </c>
      <c r="C232" s="28"/>
      <c r="D232" s="11">
        <v>8</v>
      </c>
      <c r="E232" s="11">
        <v>7.55</v>
      </c>
      <c r="F232" s="11">
        <v>8.4550000000000001</v>
      </c>
      <c r="G232" s="11">
        <v>8.0400000000000009</v>
      </c>
      <c r="H232" s="11">
        <v>8.8000000000000007</v>
      </c>
      <c r="I232" s="11">
        <v>8.26</v>
      </c>
      <c r="J232" s="11">
        <v>8.4649999999999999</v>
      </c>
      <c r="K232" s="11">
        <v>8.2799999999999994</v>
      </c>
      <c r="L232" s="11">
        <v>9.620000000000001</v>
      </c>
      <c r="M232" s="11">
        <v>8.3844999999999992</v>
      </c>
      <c r="N232" s="11">
        <v>8.8249999999999993</v>
      </c>
      <c r="O232" s="11">
        <v>9.15</v>
      </c>
      <c r="P232" s="11">
        <v>8.5650000000000013</v>
      </c>
      <c r="Q232" s="11">
        <v>8.870000000000001</v>
      </c>
      <c r="R232" s="11">
        <v>9</v>
      </c>
      <c r="S232" s="11">
        <v>8.23</v>
      </c>
      <c r="T232" s="11">
        <v>7.5</v>
      </c>
      <c r="U232" s="152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55"/>
    </row>
    <row r="233" spans="1:65">
      <c r="A233" s="29"/>
      <c r="B233" s="3" t="s">
        <v>256</v>
      </c>
      <c r="C233" s="28"/>
      <c r="D233" s="23">
        <v>0.40824829046386302</v>
      </c>
      <c r="E233" s="23">
        <v>0.38166302763912929</v>
      </c>
      <c r="F233" s="23">
        <v>0.14532721699667919</v>
      </c>
      <c r="G233" s="23">
        <v>0.17328204369370381</v>
      </c>
      <c r="H233" s="23">
        <v>0.40373258476372686</v>
      </c>
      <c r="I233" s="23">
        <v>0.19651123801621789</v>
      </c>
      <c r="J233" s="23">
        <v>0.42061859207600405</v>
      </c>
      <c r="K233" s="23">
        <v>0.12400268814290522</v>
      </c>
      <c r="L233" s="23">
        <v>0.188970897230235</v>
      </c>
      <c r="M233" s="23">
        <v>0.51429239413651306</v>
      </c>
      <c r="N233" s="23">
        <v>0.38932848170493056</v>
      </c>
      <c r="O233" s="23">
        <v>0.32041639575194469</v>
      </c>
      <c r="P233" s="23">
        <v>0.25150878049616215</v>
      </c>
      <c r="Q233" s="23">
        <v>0.14675376201878679</v>
      </c>
      <c r="R233" s="23">
        <v>0</v>
      </c>
      <c r="S233" s="23">
        <v>0.39175247287030607</v>
      </c>
      <c r="T233" s="23">
        <v>0.40865633483405112</v>
      </c>
      <c r="U233" s="205"/>
      <c r="V233" s="206"/>
      <c r="W233" s="206"/>
      <c r="X233" s="206"/>
      <c r="Y233" s="206"/>
      <c r="Z233" s="206"/>
      <c r="AA233" s="206"/>
      <c r="AB233" s="206"/>
      <c r="AC233" s="206"/>
      <c r="AD233" s="206"/>
      <c r="AE233" s="206"/>
      <c r="AF233" s="206"/>
      <c r="AG233" s="206"/>
      <c r="AH233" s="206"/>
      <c r="AI233" s="206"/>
      <c r="AJ233" s="206"/>
      <c r="AK233" s="206"/>
      <c r="AL233" s="206"/>
      <c r="AM233" s="206"/>
      <c r="AN233" s="206"/>
      <c r="AO233" s="206"/>
      <c r="AP233" s="206"/>
      <c r="AQ233" s="206"/>
      <c r="AR233" s="206"/>
      <c r="AS233" s="206"/>
      <c r="AT233" s="206"/>
      <c r="AU233" s="206"/>
      <c r="AV233" s="206"/>
      <c r="AW233" s="206"/>
      <c r="AX233" s="206"/>
      <c r="AY233" s="206"/>
      <c r="AZ233" s="206"/>
      <c r="BA233" s="206"/>
      <c r="BB233" s="206"/>
      <c r="BC233" s="206"/>
      <c r="BD233" s="206"/>
      <c r="BE233" s="206"/>
      <c r="BF233" s="206"/>
      <c r="BG233" s="206"/>
      <c r="BH233" s="206"/>
      <c r="BI233" s="206"/>
      <c r="BJ233" s="206"/>
      <c r="BK233" s="206"/>
      <c r="BL233" s="206"/>
      <c r="BM233" s="56"/>
    </row>
    <row r="234" spans="1:65">
      <c r="A234" s="29"/>
      <c r="B234" s="3" t="s">
        <v>86</v>
      </c>
      <c r="C234" s="28"/>
      <c r="D234" s="13">
        <v>4.9989586587411802E-2</v>
      </c>
      <c r="E234" s="13">
        <v>5.0775569087245585E-2</v>
      </c>
      <c r="F234" s="13">
        <v>1.7097319646668139E-2</v>
      </c>
      <c r="G234" s="13">
        <v>2.1624215103207629E-2</v>
      </c>
      <c r="H234" s="13">
        <v>4.5619501103245974E-2</v>
      </c>
      <c r="I234" s="13">
        <v>2.4047877383179834E-2</v>
      </c>
      <c r="J234" s="13">
        <v>4.9252762538173768E-2</v>
      </c>
      <c r="K234" s="13">
        <v>1.4955098067486057E-2</v>
      </c>
      <c r="L234" s="13">
        <v>1.9592628017650084E-2</v>
      </c>
      <c r="M234" s="13">
        <v>6.0167577210526811E-2</v>
      </c>
      <c r="N234" s="13">
        <v>4.5069860895805197E-2</v>
      </c>
      <c r="O234" s="13">
        <v>3.5340043649111544E-2</v>
      </c>
      <c r="P234" s="13">
        <v>2.9216896088615159E-2</v>
      </c>
      <c r="Q234" s="13">
        <v>1.6566746417925132E-2</v>
      </c>
      <c r="R234" s="13">
        <v>0</v>
      </c>
      <c r="S234" s="13">
        <v>4.666497592260941E-2</v>
      </c>
      <c r="T234" s="13">
        <v>5.4853199306584041E-2</v>
      </c>
      <c r="U234" s="152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  <c r="BM234" s="55"/>
    </row>
    <row r="235" spans="1:65">
      <c r="A235" s="29"/>
      <c r="B235" s="3" t="s">
        <v>257</v>
      </c>
      <c r="C235" s="28"/>
      <c r="D235" s="13">
        <v>-2.4706487834421975E-2</v>
      </c>
      <c r="E235" s="13">
        <v>-0.1023318898231107</v>
      </c>
      <c r="F235" s="13">
        <v>1.5101410621316091E-2</v>
      </c>
      <c r="G235" s="13">
        <v>-4.3018121124061226E-2</v>
      </c>
      <c r="H235" s="13">
        <v>5.6899703999840678E-2</v>
      </c>
      <c r="I235" s="13">
        <v>-2.4109369357585786E-2</v>
      </c>
      <c r="J235" s="13">
        <v>1.9878358436004717E-2</v>
      </c>
      <c r="K235" s="13">
        <v>-9.7785259135202418E-3</v>
      </c>
      <c r="L235" s="13">
        <v>0.15184154181677534</v>
      </c>
      <c r="M235" s="13">
        <v>2.079394010048663E-2</v>
      </c>
      <c r="N235" s="13">
        <v>3.1621688480447219E-2</v>
      </c>
      <c r="O235" s="13">
        <v>8.277483799607066E-2</v>
      </c>
      <c r="P235" s="13">
        <v>2.8038977619430749E-2</v>
      </c>
      <c r="Q235" s="13">
        <v>5.7894901461234216E-2</v>
      </c>
      <c r="R235" s="13">
        <v>7.4813258304922803E-2</v>
      </c>
      <c r="S235" s="13">
        <v>2.561922607758671E-3</v>
      </c>
      <c r="T235" s="13">
        <v>-0.11029346951425834</v>
      </c>
      <c r="U235" s="152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  <c r="BM235" s="55"/>
    </row>
    <row r="236" spans="1:65">
      <c r="A236" s="29"/>
      <c r="B236" s="45" t="s">
        <v>258</v>
      </c>
      <c r="C236" s="46"/>
      <c r="D236" s="44" t="s">
        <v>259</v>
      </c>
      <c r="E236" s="44">
        <v>2.23</v>
      </c>
      <c r="F236" s="44">
        <v>0.09</v>
      </c>
      <c r="G236" s="44">
        <v>1.1499999999999999</v>
      </c>
      <c r="H236" s="44">
        <v>0.67</v>
      </c>
      <c r="I236" s="44">
        <v>0.8</v>
      </c>
      <c r="J236" s="44">
        <v>0</v>
      </c>
      <c r="K236" s="44">
        <v>0.54</v>
      </c>
      <c r="L236" s="44">
        <v>2.4</v>
      </c>
      <c r="M236" s="44">
        <v>0.02</v>
      </c>
      <c r="N236" s="44">
        <v>0.21</v>
      </c>
      <c r="O236" s="44">
        <v>1.1499999999999999</v>
      </c>
      <c r="P236" s="44">
        <v>0.15</v>
      </c>
      <c r="Q236" s="44">
        <v>0.69</v>
      </c>
      <c r="R236" s="44" t="s">
        <v>259</v>
      </c>
      <c r="S236" s="44">
        <v>0.32</v>
      </c>
      <c r="T236" s="44">
        <v>2.37</v>
      </c>
      <c r="U236" s="152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55"/>
    </row>
    <row r="237" spans="1:65">
      <c r="B237" s="30" t="s">
        <v>270</v>
      </c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BM237" s="55"/>
    </row>
    <row r="238" spans="1:65">
      <c r="BM238" s="55"/>
    </row>
    <row r="239" spans="1:65" ht="15">
      <c r="B239" s="8" t="s">
        <v>427</v>
      </c>
      <c r="BM239" s="27" t="s">
        <v>66</v>
      </c>
    </row>
    <row r="240" spans="1:65" ht="15">
      <c r="A240" s="24" t="s">
        <v>0</v>
      </c>
      <c r="B240" s="18" t="s">
        <v>108</v>
      </c>
      <c r="C240" s="15" t="s">
        <v>109</v>
      </c>
      <c r="D240" s="16" t="s">
        <v>224</v>
      </c>
      <c r="E240" s="17" t="s">
        <v>224</v>
      </c>
      <c r="F240" s="17" t="s">
        <v>224</v>
      </c>
      <c r="G240" s="17" t="s">
        <v>224</v>
      </c>
      <c r="H240" s="17" t="s">
        <v>224</v>
      </c>
      <c r="I240" s="17" t="s">
        <v>224</v>
      </c>
      <c r="J240" s="17" t="s">
        <v>224</v>
      </c>
      <c r="K240" s="17" t="s">
        <v>224</v>
      </c>
      <c r="L240" s="17" t="s">
        <v>224</v>
      </c>
      <c r="M240" s="17" t="s">
        <v>224</v>
      </c>
      <c r="N240" s="17" t="s">
        <v>224</v>
      </c>
      <c r="O240" s="17" t="s">
        <v>224</v>
      </c>
      <c r="P240" s="17" t="s">
        <v>224</v>
      </c>
      <c r="Q240" s="17" t="s">
        <v>224</v>
      </c>
      <c r="R240" s="17" t="s">
        <v>224</v>
      </c>
      <c r="S240" s="17" t="s">
        <v>224</v>
      </c>
      <c r="T240" s="17" t="s">
        <v>224</v>
      </c>
      <c r="U240" s="17" t="s">
        <v>224</v>
      </c>
      <c r="V240" s="17" t="s">
        <v>224</v>
      </c>
      <c r="W240" s="152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  <c r="BH240" s="3"/>
      <c r="BI240" s="3"/>
      <c r="BJ240" s="3"/>
      <c r="BK240" s="3"/>
      <c r="BL240" s="3"/>
      <c r="BM240" s="27">
        <v>1</v>
      </c>
    </row>
    <row r="241" spans="1:65">
      <c r="A241" s="29"/>
      <c r="B241" s="19" t="s">
        <v>225</v>
      </c>
      <c r="C241" s="9" t="s">
        <v>225</v>
      </c>
      <c r="D241" s="150" t="s">
        <v>227</v>
      </c>
      <c r="E241" s="151" t="s">
        <v>228</v>
      </c>
      <c r="F241" s="151" t="s">
        <v>229</v>
      </c>
      <c r="G241" s="151" t="s">
        <v>230</v>
      </c>
      <c r="H241" s="151" t="s">
        <v>231</v>
      </c>
      <c r="I241" s="151" t="s">
        <v>233</v>
      </c>
      <c r="J241" s="151" t="s">
        <v>234</v>
      </c>
      <c r="K241" s="151" t="s">
        <v>235</v>
      </c>
      <c r="L241" s="151" t="s">
        <v>236</v>
      </c>
      <c r="M241" s="151" t="s">
        <v>237</v>
      </c>
      <c r="N241" s="151" t="s">
        <v>238</v>
      </c>
      <c r="O241" s="151" t="s">
        <v>239</v>
      </c>
      <c r="P241" s="151" t="s">
        <v>240</v>
      </c>
      <c r="Q241" s="151" t="s">
        <v>241</v>
      </c>
      <c r="R241" s="151" t="s">
        <v>242</v>
      </c>
      <c r="S241" s="151" t="s">
        <v>243</v>
      </c>
      <c r="T241" s="151" t="s">
        <v>245</v>
      </c>
      <c r="U241" s="151" t="s">
        <v>246</v>
      </c>
      <c r="V241" s="151" t="s">
        <v>247</v>
      </c>
      <c r="W241" s="152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  <c r="BI241" s="3"/>
      <c r="BJ241" s="3"/>
      <c r="BK241" s="3"/>
      <c r="BL241" s="3"/>
      <c r="BM241" s="27" t="s">
        <v>1</v>
      </c>
    </row>
    <row r="242" spans="1:65">
      <c r="A242" s="29"/>
      <c r="B242" s="19"/>
      <c r="C242" s="9"/>
      <c r="D242" s="10" t="s">
        <v>112</v>
      </c>
      <c r="E242" s="11" t="s">
        <v>263</v>
      </c>
      <c r="F242" s="11" t="s">
        <v>263</v>
      </c>
      <c r="G242" s="11" t="s">
        <v>263</v>
      </c>
      <c r="H242" s="11" t="s">
        <v>112</v>
      </c>
      <c r="I242" s="11" t="s">
        <v>112</v>
      </c>
      <c r="J242" s="11" t="s">
        <v>263</v>
      </c>
      <c r="K242" s="11" t="s">
        <v>263</v>
      </c>
      <c r="L242" s="11" t="s">
        <v>264</v>
      </c>
      <c r="M242" s="11" t="s">
        <v>112</v>
      </c>
      <c r="N242" s="11" t="s">
        <v>112</v>
      </c>
      <c r="O242" s="11" t="s">
        <v>263</v>
      </c>
      <c r="P242" s="11" t="s">
        <v>112</v>
      </c>
      <c r="Q242" s="11" t="s">
        <v>263</v>
      </c>
      <c r="R242" s="11" t="s">
        <v>263</v>
      </c>
      <c r="S242" s="11" t="s">
        <v>112</v>
      </c>
      <c r="T242" s="11" t="s">
        <v>263</v>
      </c>
      <c r="U242" s="11" t="s">
        <v>263</v>
      </c>
      <c r="V242" s="11" t="s">
        <v>264</v>
      </c>
      <c r="W242" s="152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27">
        <v>3</v>
      </c>
    </row>
    <row r="243" spans="1:65">
      <c r="A243" s="29"/>
      <c r="B243" s="19"/>
      <c r="C243" s="9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152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27">
        <v>3</v>
      </c>
    </row>
    <row r="244" spans="1:65">
      <c r="A244" s="29"/>
      <c r="B244" s="18">
        <v>1</v>
      </c>
      <c r="C244" s="14">
        <v>1</v>
      </c>
      <c r="D244" s="203">
        <v>0.55500000000000005</v>
      </c>
      <c r="E244" s="232">
        <v>0.52531000000000005</v>
      </c>
      <c r="F244" s="203">
        <v>0.55399999999999994</v>
      </c>
      <c r="G244" s="203">
        <v>0.54599999999999993</v>
      </c>
      <c r="H244" s="203">
        <v>0.55700000000000005</v>
      </c>
      <c r="I244" s="203">
        <v>0.56314445000000002</v>
      </c>
      <c r="J244" s="203">
        <v>0.5444</v>
      </c>
      <c r="K244" s="203">
        <v>0.55900000000000005</v>
      </c>
      <c r="L244" s="203">
        <v>0.54409999999999992</v>
      </c>
      <c r="M244" s="203">
        <v>0.51960000000000006</v>
      </c>
      <c r="N244" s="203">
        <v>0.53520000000000001</v>
      </c>
      <c r="O244" s="203">
        <v>0.54249999999999998</v>
      </c>
      <c r="P244" s="203">
        <v>0.57299999999999995</v>
      </c>
      <c r="Q244" s="203">
        <v>0.55100000000000005</v>
      </c>
      <c r="R244" s="203">
        <v>0.53200000000000003</v>
      </c>
      <c r="S244" s="232">
        <v>0.58683085000000001</v>
      </c>
      <c r="T244" s="232">
        <v>0.60340000000000005</v>
      </c>
      <c r="U244" s="203">
        <v>0.54700000000000004</v>
      </c>
      <c r="V244" s="203">
        <v>0.52895000000000003</v>
      </c>
      <c r="W244" s="205"/>
      <c r="X244" s="206"/>
      <c r="Y244" s="206"/>
      <c r="Z244" s="206"/>
      <c r="AA244" s="206"/>
      <c r="AB244" s="206"/>
      <c r="AC244" s="206"/>
      <c r="AD244" s="206"/>
      <c r="AE244" s="206"/>
      <c r="AF244" s="206"/>
      <c r="AG244" s="206"/>
      <c r="AH244" s="206"/>
      <c r="AI244" s="206"/>
      <c r="AJ244" s="206"/>
      <c r="AK244" s="206"/>
      <c r="AL244" s="206"/>
      <c r="AM244" s="206"/>
      <c r="AN244" s="206"/>
      <c r="AO244" s="206"/>
      <c r="AP244" s="206"/>
      <c r="AQ244" s="206"/>
      <c r="AR244" s="206"/>
      <c r="AS244" s="206"/>
      <c r="AT244" s="206"/>
      <c r="AU244" s="206"/>
      <c r="AV244" s="206"/>
      <c r="AW244" s="206"/>
      <c r="AX244" s="206"/>
      <c r="AY244" s="206"/>
      <c r="AZ244" s="206"/>
      <c r="BA244" s="206"/>
      <c r="BB244" s="206"/>
      <c r="BC244" s="206"/>
      <c r="BD244" s="206"/>
      <c r="BE244" s="206"/>
      <c r="BF244" s="206"/>
      <c r="BG244" s="206"/>
      <c r="BH244" s="206"/>
      <c r="BI244" s="206"/>
      <c r="BJ244" s="206"/>
      <c r="BK244" s="206"/>
      <c r="BL244" s="206"/>
      <c r="BM244" s="207">
        <v>1</v>
      </c>
    </row>
    <row r="245" spans="1:65">
      <c r="A245" s="29"/>
      <c r="B245" s="19">
        <v>1</v>
      </c>
      <c r="C245" s="9">
        <v>2</v>
      </c>
      <c r="D245" s="23">
        <v>0.54400000000000004</v>
      </c>
      <c r="E245" s="233">
        <v>0.52084999999999992</v>
      </c>
      <c r="F245" s="23">
        <v>0.56100000000000005</v>
      </c>
      <c r="G245" s="23">
        <v>0.54500000000000004</v>
      </c>
      <c r="H245" s="23">
        <v>0.55220000000000002</v>
      </c>
      <c r="I245" s="23">
        <v>0.56790324999999997</v>
      </c>
      <c r="J245" s="23">
        <v>0.54520000000000002</v>
      </c>
      <c r="K245" s="23">
        <v>0.55900000000000005</v>
      </c>
      <c r="L245" s="23">
        <v>0.53480000000000005</v>
      </c>
      <c r="M245" s="23">
        <v>0.53670000000000007</v>
      </c>
      <c r="N245" s="23">
        <v>0.5252</v>
      </c>
      <c r="O245" s="23">
        <v>0.53420000000000001</v>
      </c>
      <c r="P245" s="23">
        <v>0.57200000000000006</v>
      </c>
      <c r="Q245" s="23">
        <v>0.54100000000000004</v>
      </c>
      <c r="R245" s="23">
        <v>0.53900000000000003</v>
      </c>
      <c r="S245" s="233">
        <v>0.58357740000000002</v>
      </c>
      <c r="T245" s="233">
        <v>0.60340000000000005</v>
      </c>
      <c r="U245" s="23">
        <v>0.54200000000000004</v>
      </c>
      <c r="V245" s="23">
        <v>0.53127000000000002</v>
      </c>
      <c r="W245" s="205"/>
      <c r="X245" s="206"/>
      <c r="Y245" s="206"/>
      <c r="Z245" s="206"/>
      <c r="AA245" s="206"/>
      <c r="AB245" s="206"/>
      <c r="AC245" s="206"/>
      <c r="AD245" s="206"/>
      <c r="AE245" s="206"/>
      <c r="AF245" s="206"/>
      <c r="AG245" s="206"/>
      <c r="AH245" s="206"/>
      <c r="AI245" s="206"/>
      <c r="AJ245" s="206"/>
      <c r="AK245" s="206"/>
      <c r="AL245" s="206"/>
      <c r="AM245" s="206"/>
      <c r="AN245" s="206"/>
      <c r="AO245" s="206"/>
      <c r="AP245" s="206"/>
      <c r="AQ245" s="206"/>
      <c r="AR245" s="206"/>
      <c r="AS245" s="206"/>
      <c r="AT245" s="206"/>
      <c r="AU245" s="206"/>
      <c r="AV245" s="206"/>
      <c r="AW245" s="206"/>
      <c r="AX245" s="206"/>
      <c r="AY245" s="206"/>
      <c r="AZ245" s="206"/>
      <c r="BA245" s="206"/>
      <c r="BB245" s="206"/>
      <c r="BC245" s="206"/>
      <c r="BD245" s="206"/>
      <c r="BE245" s="206"/>
      <c r="BF245" s="206"/>
      <c r="BG245" s="206"/>
      <c r="BH245" s="206"/>
      <c r="BI245" s="206"/>
      <c r="BJ245" s="206"/>
      <c r="BK245" s="206"/>
      <c r="BL245" s="206"/>
      <c r="BM245" s="207">
        <v>28</v>
      </c>
    </row>
    <row r="246" spans="1:65">
      <c r="A246" s="29"/>
      <c r="B246" s="19">
        <v>1</v>
      </c>
      <c r="C246" s="9">
        <v>3</v>
      </c>
      <c r="D246" s="23">
        <v>0.52900000000000003</v>
      </c>
      <c r="E246" s="233">
        <v>0.47957</v>
      </c>
      <c r="F246" s="23">
        <v>0.55799999999999994</v>
      </c>
      <c r="G246" s="23">
        <v>0.56800000000000006</v>
      </c>
      <c r="H246" s="23">
        <v>0.55410000000000004</v>
      </c>
      <c r="I246" s="23">
        <v>0.56993935000000007</v>
      </c>
      <c r="J246" s="23">
        <v>0.54689999999999994</v>
      </c>
      <c r="K246" s="23">
        <v>0.55599999999999994</v>
      </c>
      <c r="L246" s="23">
        <v>0.54337999999999997</v>
      </c>
      <c r="M246" s="23">
        <v>0.54420000000000002</v>
      </c>
      <c r="N246" s="23">
        <v>0.5242</v>
      </c>
      <c r="O246" s="23">
        <v>0.54479999999999995</v>
      </c>
      <c r="P246" s="23">
        <v>0.57200000000000006</v>
      </c>
      <c r="Q246" s="23">
        <v>0.54200000000000004</v>
      </c>
      <c r="R246" s="23">
        <v>0.54599999999999993</v>
      </c>
      <c r="S246" s="233">
        <v>0.58775074999999999</v>
      </c>
      <c r="T246" s="233">
        <v>0.59860000000000002</v>
      </c>
      <c r="U246" s="23">
        <v>0.54400000000000004</v>
      </c>
      <c r="V246" s="23">
        <v>0.55312000000000006</v>
      </c>
      <c r="W246" s="205"/>
      <c r="X246" s="206"/>
      <c r="Y246" s="206"/>
      <c r="Z246" s="206"/>
      <c r="AA246" s="206"/>
      <c r="AB246" s="206"/>
      <c r="AC246" s="206"/>
      <c r="AD246" s="206"/>
      <c r="AE246" s="206"/>
      <c r="AF246" s="206"/>
      <c r="AG246" s="206"/>
      <c r="AH246" s="206"/>
      <c r="AI246" s="206"/>
      <c r="AJ246" s="206"/>
      <c r="AK246" s="206"/>
      <c r="AL246" s="206"/>
      <c r="AM246" s="206"/>
      <c r="AN246" s="206"/>
      <c r="AO246" s="206"/>
      <c r="AP246" s="206"/>
      <c r="AQ246" s="206"/>
      <c r="AR246" s="206"/>
      <c r="AS246" s="206"/>
      <c r="AT246" s="206"/>
      <c r="AU246" s="206"/>
      <c r="AV246" s="206"/>
      <c r="AW246" s="206"/>
      <c r="AX246" s="206"/>
      <c r="AY246" s="206"/>
      <c r="AZ246" s="206"/>
      <c r="BA246" s="206"/>
      <c r="BB246" s="206"/>
      <c r="BC246" s="206"/>
      <c r="BD246" s="206"/>
      <c r="BE246" s="206"/>
      <c r="BF246" s="206"/>
      <c r="BG246" s="206"/>
      <c r="BH246" s="206"/>
      <c r="BI246" s="206"/>
      <c r="BJ246" s="206"/>
      <c r="BK246" s="206"/>
      <c r="BL246" s="206"/>
      <c r="BM246" s="207">
        <v>16</v>
      </c>
    </row>
    <row r="247" spans="1:65">
      <c r="A247" s="29"/>
      <c r="B247" s="19">
        <v>1</v>
      </c>
      <c r="C247" s="9">
        <v>4</v>
      </c>
      <c r="D247" s="23">
        <v>0.54500000000000004</v>
      </c>
      <c r="E247" s="233">
        <v>0.48996000000000006</v>
      </c>
      <c r="F247" s="23">
        <v>0.56100000000000005</v>
      </c>
      <c r="G247" s="23">
        <v>0.56899999999999995</v>
      </c>
      <c r="H247" s="23">
        <v>0.55259999999999998</v>
      </c>
      <c r="I247" s="23">
        <v>0.56832835000000004</v>
      </c>
      <c r="J247" s="23">
        <v>0.55230000000000001</v>
      </c>
      <c r="K247" s="23">
        <v>0.52900000000000003</v>
      </c>
      <c r="L247" s="23">
        <v>0.54161000000000004</v>
      </c>
      <c r="M247" s="23">
        <v>0.5222</v>
      </c>
      <c r="N247" s="23">
        <v>0.54400000000000004</v>
      </c>
      <c r="O247" s="23">
        <v>0.53959999999999997</v>
      </c>
      <c r="P247" s="23">
        <v>0.58199999999999996</v>
      </c>
      <c r="Q247" s="23">
        <v>0.54100000000000004</v>
      </c>
      <c r="R247" s="23">
        <v>0.52500000000000002</v>
      </c>
      <c r="S247" s="233">
        <v>0.58471600000000001</v>
      </c>
      <c r="T247" s="233">
        <v>0.60099999999999998</v>
      </c>
      <c r="U247" s="23">
        <v>0.53600000000000003</v>
      </c>
      <c r="V247" s="23">
        <v>0.54653000000000007</v>
      </c>
      <c r="W247" s="205"/>
      <c r="X247" s="206"/>
      <c r="Y247" s="206"/>
      <c r="Z247" s="206"/>
      <c r="AA247" s="206"/>
      <c r="AB247" s="206"/>
      <c r="AC247" s="206"/>
      <c r="AD247" s="206"/>
      <c r="AE247" s="206"/>
      <c r="AF247" s="206"/>
      <c r="AG247" s="206"/>
      <c r="AH247" s="206"/>
      <c r="AI247" s="206"/>
      <c r="AJ247" s="206"/>
      <c r="AK247" s="206"/>
      <c r="AL247" s="206"/>
      <c r="AM247" s="206"/>
      <c r="AN247" s="206"/>
      <c r="AO247" s="206"/>
      <c r="AP247" s="206"/>
      <c r="AQ247" s="206"/>
      <c r="AR247" s="206"/>
      <c r="AS247" s="206"/>
      <c r="AT247" s="206"/>
      <c r="AU247" s="206"/>
      <c r="AV247" s="206"/>
      <c r="AW247" s="206"/>
      <c r="AX247" s="206"/>
      <c r="AY247" s="206"/>
      <c r="AZ247" s="206"/>
      <c r="BA247" s="206"/>
      <c r="BB247" s="206"/>
      <c r="BC247" s="206"/>
      <c r="BD247" s="206"/>
      <c r="BE247" s="206"/>
      <c r="BF247" s="206"/>
      <c r="BG247" s="206"/>
      <c r="BH247" s="206"/>
      <c r="BI247" s="206"/>
      <c r="BJ247" s="206"/>
      <c r="BK247" s="206"/>
      <c r="BL247" s="206"/>
      <c r="BM247" s="207">
        <v>0.54779356874999996</v>
      </c>
    </row>
    <row r="248" spans="1:65">
      <c r="A248" s="29"/>
      <c r="B248" s="19">
        <v>1</v>
      </c>
      <c r="C248" s="9">
        <v>5</v>
      </c>
      <c r="D248" s="23">
        <v>0.56299999999999994</v>
      </c>
      <c r="E248" s="233">
        <v>0.53498999999999997</v>
      </c>
      <c r="F248" s="23">
        <v>0.55599999999999994</v>
      </c>
      <c r="G248" s="23">
        <v>0.55700000000000005</v>
      </c>
      <c r="H248" s="23">
        <v>0.5575</v>
      </c>
      <c r="I248" s="23">
        <v>0.56763129999999995</v>
      </c>
      <c r="J248" s="23">
        <v>0.54969999999999997</v>
      </c>
      <c r="K248" s="23">
        <v>0.53299999999999992</v>
      </c>
      <c r="L248" s="23">
        <v>0.53841000000000006</v>
      </c>
      <c r="M248" s="23">
        <v>0.52370000000000005</v>
      </c>
      <c r="N248" s="209">
        <v>0.59379999999999999</v>
      </c>
      <c r="O248" s="23">
        <v>0.54530000000000001</v>
      </c>
      <c r="P248" s="23">
        <v>0.57499999999999996</v>
      </c>
      <c r="Q248" s="23">
        <v>0.54400000000000004</v>
      </c>
      <c r="R248" s="23">
        <v>0.53699999999999992</v>
      </c>
      <c r="S248" s="233">
        <v>0.58777800000000002</v>
      </c>
      <c r="T248" s="233">
        <v>0.59689999999999999</v>
      </c>
      <c r="U248" s="23">
        <v>0.54700000000000004</v>
      </c>
      <c r="V248" s="23">
        <v>0.54307000000000005</v>
      </c>
      <c r="W248" s="205"/>
      <c r="X248" s="206"/>
      <c r="Y248" s="206"/>
      <c r="Z248" s="206"/>
      <c r="AA248" s="206"/>
      <c r="AB248" s="206"/>
      <c r="AC248" s="206"/>
      <c r="AD248" s="206"/>
      <c r="AE248" s="206"/>
      <c r="AF248" s="206"/>
      <c r="AG248" s="206"/>
      <c r="AH248" s="206"/>
      <c r="AI248" s="206"/>
      <c r="AJ248" s="206"/>
      <c r="AK248" s="206"/>
      <c r="AL248" s="206"/>
      <c r="AM248" s="206"/>
      <c r="AN248" s="206"/>
      <c r="AO248" s="206"/>
      <c r="AP248" s="206"/>
      <c r="AQ248" s="206"/>
      <c r="AR248" s="206"/>
      <c r="AS248" s="206"/>
      <c r="AT248" s="206"/>
      <c r="AU248" s="206"/>
      <c r="AV248" s="206"/>
      <c r="AW248" s="206"/>
      <c r="AX248" s="206"/>
      <c r="AY248" s="206"/>
      <c r="AZ248" s="206"/>
      <c r="BA248" s="206"/>
      <c r="BB248" s="206"/>
      <c r="BC248" s="206"/>
      <c r="BD248" s="206"/>
      <c r="BE248" s="206"/>
      <c r="BF248" s="206"/>
      <c r="BG248" s="206"/>
      <c r="BH248" s="206"/>
      <c r="BI248" s="206"/>
      <c r="BJ248" s="206"/>
      <c r="BK248" s="206"/>
      <c r="BL248" s="206"/>
      <c r="BM248" s="207">
        <v>23</v>
      </c>
    </row>
    <row r="249" spans="1:65">
      <c r="A249" s="29"/>
      <c r="B249" s="19">
        <v>1</v>
      </c>
      <c r="C249" s="9">
        <v>6</v>
      </c>
      <c r="D249" s="23">
        <v>0.55300000000000005</v>
      </c>
      <c r="E249" s="233">
        <v>0.53496999999999995</v>
      </c>
      <c r="F249" s="23">
        <v>0.55399999999999994</v>
      </c>
      <c r="G249" s="23">
        <v>0.54500000000000004</v>
      </c>
      <c r="H249" s="23">
        <v>0.55380000000000007</v>
      </c>
      <c r="I249" s="23">
        <v>0.56486590000000003</v>
      </c>
      <c r="J249" s="23">
        <v>0.54689999999999994</v>
      </c>
      <c r="K249" s="23">
        <v>0.55100000000000005</v>
      </c>
      <c r="L249" s="23">
        <v>0.54307000000000005</v>
      </c>
      <c r="M249" s="23">
        <v>0.53889999999999993</v>
      </c>
      <c r="N249" s="23">
        <v>0.54660000000000009</v>
      </c>
      <c r="O249" s="23">
        <v>0.54110000000000003</v>
      </c>
      <c r="P249" s="23">
        <v>0.57299999999999995</v>
      </c>
      <c r="Q249" s="209">
        <v>0.51800000000000002</v>
      </c>
      <c r="R249" s="23">
        <v>0.53800000000000003</v>
      </c>
      <c r="S249" s="233">
        <v>0.58992114999999989</v>
      </c>
      <c r="T249" s="233">
        <v>0.5968</v>
      </c>
      <c r="U249" s="23">
        <v>0.55100000000000005</v>
      </c>
      <c r="V249" s="23">
        <v>0.53861999999999999</v>
      </c>
      <c r="W249" s="205"/>
      <c r="X249" s="206"/>
      <c r="Y249" s="206"/>
      <c r="Z249" s="206"/>
      <c r="AA249" s="206"/>
      <c r="AB249" s="206"/>
      <c r="AC249" s="206"/>
      <c r="AD249" s="206"/>
      <c r="AE249" s="206"/>
      <c r="AF249" s="206"/>
      <c r="AG249" s="206"/>
      <c r="AH249" s="206"/>
      <c r="AI249" s="206"/>
      <c r="AJ249" s="206"/>
      <c r="AK249" s="206"/>
      <c r="AL249" s="206"/>
      <c r="AM249" s="206"/>
      <c r="AN249" s="206"/>
      <c r="AO249" s="206"/>
      <c r="AP249" s="206"/>
      <c r="AQ249" s="206"/>
      <c r="AR249" s="206"/>
      <c r="AS249" s="206"/>
      <c r="AT249" s="206"/>
      <c r="AU249" s="206"/>
      <c r="AV249" s="206"/>
      <c r="AW249" s="206"/>
      <c r="AX249" s="206"/>
      <c r="AY249" s="206"/>
      <c r="AZ249" s="206"/>
      <c r="BA249" s="206"/>
      <c r="BB249" s="206"/>
      <c r="BC249" s="206"/>
      <c r="BD249" s="206"/>
      <c r="BE249" s="206"/>
      <c r="BF249" s="206"/>
      <c r="BG249" s="206"/>
      <c r="BH249" s="206"/>
      <c r="BI249" s="206"/>
      <c r="BJ249" s="206"/>
      <c r="BK249" s="206"/>
      <c r="BL249" s="206"/>
      <c r="BM249" s="56"/>
    </row>
    <row r="250" spans="1:65">
      <c r="A250" s="29"/>
      <c r="B250" s="20" t="s">
        <v>254</v>
      </c>
      <c r="C250" s="12"/>
      <c r="D250" s="210">
        <v>0.54816666666666658</v>
      </c>
      <c r="E250" s="210">
        <v>0.51427500000000004</v>
      </c>
      <c r="F250" s="210">
        <v>0.55733333333333335</v>
      </c>
      <c r="G250" s="210">
        <v>0.55499999999999994</v>
      </c>
      <c r="H250" s="210">
        <v>0.55453333333333343</v>
      </c>
      <c r="I250" s="210">
        <v>0.56696876666666662</v>
      </c>
      <c r="J250" s="210">
        <v>0.54756666666666665</v>
      </c>
      <c r="K250" s="210">
        <v>0.54783333333333328</v>
      </c>
      <c r="L250" s="210">
        <v>0.54089500000000001</v>
      </c>
      <c r="M250" s="210">
        <v>0.53088333333333326</v>
      </c>
      <c r="N250" s="210">
        <v>0.54483333333333339</v>
      </c>
      <c r="O250" s="210">
        <v>0.54125000000000001</v>
      </c>
      <c r="P250" s="210">
        <v>0.5744999999999999</v>
      </c>
      <c r="Q250" s="210">
        <v>0.53949999999999998</v>
      </c>
      <c r="R250" s="210">
        <v>0.53616666666666657</v>
      </c>
      <c r="S250" s="210">
        <v>0.58676235833333334</v>
      </c>
      <c r="T250" s="210">
        <v>0.60001666666666675</v>
      </c>
      <c r="U250" s="210">
        <v>0.5445000000000001</v>
      </c>
      <c r="V250" s="210">
        <v>0.54026000000000007</v>
      </c>
      <c r="W250" s="205"/>
      <c r="X250" s="206"/>
      <c r="Y250" s="206"/>
      <c r="Z250" s="206"/>
      <c r="AA250" s="206"/>
      <c r="AB250" s="206"/>
      <c r="AC250" s="206"/>
      <c r="AD250" s="206"/>
      <c r="AE250" s="206"/>
      <c r="AF250" s="206"/>
      <c r="AG250" s="206"/>
      <c r="AH250" s="206"/>
      <c r="AI250" s="206"/>
      <c r="AJ250" s="206"/>
      <c r="AK250" s="206"/>
      <c r="AL250" s="206"/>
      <c r="AM250" s="206"/>
      <c r="AN250" s="206"/>
      <c r="AO250" s="206"/>
      <c r="AP250" s="206"/>
      <c r="AQ250" s="206"/>
      <c r="AR250" s="206"/>
      <c r="AS250" s="206"/>
      <c r="AT250" s="206"/>
      <c r="AU250" s="206"/>
      <c r="AV250" s="206"/>
      <c r="AW250" s="206"/>
      <c r="AX250" s="206"/>
      <c r="AY250" s="206"/>
      <c r="AZ250" s="206"/>
      <c r="BA250" s="206"/>
      <c r="BB250" s="206"/>
      <c r="BC250" s="206"/>
      <c r="BD250" s="206"/>
      <c r="BE250" s="206"/>
      <c r="BF250" s="206"/>
      <c r="BG250" s="206"/>
      <c r="BH250" s="206"/>
      <c r="BI250" s="206"/>
      <c r="BJ250" s="206"/>
      <c r="BK250" s="206"/>
      <c r="BL250" s="206"/>
      <c r="BM250" s="56"/>
    </row>
    <row r="251" spans="1:65">
      <c r="A251" s="29"/>
      <c r="B251" s="3" t="s">
        <v>255</v>
      </c>
      <c r="C251" s="28"/>
      <c r="D251" s="23">
        <v>0.54900000000000004</v>
      </c>
      <c r="E251" s="23">
        <v>0.52307999999999999</v>
      </c>
      <c r="F251" s="23">
        <v>0.55699999999999994</v>
      </c>
      <c r="G251" s="23">
        <v>0.55149999999999999</v>
      </c>
      <c r="H251" s="23">
        <v>0.55395000000000005</v>
      </c>
      <c r="I251" s="23">
        <v>0.56776727500000002</v>
      </c>
      <c r="J251" s="23">
        <v>0.54689999999999994</v>
      </c>
      <c r="K251" s="23">
        <v>0.55349999999999999</v>
      </c>
      <c r="L251" s="23">
        <v>0.54234000000000004</v>
      </c>
      <c r="M251" s="23">
        <v>0.5302</v>
      </c>
      <c r="N251" s="23">
        <v>0.53960000000000008</v>
      </c>
      <c r="O251" s="23">
        <v>0.54180000000000006</v>
      </c>
      <c r="P251" s="23">
        <v>0.57299999999999995</v>
      </c>
      <c r="Q251" s="23">
        <v>0.54150000000000009</v>
      </c>
      <c r="R251" s="23">
        <v>0.53749999999999998</v>
      </c>
      <c r="S251" s="23">
        <v>0.5872908</v>
      </c>
      <c r="T251" s="23">
        <v>0.5998</v>
      </c>
      <c r="U251" s="23">
        <v>0.5455000000000001</v>
      </c>
      <c r="V251" s="23">
        <v>0.54084500000000002</v>
      </c>
      <c r="W251" s="205"/>
      <c r="X251" s="206"/>
      <c r="Y251" s="206"/>
      <c r="Z251" s="206"/>
      <c r="AA251" s="206"/>
      <c r="AB251" s="206"/>
      <c r="AC251" s="206"/>
      <c r="AD251" s="206"/>
      <c r="AE251" s="206"/>
      <c r="AF251" s="206"/>
      <c r="AG251" s="206"/>
      <c r="AH251" s="206"/>
      <c r="AI251" s="206"/>
      <c r="AJ251" s="206"/>
      <c r="AK251" s="206"/>
      <c r="AL251" s="206"/>
      <c r="AM251" s="206"/>
      <c r="AN251" s="206"/>
      <c r="AO251" s="206"/>
      <c r="AP251" s="206"/>
      <c r="AQ251" s="206"/>
      <c r="AR251" s="206"/>
      <c r="AS251" s="206"/>
      <c r="AT251" s="206"/>
      <c r="AU251" s="206"/>
      <c r="AV251" s="206"/>
      <c r="AW251" s="206"/>
      <c r="AX251" s="206"/>
      <c r="AY251" s="206"/>
      <c r="AZ251" s="206"/>
      <c r="BA251" s="206"/>
      <c r="BB251" s="206"/>
      <c r="BC251" s="206"/>
      <c r="BD251" s="206"/>
      <c r="BE251" s="206"/>
      <c r="BF251" s="206"/>
      <c r="BG251" s="206"/>
      <c r="BH251" s="206"/>
      <c r="BI251" s="206"/>
      <c r="BJ251" s="206"/>
      <c r="BK251" s="206"/>
      <c r="BL251" s="206"/>
      <c r="BM251" s="56"/>
    </row>
    <row r="252" spans="1:65">
      <c r="A252" s="29"/>
      <c r="B252" s="3" t="s">
        <v>256</v>
      </c>
      <c r="C252" s="28"/>
      <c r="D252" s="23">
        <v>1.1703275894665828E-2</v>
      </c>
      <c r="E252" s="23">
        <v>2.3740481671608915E-2</v>
      </c>
      <c r="F252" s="23">
        <v>3.204163957519498E-3</v>
      </c>
      <c r="G252" s="23">
        <v>1.1401754250991381E-2</v>
      </c>
      <c r="H252" s="23">
        <v>2.2268063828421807E-3</v>
      </c>
      <c r="I252" s="23">
        <v>2.4912843227272732E-3</v>
      </c>
      <c r="J252" s="23">
        <v>2.9486720174795099E-3</v>
      </c>
      <c r="K252" s="23">
        <v>1.3422617727800613E-2</v>
      </c>
      <c r="L252" s="23">
        <v>3.6059215188353365E-3</v>
      </c>
      <c r="M252" s="23">
        <v>1.0293185447987727E-2</v>
      </c>
      <c r="N252" s="23">
        <v>2.5712072391518084E-2</v>
      </c>
      <c r="O252" s="23">
        <v>4.0746779013806633E-3</v>
      </c>
      <c r="P252" s="23">
        <v>3.8340579025361375E-3</v>
      </c>
      <c r="Q252" s="23">
        <v>1.1184811129384358E-2</v>
      </c>
      <c r="R252" s="23">
        <v>7.082843120291899E-3</v>
      </c>
      <c r="S252" s="23">
        <v>2.2944561010000818E-3</v>
      </c>
      <c r="T252" s="23">
        <v>3.0307864765876853E-3</v>
      </c>
      <c r="U252" s="23">
        <v>5.1672042731055294E-3</v>
      </c>
      <c r="V252" s="23">
        <v>9.2088479192568018E-3</v>
      </c>
      <c r="W252" s="205"/>
      <c r="X252" s="206"/>
      <c r="Y252" s="206"/>
      <c r="Z252" s="206"/>
      <c r="AA252" s="206"/>
      <c r="AB252" s="206"/>
      <c r="AC252" s="206"/>
      <c r="AD252" s="206"/>
      <c r="AE252" s="206"/>
      <c r="AF252" s="206"/>
      <c r="AG252" s="206"/>
      <c r="AH252" s="206"/>
      <c r="AI252" s="206"/>
      <c r="AJ252" s="206"/>
      <c r="AK252" s="206"/>
      <c r="AL252" s="206"/>
      <c r="AM252" s="206"/>
      <c r="AN252" s="206"/>
      <c r="AO252" s="206"/>
      <c r="AP252" s="206"/>
      <c r="AQ252" s="206"/>
      <c r="AR252" s="206"/>
      <c r="AS252" s="206"/>
      <c r="AT252" s="206"/>
      <c r="AU252" s="206"/>
      <c r="AV252" s="206"/>
      <c r="AW252" s="206"/>
      <c r="AX252" s="206"/>
      <c r="AY252" s="206"/>
      <c r="AZ252" s="206"/>
      <c r="BA252" s="206"/>
      <c r="BB252" s="206"/>
      <c r="BC252" s="206"/>
      <c r="BD252" s="206"/>
      <c r="BE252" s="206"/>
      <c r="BF252" s="206"/>
      <c r="BG252" s="206"/>
      <c r="BH252" s="206"/>
      <c r="BI252" s="206"/>
      <c r="BJ252" s="206"/>
      <c r="BK252" s="206"/>
      <c r="BL252" s="206"/>
      <c r="BM252" s="56"/>
    </row>
    <row r="253" spans="1:65">
      <c r="A253" s="29"/>
      <c r="B253" s="3" t="s">
        <v>86</v>
      </c>
      <c r="C253" s="28"/>
      <c r="D253" s="13">
        <v>2.1349849610214345E-2</v>
      </c>
      <c r="E253" s="13">
        <v>4.6163009424158109E-2</v>
      </c>
      <c r="F253" s="13">
        <v>5.7490980099034056E-3</v>
      </c>
      <c r="G253" s="13">
        <v>2.0543701353137624E-2</v>
      </c>
      <c r="H253" s="13">
        <v>4.0156402672075868E-3</v>
      </c>
      <c r="I253" s="13">
        <v>4.394041557834091E-3</v>
      </c>
      <c r="J253" s="13">
        <v>5.3850466015940403E-3</v>
      </c>
      <c r="K253" s="13">
        <v>2.4501279697841095E-2</v>
      </c>
      <c r="L253" s="13">
        <v>6.6665831979133405E-3</v>
      </c>
      <c r="M253" s="13">
        <v>1.9388789968896609E-2</v>
      </c>
      <c r="N253" s="13">
        <v>4.7192546451241511E-2</v>
      </c>
      <c r="O253" s="13">
        <v>7.5282732589019184E-3</v>
      </c>
      <c r="P253" s="13">
        <v>6.6737300305241744E-3</v>
      </c>
      <c r="Q253" s="13">
        <v>2.0731809322306505E-2</v>
      </c>
      <c r="R253" s="13">
        <v>1.3210151918480385E-2</v>
      </c>
      <c r="S253" s="13">
        <v>3.910366894559085E-3</v>
      </c>
      <c r="T253" s="13">
        <v>5.0511704840215856E-3</v>
      </c>
      <c r="U253" s="13">
        <v>9.4898150102948175E-3</v>
      </c>
      <c r="V253" s="13">
        <v>1.7045215117270945E-2</v>
      </c>
      <c r="W253" s="152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  <c r="BE253" s="3"/>
      <c r="BF253" s="3"/>
      <c r="BG253" s="3"/>
      <c r="BH253" s="3"/>
      <c r="BI253" s="3"/>
      <c r="BJ253" s="3"/>
      <c r="BK253" s="3"/>
      <c r="BL253" s="3"/>
      <c r="BM253" s="55"/>
    </row>
    <row r="254" spans="1:65">
      <c r="A254" s="29"/>
      <c r="B254" s="3" t="s">
        <v>257</v>
      </c>
      <c r="C254" s="28"/>
      <c r="D254" s="13">
        <v>6.8109218134493332E-4</v>
      </c>
      <c r="E254" s="13">
        <v>-6.1188321043062488E-2</v>
      </c>
      <c r="F254" s="13">
        <v>1.7414889709461256E-2</v>
      </c>
      <c r="G254" s="13">
        <v>1.3155377611395069E-2</v>
      </c>
      <c r="H254" s="13">
        <v>1.230347519178232E-2</v>
      </c>
      <c r="I254" s="13">
        <v>3.5004423218078617E-2</v>
      </c>
      <c r="J254" s="13">
        <v>-4.1421092958626726E-4</v>
      </c>
      <c r="K254" s="13">
        <v>7.2590453049858894E-5</v>
      </c>
      <c r="L254" s="13">
        <v>-1.2593373021413279E-2</v>
      </c>
      <c r="M254" s="13">
        <v>-3.0869722430757696E-2</v>
      </c>
      <c r="N254" s="13">
        <v>-5.4039251016062551E-3</v>
      </c>
      <c r="O254" s="13">
        <v>-1.1945318680778971E-2</v>
      </c>
      <c r="P254" s="13">
        <v>4.8752728716660254E-2</v>
      </c>
      <c r="Q254" s="13">
        <v>-1.5139952754328445E-2</v>
      </c>
      <c r="R254" s="13">
        <v>-2.1224970037279967E-2</v>
      </c>
      <c r="S254" s="13">
        <v>7.1137727433083109E-2</v>
      </c>
      <c r="T254" s="13">
        <v>9.5333536017653042E-2</v>
      </c>
      <c r="U254" s="13">
        <v>-6.0124268299012185E-3</v>
      </c>
      <c r="V254" s="13">
        <v>-1.3752568813815369E-2</v>
      </c>
      <c r="W254" s="152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55"/>
    </row>
    <row r="255" spans="1:65">
      <c r="A255" s="29"/>
      <c r="B255" s="45" t="s">
        <v>258</v>
      </c>
      <c r="C255" s="46"/>
      <c r="D255" s="44">
        <v>0.05</v>
      </c>
      <c r="E255" s="44">
        <v>3.02</v>
      </c>
      <c r="F255" s="44">
        <v>0.89</v>
      </c>
      <c r="G255" s="44">
        <v>0.67</v>
      </c>
      <c r="H255" s="44">
        <v>0.63</v>
      </c>
      <c r="I255" s="44">
        <v>1.76</v>
      </c>
      <c r="J255" s="44">
        <v>0</v>
      </c>
      <c r="K255" s="44">
        <v>0.02</v>
      </c>
      <c r="L255" s="44">
        <v>0.61</v>
      </c>
      <c r="M255" s="44">
        <v>1.51</v>
      </c>
      <c r="N255" s="44">
        <v>0.25</v>
      </c>
      <c r="O255" s="44">
        <v>0.56999999999999995</v>
      </c>
      <c r="P255" s="44">
        <v>2.44</v>
      </c>
      <c r="Q255" s="44">
        <v>0.73</v>
      </c>
      <c r="R255" s="44">
        <v>1.03</v>
      </c>
      <c r="S255" s="44">
        <v>3.56</v>
      </c>
      <c r="T255" s="44">
        <v>4.76</v>
      </c>
      <c r="U255" s="44">
        <v>0.28000000000000003</v>
      </c>
      <c r="V255" s="44">
        <v>0.66</v>
      </c>
      <c r="W255" s="152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55"/>
    </row>
    <row r="256" spans="1:65">
      <c r="B256" s="3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BM256" s="55"/>
    </row>
    <row r="257" spans="1:65" ht="15">
      <c r="B257" s="8" t="s">
        <v>428</v>
      </c>
      <c r="BM257" s="27" t="s">
        <v>66</v>
      </c>
    </row>
    <row r="258" spans="1:65" ht="15">
      <c r="A258" s="24" t="s">
        <v>33</v>
      </c>
      <c r="B258" s="18" t="s">
        <v>108</v>
      </c>
      <c r="C258" s="15" t="s">
        <v>109</v>
      </c>
      <c r="D258" s="16" t="s">
        <v>224</v>
      </c>
      <c r="E258" s="17" t="s">
        <v>224</v>
      </c>
      <c r="F258" s="17" t="s">
        <v>224</v>
      </c>
      <c r="G258" s="17" t="s">
        <v>224</v>
      </c>
      <c r="H258" s="17" t="s">
        <v>224</v>
      </c>
      <c r="I258" s="17" t="s">
        <v>224</v>
      </c>
      <c r="J258" s="152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3"/>
      <c r="BM258" s="27">
        <v>1</v>
      </c>
    </row>
    <row r="259" spans="1:65">
      <c r="A259" s="29"/>
      <c r="B259" s="19" t="s">
        <v>225</v>
      </c>
      <c r="C259" s="9" t="s">
        <v>225</v>
      </c>
      <c r="D259" s="150" t="s">
        <v>227</v>
      </c>
      <c r="E259" s="151" t="s">
        <v>228</v>
      </c>
      <c r="F259" s="151" t="s">
        <v>236</v>
      </c>
      <c r="G259" s="151" t="s">
        <v>237</v>
      </c>
      <c r="H259" s="151" t="s">
        <v>241</v>
      </c>
      <c r="I259" s="151" t="s">
        <v>247</v>
      </c>
      <c r="J259" s="152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27" t="s">
        <v>3</v>
      </c>
    </row>
    <row r="260" spans="1:65">
      <c r="A260" s="29"/>
      <c r="B260" s="19"/>
      <c r="C260" s="9"/>
      <c r="D260" s="10" t="s">
        <v>264</v>
      </c>
      <c r="E260" s="11" t="s">
        <v>263</v>
      </c>
      <c r="F260" s="11" t="s">
        <v>264</v>
      </c>
      <c r="G260" s="11" t="s">
        <v>264</v>
      </c>
      <c r="H260" s="11" t="s">
        <v>263</v>
      </c>
      <c r="I260" s="11" t="s">
        <v>264</v>
      </c>
      <c r="J260" s="152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27">
        <v>2</v>
      </c>
    </row>
    <row r="261" spans="1:65">
      <c r="A261" s="29"/>
      <c r="B261" s="19"/>
      <c r="C261" s="9"/>
      <c r="D261" s="25"/>
      <c r="E261" s="25"/>
      <c r="F261" s="25"/>
      <c r="G261" s="25"/>
      <c r="H261" s="25"/>
      <c r="I261" s="25"/>
      <c r="J261" s="152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27">
        <v>3</v>
      </c>
    </row>
    <row r="262" spans="1:65">
      <c r="A262" s="29"/>
      <c r="B262" s="18">
        <v>1</v>
      </c>
      <c r="C262" s="14">
        <v>1</v>
      </c>
      <c r="D262" s="21">
        <v>2.97</v>
      </c>
      <c r="E262" s="21">
        <v>2.9</v>
      </c>
      <c r="F262" s="21">
        <v>3.27</v>
      </c>
      <c r="G262" s="21">
        <v>3.56</v>
      </c>
      <c r="H262" s="21">
        <v>3.5</v>
      </c>
      <c r="I262" s="21">
        <v>3.2</v>
      </c>
      <c r="J262" s="152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27">
        <v>1</v>
      </c>
    </row>
    <row r="263" spans="1:65">
      <c r="A263" s="29"/>
      <c r="B263" s="19">
        <v>1</v>
      </c>
      <c r="C263" s="9">
        <v>2</v>
      </c>
      <c r="D263" s="11">
        <v>2.89</v>
      </c>
      <c r="E263" s="11">
        <v>2.9</v>
      </c>
      <c r="F263" s="11">
        <v>3.26</v>
      </c>
      <c r="G263" s="11">
        <v>3.82</v>
      </c>
      <c r="H263" s="11">
        <v>3.4</v>
      </c>
      <c r="I263" s="11">
        <v>3.1</v>
      </c>
      <c r="J263" s="152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27">
        <v>4</v>
      </c>
    </row>
    <row r="264" spans="1:65">
      <c r="A264" s="29"/>
      <c r="B264" s="19">
        <v>1</v>
      </c>
      <c r="C264" s="9">
        <v>3</v>
      </c>
      <c r="D264" s="11">
        <v>2.85</v>
      </c>
      <c r="E264" s="11">
        <v>2.8</v>
      </c>
      <c r="F264" s="11">
        <v>3.25</v>
      </c>
      <c r="G264" s="11">
        <v>3.74</v>
      </c>
      <c r="H264" s="11">
        <v>3.4</v>
      </c>
      <c r="I264" s="11">
        <v>3.5</v>
      </c>
      <c r="J264" s="152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  <c r="BJ264" s="3"/>
      <c r="BK264" s="3"/>
      <c r="BL264" s="3"/>
      <c r="BM264" s="27">
        <v>16</v>
      </c>
    </row>
    <row r="265" spans="1:65">
      <c r="A265" s="29"/>
      <c r="B265" s="19">
        <v>1</v>
      </c>
      <c r="C265" s="9">
        <v>4</v>
      </c>
      <c r="D265" s="11">
        <v>2.86</v>
      </c>
      <c r="E265" s="11">
        <v>2.8</v>
      </c>
      <c r="F265" s="11">
        <v>3.25</v>
      </c>
      <c r="G265" s="11">
        <v>3.6</v>
      </c>
      <c r="H265" s="11">
        <v>3.5</v>
      </c>
      <c r="I265" s="11">
        <v>3.5</v>
      </c>
      <c r="J265" s="152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  <c r="BK265" s="3"/>
      <c r="BL265" s="3"/>
      <c r="BM265" s="27">
        <v>3.2277777777777779</v>
      </c>
    </row>
    <row r="266" spans="1:65">
      <c r="A266" s="29"/>
      <c r="B266" s="19">
        <v>1</v>
      </c>
      <c r="C266" s="9">
        <v>5</v>
      </c>
      <c r="D266" s="11">
        <v>2.96</v>
      </c>
      <c r="E266" s="11">
        <v>3</v>
      </c>
      <c r="F266" s="11">
        <v>3.12</v>
      </c>
      <c r="G266" s="11">
        <v>3.52</v>
      </c>
      <c r="H266" s="11">
        <v>3.5</v>
      </c>
      <c r="I266" s="11">
        <v>3</v>
      </c>
      <c r="J266" s="152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3"/>
      <c r="BI266" s="3"/>
      <c r="BJ266" s="3"/>
      <c r="BK266" s="3"/>
      <c r="BL266" s="3"/>
      <c r="BM266" s="27">
        <v>24</v>
      </c>
    </row>
    <row r="267" spans="1:65">
      <c r="A267" s="29"/>
      <c r="B267" s="19">
        <v>1</v>
      </c>
      <c r="C267" s="9">
        <v>6</v>
      </c>
      <c r="D267" s="11">
        <v>2.73</v>
      </c>
      <c r="E267" s="11">
        <v>3</v>
      </c>
      <c r="F267" s="11">
        <v>3.37</v>
      </c>
      <c r="G267" s="11">
        <v>3.68</v>
      </c>
      <c r="H267" s="11">
        <v>3.3</v>
      </c>
      <c r="I267" s="11">
        <v>3.2</v>
      </c>
      <c r="J267" s="152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  <c r="BJ267" s="3"/>
      <c r="BK267" s="3"/>
      <c r="BL267" s="3"/>
      <c r="BM267" s="55"/>
    </row>
    <row r="268" spans="1:65">
      <c r="A268" s="29"/>
      <c r="B268" s="20" t="s">
        <v>254</v>
      </c>
      <c r="C268" s="12"/>
      <c r="D268" s="22">
        <v>2.8766666666666669</v>
      </c>
      <c r="E268" s="22">
        <v>2.9</v>
      </c>
      <c r="F268" s="22">
        <v>3.2533333333333334</v>
      </c>
      <c r="G268" s="22">
        <v>3.6533333333333338</v>
      </c>
      <c r="H268" s="22">
        <v>3.4333333333333336</v>
      </c>
      <c r="I268" s="22">
        <v>3.25</v>
      </c>
      <c r="J268" s="152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55"/>
    </row>
    <row r="269" spans="1:65">
      <c r="A269" s="29"/>
      <c r="B269" s="3" t="s">
        <v>255</v>
      </c>
      <c r="C269" s="28"/>
      <c r="D269" s="11">
        <v>2.875</v>
      </c>
      <c r="E269" s="11">
        <v>2.9</v>
      </c>
      <c r="F269" s="11">
        <v>3.2549999999999999</v>
      </c>
      <c r="G269" s="11">
        <v>3.64</v>
      </c>
      <c r="H269" s="11">
        <v>3.45</v>
      </c>
      <c r="I269" s="11">
        <v>3.2</v>
      </c>
      <c r="J269" s="152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55"/>
    </row>
    <row r="270" spans="1:65">
      <c r="A270" s="29"/>
      <c r="B270" s="3" t="s">
        <v>256</v>
      </c>
      <c r="C270" s="28"/>
      <c r="D270" s="23">
        <v>8.7559503577091358E-2</v>
      </c>
      <c r="E270" s="23">
        <v>8.9442719099991672E-2</v>
      </c>
      <c r="F270" s="23">
        <v>7.9665969313544818E-2</v>
      </c>
      <c r="G270" s="23">
        <v>0.11430952132988162</v>
      </c>
      <c r="H270" s="23">
        <v>8.1649658092772678E-2</v>
      </c>
      <c r="I270" s="23">
        <v>0.20736441353327717</v>
      </c>
      <c r="J270" s="205"/>
      <c r="K270" s="206"/>
      <c r="L270" s="206"/>
      <c r="M270" s="206"/>
      <c r="N270" s="206"/>
      <c r="O270" s="206"/>
      <c r="P270" s="206"/>
      <c r="Q270" s="206"/>
      <c r="R270" s="206"/>
      <c r="S270" s="206"/>
      <c r="T270" s="206"/>
      <c r="U270" s="206"/>
      <c r="V270" s="206"/>
      <c r="W270" s="206"/>
      <c r="X270" s="206"/>
      <c r="Y270" s="206"/>
      <c r="Z270" s="206"/>
      <c r="AA270" s="206"/>
      <c r="AB270" s="206"/>
      <c r="AC270" s="206"/>
      <c r="AD270" s="206"/>
      <c r="AE270" s="206"/>
      <c r="AF270" s="206"/>
      <c r="AG270" s="206"/>
      <c r="AH270" s="206"/>
      <c r="AI270" s="206"/>
      <c r="AJ270" s="206"/>
      <c r="AK270" s="206"/>
      <c r="AL270" s="206"/>
      <c r="AM270" s="206"/>
      <c r="AN270" s="206"/>
      <c r="AO270" s="206"/>
      <c r="AP270" s="206"/>
      <c r="AQ270" s="206"/>
      <c r="AR270" s="206"/>
      <c r="AS270" s="206"/>
      <c r="AT270" s="206"/>
      <c r="AU270" s="206"/>
      <c r="AV270" s="206"/>
      <c r="AW270" s="206"/>
      <c r="AX270" s="206"/>
      <c r="AY270" s="206"/>
      <c r="AZ270" s="206"/>
      <c r="BA270" s="206"/>
      <c r="BB270" s="206"/>
      <c r="BC270" s="206"/>
      <c r="BD270" s="206"/>
      <c r="BE270" s="206"/>
      <c r="BF270" s="206"/>
      <c r="BG270" s="206"/>
      <c r="BH270" s="206"/>
      <c r="BI270" s="206"/>
      <c r="BJ270" s="206"/>
      <c r="BK270" s="206"/>
      <c r="BL270" s="206"/>
      <c r="BM270" s="56"/>
    </row>
    <row r="271" spans="1:65">
      <c r="A271" s="29"/>
      <c r="B271" s="3" t="s">
        <v>86</v>
      </c>
      <c r="C271" s="28"/>
      <c r="D271" s="13">
        <v>3.04378343836934E-2</v>
      </c>
      <c r="E271" s="13">
        <v>3.0842316931031611E-2</v>
      </c>
      <c r="F271" s="13">
        <v>2.4487490567687956E-2</v>
      </c>
      <c r="G271" s="13">
        <v>3.1289102553799707E-2</v>
      </c>
      <c r="H271" s="13">
        <v>2.3781453813428933E-2</v>
      </c>
      <c r="I271" s="13">
        <v>6.3804434933316057E-2</v>
      </c>
      <c r="J271" s="152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3"/>
      <c r="BJ271" s="3"/>
      <c r="BK271" s="3"/>
      <c r="BL271" s="3"/>
      <c r="BM271" s="55"/>
    </row>
    <row r="272" spans="1:65">
      <c r="A272" s="29"/>
      <c r="B272" s="3" t="s">
        <v>257</v>
      </c>
      <c r="C272" s="28"/>
      <c r="D272" s="13">
        <v>-0.10877796901893277</v>
      </c>
      <c r="E272" s="13">
        <v>-0.10154905335628228</v>
      </c>
      <c r="F272" s="13">
        <v>7.9173838209982694E-3</v>
      </c>
      <c r="G272" s="13">
        <v>0.13184165232358014</v>
      </c>
      <c r="H272" s="13">
        <v>6.3683304647160099E-2</v>
      </c>
      <c r="I272" s="13">
        <v>6.8846815834766595E-3</v>
      </c>
      <c r="J272" s="152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  <c r="BH272" s="3"/>
      <c r="BI272" s="3"/>
      <c r="BJ272" s="3"/>
      <c r="BK272" s="3"/>
      <c r="BL272" s="3"/>
      <c r="BM272" s="55"/>
    </row>
    <row r="273" spans="1:65">
      <c r="A273" s="29"/>
      <c r="B273" s="45" t="s">
        <v>258</v>
      </c>
      <c r="C273" s="46"/>
      <c r="D273" s="44">
        <v>0.95</v>
      </c>
      <c r="E273" s="44">
        <v>0.89</v>
      </c>
      <c r="F273" s="44">
        <v>0</v>
      </c>
      <c r="G273" s="44">
        <v>1.02</v>
      </c>
      <c r="H273" s="44">
        <v>0.46</v>
      </c>
      <c r="I273" s="44">
        <v>0</v>
      </c>
      <c r="J273" s="152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  <c r="BK273" s="3"/>
      <c r="BL273" s="3"/>
      <c r="BM273" s="55"/>
    </row>
    <row r="274" spans="1:65">
      <c r="B274" s="30"/>
      <c r="C274" s="20"/>
      <c r="D274" s="20"/>
      <c r="E274" s="20"/>
      <c r="F274" s="20"/>
      <c r="G274" s="20"/>
      <c r="H274" s="20"/>
      <c r="I274" s="20"/>
      <c r="BM274" s="55"/>
    </row>
    <row r="275" spans="1:65" ht="15">
      <c r="B275" s="8" t="s">
        <v>429</v>
      </c>
      <c r="BM275" s="27" t="s">
        <v>66</v>
      </c>
    </row>
    <row r="276" spans="1:65" ht="15">
      <c r="A276" s="24" t="s">
        <v>36</v>
      </c>
      <c r="B276" s="18" t="s">
        <v>108</v>
      </c>
      <c r="C276" s="15" t="s">
        <v>109</v>
      </c>
      <c r="D276" s="16" t="s">
        <v>224</v>
      </c>
      <c r="E276" s="17" t="s">
        <v>224</v>
      </c>
      <c r="F276" s="17" t="s">
        <v>224</v>
      </c>
      <c r="G276" s="17" t="s">
        <v>224</v>
      </c>
      <c r="H276" s="17" t="s">
        <v>224</v>
      </c>
      <c r="I276" s="17" t="s">
        <v>224</v>
      </c>
      <c r="J276" s="152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  <c r="BG276" s="3"/>
      <c r="BH276" s="3"/>
      <c r="BI276" s="3"/>
      <c r="BJ276" s="3"/>
      <c r="BK276" s="3"/>
      <c r="BL276" s="3"/>
      <c r="BM276" s="27">
        <v>1</v>
      </c>
    </row>
    <row r="277" spans="1:65">
      <c r="A277" s="29"/>
      <c r="B277" s="19" t="s">
        <v>225</v>
      </c>
      <c r="C277" s="9" t="s">
        <v>225</v>
      </c>
      <c r="D277" s="150" t="s">
        <v>227</v>
      </c>
      <c r="E277" s="151" t="s">
        <v>228</v>
      </c>
      <c r="F277" s="151" t="s">
        <v>236</v>
      </c>
      <c r="G277" s="151" t="s">
        <v>237</v>
      </c>
      <c r="H277" s="151" t="s">
        <v>241</v>
      </c>
      <c r="I277" s="151" t="s">
        <v>247</v>
      </c>
      <c r="J277" s="152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  <c r="BI277" s="3"/>
      <c r="BJ277" s="3"/>
      <c r="BK277" s="3"/>
      <c r="BL277" s="3"/>
      <c r="BM277" s="27" t="s">
        <v>3</v>
      </c>
    </row>
    <row r="278" spans="1:65">
      <c r="A278" s="29"/>
      <c r="B278" s="19"/>
      <c r="C278" s="9"/>
      <c r="D278" s="10" t="s">
        <v>264</v>
      </c>
      <c r="E278" s="11" t="s">
        <v>263</v>
      </c>
      <c r="F278" s="11" t="s">
        <v>264</v>
      </c>
      <c r="G278" s="11" t="s">
        <v>264</v>
      </c>
      <c r="H278" s="11" t="s">
        <v>263</v>
      </c>
      <c r="I278" s="11" t="s">
        <v>264</v>
      </c>
      <c r="J278" s="152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27">
        <v>2</v>
      </c>
    </row>
    <row r="279" spans="1:65">
      <c r="A279" s="29"/>
      <c r="B279" s="19"/>
      <c r="C279" s="9"/>
      <c r="D279" s="25"/>
      <c r="E279" s="25"/>
      <c r="F279" s="25"/>
      <c r="G279" s="25"/>
      <c r="H279" s="25"/>
      <c r="I279" s="25"/>
      <c r="J279" s="152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27">
        <v>2</v>
      </c>
    </row>
    <row r="280" spans="1:65">
      <c r="A280" s="29"/>
      <c r="B280" s="18">
        <v>1</v>
      </c>
      <c r="C280" s="14">
        <v>1</v>
      </c>
      <c r="D280" s="21">
        <v>1.1499999999999999</v>
      </c>
      <c r="E280" s="21">
        <v>1.1000000000000001</v>
      </c>
      <c r="F280" s="21">
        <v>1.39</v>
      </c>
      <c r="G280" s="21">
        <v>1.43</v>
      </c>
      <c r="H280" s="21">
        <v>1.6</v>
      </c>
      <c r="I280" s="21">
        <v>1.4</v>
      </c>
      <c r="J280" s="152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  <c r="BK280" s="3"/>
      <c r="BL280" s="3"/>
      <c r="BM280" s="27">
        <v>1</v>
      </c>
    </row>
    <row r="281" spans="1:65">
      <c r="A281" s="29"/>
      <c r="B281" s="19">
        <v>1</v>
      </c>
      <c r="C281" s="9">
        <v>2</v>
      </c>
      <c r="D281" s="148">
        <v>1.1100000000000001</v>
      </c>
      <c r="E281" s="11">
        <v>1.2</v>
      </c>
      <c r="F281" s="11">
        <v>1.33</v>
      </c>
      <c r="G281" s="11">
        <v>1.48</v>
      </c>
      <c r="H281" s="11">
        <v>1.5</v>
      </c>
      <c r="I281" s="11">
        <v>1.3</v>
      </c>
      <c r="J281" s="152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  <c r="BJ281" s="3"/>
      <c r="BK281" s="3"/>
      <c r="BL281" s="3"/>
      <c r="BM281" s="27">
        <v>5</v>
      </c>
    </row>
    <row r="282" spans="1:65">
      <c r="A282" s="29"/>
      <c r="B282" s="19">
        <v>1</v>
      </c>
      <c r="C282" s="9">
        <v>3</v>
      </c>
      <c r="D282" s="11">
        <v>1.1499999999999999</v>
      </c>
      <c r="E282" s="11">
        <v>1.1000000000000001</v>
      </c>
      <c r="F282" s="11">
        <v>1.33</v>
      </c>
      <c r="G282" s="11">
        <v>1.51</v>
      </c>
      <c r="H282" s="11">
        <v>1.5</v>
      </c>
      <c r="I282" s="11">
        <v>1.5</v>
      </c>
      <c r="J282" s="152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27">
        <v>16</v>
      </c>
    </row>
    <row r="283" spans="1:65">
      <c r="A283" s="29"/>
      <c r="B283" s="19">
        <v>1</v>
      </c>
      <c r="C283" s="9">
        <v>4</v>
      </c>
      <c r="D283" s="11">
        <v>1.17</v>
      </c>
      <c r="E283" s="11">
        <v>1.1000000000000001</v>
      </c>
      <c r="F283" s="11">
        <v>1.36</v>
      </c>
      <c r="G283" s="11">
        <v>1.41</v>
      </c>
      <c r="H283" s="11">
        <v>1.7</v>
      </c>
      <c r="I283" s="11">
        <v>1.6</v>
      </c>
      <c r="J283" s="152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27">
        <v>1.3478333333333332</v>
      </c>
    </row>
    <row r="284" spans="1:65">
      <c r="A284" s="29"/>
      <c r="B284" s="19">
        <v>1</v>
      </c>
      <c r="C284" s="9">
        <v>5</v>
      </c>
      <c r="D284" s="11">
        <v>1.1499999999999999</v>
      </c>
      <c r="E284" s="11">
        <v>1.2</v>
      </c>
      <c r="F284" s="11">
        <v>1.35</v>
      </c>
      <c r="G284" s="11">
        <v>1.47</v>
      </c>
      <c r="H284" s="11">
        <v>1.6</v>
      </c>
      <c r="I284" s="11">
        <v>1.3</v>
      </c>
      <c r="J284" s="152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27">
        <v>25</v>
      </c>
    </row>
    <row r="285" spans="1:65">
      <c r="A285" s="29"/>
      <c r="B285" s="19">
        <v>1</v>
      </c>
      <c r="C285" s="9">
        <v>6</v>
      </c>
      <c r="D285" s="11">
        <v>1.1399999999999999</v>
      </c>
      <c r="E285" s="11">
        <v>1.1000000000000001</v>
      </c>
      <c r="F285" s="11">
        <v>1.36</v>
      </c>
      <c r="G285" s="11">
        <v>1.49</v>
      </c>
      <c r="H285" s="11">
        <v>1.6</v>
      </c>
      <c r="I285" s="11">
        <v>1.3</v>
      </c>
      <c r="J285" s="152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55"/>
    </row>
    <row r="286" spans="1:65">
      <c r="A286" s="29"/>
      <c r="B286" s="20" t="s">
        <v>254</v>
      </c>
      <c r="C286" s="12"/>
      <c r="D286" s="22">
        <v>1.145</v>
      </c>
      <c r="E286" s="22">
        <v>1.1333333333333335</v>
      </c>
      <c r="F286" s="22">
        <v>1.3533333333333333</v>
      </c>
      <c r="G286" s="22">
        <v>1.4649999999999999</v>
      </c>
      <c r="H286" s="22">
        <v>1.5833333333333333</v>
      </c>
      <c r="I286" s="22">
        <v>1.4000000000000001</v>
      </c>
      <c r="J286" s="152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/>
      <c r="BM286" s="55"/>
    </row>
    <row r="287" spans="1:65">
      <c r="A287" s="29"/>
      <c r="B287" s="3" t="s">
        <v>255</v>
      </c>
      <c r="C287" s="28"/>
      <c r="D287" s="11">
        <v>1.1499999999999999</v>
      </c>
      <c r="E287" s="11">
        <v>1.1000000000000001</v>
      </c>
      <c r="F287" s="11">
        <v>1.355</v>
      </c>
      <c r="G287" s="11">
        <v>1.4750000000000001</v>
      </c>
      <c r="H287" s="11">
        <v>1.6</v>
      </c>
      <c r="I287" s="11">
        <v>1.35</v>
      </c>
      <c r="J287" s="152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55"/>
    </row>
    <row r="288" spans="1:65">
      <c r="A288" s="29"/>
      <c r="B288" s="3" t="s">
        <v>256</v>
      </c>
      <c r="C288" s="28"/>
      <c r="D288" s="23">
        <v>1.9748417658131439E-2</v>
      </c>
      <c r="E288" s="23">
        <v>5.1639777949432163E-2</v>
      </c>
      <c r="F288" s="23">
        <v>2.2509257354845456E-2</v>
      </c>
      <c r="G288" s="23">
        <v>3.7815340802378111E-2</v>
      </c>
      <c r="H288" s="23">
        <v>7.5277265270908097E-2</v>
      </c>
      <c r="I288" s="23">
        <v>0.12649110640673519</v>
      </c>
      <c r="J288" s="152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  <c r="BH288" s="3"/>
      <c r="BI288" s="3"/>
      <c r="BJ288" s="3"/>
      <c r="BK288" s="3"/>
      <c r="BL288" s="3"/>
      <c r="BM288" s="55"/>
    </row>
    <row r="289" spans="1:65">
      <c r="A289" s="29"/>
      <c r="B289" s="3" t="s">
        <v>86</v>
      </c>
      <c r="C289" s="28"/>
      <c r="D289" s="13">
        <v>1.7247526338979424E-2</v>
      </c>
      <c r="E289" s="13">
        <v>4.5564509955381312E-2</v>
      </c>
      <c r="F289" s="13">
        <v>1.6632456173531127E-2</v>
      </c>
      <c r="G289" s="13">
        <v>2.581251931902943E-2</v>
      </c>
      <c r="H289" s="13">
        <v>4.7543535960573535E-2</v>
      </c>
      <c r="I289" s="13">
        <v>9.0350790290525132E-2</v>
      </c>
      <c r="J289" s="152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  <c r="BG289" s="3"/>
      <c r="BH289" s="3"/>
      <c r="BI289" s="3"/>
      <c r="BJ289" s="3"/>
      <c r="BK289" s="3"/>
      <c r="BL289" s="3"/>
      <c r="BM289" s="55"/>
    </row>
    <row r="290" spans="1:65">
      <c r="A290" s="29"/>
      <c r="B290" s="3" t="s">
        <v>257</v>
      </c>
      <c r="C290" s="28"/>
      <c r="D290" s="13">
        <v>-0.15048843823420299</v>
      </c>
      <c r="E290" s="13">
        <v>-0.15914430567577575</v>
      </c>
      <c r="F290" s="13">
        <v>4.080623222455948E-3</v>
      </c>
      <c r="G290" s="13">
        <v>8.6929640163224908E-2</v>
      </c>
      <c r="H290" s="13">
        <v>0.17472486707060719</v>
      </c>
      <c r="I290" s="13">
        <v>3.8704092988747663E-2</v>
      </c>
      <c r="J290" s="152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3"/>
      <c r="BK290" s="3"/>
      <c r="BL290" s="3"/>
      <c r="BM290" s="55"/>
    </row>
    <row r="291" spans="1:65">
      <c r="A291" s="29"/>
      <c r="B291" s="45" t="s">
        <v>258</v>
      </c>
      <c r="C291" s="46"/>
      <c r="D291" s="44">
        <v>1.06</v>
      </c>
      <c r="E291" s="44">
        <v>1.1100000000000001</v>
      </c>
      <c r="F291" s="44">
        <v>0.11</v>
      </c>
      <c r="G291" s="44">
        <v>0.4</v>
      </c>
      <c r="H291" s="44">
        <v>0.94</v>
      </c>
      <c r="I291" s="44">
        <v>0.11</v>
      </c>
      <c r="J291" s="152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  <c r="BK291" s="3"/>
      <c r="BL291" s="3"/>
      <c r="BM291" s="55"/>
    </row>
    <row r="292" spans="1:65">
      <c r="B292" s="30"/>
      <c r="C292" s="20"/>
      <c r="D292" s="20"/>
      <c r="E292" s="20"/>
      <c r="F292" s="20"/>
      <c r="G292" s="20"/>
      <c r="H292" s="20"/>
      <c r="I292" s="20"/>
      <c r="BM292" s="55"/>
    </row>
    <row r="293" spans="1:65" ht="15">
      <c r="B293" s="8" t="s">
        <v>430</v>
      </c>
      <c r="BM293" s="27" t="s">
        <v>66</v>
      </c>
    </row>
    <row r="294" spans="1:65" ht="15">
      <c r="A294" s="24" t="s">
        <v>39</v>
      </c>
      <c r="B294" s="18" t="s">
        <v>108</v>
      </c>
      <c r="C294" s="15" t="s">
        <v>109</v>
      </c>
      <c r="D294" s="16" t="s">
        <v>224</v>
      </c>
      <c r="E294" s="17" t="s">
        <v>224</v>
      </c>
      <c r="F294" s="17" t="s">
        <v>224</v>
      </c>
      <c r="G294" s="17" t="s">
        <v>224</v>
      </c>
      <c r="H294" s="17" t="s">
        <v>224</v>
      </c>
      <c r="I294" s="17" t="s">
        <v>224</v>
      </c>
      <c r="J294" s="152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  <c r="BG294" s="3"/>
      <c r="BH294" s="3"/>
      <c r="BI294" s="3"/>
      <c r="BJ294" s="3"/>
      <c r="BK294" s="3"/>
      <c r="BL294" s="3"/>
      <c r="BM294" s="27">
        <v>1</v>
      </c>
    </row>
    <row r="295" spans="1:65">
      <c r="A295" s="29"/>
      <c r="B295" s="19" t="s">
        <v>225</v>
      </c>
      <c r="C295" s="9" t="s">
        <v>225</v>
      </c>
      <c r="D295" s="150" t="s">
        <v>227</v>
      </c>
      <c r="E295" s="151" t="s">
        <v>228</v>
      </c>
      <c r="F295" s="151" t="s">
        <v>236</v>
      </c>
      <c r="G295" s="151" t="s">
        <v>237</v>
      </c>
      <c r="H295" s="151" t="s">
        <v>241</v>
      </c>
      <c r="I295" s="151" t="s">
        <v>247</v>
      </c>
      <c r="J295" s="152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  <c r="BH295" s="3"/>
      <c r="BI295" s="3"/>
      <c r="BJ295" s="3"/>
      <c r="BK295" s="3"/>
      <c r="BL295" s="3"/>
      <c r="BM295" s="27" t="s">
        <v>3</v>
      </c>
    </row>
    <row r="296" spans="1:65">
      <c r="A296" s="29"/>
      <c r="B296" s="19"/>
      <c r="C296" s="9"/>
      <c r="D296" s="10" t="s">
        <v>264</v>
      </c>
      <c r="E296" s="11" t="s">
        <v>263</v>
      </c>
      <c r="F296" s="11" t="s">
        <v>264</v>
      </c>
      <c r="G296" s="11" t="s">
        <v>264</v>
      </c>
      <c r="H296" s="11" t="s">
        <v>263</v>
      </c>
      <c r="I296" s="11" t="s">
        <v>264</v>
      </c>
      <c r="J296" s="152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  <c r="BM296" s="27">
        <v>2</v>
      </c>
    </row>
    <row r="297" spans="1:65">
      <c r="A297" s="29"/>
      <c r="B297" s="19"/>
      <c r="C297" s="9"/>
      <c r="D297" s="25"/>
      <c r="E297" s="25"/>
      <c r="F297" s="25"/>
      <c r="G297" s="25"/>
      <c r="H297" s="25"/>
      <c r="I297" s="25"/>
      <c r="J297" s="152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27">
        <v>3</v>
      </c>
    </row>
    <row r="298" spans="1:65">
      <c r="A298" s="29"/>
      <c r="B298" s="18">
        <v>1</v>
      </c>
      <c r="C298" s="14">
        <v>1</v>
      </c>
      <c r="D298" s="21">
        <v>1.17</v>
      </c>
      <c r="E298" s="21">
        <v>1.1000000000000001</v>
      </c>
      <c r="F298" s="21">
        <v>1.26</v>
      </c>
      <c r="G298" s="21">
        <v>1.29</v>
      </c>
      <c r="H298" s="21">
        <v>1.23</v>
      </c>
      <c r="I298" s="21">
        <v>1.2</v>
      </c>
      <c r="J298" s="152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27">
        <v>1</v>
      </c>
    </row>
    <row r="299" spans="1:65">
      <c r="A299" s="29"/>
      <c r="B299" s="19">
        <v>1</v>
      </c>
      <c r="C299" s="9">
        <v>2</v>
      </c>
      <c r="D299" s="11">
        <v>1.1399999999999999</v>
      </c>
      <c r="E299" s="11">
        <v>1.1000000000000001</v>
      </c>
      <c r="F299" s="11">
        <v>1.22</v>
      </c>
      <c r="G299" s="11">
        <v>1.33</v>
      </c>
      <c r="H299" s="11">
        <v>1.21</v>
      </c>
      <c r="I299" s="11">
        <v>1.1000000000000001</v>
      </c>
      <c r="J299" s="152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27">
        <v>6</v>
      </c>
    </row>
    <row r="300" spans="1:65">
      <c r="A300" s="29"/>
      <c r="B300" s="19">
        <v>1</v>
      </c>
      <c r="C300" s="9">
        <v>3</v>
      </c>
      <c r="D300" s="11">
        <v>1.1399999999999999</v>
      </c>
      <c r="E300" s="11">
        <v>1</v>
      </c>
      <c r="F300" s="11">
        <v>1.26</v>
      </c>
      <c r="G300" s="11">
        <v>1.34</v>
      </c>
      <c r="H300" s="11">
        <v>1.24</v>
      </c>
      <c r="I300" s="11">
        <v>1.3</v>
      </c>
      <c r="J300" s="152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  <c r="BK300" s="3"/>
      <c r="BL300" s="3"/>
      <c r="BM300" s="27">
        <v>16</v>
      </c>
    </row>
    <row r="301" spans="1:65">
      <c r="A301" s="29"/>
      <c r="B301" s="19">
        <v>1</v>
      </c>
      <c r="C301" s="9">
        <v>4</v>
      </c>
      <c r="D301" s="11">
        <v>1.1599999999999999</v>
      </c>
      <c r="E301" s="11">
        <v>1</v>
      </c>
      <c r="F301" s="11">
        <v>1.23</v>
      </c>
      <c r="G301" s="11">
        <v>1.27</v>
      </c>
      <c r="H301" s="11">
        <v>1.19</v>
      </c>
      <c r="I301" s="11">
        <v>1.3</v>
      </c>
      <c r="J301" s="152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3"/>
      <c r="BJ301" s="3"/>
      <c r="BK301" s="3"/>
      <c r="BL301" s="3"/>
      <c r="BM301" s="27">
        <v>1.1969444444444444</v>
      </c>
    </row>
    <row r="302" spans="1:65">
      <c r="A302" s="29"/>
      <c r="B302" s="19">
        <v>1</v>
      </c>
      <c r="C302" s="9">
        <v>5</v>
      </c>
      <c r="D302" s="11">
        <v>1.1399999999999999</v>
      </c>
      <c r="E302" s="11">
        <v>1.1000000000000001</v>
      </c>
      <c r="F302" s="11">
        <v>1.23</v>
      </c>
      <c r="G302" s="11">
        <v>1.3</v>
      </c>
      <c r="H302" s="11">
        <v>1.23</v>
      </c>
      <c r="I302" s="11">
        <v>1.1000000000000001</v>
      </c>
      <c r="J302" s="152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  <c r="BJ302" s="3"/>
      <c r="BK302" s="3"/>
      <c r="BL302" s="3"/>
      <c r="BM302" s="27">
        <v>26</v>
      </c>
    </row>
    <row r="303" spans="1:65">
      <c r="A303" s="29"/>
      <c r="B303" s="19">
        <v>1</v>
      </c>
      <c r="C303" s="9">
        <v>6</v>
      </c>
      <c r="D303" s="11">
        <v>1.1599999999999999</v>
      </c>
      <c r="E303" s="11">
        <v>1.1000000000000001</v>
      </c>
      <c r="F303" s="11">
        <v>1.28</v>
      </c>
      <c r="G303" s="11">
        <v>1.29</v>
      </c>
      <c r="H303" s="11">
        <v>1.18</v>
      </c>
      <c r="I303" s="11">
        <v>1.2</v>
      </c>
      <c r="J303" s="152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55"/>
    </row>
    <row r="304" spans="1:65">
      <c r="A304" s="29"/>
      <c r="B304" s="20" t="s">
        <v>254</v>
      </c>
      <c r="C304" s="12"/>
      <c r="D304" s="22">
        <v>1.1516666666666666</v>
      </c>
      <c r="E304" s="22">
        <v>1.0666666666666667</v>
      </c>
      <c r="F304" s="22">
        <v>1.2466666666666668</v>
      </c>
      <c r="G304" s="22">
        <v>1.3033333333333335</v>
      </c>
      <c r="H304" s="22">
        <v>1.2133333333333332</v>
      </c>
      <c r="I304" s="22">
        <v>1.2</v>
      </c>
      <c r="J304" s="152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55"/>
    </row>
    <row r="305" spans="1:65">
      <c r="A305" s="29"/>
      <c r="B305" s="3" t="s">
        <v>255</v>
      </c>
      <c r="C305" s="28"/>
      <c r="D305" s="11">
        <v>1.1499999999999999</v>
      </c>
      <c r="E305" s="11">
        <v>1.1000000000000001</v>
      </c>
      <c r="F305" s="11">
        <v>1.2450000000000001</v>
      </c>
      <c r="G305" s="11">
        <v>1.2949999999999999</v>
      </c>
      <c r="H305" s="11">
        <v>1.22</v>
      </c>
      <c r="I305" s="11">
        <v>1.2</v>
      </c>
      <c r="J305" s="152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55"/>
    </row>
    <row r="306" spans="1:65">
      <c r="A306" s="29"/>
      <c r="B306" s="3" t="s">
        <v>256</v>
      </c>
      <c r="C306" s="28"/>
      <c r="D306" s="23">
        <v>1.3291601358251269E-2</v>
      </c>
      <c r="E306" s="23">
        <v>5.1639777949432274E-2</v>
      </c>
      <c r="F306" s="23">
        <v>2.3380903889000264E-2</v>
      </c>
      <c r="G306" s="23">
        <v>2.6583202716502538E-2</v>
      </c>
      <c r="H306" s="23">
        <v>2.4221202832779957E-2</v>
      </c>
      <c r="I306" s="23">
        <v>8.9442719099991574E-2</v>
      </c>
      <c r="J306" s="205"/>
      <c r="K306" s="206"/>
      <c r="L306" s="206"/>
      <c r="M306" s="206"/>
      <c r="N306" s="206"/>
      <c r="O306" s="206"/>
      <c r="P306" s="206"/>
      <c r="Q306" s="206"/>
      <c r="R306" s="206"/>
      <c r="S306" s="206"/>
      <c r="T306" s="206"/>
      <c r="U306" s="206"/>
      <c r="V306" s="206"/>
      <c r="W306" s="206"/>
      <c r="X306" s="206"/>
      <c r="Y306" s="206"/>
      <c r="Z306" s="206"/>
      <c r="AA306" s="206"/>
      <c r="AB306" s="206"/>
      <c r="AC306" s="206"/>
      <c r="AD306" s="206"/>
      <c r="AE306" s="206"/>
      <c r="AF306" s="206"/>
      <c r="AG306" s="206"/>
      <c r="AH306" s="206"/>
      <c r="AI306" s="206"/>
      <c r="AJ306" s="206"/>
      <c r="AK306" s="206"/>
      <c r="AL306" s="206"/>
      <c r="AM306" s="206"/>
      <c r="AN306" s="206"/>
      <c r="AO306" s="206"/>
      <c r="AP306" s="206"/>
      <c r="AQ306" s="206"/>
      <c r="AR306" s="206"/>
      <c r="AS306" s="206"/>
      <c r="AT306" s="206"/>
      <c r="AU306" s="206"/>
      <c r="AV306" s="206"/>
      <c r="AW306" s="206"/>
      <c r="AX306" s="206"/>
      <c r="AY306" s="206"/>
      <c r="AZ306" s="206"/>
      <c r="BA306" s="206"/>
      <c r="BB306" s="206"/>
      <c r="BC306" s="206"/>
      <c r="BD306" s="206"/>
      <c r="BE306" s="206"/>
      <c r="BF306" s="206"/>
      <c r="BG306" s="206"/>
      <c r="BH306" s="206"/>
      <c r="BI306" s="206"/>
      <c r="BJ306" s="206"/>
      <c r="BK306" s="206"/>
      <c r="BL306" s="206"/>
      <c r="BM306" s="56"/>
    </row>
    <row r="307" spans="1:65">
      <c r="A307" s="29"/>
      <c r="B307" s="3" t="s">
        <v>86</v>
      </c>
      <c r="C307" s="28"/>
      <c r="D307" s="13">
        <v>1.1541187865341189E-2</v>
      </c>
      <c r="E307" s="13">
        <v>4.8412291827592754E-2</v>
      </c>
      <c r="F307" s="13">
        <v>1.8754735739839781E-2</v>
      </c>
      <c r="G307" s="13">
        <v>2.0396319219822916E-2</v>
      </c>
      <c r="H307" s="13">
        <v>1.9962529807236232E-2</v>
      </c>
      <c r="I307" s="13">
        <v>7.4535599249992979E-2</v>
      </c>
      <c r="J307" s="152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3"/>
      <c r="BJ307" s="3"/>
      <c r="BK307" s="3"/>
      <c r="BL307" s="3"/>
      <c r="BM307" s="55"/>
    </row>
    <row r="308" spans="1:65">
      <c r="A308" s="29"/>
      <c r="B308" s="3" t="s">
        <v>257</v>
      </c>
      <c r="C308" s="28"/>
      <c r="D308" s="13">
        <v>-3.7827802274309597E-2</v>
      </c>
      <c r="E308" s="13">
        <v>-0.10884195869111157</v>
      </c>
      <c r="F308" s="13">
        <v>4.1540960779763436E-2</v>
      </c>
      <c r="G308" s="13">
        <v>8.8883731724298087E-2</v>
      </c>
      <c r="H308" s="13">
        <v>1.3692271988860361E-2</v>
      </c>
      <c r="I308" s="13">
        <v>2.5527964724993968E-3</v>
      </c>
      <c r="J308" s="152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3"/>
      <c r="BI308" s="3"/>
      <c r="BJ308" s="3"/>
      <c r="BK308" s="3"/>
      <c r="BL308" s="3"/>
      <c r="BM308" s="55"/>
    </row>
    <row r="309" spans="1:65">
      <c r="A309" s="29"/>
      <c r="B309" s="45" t="s">
        <v>258</v>
      </c>
      <c r="C309" s="46"/>
      <c r="D309" s="44">
        <v>0.78</v>
      </c>
      <c r="E309" s="44">
        <v>1.99</v>
      </c>
      <c r="F309" s="44">
        <v>0.56999999999999995</v>
      </c>
      <c r="G309" s="44">
        <v>1.37</v>
      </c>
      <c r="H309" s="44">
        <v>0.09</v>
      </c>
      <c r="I309" s="44">
        <v>0.09</v>
      </c>
      <c r="J309" s="152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  <c r="BG309" s="3"/>
      <c r="BH309" s="3"/>
      <c r="BI309" s="3"/>
      <c r="BJ309" s="3"/>
      <c r="BK309" s="3"/>
      <c r="BL309" s="3"/>
      <c r="BM309" s="55"/>
    </row>
    <row r="310" spans="1:65">
      <c r="B310" s="30"/>
      <c r="C310" s="20"/>
      <c r="D310" s="20"/>
      <c r="E310" s="20"/>
      <c r="F310" s="20"/>
      <c r="G310" s="20"/>
      <c r="H310" s="20"/>
      <c r="I310" s="20"/>
      <c r="BM310" s="55"/>
    </row>
    <row r="311" spans="1:65" ht="15">
      <c r="B311" s="8" t="s">
        <v>431</v>
      </c>
      <c r="BM311" s="27" t="s">
        <v>66</v>
      </c>
    </row>
    <row r="312" spans="1:65" ht="15">
      <c r="A312" s="24" t="s">
        <v>52</v>
      </c>
      <c r="B312" s="18" t="s">
        <v>108</v>
      </c>
      <c r="C312" s="15" t="s">
        <v>109</v>
      </c>
      <c r="D312" s="16" t="s">
        <v>224</v>
      </c>
      <c r="E312" s="17" t="s">
        <v>224</v>
      </c>
      <c r="F312" s="17" t="s">
        <v>224</v>
      </c>
      <c r="G312" s="17" t="s">
        <v>224</v>
      </c>
      <c r="H312" s="17" t="s">
        <v>224</v>
      </c>
      <c r="I312" s="17" t="s">
        <v>224</v>
      </c>
      <c r="J312" s="17" t="s">
        <v>224</v>
      </c>
      <c r="K312" s="17" t="s">
        <v>224</v>
      </c>
      <c r="L312" s="17" t="s">
        <v>224</v>
      </c>
      <c r="M312" s="17" t="s">
        <v>224</v>
      </c>
      <c r="N312" s="17" t="s">
        <v>224</v>
      </c>
      <c r="O312" s="17" t="s">
        <v>224</v>
      </c>
      <c r="P312" s="17" t="s">
        <v>224</v>
      </c>
      <c r="Q312" s="17" t="s">
        <v>224</v>
      </c>
      <c r="R312" s="17" t="s">
        <v>224</v>
      </c>
      <c r="S312" s="17" t="s">
        <v>224</v>
      </c>
      <c r="T312" s="17" t="s">
        <v>224</v>
      </c>
      <c r="U312" s="17" t="s">
        <v>224</v>
      </c>
      <c r="V312" s="17" t="s">
        <v>224</v>
      </c>
      <c r="W312" s="152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  <c r="BG312" s="3"/>
      <c r="BH312" s="3"/>
      <c r="BI312" s="3"/>
      <c r="BJ312" s="3"/>
      <c r="BK312" s="3"/>
      <c r="BL312" s="3"/>
      <c r="BM312" s="27">
        <v>1</v>
      </c>
    </row>
    <row r="313" spans="1:65">
      <c r="A313" s="29"/>
      <c r="B313" s="19" t="s">
        <v>225</v>
      </c>
      <c r="C313" s="9" t="s">
        <v>225</v>
      </c>
      <c r="D313" s="150" t="s">
        <v>227</v>
      </c>
      <c r="E313" s="151" t="s">
        <v>228</v>
      </c>
      <c r="F313" s="151" t="s">
        <v>229</v>
      </c>
      <c r="G313" s="151" t="s">
        <v>230</v>
      </c>
      <c r="H313" s="151" t="s">
        <v>231</v>
      </c>
      <c r="I313" s="151" t="s">
        <v>233</v>
      </c>
      <c r="J313" s="151" t="s">
        <v>234</v>
      </c>
      <c r="K313" s="151" t="s">
        <v>235</v>
      </c>
      <c r="L313" s="151" t="s">
        <v>236</v>
      </c>
      <c r="M313" s="151" t="s">
        <v>237</v>
      </c>
      <c r="N313" s="151" t="s">
        <v>238</v>
      </c>
      <c r="O313" s="151" t="s">
        <v>239</v>
      </c>
      <c r="P313" s="151" t="s">
        <v>240</v>
      </c>
      <c r="Q313" s="151" t="s">
        <v>241</v>
      </c>
      <c r="R313" s="151" t="s">
        <v>242</v>
      </c>
      <c r="S313" s="151" t="s">
        <v>243</v>
      </c>
      <c r="T313" s="151" t="s">
        <v>245</v>
      </c>
      <c r="U313" s="151" t="s">
        <v>246</v>
      </c>
      <c r="V313" s="151" t="s">
        <v>247</v>
      </c>
      <c r="W313" s="152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  <c r="BH313" s="3"/>
      <c r="BI313" s="3"/>
      <c r="BJ313" s="3"/>
      <c r="BK313" s="3"/>
      <c r="BL313" s="3"/>
      <c r="BM313" s="27" t="s">
        <v>1</v>
      </c>
    </row>
    <row r="314" spans="1:65">
      <c r="A314" s="29"/>
      <c r="B314" s="19"/>
      <c r="C314" s="9"/>
      <c r="D314" s="10" t="s">
        <v>112</v>
      </c>
      <c r="E314" s="11" t="s">
        <v>263</v>
      </c>
      <c r="F314" s="11" t="s">
        <v>263</v>
      </c>
      <c r="G314" s="11" t="s">
        <v>263</v>
      </c>
      <c r="H314" s="11" t="s">
        <v>112</v>
      </c>
      <c r="I314" s="11" t="s">
        <v>112</v>
      </c>
      <c r="J314" s="11" t="s">
        <v>263</v>
      </c>
      <c r="K314" s="11" t="s">
        <v>263</v>
      </c>
      <c r="L314" s="11" t="s">
        <v>112</v>
      </c>
      <c r="M314" s="11" t="s">
        <v>112</v>
      </c>
      <c r="N314" s="11" t="s">
        <v>112</v>
      </c>
      <c r="O314" s="11" t="s">
        <v>263</v>
      </c>
      <c r="P314" s="11" t="s">
        <v>112</v>
      </c>
      <c r="Q314" s="11" t="s">
        <v>263</v>
      </c>
      <c r="R314" s="11" t="s">
        <v>263</v>
      </c>
      <c r="S314" s="11" t="s">
        <v>112</v>
      </c>
      <c r="T314" s="11" t="s">
        <v>263</v>
      </c>
      <c r="U314" s="11" t="s">
        <v>263</v>
      </c>
      <c r="V314" s="11" t="s">
        <v>264</v>
      </c>
      <c r="W314" s="152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E314" s="3"/>
      <c r="BF314" s="3"/>
      <c r="BG314" s="3"/>
      <c r="BH314" s="3"/>
      <c r="BI314" s="3"/>
      <c r="BJ314" s="3"/>
      <c r="BK314" s="3"/>
      <c r="BL314" s="3"/>
      <c r="BM314" s="27">
        <v>2</v>
      </c>
    </row>
    <row r="315" spans="1:65">
      <c r="A315" s="29"/>
      <c r="B315" s="19"/>
      <c r="C315" s="9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152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  <c r="BG315" s="3"/>
      <c r="BH315" s="3"/>
      <c r="BI315" s="3"/>
      <c r="BJ315" s="3"/>
      <c r="BK315" s="3"/>
      <c r="BL315" s="3"/>
      <c r="BM315" s="27">
        <v>3</v>
      </c>
    </row>
    <row r="316" spans="1:65">
      <c r="A316" s="29"/>
      <c r="B316" s="18">
        <v>1</v>
      </c>
      <c r="C316" s="14">
        <v>1</v>
      </c>
      <c r="D316" s="21">
        <v>2.95</v>
      </c>
      <c r="E316" s="21">
        <v>2.91</v>
      </c>
      <c r="F316" s="21">
        <v>2.92</v>
      </c>
      <c r="G316" s="21">
        <v>2.85</v>
      </c>
      <c r="H316" s="21">
        <v>3.04</v>
      </c>
      <c r="I316" s="153">
        <v>3.1585301499999998</v>
      </c>
      <c r="J316" s="21">
        <v>2.74</v>
      </c>
      <c r="K316" s="21">
        <v>2.94</v>
      </c>
      <c r="L316" s="21">
        <v>2.86</v>
      </c>
      <c r="M316" s="21">
        <v>3.06</v>
      </c>
      <c r="N316" s="21">
        <v>2.86</v>
      </c>
      <c r="O316" s="21">
        <v>3.09</v>
      </c>
      <c r="P316" s="21">
        <v>2.91</v>
      </c>
      <c r="Q316" s="21">
        <v>2.96</v>
      </c>
      <c r="R316" s="21">
        <v>2.91</v>
      </c>
      <c r="S316" s="21">
        <v>3.012</v>
      </c>
      <c r="T316" s="21">
        <v>2.93</v>
      </c>
      <c r="U316" s="21">
        <v>2.91</v>
      </c>
      <c r="V316" s="21">
        <v>2.7968000000000002</v>
      </c>
      <c r="W316" s="152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  <c r="BG316" s="3"/>
      <c r="BH316" s="3"/>
      <c r="BI316" s="3"/>
      <c r="BJ316" s="3"/>
      <c r="BK316" s="3"/>
      <c r="BL316" s="3"/>
      <c r="BM316" s="27">
        <v>1</v>
      </c>
    </row>
    <row r="317" spans="1:65">
      <c r="A317" s="29"/>
      <c r="B317" s="19">
        <v>1</v>
      </c>
      <c r="C317" s="9">
        <v>2</v>
      </c>
      <c r="D317" s="11">
        <v>2.93</v>
      </c>
      <c r="E317" s="11">
        <v>2.82</v>
      </c>
      <c r="F317" s="11">
        <v>2.91</v>
      </c>
      <c r="G317" s="11">
        <v>2.87</v>
      </c>
      <c r="H317" s="11">
        <v>2.97</v>
      </c>
      <c r="I317" s="154">
        <v>3.2450682500000001</v>
      </c>
      <c r="J317" s="11">
        <v>2.76</v>
      </c>
      <c r="K317" s="11">
        <v>2.9</v>
      </c>
      <c r="L317" s="11">
        <v>2.83</v>
      </c>
      <c r="M317" s="11">
        <v>3.1300000000000003</v>
      </c>
      <c r="N317" s="11">
        <v>2.79</v>
      </c>
      <c r="O317" s="11">
        <v>3.02</v>
      </c>
      <c r="P317" s="11">
        <v>2.93</v>
      </c>
      <c r="Q317" s="11">
        <v>3.02</v>
      </c>
      <c r="R317" s="11">
        <v>2.96</v>
      </c>
      <c r="S317" s="11">
        <v>3</v>
      </c>
      <c r="T317" s="11">
        <v>2.93</v>
      </c>
      <c r="U317" s="11">
        <v>2.84</v>
      </c>
      <c r="V317" s="11">
        <v>2.8167999999999997</v>
      </c>
      <c r="W317" s="152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  <c r="BG317" s="3"/>
      <c r="BH317" s="3"/>
      <c r="BI317" s="3"/>
      <c r="BJ317" s="3"/>
      <c r="BK317" s="3"/>
      <c r="BL317" s="3"/>
      <c r="BM317" s="27" t="e">
        <v>#N/A</v>
      </c>
    </row>
    <row r="318" spans="1:65">
      <c r="A318" s="29"/>
      <c r="B318" s="19">
        <v>1</v>
      </c>
      <c r="C318" s="9">
        <v>3</v>
      </c>
      <c r="D318" s="148">
        <v>2.75</v>
      </c>
      <c r="E318" s="148">
        <v>2.58</v>
      </c>
      <c r="F318" s="11">
        <v>2.94</v>
      </c>
      <c r="G318" s="11">
        <v>2.97</v>
      </c>
      <c r="H318" s="11">
        <v>3</v>
      </c>
      <c r="I318" s="154">
        <v>3.2024170999999999</v>
      </c>
      <c r="J318" s="11">
        <v>2.81</v>
      </c>
      <c r="K318" s="11">
        <v>2.9</v>
      </c>
      <c r="L318" s="11">
        <v>2.88</v>
      </c>
      <c r="M318" s="11">
        <v>3.17</v>
      </c>
      <c r="N318" s="11">
        <v>2.89</v>
      </c>
      <c r="O318" s="11">
        <v>2.84</v>
      </c>
      <c r="P318" s="11">
        <v>2.92</v>
      </c>
      <c r="Q318" s="11">
        <v>2.92</v>
      </c>
      <c r="R318" s="11">
        <v>2.98</v>
      </c>
      <c r="S318" s="11">
        <v>3.0070859567901231</v>
      </c>
      <c r="T318" s="11">
        <v>2.93</v>
      </c>
      <c r="U318" s="11">
        <v>2.86</v>
      </c>
      <c r="V318" s="11">
        <v>2.9260000000000002</v>
      </c>
      <c r="W318" s="152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  <c r="BG318" s="3"/>
      <c r="BH318" s="3"/>
      <c r="BI318" s="3"/>
      <c r="BJ318" s="3"/>
      <c r="BK318" s="3"/>
      <c r="BL318" s="3"/>
      <c r="BM318" s="27">
        <v>16</v>
      </c>
    </row>
    <row r="319" spans="1:65">
      <c r="A319" s="29"/>
      <c r="B319" s="19">
        <v>1</v>
      </c>
      <c r="C319" s="9">
        <v>4</v>
      </c>
      <c r="D319" s="11">
        <v>2.94</v>
      </c>
      <c r="E319" s="148">
        <v>2.63</v>
      </c>
      <c r="F319" s="11">
        <v>2.97</v>
      </c>
      <c r="G319" s="11">
        <v>2.94</v>
      </c>
      <c r="H319" s="11">
        <v>2.96</v>
      </c>
      <c r="I319" s="154">
        <v>3.1917425499999998</v>
      </c>
      <c r="J319" s="11">
        <v>2.85</v>
      </c>
      <c r="K319" s="11">
        <v>2.8</v>
      </c>
      <c r="L319" s="11">
        <v>2.81</v>
      </c>
      <c r="M319" s="11">
        <v>3.05</v>
      </c>
      <c r="N319" s="11">
        <v>2.98</v>
      </c>
      <c r="O319" s="11">
        <v>2.9</v>
      </c>
      <c r="P319" s="11">
        <v>3.01</v>
      </c>
      <c r="Q319" s="11">
        <v>3.03</v>
      </c>
      <c r="R319" s="11">
        <v>2.91</v>
      </c>
      <c r="S319" s="11">
        <v>2.9970611111111114</v>
      </c>
      <c r="T319" s="11">
        <v>2.93</v>
      </c>
      <c r="U319" s="11">
        <v>2.85</v>
      </c>
      <c r="V319" s="11">
        <v>2.8823000000000003</v>
      </c>
      <c r="W319" s="152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3"/>
      <c r="BJ319" s="3"/>
      <c r="BK319" s="3"/>
      <c r="BL319" s="3"/>
      <c r="BM319" s="27">
        <v>2.93133520352271</v>
      </c>
    </row>
    <row r="320" spans="1:65">
      <c r="A320" s="29"/>
      <c r="B320" s="19">
        <v>1</v>
      </c>
      <c r="C320" s="9">
        <v>5</v>
      </c>
      <c r="D320" s="11">
        <v>2.98</v>
      </c>
      <c r="E320" s="11">
        <v>2.89</v>
      </c>
      <c r="F320" s="11">
        <v>2.99</v>
      </c>
      <c r="G320" s="11">
        <v>2.9</v>
      </c>
      <c r="H320" s="11">
        <v>3.02</v>
      </c>
      <c r="I320" s="154">
        <v>3.1929067499999997</v>
      </c>
      <c r="J320" s="11">
        <v>2.82</v>
      </c>
      <c r="K320" s="11">
        <v>2.81</v>
      </c>
      <c r="L320" s="11">
        <v>2.84</v>
      </c>
      <c r="M320" s="11">
        <v>3.07</v>
      </c>
      <c r="N320" s="148">
        <v>3.26</v>
      </c>
      <c r="O320" s="11">
        <v>2.99</v>
      </c>
      <c r="P320" s="11">
        <v>3.04</v>
      </c>
      <c r="Q320" s="11">
        <v>3.12</v>
      </c>
      <c r="R320" s="11">
        <v>2.96</v>
      </c>
      <c r="S320" s="11">
        <v>3.0017879629629634</v>
      </c>
      <c r="T320" s="11">
        <v>2.93</v>
      </c>
      <c r="U320" s="11">
        <v>2.93</v>
      </c>
      <c r="V320" s="11">
        <v>2.9003999999999999</v>
      </c>
      <c r="W320" s="152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3"/>
      <c r="BI320" s="3"/>
      <c r="BJ320" s="3"/>
      <c r="BK320" s="3"/>
      <c r="BL320" s="3"/>
      <c r="BM320" s="27">
        <v>27</v>
      </c>
    </row>
    <row r="321" spans="1:65">
      <c r="A321" s="29"/>
      <c r="B321" s="19">
        <v>1</v>
      </c>
      <c r="C321" s="9">
        <v>6</v>
      </c>
      <c r="D321" s="11">
        <v>2.95</v>
      </c>
      <c r="E321" s="11">
        <v>2.87</v>
      </c>
      <c r="F321" s="11">
        <v>2.91</v>
      </c>
      <c r="G321" s="11">
        <v>2.87</v>
      </c>
      <c r="H321" s="11">
        <v>3.05</v>
      </c>
      <c r="I321" s="154">
        <v>3.2966440000000001</v>
      </c>
      <c r="J321" s="11">
        <v>2.8</v>
      </c>
      <c r="K321" s="11">
        <v>2.95</v>
      </c>
      <c r="L321" s="11">
        <v>2.95</v>
      </c>
      <c r="M321" s="11">
        <v>3.15</v>
      </c>
      <c r="N321" s="11">
        <v>3</v>
      </c>
      <c r="O321" s="11">
        <v>2.87</v>
      </c>
      <c r="P321" s="11">
        <v>2.94</v>
      </c>
      <c r="Q321" s="11">
        <v>3.01</v>
      </c>
      <c r="R321" s="11">
        <v>2.93</v>
      </c>
      <c r="S321" s="11">
        <v>3.0045669495884773</v>
      </c>
      <c r="T321" s="11">
        <v>2.93</v>
      </c>
      <c r="U321" s="11">
        <v>2.92</v>
      </c>
      <c r="V321" s="11">
        <v>2.8604000000000003</v>
      </c>
      <c r="W321" s="152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  <c r="BJ321" s="3"/>
      <c r="BK321" s="3"/>
      <c r="BL321" s="3"/>
      <c r="BM321" s="55"/>
    </row>
    <row r="322" spans="1:65">
      <c r="A322" s="29"/>
      <c r="B322" s="20" t="s">
        <v>254</v>
      </c>
      <c r="C322" s="12"/>
      <c r="D322" s="22">
        <v>2.9166666666666665</v>
      </c>
      <c r="E322" s="22">
        <v>2.7833333333333337</v>
      </c>
      <c r="F322" s="22">
        <v>2.94</v>
      </c>
      <c r="G322" s="22">
        <v>2.9000000000000004</v>
      </c>
      <c r="H322" s="22">
        <v>3.0066666666666664</v>
      </c>
      <c r="I322" s="22">
        <v>3.2145514666666664</v>
      </c>
      <c r="J322" s="22">
        <v>2.7966666666666669</v>
      </c>
      <c r="K322" s="22">
        <v>2.8833333333333333</v>
      </c>
      <c r="L322" s="22">
        <v>2.8616666666666668</v>
      </c>
      <c r="M322" s="22">
        <v>3.105</v>
      </c>
      <c r="N322" s="22">
        <v>2.9633333333333334</v>
      </c>
      <c r="O322" s="22">
        <v>2.9516666666666667</v>
      </c>
      <c r="P322" s="22">
        <v>2.9583333333333335</v>
      </c>
      <c r="Q322" s="22">
        <v>3.0100000000000002</v>
      </c>
      <c r="R322" s="22">
        <v>2.9416666666666664</v>
      </c>
      <c r="S322" s="22">
        <v>3.0037503300754458</v>
      </c>
      <c r="T322" s="22">
        <v>2.93</v>
      </c>
      <c r="U322" s="22">
        <v>2.8849999999999998</v>
      </c>
      <c r="V322" s="22">
        <v>2.8637833333333336</v>
      </c>
      <c r="W322" s="152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  <c r="BE322" s="3"/>
      <c r="BF322" s="3"/>
      <c r="BG322" s="3"/>
      <c r="BH322" s="3"/>
      <c r="BI322" s="3"/>
      <c r="BJ322" s="3"/>
      <c r="BK322" s="3"/>
      <c r="BL322" s="3"/>
      <c r="BM322" s="55"/>
    </row>
    <row r="323" spans="1:65">
      <c r="A323" s="29"/>
      <c r="B323" s="3" t="s">
        <v>255</v>
      </c>
      <c r="C323" s="28"/>
      <c r="D323" s="11">
        <v>2.9450000000000003</v>
      </c>
      <c r="E323" s="11">
        <v>2.8449999999999998</v>
      </c>
      <c r="F323" s="11">
        <v>2.9299999999999997</v>
      </c>
      <c r="G323" s="11">
        <v>2.8849999999999998</v>
      </c>
      <c r="H323" s="11">
        <v>3.01</v>
      </c>
      <c r="I323" s="11">
        <v>3.1976619249999998</v>
      </c>
      <c r="J323" s="11">
        <v>2.8049999999999997</v>
      </c>
      <c r="K323" s="11">
        <v>2.9</v>
      </c>
      <c r="L323" s="11">
        <v>2.8499999999999996</v>
      </c>
      <c r="M323" s="11">
        <v>3.1</v>
      </c>
      <c r="N323" s="11">
        <v>2.9350000000000001</v>
      </c>
      <c r="O323" s="11">
        <v>2.9450000000000003</v>
      </c>
      <c r="P323" s="11">
        <v>2.9350000000000001</v>
      </c>
      <c r="Q323" s="11">
        <v>3.0149999999999997</v>
      </c>
      <c r="R323" s="11">
        <v>2.9450000000000003</v>
      </c>
      <c r="S323" s="11">
        <v>3.0031774562757203</v>
      </c>
      <c r="T323" s="11">
        <v>2.93</v>
      </c>
      <c r="U323" s="11">
        <v>2.8849999999999998</v>
      </c>
      <c r="V323" s="11">
        <v>2.8713500000000005</v>
      </c>
      <c r="W323" s="152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  <c r="BG323" s="3"/>
      <c r="BH323" s="3"/>
      <c r="BI323" s="3"/>
      <c r="BJ323" s="3"/>
      <c r="BK323" s="3"/>
      <c r="BL323" s="3"/>
      <c r="BM323" s="55"/>
    </row>
    <row r="324" spans="1:65">
      <c r="A324" s="29"/>
      <c r="B324" s="3" t="s">
        <v>256</v>
      </c>
      <c r="C324" s="28"/>
      <c r="D324" s="23">
        <v>8.334666560017065E-2</v>
      </c>
      <c r="E324" s="23">
        <v>0.14222048610051466</v>
      </c>
      <c r="F324" s="23">
        <v>3.3466401061363081E-2</v>
      </c>
      <c r="G324" s="23">
        <v>4.647580015448901E-2</v>
      </c>
      <c r="H324" s="23">
        <v>3.6696957185394292E-2</v>
      </c>
      <c r="I324" s="23">
        <v>4.8877048414677014E-2</v>
      </c>
      <c r="J324" s="23">
        <v>4.0331955899344449E-2</v>
      </c>
      <c r="K324" s="23">
        <v>6.408327915038893E-2</v>
      </c>
      <c r="L324" s="23">
        <v>4.9564772436345064E-2</v>
      </c>
      <c r="M324" s="23">
        <v>5.1283525619832383E-2</v>
      </c>
      <c r="N324" s="23">
        <v>0.16476245527020603</v>
      </c>
      <c r="O324" s="23">
        <v>9.7039510853397584E-2</v>
      </c>
      <c r="P324" s="23">
        <v>5.3447793842839389E-2</v>
      </c>
      <c r="Q324" s="23">
        <v>6.8117545463705659E-2</v>
      </c>
      <c r="R324" s="23">
        <v>2.9268868558020168E-2</v>
      </c>
      <c r="S324" s="23">
        <v>5.3387608596861527E-3</v>
      </c>
      <c r="T324" s="23">
        <v>0</v>
      </c>
      <c r="U324" s="23">
        <v>3.9370039370059132E-2</v>
      </c>
      <c r="V324" s="23">
        <v>4.9518094335976523E-2</v>
      </c>
      <c r="W324" s="205"/>
      <c r="X324" s="206"/>
      <c r="Y324" s="206"/>
      <c r="Z324" s="206"/>
      <c r="AA324" s="206"/>
      <c r="AB324" s="206"/>
      <c r="AC324" s="206"/>
      <c r="AD324" s="206"/>
      <c r="AE324" s="206"/>
      <c r="AF324" s="206"/>
      <c r="AG324" s="206"/>
      <c r="AH324" s="206"/>
      <c r="AI324" s="206"/>
      <c r="AJ324" s="206"/>
      <c r="AK324" s="206"/>
      <c r="AL324" s="206"/>
      <c r="AM324" s="206"/>
      <c r="AN324" s="206"/>
      <c r="AO324" s="206"/>
      <c r="AP324" s="206"/>
      <c r="AQ324" s="206"/>
      <c r="AR324" s="206"/>
      <c r="AS324" s="206"/>
      <c r="AT324" s="206"/>
      <c r="AU324" s="206"/>
      <c r="AV324" s="206"/>
      <c r="AW324" s="206"/>
      <c r="AX324" s="206"/>
      <c r="AY324" s="206"/>
      <c r="AZ324" s="206"/>
      <c r="BA324" s="206"/>
      <c r="BB324" s="206"/>
      <c r="BC324" s="206"/>
      <c r="BD324" s="206"/>
      <c r="BE324" s="206"/>
      <c r="BF324" s="206"/>
      <c r="BG324" s="206"/>
      <c r="BH324" s="206"/>
      <c r="BI324" s="206"/>
      <c r="BJ324" s="206"/>
      <c r="BK324" s="206"/>
      <c r="BL324" s="206"/>
      <c r="BM324" s="56"/>
    </row>
    <row r="325" spans="1:65">
      <c r="A325" s="29"/>
      <c r="B325" s="3" t="s">
        <v>86</v>
      </c>
      <c r="C325" s="28"/>
      <c r="D325" s="13">
        <v>2.8575999634344224E-2</v>
      </c>
      <c r="E325" s="13">
        <v>5.1097180634915439E-2</v>
      </c>
      <c r="F325" s="13">
        <v>1.1383129612708532E-2</v>
      </c>
      <c r="G325" s="13">
        <v>1.6026137984306552E-2</v>
      </c>
      <c r="H325" s="13">
        <v>1.2205196403124488E-2</v>
      </c>
      <c r="I325" s="13">
        <v>1.520493571856236E-2</v>
      </c>
      <c r="J325" s="13">
        <v>1.4421438343031388E-2</v>
      </c>
      <c r="K325" s="13">
        <v>2.2225414734238936E-2</v>
      </c>
      <c r="L325" s="13">
        <v>1.7320246628891693E-2</v>
      </c>
      <c r="M325" s="13">
        <v>1.6516433371926695E-2</v>
      </c>
      <c r="N325" s="13">
        <v>5.5600378606368739E-2</v>
      </c>
      <c r="O325" s="13">
        <v>3.2876175331472926E-2</v>
      </c>
      <c r="P325" s="13">
        <v>1.8066859890537256E-2</v>
      </c>
      <c r="Q325" s="13">
        <v>2.2630413775317493E-2</v>
      </c>
      <c r="R325" s="13">
        <v>9.9497570168907094E-3</v>
      </c>
      <c r="S325" s="13">
        <v>1.7773650513596641E-3</v>
      </c>
      <c r="T325" s="13">
        <v>0</v>
      </c>
      <c r="U325" s="13">
        <v>1.364646078684892E-2</v>
      </c>
      <c r="V325" s="13">
        <v>1.7291145513560681E-2</v>
      </c>
      <c r="W325" s="152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  <c r="BG325" s="3"/>
      <c r="BH325" s="3"/>
      <c r="BI325" s="3"/>
      <c r="BJ325" s="3"/>
      <c r="BK325" s="3"/>
      <c r="BL325" s="3"/>
      <c r="BM325" s="55"/>
    </row>
    <row r="326" spans="1:65">
      <c r="A326" s="29"/>
      <c r="B326" s="3" t="s">
        <v>257</v>
      </c>
      <c r="C326" s="28"/>
      <c r="D326" s="13">
        <v>-5.0040462238558625E-3</v>
      </c>
      <c r="E326" s="13">
        <v>-5.0489575539336529E-2</v>
      </c>
      <c r="F326" s="13">
        <v>2.9559214063532568E-3</v>
      </c>
      <c r="G326" s="13">
        <v>-1.0689737388290821E-2</v>
      </c>
      <c r="H326" s="13">
        <v>2.5698686064093756E-2</v>
      </c>
      <c r="I326" s="13">
        <v>9.6616812298915278E-2</v>
      </c>
      <c r="J326" s="13">
        <v>-4.594102260778854E-2</v>
      </c>
      <c r="K326" s="13">
        <v>-1.6375428552726001E-2</v>
      </c>
      <c r="L326" s="13">
        <v>-2.376682706649158E-2</v>
      </c>
      <c r="M326" s="13">
        <v>5.9244263934260966E-2</v>
      </c>
      <c r="N326" s="13">
        <v>1.0915889036562598E-2</v>
      </c>
      <c r="O326" s="13">
        <v>6.9359052214579275E-3</v>
      </c>
      <c r="P326" s="13">
        <v>9.2101816872320885E-3</v>
      </c>
      <c r="Q326" s="13">
        <v>2.6835824296980837E-2</v>
      </c>
      <c r="R326" s="13">
        <v>3.5244905227966861E-3</v>
      </c>
      <c r="S326" s="13">
        <v>2.4703802712740419E-2</v>
      </c>
      <c r="T326" s="13">
        <v>-4.5549329230765156E-4</v>
      </c>
      <c r="U326" s="13">
        <v>-1.5806859436282572E-2</v>
      </c>
      <c r="V326" s="13">
        <v>-2.3044744288608365E-2</v>
      </c>
      <c r="W326" s="152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  <c r="BI326" s="3"/>
      <c r="BJ326" s="3"/>
      <c r="BK326" s="3"/>
      <c r="BL326" s="3"/>
      <c r="BM326" s="55"/>
    </row>
    <row r="327" spans="1:65">
      <c r="A327" s="29"/>
      <c r="B327" s="45" t="s">
        <v>258</v>
      </c>
      <c r="C327" s="46"/>
      <c r="D327" s="44">
        <v>0.28000000000000003</v>
      </c>
      <c r="E327" s="44">
        <v>1.86</v>
      </c>
      <c r="F327" s="44">
        <v>0</v>
      </c>
      <c r="G327" s="44">
        <v>0.48</v>
      </c>
      <c r="H327" s="44">
        <v>0.79</v>
      </c>
      <c r="I327" s="44">
        <v>3.27</v>
      </c>
      <c r="J327" s="44">
        <v>1.71</v>
      </c>
      <c r="K327" s="44">
        <v>0.67</v>
      </c>
      <c r="L327" s="44">
        <v>0.93</v>
      </c>
      <c r="M327" s="44">
        <v>1.96</v>
      </c>
      <c r="N327" s="44">
        <v>0.28000000000000003</v>
      </c>
      <c r="O327" s="44">
        <v>0.14000000000000001</v>
      </c>
      <c r="P327" s="44">
        <v>0.22</v>
      </c>
      <c r="Q327" s="44">
        <v>0.83</v>
      </c>
      <c r="R327" s="44">
        <v>0.02</v>
      </c>
      <c r="S327" s="44">
        <v>0.76</v>
      </c>
      <c r="T327" s="44">
        <v>0.12</v>
      </c>
      <c r="U327" s="44">
        <v>0.65</v>
      </c>
      <c r="V327" s="44">
        <v>0.91</v>
      </c>
      <c r="W327" s="152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  <c r="BJ327" s="3"/>
      <c r="BK327" s="3"/>
      <c r="BL327" s="3"/>
      <c r="BM327" s="55"/>
    </row>
    <row r="328" spans="1:65">
      <c r="B328" s="3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BM328" s="55"/>
    </row>
    <row r="329" spans="1:65" ht="15">
      <c r="B329" s="8" t="s">
        <v>432</v>
      </c>
      <c r="BM329" s="27" t="s">
        <v>66</v>
      </c>
    </row>
    <row r="330" spans="1:65" ht="15">
      <c r="A330" s="24" t="s">
        <v>42</v>
      </c>
      <c r="B330" s="18" t="s">
        <v>108</v>
      </c>
      <c r="C330" s="15" t="s">
        <v>109</v>
      </c>
      <c r="D330" s="16" t="s">
        <v>224</v>
      </c>
      <c r="E330" s="17" t="s">
        <v>224</v>
      </c>
      <c r="F330" s="17" t="s">
        <v>224</v>
      </c>
      <c r="G330" s="17" t="s">
        <v>224</v>
      </c>
      <c r="H330" s="17" t="s">
        <v>224</v>
      </c>
      <c r="I330" s="17" t="s">
        <v>224</v>
      </c>
      <c r="J330" s="17" t="s">
        <v>224</v>
      </c>
      <c r="K330" s="17" t="s">
        <v>224</v>
      </c>
      <c r="L330" s="17" t="s">
        <v>224</v>
      </c>
      <c r="M330" s="17" t="s">
        <v>224</v>
      </c>
      <c r="N330" s="17" t="s">
        <v>224</v>
      </c>
      <c r="O330" s="17" t="s">
        <v>224</v>
      </c>
      <c r="P330" s="17" t="s">
        <v>224</v>
      </c>
      <c r="Q330" s="17" t="s">
        <v>224</v>
      </c>
      <c r="R330" s="17" t="s">
        <v>224</v>
      </c>
      <c r="S330" s="17" t="s">
        <v>224</v>
      </c>
      <c r="T330" s="17" t="s">
        <v>224</v>
      </c>
      <c r="U330" s="17" t="s">
        <v>224</v>
      </c>
      <c r="V330" s="152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3"/>
      <c r="BF330" s="3"/>
      <c r="BG330" s="3"/>
      <c r="BH330" s="3"/>
      <c r="BI330" s="3"/>
      <c r="BJ330" s="3"/>
      <c r="BK330" s="3"/>
      <c r="BL330" s="3"/>
      <c r="BM330" s="27">
        <v>1</v>
      </c>
    </row>
    <row r="331" spans="1:65">
      <c r="A331" s="29"/>
      <c r="B331" s="19" t="s">
        <v>225</v>
      </c>
      <c r="C331" s="9" t="s">
        <v>225</v>
      </c>
      <c r="D331" s="150" t="s">
        <v>227</v>
      </c>
      <c r="E331" s="151" t="s">
        <v>228</v>
      </c>
      <c r="F331" s="151" t="s">
        <v>229</v>
      </c>
      <c r="G331" s="151" t="s">
        <v>230</v>
      </c>
      <c r="H331" s="151" t="s">
        <v>231</v>
      </c>
      <c r="I331" s="151" t="s">
        <v>234</v>
      </c>
      <c r="J331" s="151" t="s">
        <v>235</v>
      </c>
      <c r="K331" s="151" t="s">
        <v>236</v>
      </c>
      <c r="L331" s="151" t="s">
        <v>237</v>
      </c>
      <c r="M331" s="151" t="s">
        <v>238</v>
      </c>
      <c r="N331" s="151" t="s">
        <v>239</v>
      </c>
      <c r="O331" s="151" t="s">
        <v>240</v>
      </c>
      <c r="P331" s="151" t="s">
        <v>241</v>
      </c>
      <c r="Q331" s="151" t="s">
        <v>242</v>
      </c>
      <c r="R331" s="151" t="s">
        <v>243</v>
      </c>
      <c r="S331" s="151" t="s">
        <v>245</v>
      </c>
      <c r="T331" s="151" t="s">
        <v>246</v>
      </c>
      <c r="U331" s="151" t="s">
        <v>247</v>
      </c>
      <c r="V331" s="152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  <c r="BG331" s="3"/>
      <c r="BH331" s="3"/>
      <c r="BI331" s="3"/>
      <c r="BJ331" s="3"/>
      <c r="BK331" s="3"/>
      <c r="BL331" s="3"/>
      <c r="BM331" s="27" t="s">
        <v>3</v>
      </c>
    </row>
    <row r="332" spans="1:65">
      <c r="A332" s="29"/>
      <c r="B332" s="19"/>
      <c r="C332" s="9"/>
      <c r="D332" s="10" t="s">
        <v>264</v>
      </c>
      <c r="E332" s="11" t="s">
        <v>263</v>
      </c>
      <c r="F332" s="11" t="s">
        <v>263</v>
      </c>
      <c r="G332" s="11" t="s">
        <v>263</v>
      </c>
      <c r="H332" s="11" t="s">
        <v>112</v>
      </c>
      <c r="I332" s="11" t="s">
        <v>263</v>
      </c>
      <c r="J332" s="11" t="s">
        <v>263</v>
      </c>
      <c r="K332" s="11" t="s">
        <v>264</v>
      </c>
      <c r="L332" s="11" t="s">
        <v>264</v>
      </c>
      <c r="M332" s="11" t="s">
        <v>264</v>
      </c>
      <c r="N332" s="11" t="s">
        <v>263</v>
      </c>
      <c r="O332" s="11" t="s">
        <v>264</v>
      </c>
      <c r="P332" s="11" t="s">
        <v>263</v>
      </c>
      <c r="Q332" s="11" t="s">
        <v>263</v>
      </c>
      <c r="R332" s="11" t="s">
        <v>112</v>
      </c>
      <c r="S332" s="11" t="s">
        <v>263</v>
      </c>
      <c r="T332" s="11" t="s">
        <v>263</v>
      </c>
      <c r="U332" s="11" t="s">
        <v>264</v>
      </c>
      <c r="V332" s="152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  <c r="BE332" s="3"/>
      <c r="BF332" s="3"/>
      <c r="BG332" s="3"/>
      <c r="BH332" s="3"/>
      <c r="BI332" s="3"/>
      <c r="BJ332" s="3"/>
      <c r="BK332" s="3"/>
      <c r="BL332" s="3"/>
      <c r="BM332" s="27">
        <v>1</v>
      </c>
    </row>
    <row r="333" spans="1:65">
      <c r="A333" s="29"/>
      <c r="B333" s="19"/>
      <c r="C333" s="9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152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  <c r="BH333" s="3"/>
      <c r="BI333" s="3"/>
      <c r="BJ333" s="3"/>
      <c r="BK333" s="3"/>
      <c r="BL333" s="3"/>
      <c r="BM333" s="27">
        <v>2</v>
      </c>
    </row>
    <row r="334" spans="1:65">
      <c r="A334" s="29"/>
      <c r="B334" s="18">
        <v>1</v>
      </c>
      <c r="C334" s="14">
        <v>1</v>
      </c>
      <c r="D334" s="212">
        <v>19.100000000000001</v>
      </c>
      <c r="E334" s="211">
        <v>17.16</v>
      </c>
      <c r="F334" s="212">
        <v>18.55</v>
      </c>
      <c r="G334" s="212">
        <v>18.649999999999999</v>
      </c>
      <c r="H334" s="212">
        <v>18.8</v>
      </c>
      <c r="I334" s="212">
        <v>18.29</v>
      </c>
      <c r="J334" s="212">
        <v>18.350000000000001</v>
      </c>
      <c r="K334" s="212">
        <v>18.190000000000001</v>
      </c>
      <c r="L334" s="212">
        <v>18.670000000000002</v>
      </c>
      <c r="M334" s="212">
        <v>18.93</v>
      </c>
      <c r="N334" s="212">
        <v>17</v>
      </c>
      <c r="O334" s="212">
        <v>19.5</v>
      </c>
      <c r="P334" s="211">
        <v>10.3</v>
      </c>
      <c r="Q334" s="212">
        <v>19.850000000000001</v>
      </c>
      <c r="R334" s="212">
        <v>18.761106666666667</v>
      </c>
      <c r="S334" s="212">
        <v>19</v>
      </c>
      <c r="T334" s="212">
        <v>18.7</v>
      </c>
      <c r="U334" s="211">
        <v>17.43</v>
      </c>
      <c r="V334" s="213"/>
      <c r="W334" s="214"/>
      <c r="X334" s="214"/>
      <c r="Y334" s="214"/>
      <c r="Z334" s="214"/>
      <c r="AA334" s="214"/>
      <c r="AB334" s="214"/>
      <c r="AC334" s="214"/>
      <c r="AD334" s="214"/>
      <c r="AE334" s="214"/>
      <c r="AF334" s="214"/>
      <c r="AG334" s="214"/>
      <c r="AH334" s="214"/>
      <c r="AI334" s="214"/>
      <c r="AJ334" s="214"/>
      <c r="AK334" s="214"/>
      <c r="AL334" s="214"/>
      <c r="AM334" s="214"/>
      <c r="AN334" s="214"/>
      <c r="AO334" s="214"/>
      <c r="AP334" s="214"/>
      <c r="AQ334" s="214"/>
      <c r="AR334" s="214"/>
      <c r="AS334" s="214"/>
      <c r="AT334" s="214"/>
      <c r="AU334" s="214"/>
      <c r="AV334" s="214"/>
      <c r="AW334" s="214"/>
      <c r="AX334" s="214"/>
      <c r="AY334" s="214"/>
      <c r="AZ334" s="214"/>
      <c r="BA334" s="214"/>
      <c r="BB334" s="214"/>
      <c r="BC334" s="214"/>
      <c r="BD334" s="214"/>
      <c r="BE334" s="214"/>
      <c r="BF334" s="214"/>
      <c r="BG334" s="214"/>
      <c r="BH334" s="214"/>
      <c r="BI334" s="214"/>
      <c r="BJ334" s="214"/>
      <c r="BK334" s="214"/>
      <c r="BL334" s="214"/>
      <c r="BM334" s="215">
        <v>1</v>
      </c>
    </row>
    <row r="335" spans="1:65">
      <c r="A335" s="29"/>
      <c r="B335" s="19">
        <v>1</v>
      </c>
      <c r="C335" s="9">
        <v>2</v>
      </c>
      <c r="D335" s="217">
        <v>19.600000000000001</v>
      </c>
      <c r="E335" s="216">
        <v>16.71</v>
      </c>
      <c r="F335" s="217">
        <v>18.25</v>
      </c>
      <c r="G335" s="217">
        <v>18.45</v>
      </c>
      <c r="H335" s="217">
        <v>18.7</v>
      </c>
      <c r="I335" s="218">
        <v>17.670000000000002</v>
      </c>
      <c r="J335" s="217">
        <v>17.600000000000001</v>
      </c>
      <c r="K335" s="217">
        <v>18.02</v>
      </c>
      <c r="L335" s="217">
        <v>19.170000000000002</v>
      </c>
      <c r="M335" s="217">
        <v>17.55</v>
      </c>
      <c r="N335" s="217">
        <v>18</v>
      </c>
      <c r="O335" s="217">
        <v>19</v>
      </c>
      <c r="P335" s="216">
        <v>12</v>
      </c>
      <c r="Q335" s="217">
        <v>19.3</v>
      </c>
      <c r="R335" s="217">
        <v>18.887993333333299</v>
      </c>
      <c r="S335" s="217">
        <v>18.5</v>
      </c>
      <c r="T335" s="217">
        <v>17.350000000000001</v>
      </c>
      <c r="U335" s="216">
        <v>15.43</v>
      </c>
      <c r="V335" s="213"/>
      <c r="W335" s="214"/>
      <c r="X335" s="214"/>
      <c r="Y335" s="214"/>
      <c r="Z335" s="214"/>
      <c r="AA335" s="214"/>
      <c r="AB335" s="214"/>
      <c r="AC335" s="214"/>
      <c r="AD335" s="214"/>
      <c r="AE335" s="214"/>
      <c r="AF335" s="214"/>
      <c r="AG335" s="214"/>
      <c r="AH335" s="214"/>
      <c r="AI335" s="214"/>
      <c r="AJ335" s="214"/>
      <c r="AK335" s="214"/>
      <c r="AL335" s="214"/>
      <c r="AM335" s="214"/>
      <c r="AN335" s="214"/>
      <c r="AO335" s="214"/>
      <c r="AP335" s="214"/>
      <c r="AQ335" s="214"/>
      <c r="AR335" s="214"/>
      <c r="AS335" s="214"/>
      <c r="AT335" s="214"/>
      <c r="AU335" s="214"/>
      <c r="AV335" s="214"/>
      <c r="AW335" s="214"/>
      <c r="AX335" s="214"/>
      <c r="AY335" s="214"/>
      <c r="AZ335" s="214"/>
      <c r="BA335" s="214"/>
      <c r="BB335" s="214"/>
      <c r="BC335" s="214"/>
      <c r="BD335" s="214"/>
      <c r="BE335" s="214"/>
      <c r="BF335" s="214"/>
      <c r="BG335" s="214"/>
      <c r="BH335" s="214"/>
      <c r="BI335" s="214"/>
      <c r="BJ335" s="214"/>
      <c r="BK335" s="214"/>
      <c r="BL335" s="214"/>
      <c r="BM335" s="215">
        <v>32</v>
      </c>
    </row>
    <row r="336" spans="1:65">
      <c r="A336" s="29"/>
      <c r="B336" s="19">
        <v>1</v>
      </c>
      <c r="C336" s="9">
        <v>3</v>
      </c>
      <c r="D336" s="217">
        <v>19.2</v>
      </c>
      <c r="E336" s="216">
        <v>15.48</v>
      </c>
      <c r="F336" s="217">
        <v>18.2</v>
      </c>
      <c r="G336" s="217">
        <v>19.100000000000001</v>
      </c>
      <c r="H336" s="217">
        <v>18.5</v>
      </c>
      <c r="I336" s="217">
        <v>18.16</v>
      </c>
      <c r="J336" s="217">
        <v>17.95</v>
      </c>
      <c r="K336" s="217">
        <v>18.25</v>
      </c>
      <c r="L336" s="217">
        <v>19.600000000000001</v>
      </c>
      <c r="M336" s="217">
        <v>18.68</v>
      </c>
      <c r="N336" s="217">
        <v>17</v>
      </c>
      <c r="O336" s="217">
        <v>20.9</v>
      </c>
      <c r="P336" s="216">
        <v>10.8</v>
      </c>
      <c r="Q336" s="217">
        <v>20.6</v>
      </c>
      <c r="R336" s="217">
        <v>19.240400000000001</v>
      </c>
      <c r="S336" s="217">
        <v>19</v>
      </c>
      <c r="T336" s="217">
        <v>17</v>
      </c>
      <c r="U336" s="216">
        <v>17.12</v>
      </c>
      <c r="V336" s="213"/>
      <c r="W336" s="214"/>
      <c r="X336" s="214"/>
      <c r="Y336" s="214"/>
      <c r="Z336" s="214"/>
      <c r="AA336" s="214"/>
      <c r="AB336" s="214"/>
      <c r="AC336" s="214"/>
      <c r="AD336" s="214"/>
      <c r="AE336" s="214"/>
      <c r="AF336" s="214"/>
      <c r="AG336" s="214"/>
      <c r="AH336" s="214"/>
      <c r="AI336" s="214"/>
      <c r="AJ336" s="214"/>
      <c r="AK336" s="214"/>
      <c r="AL336" s="214"/>
      <c r="AM336" s="214"/>
      <c r="AN336" s="214"/>
      <c r="AO336" s="214"/>
      <c r="AP336" s="214"/>
      <c r="AQ336" s="214"/>
      <c r="AR336" s="214"/>
      <c r="AS336" s="214"/>
      <c r="AT336" s="214"/>
      <c r="AU336" s="214"/>
      <c r="AV336" s="214"/>
      <c r="AW336" s="214"/>
      <c r="AX336" s="214"/>
      <c r="AY336" s="214"/>
      <c r="AZ336" s="214"/>
      <c r="BA336" s="214"/>
      <c r="BB336" s="214"/>
      <c r="BC336" s="214"/>
      <c r="BD336" s="214"/>
      <c r="BE336" s="214"/>
      <c r="BF336" s="214"/>
      <c r="BG336" s="214"/>
      <c r="BH336" s="214"/>
      <c r="BI336" s="214"/>
      <c r="BJ336" s="214"/>
      <c r="BK336" s="214"/>
      <c r="BL336" s="214"/>
      <c r="BM336" s="215">
        <v>16</v>
      </c>
    </row>
    <row r="337" spans="1:65">
      <c r="A337" s="29"/>
      <c r="B337" s="19">
        <v>1</v>
      </c>
      <c r="C337" s="9">
        <v>4</v>
      </c>
      <c r="D337" s="217">
        <v>18.8</v>
      </c>
      <c r="E337" s="216">
        <v>15.779999999999998</v>
      </c>
      <c r="F337" s="217">
        <v>18.25</v>
      </c>
      <c r="G337" s="217">
        <v>19.3</v>
      </c>
      <c r="H337" s="217">
        <v>18.7</v>
      </c>
      <c r="I337" s="217">
        <v>18.510000000000002</v>
      </c>
      <c r="J337" s="217">
        <v>17.149999999999999</v>
      </c>
      <c r="K337" s="217">
        <v>18.04</v>
      </c>
      <c r="L337" s="217">
        <v>18.75</v>
      </c>
      <c r="M337" s="217">
        <v>19.37</v>
      </c>
      <c r="N337" s="217">
        <v>19</v>
      </c>
      <c r="O337" s="217">
        <v>20</v>
      </c>
      <c r="P337" s="216">
        <v>12.6</v>
      </c>
      <c r="Q337" s="217">
        <v>20.2</v>
      </c>
      <c r="R337" s="217">
        <v>18.910113333333332</v>
      </c>
      <c r="S337" s="217">
        <v>18.8</v>
      </c>
      <c r="T337" s="217">
        <v>17.399999999999999</v>
      </c>
      <c r="U337" s="216">
        <v>15.85</v>
      </c>
      <c r="V337" s="213"/>
      <c r="W337" s="214"/>
      <c r="X337" s="214"/>
      <c r="Y337" s="214"/>
      <c r="Z337" s="214"/>
      <c r="AA337" s="214"/>
      <c r="AB337" s="214"/>
      <c r="AC337" s="214"/>
      <c r="AD337" s="214"/>
      <c r="AE337" s="214"/>
      <c r="AF337" s="214"/>
      <c r="AG337" s="214"/>
      <c r="AH337" s="214"/>
      <c r="AI337" s="214"/>
      <c r="AJ337" s="214"/>
      <c r="AK337" s="214"/>
      <c r="AL337" s="214"/>
      <c r="AM337" s="214"/>
      <c r="AN337" s="214"/>
      <c r="AO337" s="214"/>
      <c r="AP337" s="214"/>
      <c r="AQ337" s="214"/>
      <c r="AR337" s="214"/>
      <c r="AS337" s="214"/>
      <c r="AT337" s="214"/>
      <c r="AU337" s="214"/>
      <c r="AV337" s="214"/>
      <c r="AW337" s="214"/>
      <c r="AX337" s="214"/>
      <c r="AY337" s="214"/>
      <c r="AZ337" s="214"/>
      <c r="BA337" s="214"/>
      <c r="BB337" s="214"/>
      <c r="BC337" s="214"/>
      <c r="BD337" s="214"/>
      <c r="BE337" s="214"/>
      <c r="BF337" s="214"/>
      <c r="BG337" s="214"/>
      <c r="BH337" s="214"/>
      <c r="BI337" s="214"/>
      <c r="BJ337" s="214"/>
      <c r="BK337" s="214"/>
      <c r="BL337" s="214"/>
      <c r="BM337" s="215">
        <v>18.718188229629629</v>
      </c>
    </row>
    <row r="338" spans="1:65">
      <c r="A338" s="29"/>
      <c r="B338" s="19">
        <v>1</v>
      </c>
      <c r="C338" s="9">
        <v>5</v>
      </c>
      <c r="D338" s="217">
        <v>19.100000000000001</v>
      </c>
      <c r="E338" s="216">
        <v>17.3</v>
      </c>
      <c r="F338" s="217">
        <v>18.8</v>
      </c>
      <c r="G338" s="217">
        <v>19.3</v>
      </c>
      <c r="H338" s="217">
        <v>18.5</v>
      </c>
      <c r="I338" s="217">
        <v>18.39</v>
      </c>
      <c r="J338" s="217">
        <v>17.649999999999999</v>
      </c>
      <c r="K338" s="217">
        <v>18.2</v>
      </c>
      <c r="L338" s="217">
        <v>18.66</v>
      </c>
      <c r="M338" s="217">
        <v>21.03</v>
      </c>
      <c r="N338" s="218">
        <v>16</v>
      </c>
      <c r="O338" s="217">
        <v>19.2</v>
      </c>
      <c r="P338" s="216">
        <v>9.8000000000000007</v>
      </c>
      <c r="Q338" s="217">
        <v>20.100000000000001</v>
      </c>
      <c r="R338" s="217">
        <v>19.051047333333301</v>
      </c>
      <c r="S338" s="217">
        <v>18.899999999999999</v>
      </c>
      <c r="T338" s="217">
        <v>18.850000000000001</v>
      </c>
      <c r="U338" s="216">
        <v>16.04</v>
      </c>
      <c r="V338" s="213"/>
      <c r="W338" s="214"/>
      <c r="X338" s="214"/>
      <c r="Y338" s="214"/>
      <c r="Z338" s="214"/>
      <c r="AA338" s="214"/>
      <c r="AB338" s="214"/>
      <c r="AC338" s="214"/>
      <c r="AD338" s="214"/>
      <c r="AE338" s="214"/>
      <c r="AF338" s="214"/>
      <c r="AG338" s="214"/>
      <c r="AH338" s="214"/>
      <c r="AI338" s="214"/>
      <c r="AJ338" s="214"/>
      <c r="AK338" s="214"/>
      <c r="AL338" s="214"/>
      <c r="AM338" s="214"/>
      <c r="AN338" s="214"/>
      <c r="AO338" s="214"/>
      <c r="AP338" s="214"/>
      <c r="AQ338" s="214"/>
      <c r="AR338" s="214"/>
      <c r="AS338" s="214"/>
      <c r="AT338" s="214"/>
      <c r="AU338" s="214"/>
      <c r="AV338" s="214"/>
      <c r="AW338" s="214"/>
      <c r="AX338" s="214"/>
      <c r="AY338" s="214"/>
      <c r="AZ338" s="214"/>
      <c r="BA338" s="214"/>
      <c r="BB338" s="214"/>
      <c r="BC338" s="214"/>
      <c r="BD338" s="214"/>
      <c r="BE338" s="214"/>
      <c r="BF338" s="214"/>
      <c r="BG338" s="214"/>
      <c r="BH338" s="214"/>
      <c r="BI338" s="214"/>
      <c r="BJ338" s="214"/>
      <c r="BK338" s="214"/>
      <c r="BL338" s="214"/>
      <c r="BM338" s="215">
        <v>28</v>
      </c>
    </row>
    <row r="339" spans="1:65">
      <c r="A339" s="29"/>
      <c r="B339" s="19">
        <v>1</v>
      </c>
      <c r="C339" s="9">
        <v>6</v>
      </c>
      <c r="D339" s="217">
        <v>19.2</v>
      </c>
      <c r="E339" s="216">
        <v>17.2</v>
      </c>
      <c r="F339" s="217">
        <v>18.5</v>
      </c>
      <c r="G339" s="217">
        <v>18.8</v>
      </c>
      <c r="H339" s="217">
        <v>18.8</v>
      </c>
      <c r="I339" s="217">
        <v>18.38</v>
      </c>
      <c r="J339" s="217">
        <v>18.649999999999999</v>
      </c>
      <c r="K339" s="217">
        <v>18.399999999999999</v>
      </c>
      <c r="L339" s="217">
        <v>19.239999999999998</v>
      </c>
      <c r="M339" s="217">
        <v>19.18</v>
      </c>
      <c r="N339" s="217">
        <v>17</v>
      </c>
      <c r="O339" s="217">
        <v>20</v>
      </c>
      <c r="P339" s="216">
        <v>12.5</v>
      </c>
      <c r="Q339" s="217">
        <v>19.8</v>
      </c>
      <c r="R339" s="217">
        <v>19.030280000000001</v>
      </c>
      <c r="S339" s="217">
        <v>19</v>
      </c>
      <c r="T339" s="217">
        <v>17.7</v>
      </c>
      <c r="U339" s="216">
        <v>16.14</v>
      </c>
      <c r="V339" s="213"/>
      <c r="W339" s="214"/>
      <c r="X339" s="214"/>
      <c r="Y339" s="214"/>
      <c r="Z339" s="214"/>
      <c r="AA339" s="214"/>
      <c r="AB339" s="214"/>
      <c r="AC339" s="214"/>
      <c r="AD339" s="214"/>
      <c r="AE339" s="214"/>
      <c r="AF339" s="214"/>
      <c r="AG339" s="214"/>
      <c r="AH339" s="214"/>
      <c r="AI339" s="214"/>
      <c r="AJ339" s="214"/>
      <c r="AK339" s="214"/>
      <c r="AL339" s="214"/>
      <c r="AM339" s="214"/>
      <c r="AN339" s="214"/>
      <c r="AO339" s="214"/>
      <c r="AP339" s="214"/>
      <c r="AQ339" s="214"/>
      <c r="AR339" s="214"/>
      <c r="AS339" s="214"/>
      <c r="AT339" s="214"/>
      <c r="AU339" s="214"/>
      <c r="AV339" s="214"/>
      <c r="AW339" s="214"/>
      <c r="AX339" s="214"/>
      <c r="AY339" s="214"/>
      <c r="AZ339" s="214"/>
      <c r="BA339" s="214"/>
      <c r="BB339" s="214"/>
      <c r="BC339" s="214"/>
      <c r="BD339" s="214"/>
      <c r="BE339" s="214"/>
      <c r="BF339" s="214"/>
      <c r="BG339" s="214"/>
      <c r="BH339" s="214"/>
      <c r="BI339" s="214"/>
      <c r="BJ339" s="214"/>
      <c r="BK339" s="214"/>
      <c r="BL339" s="214"/>
      <c r="BM339" s="219"/>
    </row>
    <row r="340" spans="1:65">
      <c r="A340" s="29"/>
      <c r="B340" s="20" t="s">
        <v>254</v>
      </c>
      <c r="C340" s="12"/>
      <c r="D340" s="220">
        <v>19.166666666666668</v>
      </c>
      <c r="E340" s="220">
        <v>16.605</v>
      </c>
      <c r="F340" s="220">
        <v>18.425000000000001</v>
      </c>
      <c r="G340" s="220">
        <v>18.933333333333334</v>
      </c>
      <c r="H340" s="220">
        <v>18.666666666666668</v>
      </c>
      <c r="I340" s="220">
        <v>18.233333333333334</v>
      </c>
      <c r="J340" s="220">
        <v>17.891666666666669</v>
      </c>
      <c r="K340" s="220">
        <v>18.183333333333334</v>
      </c>
      <c r="L340" s="220">
        <v>19.014999999999997</v>
      </c>
      <c r="M340" s="220">
        <v>19.123333333333335</v>
      </c>
      <c r="N340" s="220">
        <v>17.333333333333332</v>
      </c>
      <c r="O340" s="220">
        <v>19.766666666666669</v>
      </c>
      <c r="P340" s="220">
        <v>11.333333333333334</v>
      </c>
      <c r="Q340" s="220">
        <v>19.975000000000001</v>
      </c>
      <c r="R340" s="220">
        <v>18.980156777777768</v>
      </c>
      <c r="S340" s="220">
        <v>18.866666666666664</v>
      </c>
      <c r="T340" s="220">
        <v>17.833333333333332</v>
      </c>
      <c r="U340" s="220">
        <v>16.335000000000001</v>
      </c>
      <c r="V340" s="213"/>
      <c r="W340" s="214"/>
      <c r="X340" s="214"/>
      <c r="Y340" s="214"/>
      <c r="Z340" s="214"/>
      <c r="AA340" s="214"/>
      <c r="AB340" s="214"/>
      <c r="AC340" s="214"/>
      <c r="AD340" s="214"/>
      <c r="AE340" s="214"/>
      <c r="AF340" s="214"/>
      <c r="AG340" s="214"/>
      <c r="AH340" s="214"/>
      <c r="AI340" s="214"/>
      <c r="AJ340" s="214"/>
      <c r="AK340" s="214"/>
      <c r="AL340" s="214"/>
      <c r="AM340" s="214"/>
      <c r="AN340" s="214"/>
      <c r="AO340" s="214"/>
      <c r="AP340" s="214"/>
      <c r="AQ340" s="214"/>
      <c r="AR340" s="214"/>
      <c r="AS340" s="214"/>
      <c r="AT340" s="214"/>
      <c r="AU340" s="214"/>
      <c r="AV340" s="214"/>
      <c r="AW340" s="214"/>
      <c r="AX340" s="214"/>
      <c r="AY340" s="214"/>
      <c r="AZ340" s="214"/>
      <c r="BA340" s="214"/>
      <c r="BB340" s="214"/>
      <c r="BC340" s="214"/>
      <c r="BD340" s="214"/>
      <c r="BE340" s="214"/>
      <c r="BF340" s="214"/>
      <c r="BG340" s="214"/>
      <c r="BH340" s="214"/>
      <c r="BI340" s="214"/>
      <c r="BJ340" s="214"/>
      <c r="BK340" s="214"/>
      <c r="BL340" s="214"/>
      <c r="BM340" s="219"/>
    </row>
    <row r="341" spans="1:65">
      <c r="A341" s="29"/>
      <c r="B341" s="3" t="s">
        <v>255</v>
      </c>
      <c r="C341" s="28"/>
      <c r="D341" s="217">
        <v>19.149999999999999</v>
      </c>
      <c r="E341" s="217">
        <v>16.935000000000002</v>
      </c>
      <c r="F341" s="217">
        <v>18.375</v>
      </c>
      <c r="G341" s="217">
        <v>18.950000000000003</v>
      </c>
      <c r="H341" s="217">
        <v>18.7</v>
      </c>
      <c r="I341" s="217">
        <v>18.335000000000001</v>
      </c>
      <c r="J341" s="217">
        <v>17.799999999999997</v>
      </c>
      <c r="K341" s="217">
        <v>18.195</v>
      </c>
      <c r="L341" s="217">
        <v>18.96</v>
      </c>
      <c r="M341" s="217">
        <v>19.055</v>
      </c>
      <c r="N341" s="217">
        <v>17</v>
      </c>
      <c r="O341" s="217">
        <v>19.75</v>
      </c>
      <c r="P341" s="217">
        <v>11.4</v>
      </c>
      <c r="Q341" s="217">
        <v>19.975000000000001</v>
      </c>
      <c r="R341" s="217">
        <v>18.970196666666666</v>
      </c>
      <c r="S341" s="217">
        <v>18.95</v>
      </c>
      <c r="T341" s="217">
        <v>17.549999999999997</v>
      </c>
      <c r="U341" s="217">
        <v>16.09</v>
      </c>
      <c r="V341" s="213"/>
      <c r="W341" s="214"/>
      <c r="X341" s="214"/>
      <c r="Y341" s="214"/>
      <c r="Z341" s="214"/>
      <c r="AA341" s="214"/>
      <c r="AB341" s="214"/>
      <c r="AC341" s="214"/>
      <c r="AD341" s="214"/>
      <c r="AE341" s="214"/>
      <c r="AF341" s="214"/>
      <c r="AG341" s="214"/>
      <c r="AH341" s="214"/>
      <c r="AI341" s="214"/>
      <c r="AJ341" s="214"/>
      <c r="AK341" s="214"/>
      <c r="AL341" s="214"/>
      <c r="AM341" s="214"/>
      <c r="AN341" s="214"/>
      <c r="AO341" s="214"/>
      <c r="AP341" s="214"/>
      <c r="AQ341" s="214"/>
      <c r="AR341" s="214"/>
      <c r="AS341" s="214"/>
      <c r="AT341" s="214"/>
      <c r="AU341" s="214"/>
      <c r="AV341" s="214"/>
      <c r="AW341" s="214"/>
      <c r="AX341" s="214"/>
      <c r="AY341" s="214"/>
      <c r="AZ341" s="214"/>
      <c r="BA341" s="214"/>
      <c r="BB341" s="214"/>
      <c r="BC341" s="214"/>
      <c r="BD341" s="214"/>
      <c r="BE341" s="214"/>
      <c r="BF341" s="214"/>
      <c r="BG341" s="214"/>
      <c r="BH341" s="214"/>
      <c r="BI341" s="214"/>
      <c r="BJ341" s="214"/>
      <c r="BK341" s="214"/>
      <c r="BL341" s="214"/>
      <c r="BM341" s="219"/>
    </row>
    <row r="342" spans="1:65">
      <c r="A342" s="29"/>
      <c r="B342" s="3" t="s">
        <v>256</v>
      </c>
      <c r="C342" s="28"/>
      <c r="D342" s="23">
        <v>0.25819888974716121</v>
      </c>
      <c r="E342" s="23">
        <v>0.78769918115991511</v>
      </c>
      <c r="F342" s="23">
        <v>0.23398717913595224</v>
      </c>
      <c r="G342" s="23">
        <v>0.35449494589721198</v>
      </c>
      <c r="H342" s="23">
        <v>0.13662601021279486</v>
      </c>
      <c r="I342" s="23">
        <v>0.29951071210670649</v>
      </c>
      <c r="J342" s="23">
        <v>0.54444160996994606</v>
      </c>
      <c r="K342" s="23">
        <v>0.14066508687896445</v>
      </c>
      <c r="L342" s="23">
        <v>0.38266173051404029</v>
      </c>
      <c r="M342" s="23">
        <v>1.1321425116418282</v>
      </c>
      <c r="N342" s="23">
        <v>1.0327955589886446</v>
      </c>
      <c r="O342" s="23">
        <v>0.68896056974740305</v>
      </c>
      <c r="P342" s="23">
        <v>1.1927559124425524</v>
      </c>
      <c r="Q342" s="23">
        <v>0.43789268091622635</v>
      </c>
      <c r="R342" s="23">
        <v>0.16531635053122701</v>
      </c>
      <c r="S342" s="23">
        <v>0.1966384160500349</v>
      </c>
      <c r="T342" s="23">
        <v>0.76398080255112888</v>
      </c>
      <c r="U342" s="23">
        <v>0.77389275742831476</v>
      </c>
      <c r="V342" s="152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3"/>
      <c r="BA342" s="3"/>
      <c r="BB342" s="3"/>
      <c r="BC342" s="3"/>
      <c r="BD342" s="3"/>
      <c r="BE342" s="3"/>
      <c r="BF342" s="3"/>
      <c r="BG342" s="3"/>
      <c r="BH342" s="3"/>
      <c r="BI342" s="3"/>
      <c r="BJ342" s="3"/>
      <c r="BK342" s="3"/>
      <c r="BL342" s="3"/>
      <c r="BM342" s="55"/>
    </row>
    <row r="343" spans="1:65">
      <c r="A343" s="29"/>
      <c r="B343" s="3" t="s">
        <v>86</v>
      </c>
      <c r="C343" s="28"/>
      <c r="D343" s="13">
        <v>1.3471246421591018E-2</v>
      </c>
      <c r="E343" s="13">
        <v>4.7437469506769955E-2</v>
      </c>
      <c r="F343" s="13">
        <v>1.269943984455643E-2</v>
      </c>
      <c r="G343" s="13">
        <v>1.872332460724711E-2</v>
      </c>
      <c r="H343" s="13">
        <v>7.3192505471140097E-3</v>
      </c>
      <c r="I343" s="13">
        <v>1.6426547281903462E-2</v>
      </c>
      <c r="J343" s="13">
        <v>3.0429899020211232E-2</v>
      </c>
      <c r="K343" s="13">
        <v>7.7359351170832877E-3</v>
      </c>
      <c r="L343" s="13">
        <v>2.0124203550567463E-2</v>
      </c>
      <c r="M343" s="13">
        <v>5.9202153301821235E-2</v>
      </c>
      <c r="N343" s="13">
        <v>5.9584359172421809E-2</v>
      </c>
      <c r="O343" s="13">
        <v>3.4854666260408243E-2</v>
      </c>
      <c r="P343" s="13">
        <v>0.10524316874493109</v>
      </c>
      <c r="Q343" s="13">
        <v>2.1922036591550755E-2</v>
      </c>
      <c r="R343" s="13">
        <v>8.7099570602484008E-3</v>
      </c>
      <c r="S343" s="13">
        <v>1.0422530886044255E-2</v>
      </c>
      <c r="T343" s="13">
        <v>4.284004500286704E-2</v>
      </c>
      <c r="U343" s="13">
        <v>4.7376354908375558E-2</v>
      </c>
      <c r="V343" s="152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  <c r="BB343" s="3"/>
      <c r="BC343" s="3"/>
      <c r="BD343" s="3"/>
      <c r="BE343" s="3"/>
      <c r="BF343" s="3"/>
      <c r="BG343" s="3"/>
      <c r="BH343" s="3"/>
      <c r="BI343" s="3"/>
      <c r="BJ343" s="3"/>
      <c r="BK343" s="3"/>
      <c r="BL343" s="3"/>
      <c r="BM343" s="55"/>
    </row>
    <row r="344" spans="1:65">
      <c r="A344" s="29"/>
      <c r="B344" s="3" t="s">
        <v>257</v>
      </c>
      <c r="C344" s="28"/>
      <c r="D344" s="13">
        <v>2.3959500328516237E-2</v>
      </c>
      <c r="E344" s="13">
        <v>-0.11289491288930376</v>
      </c>
      <c r="F344" s="13">
        <v>-1.5663280336369878E-2</v>
      </c>
      <c r="G344" s="13">
        <v>1.1493906411473409E-2</v>
      </c>
      <c r="H344" s="13">
        <v>-2.7524866365755685E-3</v>
      </c>
      <c r="I344" s="13">
        <v>-2.5902875339655074E-2</v>
      </c>
      <c r="J344" s="13">
        <v>-4.4156066432467611E-2</v>
      </c>
      <c r="K344" s="13">
        <v>-2.8574074036164299E-2</v>
      </c>
      <c r="L344" s="13">
        <v>1.5856864282438154E-2</v>
      </c>
      <c r="M344" s="13">
        <v>2.1644461458208308E-2</v>
      </c>
      <c r="N344" s="13">
        <v>-7.3984451876820234E-2</v>
      </c>
      <c r="O344" s="13">
        <v>5.601388468662627E-2</v>
      </c>
      <c r="P344" s="13">
        <v>-0.3945282954579209</v>
      </c>
      <c r="Q344" s="13">
        <v>6.7143879255414429E-2</v>
      </c>
      <c r="R344" s="13">
        <v>1.3995400886794185E-2</v>
      </c>
      <c r="S344" s="13">
        <v>7.9323081494608871E-3</v>
      </c>
      <c r="T344" s="13">
        <v>-4.727246491172854E-2</v>
      </c>
      <c r="U344" s="13">
        <v>-0.12731938585045333</v>
      </c>
      <c r="V344" s="152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3"/>
      <c r="BF344" s="3"/>
      <c r="BG344" s="3"/>
      <c r="BH344" s="3"/>
      <c r="BI344" s="3"/>
      <c r="BJ344" s="3"/>
      <c r="BK344" s="3"/>
      <c r="BL344" s="3"/>
      <c r="BM344" s="55"/>
    </row>
    <row r="345" spans="1:65">
      <c r="A345" s="29"/>
      <c r="B345" s="45" t="s">
        <v>258</v>
      </c>
      <c r="C345" s="46"/>
      <c r="D345" s="44">
        <v>0.7</v>
      </c>
      <c r="E345" s="44">
        <v>2.1800000000000002</v>
      </c>
      <c r="F345" s="44">
        <v>0.14000000000000001</v>
      </c>
      <c r="G345" s="44">
        <v>0.44</v>
      </c>
      <c r="H345" s="44">
        <v>0.14000000000000001</v>
      </c>
      <c r="I345" s="44">
        <v>0.35</v>
      </c>
      <c r="J345" s="44">
        <v>0.74</v>
      </c>
      <c r="K345" s="44">
        <v>0.41</v>
      </c>
      <c r="L345" s="44">
        <v>0.53</v>
      </c>
      <c r="M345" s="44">
        <v>0.65</v>
      </c>
      <c r="N345" s="44">
        <v>1.36</v>
      </c>
      <c r="O345" s="44">
        <v>1.37</v>
      </c>
      <c r="P345" s="44">
        <v>8.1199999999999992</v>
      </c>
      <c r="Q345" s="44">
        <v>1.61</v>
      </c>
      <c r="R345" s="44">
        <v>0.49</v>
      </c>
      <c r="S345" s="44">
        <v>0.36</v>
      </c>
      <c r="T345" s="44">
        <v>0.8</v>
      </c>
      <c r="U345" s="44">
        <v>2.4900000000000002</v>
      </c>
      <c r="V345" s="152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  <c r="BE345" s="3"/>
      <c r="BF345" s="3"/>
      <c r="BG345" s="3"/>
      <c r="BH345" s="3"/>
      <c r="BI345" s="3"/>
      <c r="BJ345" s="3"/>
      <c r="BK345" s="3"/>
      <c r="BL345" s="3"/>
      <c r="BM345" s="55"/>
    </row>
    <row r="346" spans="1:65">
      <c r="B346" s="3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BM346" s="55"/>
    </row>
    <row r="347" spans="1:65" ht="15">
      <c r="B347" s="8" t="s">
        <v>433</v>
      </c>
      <c r="BM347" s="27" t="s">
        <v>66</v>
      </c>
    </row>
    <row r="348" spans="1:65" ht="15">
      <c r="A348" s="24" t="s">
        <v>5</v>
      </c>
      <c r="B348" s="18" t="s">
        <v>108</v>
      </c>
      <c r="C348" s="15" t="s">
        <v>109</v>
      </c>
      <c r="D348" s="16" t="s">
        <v>224</v>
      </c>
      <c r="E348" s="17" t="s">
        <v>224</v>
      </c>
      <c r="F348" s="17" t="s">
        <v>224</v>
      </c>
      <c r="G348" s="17" t="s">
        <v>224</v>
      </c>
      <c r="H348" s="17" t="s">
        <v>224</v>
      </c>
      <c r="I348" s="17" t="s">
        <v>224</v>
      </c>
      <c r="J348" s="152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E348" s="3"/>
      <c r="BF348" s="3"/>
      <c r="BG348" s="3"/>
      <c r="BH348" s="3"/>
      <c r="BI348" s="3"/>
      <c r="BJ348" s="3"/>
      <c r="BK348" s="3"/>
      <c r="BL348" s="3"/>
      <c r="BM348" s="27">
        <v>1</v>
      </c>
    </row>
    <row r="349" spans="1:65">
      <c r="A349" s="29"/>
      <c r="B349" s="19" t="s">
        <v>225</v>
      </c>
      <c r="C349" s="9" t="s">
        <v>225</v>
      </c>
      <c r="D349" s="150" t="s">
        <v>227</v>
      </c>
      <c r="E349" s="151" t="s">
        <v>228</v>
      </c>
      <c r="F349" s="151" t="s">
        <v>236</v>
      </c>
      <c r="G349" s="151" t="s">
        <v>237</v>
      </c>
      <c r="H349" s="151" t="s">
        <v>241</v>
      </c>
      <c r="I349" s="151" t="s">
        <v>247</v>
      </c>
      <c r="J349" s="152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3"/>
      <c r="BF349" s="3"/>
      <c r="BG349" s="3"/>
      <c r="BH349" s="3"/>
      <c r="BI349" s="3"/>
      <c r="BJ349" s="3"/>
      <c r="BK349" s="3"/>
      <c r="BL349" s="3"/>
      <c r="BM349" s="27" t="s">
        <v>3</v>
      </c>
    </row>
    <row r="350" spans="1:65">
      <c r="A350" s="29"/>
      <c r="B350" s="19"/>
      <c r="C350" s="9"/>
      <c r="D350" s="10" t="s">
        <v>264</v>
      </c>
      <c r="E350" s="11" t="s">
        <v>263</v>
      </c>
      <c r="F350" s="11" t="s">
        <v>264</v>
      </c>
      <c r="G350" s="11" t="s">
        <v>264</v>
      </c>
      <c r="H350" s="11" t="s">
        <v>263</v>
      </c>
      <c r="I350" s="11" t="s">
        <v>264</v>
      </c>
      <c r="J350" s="152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  <c r="BB350" s="3"/>
      <c r="BC350" s="3"/>
      <c r="BD350" s="3"/>
      <c r="BE350" s="3"/>
      <c r="BF350" s="3"/>
      <c r="BG350" s="3"/>
      <c r="BH350" s="3"/>
      <c r="BI350" s="3"/>
      <c r="BJ350" s="3"/>
      <c r="BK350" s="3"/>
      <c r="BL350" s="3"/>
      <c r="BM350" s="27">
        <v>2</v>
      </c>
    </row>
    <row r="351" spans="1:65">
      <c r="A351" s="29"/>
      <c r="B351" s="19"/>
      <c r="C351" s="9"/>
      <c r="D351" s="25"/>
      <c r="E351" s="25"/>
      <c r="F351" s="25"/>
      <c r="G351" s="25"/>
      <c r="H351" s="25"/>
      <c r="I351" s="25"/>
      <c r="J351" s="152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  <c r="BB351" s="3"/>
      <c r="BC351" s="3"/>
      <c r="BD351" s="3"/>
      <c r="BE351" s="3"/>
      <c r="BF351" s="3"/>
      <c r="BG351" s="3"/>
      <c r="BH351" s="3"/>
      <c r="BI351" s="3"/>
      <c r="BJ351" s="3"/>
      <c r="BK351" s="3"/>
      <c r="BL351" s="3"/>
      <c r="BM351" s="27">
        <v>2</v>
      </c>
    </row>
    <row r="352" spans="1:65">
      <c r="A352" s="29"/>
      <c r="B352" s="18">
        <v>1</v>
      </c>
      <c r="C352" s="14">
        <v>1</v>
      </c>
      <c r="D352" s="21">
        <v>4.3</v>
      </c>
      <c r="E352" s="21">
        <v>4.5</v>
      </c>
      <c r="F352" s="21">
        <v>5.3</v>
      </c>
      <c r="G352" s="21">
        <v>5.38</v>
      </c>
      <c r="H352" s="21">
        <v>5.2</v>
      </c>
      <c r="I352" s="21">
        <v>5.8</v>
      </c>
      <c r="J352" s="152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  <c r="BE352" s="3"/>
      <c r="BF352" s="3"/>
      <c r="BG352" s="3"/>
      <c r="BH352" s="3"/>
      <c r="BI352" s="3"/>
      <c r="BJ352" s="3"/>
      <c r="BK352" s="3"/>
      <c r="BL352" s="3"/>
      <c r="BM352" s="27">
        <v>1</v>
      </c>
    </row>
    <row r="353" spans="1:65">
      <c r="A353" s="29"/>
      <c r="B353" s="19">
        <v>1</v>
      </c>
      <c r="C353" s="9">
        <v>2</v>
      </c>
      <c r="D353" s="11">
        <v>4.3</v>
      </c>
      <c r="E353" s="11">
        <v>4.5</v>
      </c>
      <c r="F353" s="11">
        <v>5.3</v>
      </c>
      <c r="G353" s="11">
        <v>5.65</v>
      </c>
      <c r="H353" s="11">
        <v>5.3</v>
      </c>
      <c r="I353" s="11">
        <v>5.5</v>
      </c>
      <c r="J353" s="152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  <c r="BG353" s="3"/>
      <c r="BH353" s="3"/>
      <c r="BI353" s="3"/>
      <c r="BJ353" s="3"/>
      <c r="BK353" s="3"/>
      <c r="BL353" s="3"/>
      <c r="BM353" s="27">
        <v>7</v>
      </c>
    </row>
    <row r="354" spans="1:65">
      <c r="A354" s="29"/>
      <c r="B354" s="19">
        <v>1</v>
      </c>
      <c r="C354" s="9">
        <v>3</v>
      </c>
      <c r="D354" s="11">
        <v>4.4000000000000004</v>
      </c>
      <c r="E354" s="11">
        <v>4.3</v>
      </c>
      <c r="F354" s="11">
        <v>5.28</v>
      </c>
      <c r="G354" s="11">
        <v>5.49</v>
      </c>
      <c r="H354" s="11">
        <v>5.3</v>
      </c>
      <c r="I354" s="11">
        <v>6.4</v>
      </c>
      <c r="J354" s="152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  <c r="BG354" s="3"/>
      <c r="BH354" s="3"/>
      <c r="BI354" s="3"/>
      <c r="BJ354" s="3"/>
      <c r="BK354" s="3"/>
      <c r="BL354" s="3"/>
      <c r="BM354" s="27">
        <v>16</v>
      </c>
    </row>
    <row r="355" spans="1:65">
      <c r="A355" s="29"/>
      <c r="B355" s="19">
        <v>1</v>
      </c>
      <c r="C355" s="9">
        <v>4</v>
      </c>
      <c r="D355" s="11">
        <v>4.4000000000000004</v>
      </c>
      <c r="E355" s="11">
        <v>4.2</v>
      </c>
      <c r="F355" s="11">
        <v>5.29</v>
      </c>
      <c r="G355" s="11">
        <v>5.44</v>
      </c>
      <c r="H355" s="11">
        <v>5.3</v>
      </c>
      <c r="I355" s="11">
        <v>6.8</v>
      </c>
      <c r="J355" s="152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  <c r="BG355" s="3"/>
      <c r="BH355" s="3"/>
      <c r="BI355" s="3"/>
      <c r="BJ355" s="3"/>
      <c r="BK355" s="3"/>
      <c r="BL355" s="3"/>
      <c r="BM355" s="27">
        <v>5.1082777777777784</v>
      </c>
    </row>
    <row r="356" spans="1:65">
      <c r="A356" s="29"/>
      <c r="B356" s="19">
        <v>1</v>
      </c>
      <c r="C356" s="9">
        <v>5</v>
      </c>
      <c r="D356" s="11">
        <v>4.4000000000000004</v>
      </c>
      <c r="E356" s="11">
        <v>4.7</v>
      </c>
      <c r="F356" s="11">
        <v>5.26</v>
      </c>
      <c r="G356" s="148">
        <v>6.19</v>
      </c>
      <c r="H356" s="11">
        <v>5.2</v>
      </c>
      <c r="I356" s="11">
        <v>5.4</v>
      </c>
      <c r="J356" s="152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  <c r="BB356" s="3"/>
      <c r="BC356" s="3"/>
      <c r="BD356" s="3"/>
      <c r="BE356" s="3"/>
      <c r="BF356" s="3"/>
      <c r="BG356" s="3"/>
      <c r="BH356" s="3"/>
      <c r="BI356" s="3"/>
      <c r="BJ356" s="3"/>
      <c r="BK356" s="3"/>
      <c r="BL356" s="3"/>
      <c r="BM356" s="27">
        <v>29</v>
      </c>
    </row>
    <row r="357" spans="1:65">
      <c r="A357" s="29"/>
      <c r="B357" s="19">
        <v>1</v>
      </c>
      <c r="C357" s="9">
        <v>6</v>
      </c>
      <c r="D357" s="11">
        <v>4.2</v>
      </c>
      <c r="E357" s="11">
        <v>4.5999999999999996</v>
      </c>
      <c r="F357" s="11">
        <v>5.24</v>
      </c>
      <c r="G357" s="11">
        <v>5.48</v>
      </c>
      <c r="H357" s="11">
        <v>5.2</v>
      </c>
      <c r="I357" s="11">
        <v>5.0999999999999996</v>
      </c>
      <c r="J357" s="152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3"/>
      <c r="BG357" s="3"/>
      <c r="BH357" s="3"/>
      <c r="BI357" s="3"/>
      <c r="BJ357" s="3"/>
      <c r="BK357" s="3"/>
      <c r="BL357" s="3"/>
      <c r="BM357" s="55"/>
    </row>
    <row r="358" spans="1:65">
      <c r="A358" s="29"/>
      <c r="B358" s="20" t="s">
        <v>254</v>
      </c>
      <c r="C358" s="12"/>
      <c r="D358" s="22">
        <v>4.333333333333333</v>
      </c>
      <c r="E358" s="22">
        <v>4.4666666666666659</v>
      </c>
      <c r="F358" s="22">
        <v>5.2783333333333333</v>
      </c>
      <c r="G358" s="22">
        <v>5.6050000000000013</v>
      </c>
      <c r="H358" s="22">
        <v>5.25</v>
      </c>
      <c r="I358" s="22">
        <v>5.8333333333333348</v>
      </c>
      <c r="J358" s="152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  <c r="BF358" s="3"/>
      <c r="BG358" s="3"/>
      <c r="BH358" s="3"/>
      <c r="BI358" s="3"/>
      <c r="BJ358" s="3"/>
      <c r="BK358" s="3"/>
      <c r="BL358" s="3"/>
      <c r="BM358" s="55"/>
    </row>
    <row r="359" spans="1:65">
      <c r="A359" s="29"/>
      <c r="B359" s="3" t="s">
        <v>255</v>
      </c>
      <c r="C359" s="28"/>
      <c r="D359" s="11">
        <v>4.3499999999999996</v>
      </c>
      <c r="E359" s="11">
        <v>4.5</v>
      </c>
      <c r="F359" s="11">
        <v>5.2850000000000001</v>
      </c>
      <c r="G359" s="11">
        <v>5.4850000000000003</v>
      </c>
      <c r="H359" s="11">
        <v>5.25</v>
      </c>
      <c r="I359" s="11">
        <v>5.65</v>
      </c>
      <c r="J359" s="152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  <c r="BE359" s="3"/>
      <c r="BF359" s="3"/>
      <c r="BG359" s="3"/>
      <c r="BH359" s="3"/>
      <c r="BI359" s="3"/>
      <c r="BJ359" s="3"/>
      <c r="BK359" s="3"/>
      <c r="BL359" s="3"/>
      <c r="BM359" s="55"/>
    </row>
    <row r="360" spans="1:65">
      <c r="A360" s="29"/>
      <c r="B360" s="3" t="s">
        <v>256</v>
      </c>
      <c r="C360" s="28"/>
      <c r="D360" s="23">
        <v>8.1649658092772748E-2</v>
      </c>
      <c r="E360" s="23">
        <v>0.18618986725025252</v>
      </c>
      <c r="F360" s="23">
        <v>2.4013884872437073E-2</v>
      </c>
      <c r="G360" s="23">
        <v>0.30031649971321933</v>
      </c>
      <c r="H360" s="23">
        <v>5.4772255750516412E-2</v>
      </c>
      <c r="I360" s="23">
        <v>0.64704456312270309</v>
      </c>
      <c r="J360" s="152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  <c r="BB360" s="3"/>
      <c r="BC360" s="3"/>
      <c r="BD360" s="3"/>
      <c r="BE360" s="3"/>
      <c r="BF360" s="3"/>
      <c r="BG360" s="3"/>
      <c r="BH360" s="3"/>
      <c r="BI360" s="3"/>
      <c r="BJ360" s="3"/>
      <c r="BK360" s="3"/>
      <c r="BL360" s="3"/>
      <c r="BM360" s="55"/>
    </row>
    <row r="361" spans="1:65">
      <c r="A361" s="29"/>
      <c r="B361" s="3" t="s">
        <v>86</v>
      </c>
      <c r="C361" s="28"/>
      <c r="D361" s="13">
        <v>1.8842228790639865E-2</v>
      </c>
      <c r="E361" s="13">
        <v>4.1684298638116242E-2</v>
      </c>
      <c r="F361" s="13">
        <v>4.5495203421099606E-3</v>
      </c>
      <c r="G361" s="13">
        <v>5.3580106996114055E-2</v>
      </c>
      <c r="H361" s="13">
        <v>1.0432810619145983E-2</v>
      </c>
      <c r="I361" s="13">
        <v>0.11092192510674907</v>
      </c>
      <c r="J361" s="152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  <c r="BB361" s="3"/>
      <c r="BC361" s="3"/>
      <c r="BD361" s="3"/>
      <c r="BE361" s="3"/>
      <c r="BF361" s="3"/>
      <c r="BG361" s="3"/>
      <c r="BH361" s="3"/>
      <c r="BI361" s="3"/>
      <c r="BJ361" s="3"/>
      <c r="BK361" s="3"/>
      <c r="BL361" s="3"/>
      <c r="BM361" s="55"/>
    </row>
    <row r="362" spans="1:65">
      <c r="A362" s="29"/>
      <c r="B362" s="3" t="s">
        <v>257</v>
      </c>
      <c r="C362" s="28"/>
      <c r="D362" s="13">
        <v>-0.1517036618125267</v>
      </c>
      <c r="E362" s="13">
        <v>-0.12560223602214293</v>
      </c>
      <c r="F362" s="13">
        <v>3.3290193476818608E-2</v>
      </c>
      <c r="G362" s="13">
        <v>9.7238686663259077E-2</v>
      </c>
      <c r="H362" s="13">
        <v>2.7743640496362021E-2</v>
      </c>
      <c r="I362" s="13">
        <v>0.14193737832929143</v>
      </c>
      <c r="J362" s="152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  <c r="BE362" s="3"/>
      <c r="BF362" s="3"/>
      <c r="BG362" s="3"/>
      <c r="BH362" s="3"/>
      <c r="BI362" s="3"/>
      <c r="BJ362" s="3"/>
      <c r="BK362" s="3"/>
      <c r="BL362" s="3"/>
      <c r="BM362" s="55"/>
    </row>
    <row r="363" spans="1:65">
      <c r="A363" s="29"/>
      <c r="B363" s="45" t="s">
        <v>258</v>
      </c>
      <c r="C363" s="46"/>
      <c r="D363" s="44">
        <v>1.38</v>
      </c>
      <c r="E363" s="44">
        <v>1.18</v>
      </c>
      <c r="F363" s="44">
        <v>0.02</v>
      </c>
      <c r="G363" s="44">
        <v>0.51</v>
      </c>
      <c r="H363" s="44">
        <v>0.02</v>
      </c>
      <c r="I363" s="44">
        <v>0.84</v>
      </c>
      <c r="J363" s="152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  <c r="BE363" s="3"/>
      <c r="BF363" s="3"/>
      <c r="BG363" s="3"/>
      <c r="BH363" s="3"/>
      <c r="BI363" s="3"/>
      <c r="BJ363" s="3"/>
      <c r="BK363" s="3"/>
      <c r="BL363" s="3"/>
      <c r="BM363" s="55"/>
    </row>
    <row r="364" spans="1:65">
      <c r="B364" s="30"/>
      <c r="C364" s="20"/>
      <c r="D364" s="20"/>
      <c r="E364" s="20"/>
      <c r="F364" s="20"/>
      <c r="G364" s="20"/>
      <c r="H364" s="20"/>
      <c r="I364" s="20"/>
      <c r="BM364" s="55"/>
    </row>
    <row r="365" spans="1:65" ht="15">
      <c r="B365" s="8" t="s">
        <v>434</v>
      </c>
      <c r="BM365" s="27" t="s">
        <v>278</v>
      </c>
    </row>
    <row r="366" spans="1:65" ht="15">
      <c r="A366" s="24" t="s">
        <v>81</v>
      </c>
      <c r="B366" s="18" t="s">
        <v>108</v>
      </c>
      <c r="C366" s="15" t="s">
        <v>109</v>
      </c>
      <c r="D366" s="16" t="s">
        <v>224</v>
      </c>
      <c r="E366" s="17" t="s">
        <v>224</v>
      </c>
      <c r="F366" s="17" t="s">
        <v>224</v>
      </c>
      <c r="G366" s="17" t="s">
        <v>224</v>
      </c>
      <c r="H366" s="17" t="s">
        <v>224</v>
      </c>
      <c r="I366" s="17" t="s">
        <v>224</v>
      </c>
      <c r="J366" s="17" t="s">
        <v>224</v>
      </c>
      <c r="K366" s="17" t="s">
        <v>224</v>
      </c>
      <c r="L366" s="17" t="s">
        <v>224</v>
      </c>
      <c r="M366" s="17" t="s">
        <v>224</v>
      </c>
      <c r="N366" s="17" t="s">
        <v>224</v>
      </c>
      <c r="O366" s="17" t="s">
        <v>224</v>
      </c>
      <c r="P366" s="17" t="s">
        <v>224</v>
      </c>
      <c r="Q366" s="17" t="s">
        <v>224</v>
      </c>
      <c r="R366" s="152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  <c r="BA366" s="3"/>
      <c r="BB366" s="3"/>
      <c r="BC366" s="3"/>
      <c r="BD366" s="3"/>
      <c r="BE366" s="3"/>
      <c r="BF366" s="3"/>
      <c r="BG366" s="3"/>
      <c r="BH366" s="3"/>
      <c r="BI366" s="3"/>
      <c r="BJ366" s="3"/>
      <c r="BK366" s="3"/>
      <c r="BL366" s="3"/>
      <c r="BM366" s="27">
        <v>1</v>
      </c>
    </row>
    <row r="367" spans="1:65">
      <c r="A367" s="29"/>
      <c r="B367" s="19" t="s">
        <v>225</v>
      </c>
      <c r="C367" s="9" t="s">
        <v>225</v>
      </c>
      <c r="D367" s="150" t="s">
        <v>227</v>
      </c>
      <c r="E367" s="151" t="s">
        <v>229</v>
      </c>
      <c r="F367" s="151" t="s">
        <v>230</v>
      </c>
      <c r="G367" s="151" t="s">
        <v>231</v>
      </c>
      <c r="H367" s="151" t="s">
        <v>235</v>
      </c>
      <c r="I367" s="151" t="s">
        <v>236</v>
      </c>
      <c r="J367" s="151" t="s">
        <v>237</v>
      </c>
      <c r="K367" s="151" t="s">
        <v>238</v>
      </c>
      <c r="L367" s="151" t="s">
        <v>239</v>
      </c>
      <c r="M367" s="151" t="s">
        <v>240</v>
      </c>
      <c r="N367" s="151" t="s">
        <v>241</v>
      </c>
      <c r="O367" s="151" t="s">
        <v>242</v>
      </c>
      <c r="P367" s="151" t="s">
        <v>246</v>
      </c>
      <c r="Q367" s="151" t="s">
        <v>247</v>
      </c>
      <c r="R367" s="152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  <c r="BD367" s="3"/>
      <c r="BE367" s="3"/>
      <c r="BF367" s="3"/>
      <c r="BG367" s="3"/>
      <c r="BH367" s="3"/>
      <c r="BI367" s="3"/>
      <c r="BJ367" s="3"/>
      <c r="BK367" s="3"/>
      <c r="BL367" s="3"/>
      <c r="BM367" s="27" t="s">
        <v>3</v>
      </c>
    </row>
    <row r="368" spans="1:65">
      <c r="A368" s="29"/>
      <c r="B368" s="19"/>
      <c r="C368" s="9"/>
      <c r="D368" s="10" t="s">
        <v>264</v>
      </c>
      <c r="E368" s="11" t="s">
        <v>263</v>
      </c>
      <c r="F368" s="11" t="s">
        <v>263</v>
      </c>
      <c r="G368" s="11" t="s">
        <v>112</v>
      </c>
      <c r="H368" s="11" t="s">
        <v>263</v>
      </c>
      <c r="I368" s="11" t="s">
        <v>264</v>
      </c>
      <c r="J368" s="11" t="s">
        <v>264</v>
      </c>
      <c r="K368" s="11" t="s">
        <v>264</v>
      </c>
      <c r="L368" s="11" t="s">
        <v>264</v>
      </c>
      <c r="M368" s="11" t="s">
        <v>264</v>
      </c>
      <c r="N368" s="11" t="s">
        <v>263</v>
      </c>
      <c r="O368" s="11" t="s">
        <v>263</v>
      </c>
      <c r="P368" s="11" t="s">
        <v>263</v>
      </c>
      <c r="Q368" s="11" t="s">
        <v>264</v>
      </c>
      <c r="R368" s="152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  <c r="BA368" s="3"/>
      <c r="BB368" s="3"/>
      <c r="BC368" s="3"/>
      <c r="BD368" s="3"/>
      <c r="BE368" s="3"/>
      <c r="BF368" s="3"/>
      <c r="BG368" s="3"/>
      <c r="BH368" s="3"/>
      <c r="BI368" s="3"/>
      <c r="BJ368" s="3"/>
      <c r="BK368" s="3"/>
      <c r="BL368" s="3"/>
      <c r="BM368" s="27">
        <v>2</v>
      </c>
    </row>
    <row r="369" spans="1:65">
      <c r="A369" s="29"/>
      <c r="B369" s="19"/>
      <c r="C369" s="9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152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/>
      <c r="BC369" s="3"/>
      <c r="BD369" s="3"/>
      <c r="BE369" s="3"/>
      <c r="BF369" s="3"/>
      <c r="BG369" s="3"/>
      <c r="BH369" s="3"/>
      <c r="BI369" s="3"/>
      <c r="BJ369" s="3"/>
      <c r="BK369" s="3"/>
      <c r="BL369" s="3"/>
      <c r="BM369" s="27">
        <v>2</v>
      </c>
    </row>
    <row r="370" spans="1:65">
      <c r="A370" s="29"/>
      <c r="B370" s="18">
        <v>1</v>
      </c>
      <c r="C370" s="14">
        <v>1</v>
      </c>
      <c r="D370" s="21">
        <v>0.3</v>
      </c>
      <c r="E370" s="21">
        <v>0.24</v>
      </c>
      <c r="F370" s="21">
        <v>0.1</v>
      </c>
      <c r="G370" s="153">
        <v>1</v>
      </c>
      <c r="H370" s="21">
        <v>0.1</v>
      </c>
      <c r="I370" s="153">
        <v>1.5</v>
      </c>
      <c r="J370" s="153">
        <v>1.1000000000000001</v>
      </c>
      <c r="K370" s="21">
        <v>0.43</v>
      </c>
      <c r="L370" s="21">
        <v>0.16</v>
      </c>
      <c r="M370" s="153">
        <v>1.6</v>
      </c>
      <c r="N370" s="21">
        <v>0.3</v>
      </c>
      <c r="O370" s="21">
        <v>0.72</v>
      </c>
      <c r="P370" s="21">
        <v>0.22</v>
      </c>
      <c r="Q370" s="21">
        <v>0.39</v>
      </c>
      <c r="R370" s="152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  <c r="AZ370" s="3"/>
      <c r="BA370" s="3"/>
      <c r="BB370" s="3"/>
      <c r="BC370" s="3"/>
      <c r="BD370" s="3"/>
      <c r="BE370" s="3"/>
      <c r="BF370" s="3"/>
      <c r="BG370" s="3"/>
      <c r="BH370" s="3"/>
      <c r="BI370" s="3"/>
      <c r="BJ370" s="3"/>
      <c r="BK370" s="3"/>
      <c r="BL370" s="3"/>
      <c r="BM370" s="27">
        <v>1</v>
      </c>
    </row>
    <row r="371" spans="1:65">
      <c r="A371" s="29"/>
      <c r="B371" s="19">
        <v>1</v>
      </c>
      <c r="C371" s="9">
        <v>2</v>
      </c>
      <c r="D371" s="11">
        <v>0.2</v>
      </c>
      <c r="E371" s="11">
        <v>0.25</v>
      </c>
      <c r="F371" s="11">
        <v>0.13</v>
      </c>
      <c r="G371" s="154">
        <v>1</v>
      </c>
      <c r="H371" s="11">
        <v>0.17</v>
      </c>
      <c r="I371" s="154">
        <v>1.5</v>
      </c>
      <c r="J371" s="154">
        <v>1.2</v>
      </c>
      <c r="K371" s="11">
        <v>0.42</v>
      </c>
      <c r="L371" s="11">
        <v>0.16</v>
      </c>
      <c r="M371" s="154">
        <v>1.8</v>
      </c>
      <c r="N371" s="11">
        <v>0.2</v>
      </c>
      <c r="O371" s="11">
        <v>0.68</v>
      </c>
      <c r="P371" s="11">
        <v>0.22</v>
      </c>
      <c r="Q371" s="11">
        <v>0.26</v>
      </c>
      <c r="R371" s="152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  <c r="BB371" s="3"/>
      <c r="BC371" s="3"/>
      <c r="BD371" s="3"/>
      <c r="BE371" s="3"/>
      <c r="BF371" s="3"/>
      <c r="BG371" s="3"/>
      <c r="BH371" s="3"/>
      <c r="BI371" s="3"/>
      <c r="BJ371" s="3"/>
      <c r="BK371" s="3"/>
      <c r="BL371" s="3"/>
      <c r="BM371" s="27">
        <v>34</v>
      </c>
    </row>
    <row r="372" spans="1:65">
      <c r="A372" s="29"/>
      <c r="B372" s="19">
        <v>1</v>
      </c>
      <c r="C372" s="9">
        <v>3</v>
      </c>
      <c r="D372" s="11">
        <v>0.2</v>
      </c>
      <c r="E372" s="11">
        <v>0.28000000000000003</v>
      </c>
      <c r="F372" s="11">
        <v>0.11</v>
      </c>
      <c r="G372" s="154">
        <v>0.9</v>
      </c>
      <c r="H372" s="11">
        <v>0.18</v>
      </c>
      <c r="I372" s="154">
        <v>1.5</v>
      </c>
      <c r="J372" s="154">
        <v>1.2</v>
      </c>
      <c r="K372" s="11">
        <v>0.45</v>
      </c>
      <c r="L372" s="11">
        <v>0.16</v>
      </c>
      <c r="M372" s="154">
        <v>1.7</v>
      </c>
      <c r="N372" s="11">
        <v>0.2</v>
      </c>
      <c r="O372" s="11">
        <v>0.8</v>
      </c>
      <c r="P372" s="11">
        <v>0.18</v>
      </c>
      <c r="Q372" s="11">
        <v>0.28000000000000003</v>
      </c>
      <c r="R372" s="152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  <c r="BA372" s="3"/>
      <c r="BB372" s="3"/>
      <c r="BC372" s="3"/>
      <c r="BD372" s="3"/>
      <c r="BE372" s="3"/>
      <c r="BF372" s="3"/>
      <c r="BG372" s="3"/>
      <c r="BH372" s="3"/>
      <c r="BI372" s="3"/>
      <c r="BJ372" s="3"/>
      <c r="BK372" s="3"/>
      <c r="BL372" s="3"/>
      <c r="BM372" s="27">
        <v>16</v>
      </c>
    </row>
    <row r="373" spans="1:65">
      <c r="A373" s="29"/>
      <c r="B373" s="19">
        <v>1</v>
      </c>
      <c r="C373" s="9">
        <v>4</v>
      </c>
      <c r="D373" s="11">
        <v>0.2</v>
      </c>
      <c r="E373" s="11">
        <v>0.24</v>
      </c>
      <c r="F373" s="11">
        <v>0.12</v>
      </c>
      <c r="G373" s="154">
        <v>1</v>
      </c>
      <c r="H373" s="11">
        <v>0.11</v>
      </c>
      <c r="I373" s="154">
        <v>1.4</v>
      </c>
      <c r="J373" s="154">
        <v>1.1000000000000001</v>
      </c>
      <c r="K373" s="11">
        <v>0.47</v>
      </c>
      <c r="L373" s="11">
        <v>0.17</v>
      </c>
      <c r="M373" s="154">
        <v>1.8</v>
      </c>
      <c r="N373" s="11">
        <v>0.3</v>
      </c>
      <c r="O373" s="11">
        <v>0.76</v>
      </c>
      <c r="P373" s="11">
        <v>0.2</v>
      </c>
      <c r="Q373" s="11">
        <v>0.2</v>
      </c>
      <c r="R373" s="152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  <c r="BA373" s="3"/>
      <c r="BB373" s="3"/>
      <c r="BC373" s="3"/>
      <c r="BD373" s="3"/>
      <c r="BE373" s="3"/>
      <c r="BF373" s="3"/>
      <c r="BG373" s="3"/>
      <c r="BH373" s="3"/>
      <c r="BI373" s="3"/>
      <c r="BJ373" s="3"/>
      <c r="BK373" s="3"/>
      <c r="BL373" s="3"/>
      <c r="BM373" s="27">
        <v>0.28216666666666701</v>
      </c>
    </row>
    <row r="374" spans="1:65">
      <c r="A374" s="29"/>
      <c r="B374" s="19">
        <v>1</v>
      </c>
      <c r="C374" s="9">
        <v>5</v>
      </c>
      <c r="D374" s="11">
        <v>0.2</v>
      </c>
      <c r="E374" s="11">
        <v>0.26</v>
      </c>
      <c r="F374" s="11">
        <v>0.11</v>
      </c>
      <c r="G374" s="154">
        <v>1</v>
      </c>
      <c r="H374" s="11">
        <v>0.13</v>
      </c>
      <c r="I374" s="154">
        <v>1.3</v>
      </c>
      <c r="J374" s="154">
        <v>1.1000000000000001</v>
      </c>
      <c r="K374" s="11">
        <v>0.51</v>
      </c>
      <c r="L374" s="11">
        <v>0.18</v>
      </c>
      <c r="M374" s="154">
        <v>1.6</v>
      </c>
      <c r="N374" s="11">
        <v>0.2</v>
      </c>
      <c r="O374" s="11">
        <v>0.65</v>
      </c>
      <c r="P374" s="11">
        <v>0.21</v>
      </c>
      <c r="Q374" s="11">
        <v>0.25</v>
      </c>
      <c r="R374" s="152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  <c r="AZ374" s="3"/>
      <c r="BA374" s="3"/>
      <c r="BB374" s="3"/>
      <c r="BC374" s="3"/>
      <c r="BD374" s="3"/>
      <c r="BE374" s="3"/>
      <c r="BF374" s="3"/>
      <c r="BG374" s="3"/>
      <c r="BH374" s="3"/>
      <c r="BI374" s="3"/>
      <c r="BJ374" s="3"/>
      <c r="BK374" s="3"/>
      <c r="BL374" s="3"/>
      <c r="BM374" s="27">
        <v>7</v>
      </c>
    </row>
    <row r="375" spans="1:65">
      <c r="A375" s="29"/>
      <c r="B375" s="19">
        <v>1</v>
      </c>
      <c r="C375" s="9">
        <v>6</v>
      </c>
      <c r="D375" s="11">
        <v>0.2</v>
      </c>
      <c r="E375" s="11">
        <v>0.22</v>
      </c>
      <c r="F375" s="11">
        <v>0.12</v>
      </c>
      <c r="G375" s="154">
        <v>1</v>
      </c>
      <c r="H375" s="11">
        <v>0.1</v>
      </c>
      <c r="I375" s="154">
        <v>1.4</v>
      </c>
      <c r="J375" s="154">
        <v>1.1000000000000001</v>
      </c>
      <c r="K375" s="11">
        <v>0.45</v>
      </c>
      <c r="L375" s="11">
        <v>0.17</v>
      </c>
      <c r="M375" s="154">
        <v>1.7</v>
      </c>
      <c r="N375" s="11">
        <v>0.3</v>
      </c>
      <c r="O375" s="11">
        <v>0.78</v>
      </c>
      <c r="P375" s="11">
        <v>0.19</v>
      </c>
      <c r="Q375" s="11">
        <v>0.44</v>
      </c>
      <c r="R375" s="152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  <c r="BE375" s="3"/>
      <c r="BF375" s="3"/>
      <c r="BG375" s="3"/>
      <c r="BH375" s="3"/>
      <c r="BI375" s="3"/>
      <c r="BJ375" s="3"/>
      <c r="BK375" s="3"/>
      <c r="BL375" s="3"/>
      <c r="BM375" s="55"/>
    </row>
    <row r="376" spans="1:65">
      <c r="A376" s="29"/>
      <c r="B376" s="20" t="s">
        <v>254</v>
      </c>
      <c r="C376" s="12"/>
      <c r="D376" s="22">
        <v>0.21666666666666665</v>
      </c>
      <c r="E376" s="22">
        <v>0.24833333333333332</v>
      </c>
      <c r="F376" s="22">
        <v>0.115</v>
      </c>
      <c r="G376" s="22">
        <v>0.98333333333333339</v>
      </c>
      <c r="H376" s="22">
        <v>0.13166666666666668</v>
      </c>
      <c r="I376" s="22">
        <v>1.4333333333333333</v>
      </c>
      <c r="J376" s="22">
        <v>1.1333333333333331</v>
      </c>
      <c r="K376" s="22">
        <v>0.45500000000000007</v>
      </c>
      <c r="L376" s="22">
        <v>0.16666666666666666</v>
      </c>
      <c r="M376" s="22">
        <v>1.7</v>
      </c>
      <c r="N376" s="22">
        <v>0.25</v>
      </c>
      <c r="O376" s="22">
        <v>0.73166666666666658</v>
      </c>
      <c r="P376" s="22">
        <v>0.20333333333333334</v>
      </c>
      <c r="Q376" s="22">
        <v>0.30333333333333334</v>
      </c>
      <c r="R376" s="152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  <c r="BE376" s="3"/>
      <c r="BF376" s="3"/>
      <c r="BG376" s="3"/>
      <c r="BH376" s="3"/>
      <c r="BI376" s="3"/>
      <c r="BJ376" s="3"/>
      <c r="BK376" s="3"/>
      <c r="BL376" s="3"/>
      <c r="BM376" s="55"/>
    </row>
    <row r="377" spans="1:65">
      <c r="A377" s="29"/>
      <c r="B377" s="3" t="s">
        <v>255</v>
      </c>
      <c r="C377" s="28"/>
      <c r="D377" s="11">
        <v>0.2</v>
      </c>
      <c r="E377" s="11">
        <v>0.245</v>
      </c>
      <c r="F377" s="11">
        <v>0.11499999999999999</v>
      </c>
      <c r="G377" s="11">
        <v>1</v>
      </c>
      <c r="H377" s="11">
        <v>0.12</v>
      </c>
      <c r="I377" s="11">
        <v>1.45</v>
      </c>
      <c r="J377" s="11">
        <v>1.1000000000000001</v>
      </c>
      <c r="K377" s="11">
        <v>0.45</v>
      </c>
      <c r="L377" s="11">
        <v>0.16500000000000001</v>
      </c>
      <c r="M377" s="11">
        <v>1.7</v>
      </c>
      <c r="N377" s="11">
        <v>0.25</v>
      </c>
      <c r="O377" s="11">
        <v>0.74</v>
      </c>
      <c r="P377" s="11">
        <v>0.20500000000000002</v>
      </c>
      <c r="Q377" s="11">
        <v>0.27</v>
      </c>
      <c r="R377" s="152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/>
      <c r="BD377" s="3"/>
      <c r="BE377" s="3"/>
      <c r="BF377" s="3"/>
      <c r="BG377" s="3"/>
      <c r="BH377" s="3"/>
      <c r="BI377" s="3"/>
      <c r="BJ377" s="3"/>
      <c r="BK377" s="3"/>
      <c r="BL377" s="3"/>
      <c r="BM377" s="55"/>
    </row>
    <row r="378" spans="1:65">
      <c r="A378" s="29"/>
      <c r="B378" s="3" t="s">
        <v>256</v>
      </c>
      <c r="C378" s="28"/>
      <c r="D378" s="23">
        <v>4.0824829046386638E-2</v>
      </c>
      <c r="E378" s="23">
        <v>2.0412414523193159E-2</v>
      </c>
      <c r="F378" s="23">
        <v>1.0488088481701515E-2</v>
      </c>
      <c r="G378" s="23">
        <v>4.0824829046386291E-2</v>
      </c>
      <c r="H378" s="23">
        <v>3.5449494589721083E-2</v>
      </c>
      <c r="I378" s="23">
        <v>8.1649658092772609E-2</v>
      </c>
      <c r="J378" s="23">
        <v>5.1639777949432163E-2</v>
      </c>
      <c r="K378" s="23">
        <v>3.2093613071762429E-2</v>
      </c>
      <c r="L378" s="23">
        <v>8.1649658092772578E-3</v>
      </c>
      <c r="M378" s="23">
        <v>8.9442719099991574E-2</v>
      </c>
      <c r="N378" s="23">
        <v>5.4772255750516634E-2</v>
      </c>
      <c r="O378" s="23">
        <v>5.8793423668524927E-2</v>
      </c>
      <c r="P378" s="23">
        <v>1.6329931618554522E-2</v>
      </c>
      <c r="Q378" s="23">
        <v>9.1796877216312051E-2</v>
      </c>
      <c r="R378" s="152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  <c r="AY378" s="3"/>
      <c r="AZ378" s="3"/>
      <c r="BA378" s="3"/>
      <c r="BB378" s="3"/>
      <c r="BC378" s="3"/>
      <c r="BD378" s="3"/>
      <c r="BE378" s="3"/>
      <c r="BF378" s="3"/>
      <c r="BG378" s="3"/>
      <c r="BH378" s="3"/>
      <c r="BI378" s="3"/>
      <c r="BJ378" s="3"/>
      <c r="BK378" s="3"/>
      <c r="BL378" s="3"/>
      <c r="BM378" s="55"/>
    </row>
    <row r="379" spans="1:65">
      <c r="A379" s="29"/>
      <c r="B379" s="3" t="s">
        <v>86</v>
      </c>
      <c r="C379" s="28"/>
      <c r="D379" s="13">
        <v>0.18842228790639989</v>
      </c>
      <c r="E379" s="13">
        <v>8.2197642375274466E-2</v>
      </c>
      <c r="F379" s="13">
        <v>9.1200769406100127E-2</v>
      </c>
      <c r="G379" s="13">
        <v>4.1516775301409785E-2</v>
      </c>
      <c r="H379" s="13">
        <v>0.26923666777003352</v>
      </c>
      <c r="I379" s="13">
        <v>5.6964877739143681E-2</v>
      </c>
      <c r="J379" s="13">
        <v>4.5564509955381333E-2</v>
      </c>
      <c r="K379" s="13">
        <v>7.0535413344532796E-2</v>
      </c>
      <c r="L379" s="13">
        <v>4.898979485566355E-2</v>
      </c>
      <c r="M379" s="13">
        <v>5.2613364176465637E-2</v>
      </c>
      <c r="N379" s="13">
        <v>0.21908902300206654</v>
      </c>
      <c r="O379" s="13">
        <v>8.035547654012519E-2</v>
      </c>
      <c r="P379" s="13">
        <v>8.0311139107645188E-2</v>
      </c>
      <c r="Q379" s="13">
        <v>0.30262706774608367</v>
      </c>
      <c r="R379" s="152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  <c r="AY379" s="3"/>
      <c r="AZ379" s="3"/>
      <c r="BA379" s="3"/>
      <c r="BB379" s="3"/>
      <c r="BC379" s="3"/>
      <c r="BD379" s="3"/>
      <c r="BE379" s="3"/>
      <c r="BF379" s="3"/>
      <c r="BG379" s="3"/>
      <c r="BH379" s="3"/>
      <c r="BI379" s="3"/>
      <c r="BJ379" s="3"/>
      <c r="BK379" s="3"/>
      <c r="BL379" s="3"/>
      <c r="BM379" s="55"/>
    </row>
    <row r="380" spans="1:65">
      <c r="A380" s="29"/>
      <c r="B380" s="3" t="s">
        <v>257</v>
      </c>
      <c r="C380" s="28"/>
      <c r="D380" s="13">
        <v>-0.23213230950974706</v>
      </c>
      <c r="E380" s="13">
        <v>-0.11990549320732535</v>
      </c>
      <c r="F380" s="13">
        <v>-0.59243945658594255</v>
      </c>
      <c r="G380" s="13">
        <v>2.4849379799173024</v>
      </c>
      <c r="H380" s="13">
        <v>-0.5333727111636154</v>
      </c>
      <c r="I380" s="13">
        <v>4.079740106320136</v>
      </c>
      <c r="J380" s="13">
        <v>3.0165386887182457</v>
      </c>
      <c r="K380" s="13">
        <v>0.6125221500295317</v>
      </c>
      <c r="L380" s="13">
        <v>-0.40933254577672851</v>
      </c>
      <c r="M380" s="13">
        <v>5.0248080330773703</v>
      </c>
      <c r="N380" s="13">
        <v>-0.11399881866509265</v>
      </c>
      <c r="O380" s="13">
        <v>1.5930301240401619</v>
      </c>
      <c r="P380" s="13">
        <v>-0.27938570584760869</v>
      </c>
      <c r="Q380" s="13">
        <v>7.5014766686354317E-2</v>
      </c>
      <c r="R380" s="152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  <c r="BB380" s="3"/>
      <c r="BC380" s="3"/>
      <c r="BD380" s="3"/>
      <c r="BE380" s="3"/>
      <c r="BF380" s="3"/>
      <c r="BG380" s="3"/>
      <c r="BH380" s="3"/>
      <c r="BI380" s="3"/>
      <c r="BJ380" s="3"/>
      <c r="BK380" s="3"/>
      <c r="BL380" s="3"/>
      <c r="BM380" s="55"/>
    </row>
    <row r="381" spans="1:65">
      <c r="A381" s="29"/>
      <c r="B381" s="45" t="s">
        <v>258</v>
      </c>
      <c r="C381" s="46"/>
      <c r="D381" s="44">
        <v>0.26</v>
      </c>
      <c r="E381" s="44">
        <v>0.12</v>
      </c>
      <c r="F381" s="44">
        <v>0.71</v>
      </c>
      <c r="G381" s="44">
        <v>3.11</v>
      </c>
      <c r="H381" s="44">
        <v>0.64</v>
      </c>
      <c r="I381" s="44">
        <v>5.09</v>
      </c>
      <c r="J381" s="44">
        <v>3.77</v>
      </c>
      <c r="K381" s="44">
        <v>0.78</v>
      </c>
      <c r="L381" s="44">
        <v>0.48</v>
      </c>
      <c r="M381" s="44">
        <v>6.26</v>
      </c>
      <c r="N381" s="44">
        <v>0.12</v>
      </c>
      <c r="O381" s="44">
        <v>2</v>
      </c>
      <c r="P381" s="44">
        <v>0.32</v>
      </c>
      <c r="Q381" s="44">
        <v>0.12</v>
      </c>
      <c r="R381" s="152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  <c r="BA381" s="3"/>
      <c r="BB381" s="3"/>
      <c r="BC381" s="3"/>
      <c r="BD381" s="3"/>
      <c r="BE381" s="3"/>
      <c r="BF381" s="3"/>
      <c r="BG381" s="3"/>
      <c r="BH381" s="3"/>
      <c r="BI381" s="3"/>
      <c r="BJ381" s="3"/>
      <c r="BK381" s="3"/>
      <c r="BL381" s="3"/>
      <c r="BM381" s="55"/>
    </row>
    <row r="382" spans="1:65">
      <c r="B382" s="30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BM382" s="55"/>
    </row>
    <row r="383" spans="1:65" ht="15">
      <c r="B383" s="8" t="s">
        <v>435</v>
      </c>
      <c r="BM383" s="27" t="s">
        <v>66</v>
      </c>
    </row>
    <row r="384" spans="1:65" ht="15">
      <c r="A384" s="24" t="s">
        <v>8</v>
      </c>
      <c r="B384" s="18" t="s">
        <v>108</v>
      </c>
      <c r="C384" s="15" t="s">
        <v>109</v>
      </c>
      <c r="D384" s="16" t="s">
        <v>224</v>
      </c>
      <c r="E384" s="17" t="s">
        <v>224</v>
      </c>
      <c r="F384" s="17" t="s">
        <v>224</v>
      </c>
      <c r="G384" s="17" t="s">
        <v>224</v>
      </c>
      <c r="H384" s="17" t="s">
        <v>224</v>
      </c>
      <c r="I384" s="17" t="s">
        <v>224</v>
      </c>
      <c r="J384" s="17" t="s">
        <v>224</v>
      </c>
      <c r="K384" s="17" t="s">
        <v>224</v>
      </c>
      <c r="L384" s="17" t="s">
        <v>224</v>
      </c>
      <c r="M384" s="17" t="s">
        <v>224</v>
      </c>
      <c r="N384" s="17" t="s">
        <v>224</v>
      </c>
      <c r="O384" s="17" t="s">
        <v>224</v>
      </c>
      <c r="P384" s="17" t="s">
        <v>224</v>
      </c>
      <c r="Q384" s="17" t="s">
        <v>224</v>
      </c>
      <c r="R384" s="17" t="s">
        <v>224</v>
      </c>
      <c r="S384" s="17" t="s">
        <v>224</v>
      </c>
      <c r="T384" s="17" t="s">
        <v>224</v>
      </c>
      <c r="U384" s="152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  <c r="AZ384" s="3"/>
      <c r="BA384" s="3"/>
      <c r="BB384" s="3"/>
      <c r="BC384" s="3"/>
      <c r="BD384" s="3"/>
      <c r="BE384" s="3"/>
      <c r="BF384" s="3"/>
      <c r="BG384" s="3"/>
      <c r="BH384" s="3"/>
      <c r="BI384" s="3"/>
      <c r="BJ384" s="3"/>
      <c r="BK384" s="3"/>
      <c r="BL384" s="3"/>
      <c r="BM384" s="27">
        <v>1</v>
      </c>
    </row>
    <row r="385" spans="1:65">
      <c r="A385" s="29"/>
      <c r="B385" s="19" t="s">
        <v>225</v>
      </c>
      <c r="C385" s="9" t="s">
        <v>225</v>
      </c>
      <c r="D385" s="150" t="s">
        <v>227</v>
      </c>
      <c r="E385" s="151" t="s">
        <v>228</v>
      </c>
      <c r="F385" s="151" t="s">
        <v>229</v>
      </c>
      <c r="G385" s="151" t="s">
        <v>230</v>
      </c>
      <c r="H385" s="151" t="s">
        <v>231</v>
      </c>
      <c r="I385" s="151" t="s">
        <v>234</v>
      </c>
      <c r="J385" s="151" t="s">
        <v>235</v>
      </c>
      <c r="K385" s="151" t="s">
        <v>236</v>
      </c>
      <c r="L385" s="151" t="s">
        <v>237</v>
      </c>
      <c r="M385" s="151" t="s">
        <v>238</v>
      </c>
      <c r="N385" s="151" t="s">
        <v>239</v>
      </c>
      <c r="O385" s="151" t="s">
        <v>240</v>
      </c>
      <c r="P385" s="151" t="s">
        <v>241</v>
      </c>
      <c r="Q385" s="151" t="s">
        <v>242</v>
      </c>
      <c r="R385" s="151" t="s">
        <v>245</v>
      </c>
      <c r="S385" s="151" t="s">
        <v>246</v>
      </c>
      <c r="T385" s="151" t="s">
        <v>247</v>
      </c>
      <c r="U385" s="152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  <c r="AY385" s="3"/>
      <c r="AZ385" s="3"/>
      <c r="BA385" s="3"/>
      <c r="BB385" s="3"/>
      <c r="BC385" s="3"/>
      <c r="BD385" s="3"/>
      <c r="BE385" s="3"/>
      <c r="BF385" s="3"/>
      <c r="BG385" s="3"/>
      <c r="BH385" s="3"/>
      <c r="BI385" s="3"/>
      <c r="BJ385" s="3"/>
      <c r="BK385" s="3"/>
      <c r="BL385" s="3"/>
      <c r="BM385" s="27" t="s">
        <v>3</v>
      </c>
    </row>
    <row r="386" spans="1:65">
      <c r="A386" s="29"/>
      <c r="B386" s="19"/>
      <c r="C386" s="9"/>
      <c r="D386" s="10" t="s">
        <v>264</v>
      </c>
      <c r="E386" s="11" t="s">
        <v>263</v>
      </c>
      <c r="F386" s="11" t="s">
        <v>263</v>
      </c>
      <c r="G386" s="11" t="s">
        <v>263</v>
      </c>
      <c r="H386" s="11" t="s">
        <v>112</v>
      </c>
      <c r="I386" s="11" t="s">
        <v>263</v>
      </c>
      <c r="J386" s="11" t="s">
        <v>263</v>
      </c>
      <c r="K386" s="11" t="s">
        <v>264</v>
      </c>
      <c r="L386" s="11" t="s">
        <v>264</v>
      </c>
      <c r="M386" s="11" t="s">
        <v>264</v>
      </c>
      <c r="N386" s="11" t="s">
        <v>264</v>
      </c>
      <c r="O386" s="11" t="s">
        <v>264</v>
      </c>
      <c r="P386" s="11" t="s">
        <v>263</v>
      </c>
      <c r="Q386" s="11" t="s">
        <v>263</v>
      </c>
      <c r="R386" s="11" t="s">
        <v>263</v>
      </c>
      <c r="S386" s="11" t="s">
        <v>263</v>
      </c>
      <c r="T386" s="11" t="s">
        <v>264</v>
      </c>
      <c r="U386" s="152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  <c r="AY386" s="3"/>
      <c r="AZ386" s="3"/>
      <c r="BA386" s="3"/>
      <c r="BB386" s="3"/>
      <c r="BC386" s="3"/>
      <c r="BD386" s="3"/>
      <c r="BE386" s="3"/>
      <c r="BF386" s="3"/>
      <c r="BG386" s="3"/>
      <c r="BH386" s="3"/>
      <c r="BI386" s="3"/>
      <c r="BJ386" s="3"/>
      <c r="BK386" s="3"/>
      <c r="BL386" s="3"/>
      <c r="BM386" s="27">
        <v>2</v>
      </c>
    </row>
    <row r="387" spans="1:65">
      <c r="A387" s="29"/>
      <c r="B387" s="19"/>
      <c r="C387" s="9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152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  <c r="AY387" s="3"/>
      <c r="AZ387" s="3"/>
      <c r="BA387" s="3"/>
      <c r="BB387" s="3"/>
      <c r="BC387" s="3"/>
      <c r="BD387" s="3"/>
      <c r="BE387" s="3"/>
      <c r="BF387" s="3"/>
      <c r="BG387" s="3"/>
      <c r="BH387" s="3"/>
      <c r="BI387" s="3"/>
      <c r="BJ387" s="3"/>
      <c r="BK387" s="3"/>
      <c r="BL387" s="3"/>
      <c r="BM387" s="27">
        <v>2</v>
      </c>
    </row>
    <row r="388" spans="1:65">
      <c r="A388" s="29"/>
      <c r="B388" s="18">
        <v>1</v>
      </c>
      <c r="C388" s="14">
        <v>1</v>
      </c>
      <c r="D388" s="21">
        <v>1.88</v>
      </c>
      <c r="E388" s="21">
        <v>1.67</v>
      </c>
      <c r="F388" s="21">
        <v>2.1</v>
      </c>
      <c r="G388" s="21">
        <v>2</v>
      </c>
      <c r="H388" s="21">
        <v>2.2999999999999998</v>
      </c>
      <c r="I388" s="147">
        <v>2.29</v>
      </c>
      <c r="J388" s="21">
        <v>2.1</v>
      </c>
      <c r="K388" s="21">
        <v>2.14</v>
      </c>
      <c r="L388" s="21">
        <v>2.2999999999999998</v>
      </c>
      <c r="M388" s="21">
        <v>2.2599999999999998</v>
      </c>
      <c r="N388" s="21">
        <v>2.2000000000000002</v>
      </c>
      <c r="O388" s="21">
        <v>2.4</v>
      </c>
      <c r="P388" s="21">
        <v>2.6</v>
      </c>
      <c r="Q388" s="21">
        <v>2.2999999999999998</v>
      </c>
      <c r="R388" s="21">
        <v>2.04</v>
      </c>
      <c r="S388" s="21">
        <v>2.1</v>
      </c>
      <c r="T388" s="147">
        <v>2.84</v>
      </c>
      <c r="U388" s="152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  <c r="AY388" s="3"/>
      <c r="AZ388" s="3"/>
      <c r="BA388" s="3"/>
      <c r="BB388" s="3"/>
      <c r="BC388" s="3"/>
      <c r="BD388" s="3"/>
      <c r="BE388" s="3"/>
      <c r="BF388" s="3"/>
      <c r="BG388" s="3"/>
      <c r="BH388" s="3"/>
      <c r="BI388" s="3"/>
      <c r="BJ388" s="3"/>
      <c r="BK388" s="3"/>
      <c r="BL388" s="3"/>
      <c r="BM388" s="27">
        <v>1</v>
      </c>
    </row>
    <row r="389" spans="1:65">
      <c r="A389" s="29"/>
      <c r="B389" s="19">
        <v>1</v>
      </c>
      <c r="C389" s="9">
        <v>2</v>
      </c>
      <c r="D389" s="11">
        <v>1.9</v>
      </c>
      <c r="E389" s="11">
        <v>1.67</v>
      </c>
      <c r="F389" s="11">
        <v>2</v>
      </c>
      <c r="G389" s="11">
        <v>2</v>
      </c>
      <c r="H389" s="11">
        <v>2.2000000000000002</v>
      </c>
      <c r="I389" s="11">
        <v>1.92</v>
      </c>
      <c r="J389" s="11">
        <v>2.1</v>
      </c>
      <c r="K389" s="11">
        <v>2.09</v>
      </c>
      <c r="L389" s="148">
        <v>2.41</v>
      </c>
      <c r="M389" s="11">
        <v>2.04</v>
      </c>
      <c r="N389" s="11">
        <v>2</v>
      </c>
      <c r="O389" s="11">
        <v>2.7</v>
      </c>
      <c r="P389" s="11">
        <v>2.7</v>
      </c>
      <c r="Q389" s="11">
        <v>2.2999999999999998</v>
      </c>
      <c r="R389" s="11">
        <v>2.0099999999999998</v>
      </c>
      <c r="S389" s="11">
        <v>2</v>
      </c>
      <c r="T389" s="11">
        <v>2.02</v>
      </c>
      <c r="U389" s="152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  <c r="BC389" s="3"/>
      <c r="BD389" s="3"/>
      <c r="BE389" s="3"/>
      <c r="BF389" s="3"/>
      <c r="BG389" s="3"/>
      <c r="BH389" s="3"/>
      <c r="BI389" s="3"/>
      <c r="BJ389" s="3"/>
      <c r="BK389" s="3"/>
      <c r="BL389" s="3"/>
      <c r="BM389" s="27">
        <v>18</v>
      </c>
    </row>
    <row r="390" spans="1:65">
      <c r="A390" s="29"/>
      <c r="B390" s="19">
        <v>1</v>
      </c>
      <c r="C390" s="9">
        <v>3</v>
      </c>
      <c r="D390" s="11">
        <v>1.87</v>
      </c>
      <c r="E390" s="11">
        <v>1.58</v>
      </c>
      <c r="F390" s="11">
        <v>2</v>
      </c>
      <c r="G390" s="11">
        <v>2</v>
      </c>
      <c r="H390" s="11">
        <v>2.1</v>
      </c>
      <c r="I390" s="11">
        <v>1.9699999999999998</v>
      </c>
      <c r="J390" s="11">
        <v>2</v>
      </c>
      <c r="K390" s="11">
        <v>1.99</v>
      </c>
      <c r="L390" s="11">
        <v>2.34</v>
      </c>
      <c r="M390" s="11">
        <v>2.2799999999999998</v>
      </c>
      <c r="N390" s="11">
        <v>2.2000000000000002</v>
      </c>
      <c r="O390" s="11">
        <v>2.7</v>
      </c>
      <c r="P390" s="11">
        <v>2.5</v>
      </c>
      <c r="Q390" s="11">
        <v>2.2000000000000002</v>
      </c>
      <c r="R390" s="11">
        <v>2.02</v>
      </c>
      <c r="S390" s="11">
        <v>2.1</v>
      </c>
      <c r="T390" s="11">
        <v>2.41</v>
      </c>
      <c r="U390" s="152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  <c r="BA390" s="3"/>
      <c r="BB390" s="3"/>
      <c r="BC390" s="3"/>
      <c r="BD390" s="3"/>
      <c r="BE390" s="3"/>
      <c r="BF390" s="3"/>
      <c r="BG390" s="3"/>
      <c r="BH390" s="3"/>
      <c r="BI390" s="3"/>
      <c r="BJ390" s="3"/>
      <c r="BK390" s="3"/>
      <c r="BL390" s="3"/>
      <c r="BM390" s="27">
        <v>16</v>
      </c>
    </row>
    <row r="391" spans="1:65">
      <c r="A391" s="29"/>
      <c r="B391" s="19">
        <v>1</v>
      </c>
      <c r="C391" s="9">
        <v>4</v>
      </c>
      <c r="D391" s="11">
        <v>1.95</v>
      </c>
      <c r="E391" s="11">
        <v>1.55</v>
      </c>
      <c r="F391" s="11">
        <v>2</v>
      </c>
      <c r="G391" s="11">
        <v>1.9</v>
      </c>
      <c r="H391" s="11">
        <v>2.1</v>
      </c>
      <c r="I391" s="11">
        <v>1.89</v>
      </c>
      <c r="J391" s="11">
        <v>2.2000000000000002</v>
      </c>
      <c r="K391" s="11">
        <v>2</v>
      </c>
      <c r="L391" s="11">
        <v>2.3199999999999998</v>
      </c>
      <c r="M391" s="11">
        <v>2.37</v>
      </c>
      <c r="N391" s="11">
        <v>2.2000000000000002</v>
      </c>
      <c r="O391" s="11">
        <v>2.6</v>
      </c>
      <c r="P391" s="11">
        <v>2.6</v>
      </c>
      <c r="Q391" s="11">
        <v>2.4</v>
      </c>
      <c r="R391" s="11">
        <v>2.0499999999999998</v>
      </c>
      <c r="S391" s="11">
        <v>2</v>
      </c>
      <c r="T391" s="11">
        <v>2.1800000000000002</v>
      </c>
      <c r="U391" s="152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  <c r="BB391" s="3"/>
      <c r="BC391" s="3"/>
      <c r="BD391" s="3"/>
      <c r="BE391" s="3"/>
      <c r="BF391" s="3"/>
      <c r="BG391" s="3"/>
      <c r="BH391" s="3"/>
      <c r="BI391" s="3"/>
      <c r="BJ391" s="3"/>
      <c r="BK391" s="3"/>
      <c r="BL391" s="3"/>
      <c r="BM391" s="27">
        <v>2.1307843137254903</v>
      </c>
    </row>
    <row r="392" spans="1:65">
      <c r="A392" s="29"/>
      <c r="B392" s="19">
        <v>1</v>
      </c>
      <c r="C392" s="9">
        <v>5</v>
      </c>
      <c r="D392" s="11">
        <v>1.89</v>
      </c>
      <c r="E392" s="11">
        <v>1.77</v>
      </c>
      <c r="F392" s="11">
        <v>2.1</v>
      </c>
      <c r="G392" s="11">
        <v>2</v>
      </c>
      <c r="H392" s="11">
        <v>2</v>
      </c>
      <c r="I392" s="11">
        <v>1.78</v>
      </c>
      <c r="J392" s="11">
        <v>2.2000000000000002</v>
      </c>
      <c r="K392" s="11">
        <v>1.95</v>
      </c>
      <c r="L392" s="11">
        <v>2.2999999999999998</v>
      </c>
      <c r="M392" s="11">
        <v>2.62</v>
      </c>
      <c r="N392" s="11">
        <v>2.4</v>
      </c>
      <c r="O392" s="11">
        <v>2.2000000000000002</v>
      </c>
      <c r="P392" s="11">
        <v>2.6</v>
      </c>
      <c r="Q392" s="11">
        <v>2.2999999999999998</v>
      </c>
      <c r="R392" s="11">
        <v>2.09</v>
      </c>
      <c r="S392" s="11">
        <v>2.2999999999999998</v>
      </c>
      <c r="T392" s="11">
        <v>2.02</v>
      </c>
      <c r="U392" s="152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  <c r="AZ392" s="3"/>
      <c r="BA392" s="3"/>
      <c r="BB392" s="3"/>
      <c r="BC392" s="3"/>
      <c r="BD392" s="3"/>
      <c r="BE392" s="3"/>
      <c r="BF392" s="3"/>
      <c r="BG392" s="3"/>
      <c r="BH392" s="3"/>
      <c r="BI392" s="3"/>
      <c r="BJ392" s="3"/>
      <c r="BK392" s="3"/>
      <c r="BL392" s="3"/>
      <c r="BM392" s="27">
        <v>30</v>
      </c>
    </row>
    <row r="393" spans="1:65">
      <c r="A393" s="29"/>
      <c r="B393" s="19">
        <v>1</v>
      </c>
      <c r="C393" s="9">
        <v>6</v>
      </c>
      <c r="D393" s="11">
        <v>1.8</v>
      </c>
      <c r="E393" s="11">
        <v>1.71</v>
      </c>
      <c r="F393" s="11">
        <v>2.1</v>
      </c>
      <c r="G393" s="11">
        <v>1.9</v>
      </c>
      <c r="H393" s="11">
        <v>2.1</v>
      </c>
      <c r="I393" s="11">
        <v>1.99</v>
      </c>
      <c r="J393" s="11">
        <v>2.2000000000000002</v>
      </c>
      <c r="K393" s="11">
        <v>2.1</v>
      </c>
      <c r="L393" s="11">
        <v>2.29</v>
      </c>
      <c r="M393" s="11">
        <v>2.3199999999999998</v>
      </c>
      <c r="N393" s="11">
        <v>2.2000000000000002</v>
      </c>
      <c r="O393" s="11">
        <v>2.2999999999999998</v>
      </c>
      <c r="P393" s="11">
        <v>2.5</v>
      </c>
      <c r="Q393" s="11">
        <v>2.2000000000000002</v>
      </c>
      <c r="R393" s="148">
        <v>2.1800000000000002</v>
      </c>
      <c r="S393" s="11">
        <v>2.1</v>
      </c>
      <c r="T393" s="11">
        <v>2.0099999999999998</v>
      </c>
      <c r="U393" s="152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  <c r="AZ393" s="3"/>
      <c r="BA393" s="3"/>
      <c r="BB393" s="3"/>
      <c r="BC393" s="3"/>
      <c r="BD393" s="3"/>
      <c r="BE393" s="3"/>
      <c r="BF393" s="3"/>
      <c r="BG393" s="3"/>
      <c r="BH393" s="3"/>
      <c r="BI393" s="3"/>
      <c r="BJ393" s="3"/>
      <c r="BK393" s="3"/>
      <c r="BL393" s="3"/>
      <c r="BM393" s="55"/>
    </row>
    <row r="394" spans="1:65">
      <c r="A394" s="29"/>
      <c r="B394" s="20" t="s">
        <v>254</v>
      </c>
      <c r="C394" s="12"/>
      <c r="D394" s="22">
        <v>1.8816666666666668</v>
      </c>
      <c r="E394" s="22">
        <v>1.6583333333333332</v>
      </c>
      <c r="F394" s="22">
        <v>2.0499999999999998</v>
      </c>
      <c r="G394" s="22">
        <v>1.9666666666666668</v>
      </c>
      <c r="H394" s="22">
        <v>2.1333333333333333</v>
      </c>
      <c r="I394" s="22">
        <v>1.9733333333333334</v>
      </c>
      <c r="J394" s="22">
        <v>2.1333333333333333</v>
      </c>
      <c r="K394" s="22">
        <v>2.0449999999999999</v>
      </c>
      <c r="L394" s="22">
        <v>2.3266666666666662</v>
      </c>
      <c r="M394" s="22">
        <v>2.3149999999999999</v>
      </c>
      <c r="N394" s="22">
        <v>2.2000000000000006</v>
      </c>
      <c r="O394" s="22">
        <v>2.4833333333333338</v>
      </c>
      <c r="P394" s="22">
        <v>2.5833333333333335</v>
      </c>
      <c r="Q394" s="22">
        <v>2.2833333333333332</v>
      </c>
      <c r="R394" s="22">
        <v>2.0649999999999999</v>
      </c>
      <c r="S394" s="22">
        <v>2.1</v>
      </c>
      <c r="T394" s="22">
        <v>2.2466666666666666</v>
      </c>
      <c r="U394" s="152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  <c r="BC394" s="3"/>
      <c r="BD394" s="3"/>
      <c r="BE394" s="3"/>
      <c r="BF394" s="3"/>
      <c r="BG394" s="3"/>
      <c r="BH394" s="3"/>
      <c r="BI394" s="3"/>
      <c r="BJ394" s="3"/>
      <c r="BK394" s="3"/>
      <c r="BL394" s="3"/>
      <c r="BM394" s="55"/>
    </row>
    <row r="395" spans="1:65">
      <c r="A395" s="29"/>
      <c r="B395" s="3" t="s">
        <v>255</v>
      </c>
      <c r="C395" s="28"/>
      <c r="D395" s="11">
        <v>1.8849999999999998</v>
      </c>
      <c r="E395" s="11">
        <v>1.67</v>
      </c>
      <c r="F395" s="11">
        <v>2.0499999999999998</v>
      </c>
      <c r="G395" s="11">
        <v>2</v>
      </c>
      <c r="H395" s="11">
        <v>2.1</v>
      </c>
      <c r="I395" s="11">
        <v>1.9449999999999998</v>
      </c>
      <c r="J395" s="11">
        <v>2.1500000000000004</v>
      </c>
      <c r="K395" s="11">
        <v>2.0449999999999999</v>
      </c>
      <c r="L395" s="11">
        <v>2.3099999999999996</v>
      </c>
      <c r="M395" s="11">
        <v>2.2999999999999998</v>
      </c>
      <c r="N395" s="11">
        <v>2.2000000000000002</v>
      </c>
      <c r="O395" s="11">
        <v>2.5</v>
      </c>
      <c r="P395" s="11">
        <v>2.6</v>
      </c>
      <c r="Q395" s="11">
        <v>2.2999999999999998</v>
      </c>
      <c r="R395" s="11">
        <v>2.0449999999999999</v>
      </c>
      <c r="S395" s="11">
        <v>2.1</v>
      </c>
      <c r="T395" s="11">
        <v>2.1</v>
      </c>
      <c r="U395" s="152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3"/>
      <c r="BC395" s="3"/>
      <c r="BD395" s="3"/>
      <c r="BE395" s="3"/>
      <c r="BF395" s="3"/>
      <c r="BG395" s="3"/>
      <c r="BH395" s="3"/>
      <c r="BI395" s="3"/>
      <c r="BJ395" s="3"/>
      <c r="BK395" s="3"/>
      <c r="BL395" s="3"/>
      <c r="BM395" s="55"/>
    </row>
    <row r="396" spans="1:65">
      <c r="A396" s="29"/>
      <c r="B396" s="3" t="s">
        <v>256</v>
      </c>
      <c r="C396" s="28"/>
      <c r="D396" s="23">
        <v>4.875106836436164E-2</v>
      </c>
      <c r="E396" s="23">
        <v>8.1588397867997514E-2</v>
      </c>
      <c r="F396" s="23">
        <v>5.4772255750516662E-2</v>
      </c>
      <c r="G396" s="23">
        <v>5.1639777949432274E-2</v>
      </c>
      <c r="H396" s="23">
        <v>0.10327955589886441</v>
      </c>
      <c r="I396" s="23">
        <v>0.17189143860782211</v>
      </c>
      <c r="J396" s="23">
        <v>8.1649658092772678E-2</v>
      </c>
      <c r="K396" s="23">
        <v>7.5033325929216313E-2</v>
      </c>
      <c r="L396" s="23">
        <v>4.4572039067858157E-2</v>
      </c>
      <c r="M396" s="23">
        <v>0.18758997841036182</v>
      </c>
      <c r="N396" s="23">
        <v>0.12649110640673514</v>
      </c>
      <c r="O396" s="23">
        <v>0.21369760566432816</v>
      </c>
      <c r="P396" s="23">
        <v>7.5277265270908167E-2</v>
      </c>
      <c r="Q396" s="23">
        <v>7.5277265270907973E-2</v>
      </c>
      <c r="R396" s="23">
        <v>6.2849025449882759E-2</v>
      </c>
      <c r="S396" s="23">
        <v>0.10954451150103316</v>
      </c>
      <c r="T396" s="23">
        <v>0.32922130348242651</v>
      </c>
      <c r="U396" s="152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  <c r="BA396" s="3"/>
      <c r="BB396" s="3"/>
      <c r="BC396" s="3"/>
      <c r="BD396" s="3"/>
      <c r="BE396" s="3"/>
      <c r="BF396" s="3"/>
      <c r="BG396" s="3"/>
      <c r="BH396" s="3"/>
      <c r="BI396" s="3"/>
      <c r="BJ396" s="3"/>
      <c r="BK396" s="3"/>
      <c r="BL396" s="3"/>
      <c r="BM396" s="55"/>
    </row>
    <row r="397" spans="1:65">
      <c r="A397" s="29"/>
      <c r="B397" s="3" t="s">
        <v>86</v>
      </c>
      <c r="C397" s="28"/>
      <c r="D397" s="13">
        <v>2.5908450857942411E-2</v>
      </c>
      <c r="E397" s="13">
        <v>4.9199033890249759E-2</v>
      </c>
      <c r="F397" s="13">
        <v>2.6718173536837399E-2</v>
      </c>
      <c r="G397" s="13">
        <v>2.6257514211575732E-2</v>
      </c>
      <c r="H397" s="13">
        <v>4.8412291827592692E-2</v>
      </c>
      <c r="I397" s="13">
        <v>8.7107147943153093E-2</v>
      </c>
      <c r="J397" s="13">
        <v>3.8273277230987196E-2</v>
      </c>
      <c r="K397" s="13">
        <v>3.6691112923822163E-2</v>
      </c>
      <c r="L397" s="13">
        <v>1.9157036848649642E-2</v>
      </c>
      <c r="M397" s="13">
        <v>8.1032388082229734E-2</v>
      </c>
      <c r="N397" s="13">
        <v>5.7495957457606862E-2</v>
      </c>
      <c r="O397" s="13">
        <v>8.6052727113152261E-2</v>
      </c>
      <c r="P397" s="13">
        <v>2.9139586556480579E-2</v>
      </c>
      <c r="Q397" s="13">
        <v>3.2968145374120281E-2</v>
      </c>
      <c r="R397" s="13">
        <v>3.043536341398681E-2</v>
      </c>
      <c r="S397" s="13">
        <v>5.2164053095730072E-2</v>
      </c>
      <c r="T397" s="13">
        <v>0.14653767217318689</v>
      </c>
      <c r="U397" s="152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  <c r="AZ397" s="3"/>
      <c r="BA397" s="3"/>
      <c r="BB397" s="3"/>
      <c r="BC397" s="3"/>
      <c r="BD397" s="3"/>
      <c r="BE397" s="3"/>
      <c r="BF397" s="3"/>
      <c r="BG397" s="3"/>
      <c r="BH397" s="3"/>
      <c r="BI397" s="3"/>
      <c r="BJ397" s="3"/>
      <c r="BK397" s="3"/>
      <c r="BL397" s="3"/>
      <c r="BM397" s="55"/>
    </row>
    <row r="398" spans="1:65">
      <c r="A398" s="29"/>
      <c r="B398" s="3" t="s">
        <v>257</v>
      </c>
      <c r="C398" s="28"/>
      <c r="D398" s="13">
        <v>-0.11691359160761938</v>
      </c>
      <c r="E398" s="13">
        <v>-0.22172632741326959</v>
      </c>
      <c r="F398" s="13">
        <v>-3.7912947455599588E-2</v>
      </c>
      <c r="G398" s="13">
        <v>-7.7022177233827205E-2</v>
      </c>
      <c r="H398" s="13">
        <v>1.1962823226281394E-3</v>
      </c>
      <c r="I398" s="13">
        <v>-7.389343885156896E-2</v>
      </c>
      <c r="J398" s="13">
        <v>1.1962823226281394E-3</v>
      </c>
      <c r="K398" s="13">
        <v>-4.0259501242293272E-2</v>
      </c>
      <c r="L398" s="13">
        <v>9.192969540811613E-2</v>
      </c>
      <c r="M398" s="13">
        <v>8.6454403239164312E-2</v>
      </c>
      <c r="N398" s="13">
        <v>3.2483666145210588E-2</v>
      </c>
      <c r="O398" s="13">
        <v>0.16545504739118444</v>
      </c>
      <c r="P398" s="13">
        <v>0.21238612312505745</v>
      </c>
      <c r="Q398" s="13">
        <v>7.159289592343776E-2</v>
      </c>
      <c r="R398" s="13">
        <v>-3.0873286095518648E-2</v>
      </c>
      <c r="S398" s="13">
        <v>-1.4447409588662863E-2</v>
      </c>
      <c r="T398" s="13">
        <v>5.4384834821017636E-2</v>
      </c>
      <c r="U398" s="152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  <c r="BA398" s="3"/>
      <c r="BB398" s="3"/>
      <c r="BC398" s="3"/>
      <c r="BD398" s="3"/>
      <c r="BE398" s="3"/>
      <c r="BF398" s="3"/>
      <c r="BG398" s="3"/>
      <c r="BH398" s="3"/>
      <c r="BI398" s="3"/>
      <c r="BJ398" s="3"/>
      <c r="BK398" s="3"/>
      <c r="BL398" s="3"/>
      <c r="BM398" s="55"/>
    </row>
    <row r="399" spans="1:65">
      <c r="A399" s="29"/>
      <c r="B399" s="45" t="s">
        <v>258</v>
      </c>
      <c r="C399" s="46"/>
      <c r="D399" s="44">
        <v>1.1299999999999999</v>
      </c>
      <c r="E399" s="44">
        <v>2.14</v>
      </c>
      <c r="F399" s="44">
        <v>0.37</v>
      </c>
      <c r="G399" s="44">
        <v>0.75</v>
      </c>
      <c r="H399" s="44">
        <v>0</v>
      </c>
      <c r="I399" s="44">
        <v>0.72</v>
      </c>
      <c r="J399" s="44">
        <v>0</v>
      </c>
      <c r="K399" s="44">
        <v>0.4</v>
      </c>
      <c r="L399" s="44">
        <v>0.87</v>
      </c>
      <c r="M399" s="44">
        <v>0.82</v>
      </c>
      <c r="N399" s="44">
        <v>0.3</v>
      </c>
      <c r="O399" s="44">
        <v>1.57</v>
      </c>
      <c r="P399" s="44">
        <v>2.02</v>
      </c>
      <c r="Q399" s="44">
        <v>0.67</v>
      </c>
      <c r="R399" s="44">
        <v>0.31</v>
      </c>
      <c r="S399" s="44">
        <v>0.15</v>
      </c>
      <c r="T399" s="44">
        <v>0.51</v>
      </c>
      <c r="U399" s="152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  <c r="BA399" s="3"/>
      <c r="BB399" s="3"/>
      <c r="BC399" s="3"/>
      <c r="BD399" s="3"/>
      <c r="BE399" s="3"/>
      <c r="BF399" s="3"/>
      <c r="BG399" s="3"/>
      <c r="BH399" s="3"/>
      <c r="BI399" s="3"/>
      <c r="BJ399" s="3"/>
      <c r="BK399" s="3"/>
      <c r="BL399" s="3"/>
      <c r="BM399" s="55"/>
    </row>
    <row r="400" spans="1:65">
      <c r="B400" s="30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BM400" s="55"/>
    </row>
    <row r="401" spans="1:65" ht="15">
      <c r="B401" s="8" t="s">
        <v>436</v>
      </c>
      <c r="BM401" s="27" t="s">
        <v>278</v>
      </c>
    </row>
    <row r="402" spans="1:65" ht="15">
      <c r="A402" s="24" t="s">
        <v>53</v>
      </c>
      <c r="B402" s="18" t="s">
        <v>108</v>
      </c>
      <c r="C402" s="15" t="s">
        <v>109</v>
      </c>
      <c r="D402" s="16" t="s">
        <v>224</v>
      </c>
      <c r="E402" s="152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  <c r="AZ402" s="3"/>
      <c r="BA402" s="3"/>
      <c r="BB402" s="3"/>
      <c r="BC402" s="3"/>
      <c r="BD402" s="3"/>
      <c r="BE402" s="3"/>
      <c r="BF402" s="3"/>
      <c r="BG402" s="3"/>
      <c r="BH402" s="3"/>
      <c r="BI402" s="3"/>
      <c r="BJ402" s="3"/>
      <c r="BK402" s="3"/>
      <c r="BL402" s="3"/>
      <c r="BM402" s="27">
        <v>1</v>
      </c>
    </row>
    <row r="403" spans="1:65">
      <c r="A403" s="29"/>
      <c r="B403" s="19" t="s">
        <v>225</v>
      </c>
      <c r="C403" s="9" t="s">
        <v>225</v>
      </c>
      <c r="D403" s="150" t="s">
        <v>239</v>
      </c>
      <c r="E403" s="152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  <c r="AZ403" s="3"/>
      <c r="BA403" s="3"/>
      <c r="BB403" s="3"/>
      <c r="BC403" s="3"/>
      <c r="BD403" s="3"/>
      <c r="BE403" s="3"/>
      <c r="BF403" s="3"/>
      <c r="BG403" s="3"/>
      <c r="BH403" s="3"/>
      <c r="BI403" s="3"/>
      <c r="BJ403" s="3"/>
      <c r="BK403" s="3"/>
      <c r="BL403" s="3"/>
      <c r="BM403" s="27" t="s">
        <v>3</v>
      </c>
    </row>
    <row r="404" spans="1:65">
      <c r="A404" s="29"/>
      <c r="B404" s="19"/>
      <c r="C404" s="9"/>
      <c r="D404" s="10" t="s">
        <v>263</v>
      </c>
      <c r="E404" s="152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  <c r="AZ404" s="3"/>
      <c r="BA404" s="3"/>
      <c r="BB404" s="3"/>
      <c r="BC404" s="3"/>
      <c r="BD404" s="3"/>
      <c r="BE404" s="3"/>
      <c r="BF404" s="3"/>
      <c r="BG404" s="3"/>
      <c r="BH404" s="3"/>
      <c r="BI404" s="3"/>
      <c r="BJ404" s="3"/>
      <c r="BK404" s="3"/>
      <c r="BL404" s="3"/>
      <c r="BM404" s="27">
        <v>2</v>
      </c>
    </row>
    <row r="405" spans="1:65">
      <c r="A405" s="29"/>
      <c r="B405" s="19"/>
      <c r="C405" s="9"/>
      <c r="D405" s="25"/>
      <c r="E405" s="152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  <c r="AZ405" s="3"/>
      <c r="BA405" s="3"/>
      <c r="BB405" s="3"/>
      <c r="BC405" s="3"/>
      <c r="BD405" s="3"/>
      <c r="BE405" s="3"/>
      <c r="BF405" s="3"/>
      <c r="BG405" s="3"/>
      <c r="BH405" s="3"/>
      <c r="BI405" s="3"/>
      <c r="BJ405" s="3"/>
      <c r="BK405" s="3"/>
      <c r="BL405" s="3"/>
      <c r="BM405" s="27">
        <v>2</v>
      </c>
    </row>
    <row r="406" spans="1:65">
      <c r="A406" s="29"/>
      <c r="B406" s="18">
        <v>1</v>
      </c>
      <c r="C406" s="14">
        <v>1</v>
      </c>
      <c r="D406" s="153" t="s">
        <v>101</v>
      </c>
      <c r="E406" s="152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  <c r="AX406" s="3"/>
      <c r="AY406" s="3"/>
      <c r="AZ406" s="3"/>
      <c r="BA406" s="3"/>
      <c r="BB406" s="3"/>
      <c r="BC406" s="3"/>
      <c r="BD406" s="3"/>
      <c r="BE406" s="3"/>
      <c r="BF406" s="3"/>
      <c r="BG406" s="3"/>
      <c r="BH406" s="3"/>
      <c r="BI406" s="3"/>
      <c r="BJ406" s="3"/>
      <c r="BK406" s="3"/>
      <c r="BL406" s="3"/>
      <c r="BM406" s="27">
        <v>1</v>
      </c>
    </row>
    <row r="407" spans="1:65">
      <c r="A407" s="29"/>
      <c r="B407" s="19">
        <v>1</v>
      </c>
      <c r="C407" s="9">
        <v>2</v>
      </c>
      <c r="D407" s="154" t="s">
        <v>101</v>
      </c>
      <c r="E407" s="152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  <c r="AY407" s="3"/>
      <c r="AZ407" s="3"/>
      <c r="BA407" s="3"/>
      <c r="BB407" s="3"/>
      <c r="BC407" s="3"/>
      <c r="BD407" s="3"/>
      <c r="BE407" s="3"/>
      <c r="BF407" s="3"/>
      <c r="BG407" s="3"/>
      <c r="BH407" s="3"/>
      <c r="BI407" s="3"/>
      <c r="BJ407" s="3"/>
      <c r="BK407" s="3"/>
      <c r="BL407" s="3"/>
      <c r="BM407" s="27">
        <v>1</v>
      </c>
    </row>
    <row r="408" spans="1:65">
      <c r="A408" s="29"/>
      <c r="B408" s="19">
        <v>1</v>
      </c>
      <c r="C408" s="9">
        <v>3</v>
      </c>
      <c r="D408" s="154" t="s">
        <v>101</v>
      </c>
      <c r="E408" s="152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  <c r="AZ408" s="3"/>
      <c r="BA408" s="3"/>
      <c r="BB408" s="3"/>
      <c r="BC408" s="3"/>
      <c r="BD408" s="3"/>
      <c r="BE408" s="3"/>
      <c r="BF408" s="3"/>
      <c r="BG408" s="3"/>
      <c r="BH408" s="3"/>
      <c r="BI408" s="3"/>
      <c r="BJ408" s="3"/>
      <c r="BK408" s="3"/>
      <c r="BL408" s="3"/>
      <c r="BM408" s="27">
        <v>16</v>
      </c>
    </row>
    <row r="409" spans="1:65">
      <c r="A409" s="29"/>
      <c r="B409" s="19">
        <v>1</v>
      </c>
      <c r="C409" s="9">
        <v>4</v>
      </c>
      <c r="D409" s="154" t="s">
        <v>101</v>
      </c>
      <c r="E409" s="152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  <c r="AZ409" s="3"/>
      <c r="BA409" s="3"/>
      <c r="BB409" s="3"/>
      <c r="BC409" s="3"/>
      <c r="BD409" s="3"/>
      <c r="BE409" s="3"/>
      <c r="BF409" s="3"/>
      <c r="BG409" s="3"/>
      <c r="BH409" s="3"/>
      <c r="BI409" s="3"/>
      <c r="BJ409" s="3"/>
      <c r="BK409" s="3"/>
      <c r="BL409" s="3"/>
      <c r="BM409" s="27" t="s">
        <v>101</v>
      </c>
    </row>
    <row r="410" spans="1:65">
      <c r="A410" s="29"/>
      <c r="B410" s="19">
        <v>1</v>
      </c>
      <c r="C410" s="9">
        <v>5</v>
      </c>
      <c r="D410" s="154" t="s">
        <v>101</v>
      </c>
      <c r="E410" s="152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  <c r="AZ410" s="3"/>
      <c r="BA410" s="3"/>
      <c r="BB410" s="3"/>
      <c r="BC410" s="3"/>
      <c r="BD410" s="3"/>
      <c r="BE410" s="3"/>
      <c r="BF410" s="3"/>
      <c r="BG410" s="3"/>
      <c r="BH410" s="3"/>
      <c r="BI410" s="3"/>
      <c r="BJ410" s="3"/>
      <c r="BK410" s="3"/>
      <c r="BL410" s="3"/>
      <c r="BM410" s="27">
        <v>7</v>
      </c>
    </row>
    <row r="411" spans="1:65">
      <c r="A411" s="29"/>
      <c r="B411" s="19">
        <v>1</v>
      </c>
      <c r="C411" s="9">
        <v>6</v>
      </c>
      <c r="D411" s="154" t="s">
        <v>101</v>
      </c>
      <c r="E411" s="152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  <c r="AZ411" s="3"/>
      <c r="BA411" s="3"/>
      <c r="BB411" s="3"/>
      <c r="BC411" s="3"/>
      <c r="BD411" s="3"/>
      <c r="BE411" s="3"/>
      <c r="BF411" s="3"/>
      <c r="BG411" s="3"/>
      <c r="BH411" s="3"/>
      <c r="BI411" s="3"/>
      <c r="BJ411" s="3"/>
      <c r="BK411" s="3"/>
      <c r="BL411" s="3"/>
      <c r="BM411" s="55"/>
    </row>
    <row r="412" spans="1:65">
      <c r="A412" s="29"/>
      <c r="B412" s="20" t="s">
        <v>254</v>
      </c>
      <c r="C412" s="12"/>
      <c r="D412" s="22" t="s">
        <v>603</v>
      </c>
      <c r="E412" s="152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  <c r="AY412" s="3"/>
      <c r="AZ412" s="3"/>
      <c r="BA412" s="3"/>
      <c r="BB412" s="3"/>
      <c r="BC412" s="3"/>
      <c r="BD412" s="3"/>
      <c r="BE412" s="3"/>
      <c r="BF412" s="3"/>
      <c r="BG412" s="3"/>
      <c r="BH412" s="3"/>
      <c r="BI412" s="3"/>
      <c r="BJ412" s="3"/>
      <c r="BK412" s="3"/>
      <c r="BL412" s="3"/>
      <c r="BM412" s="55"/>
    </row>
    <row r="413" spans="1:65">
      <c r="A413" s="29"/>
      <c r="B413" s="3" t="s">
        <v>255</v>
      </c>
      <c r="C413" s="28"/>
      <c r="D413" s="11" t="s">
        <v>603</v>
      </c>
      <c r="E413" s="152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  <c r="AY413" s="3"/>
      <c r="AZ413" s="3"/>
      <c r="BA413" s="3"/>
      <c r="BB413" s="3"/>
      <c r="BC413" s="3"/>
      <c r="BD413" s="3"/>
      <c r="BE413" s="3"/>
      <c r="BF413" s="3"/>
      <c r="BG413" s="3"/>
      <c r="BH413" s="3"/>
      <c r="BI413" s="3"/>
      <c r="BJ413" s="3"/>
      <c r="BK413" s="3"/>
      <c r="BL413" s="3"/>
      <c r="BM413" s="55"/>
    </row>
    <row r="414" spans="1:65">
      <c r="A414" s="29"/>
      <c r="B414" s="3" t="s">
        <v>256</v>
      </c>
      <c r="C414" s="28"/>
      <c r="D414" s="23" t="s">
        <v>603</v>
      </c>
      <c r="E414" s="152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  <c r="AX414" s="3"/>
      <c r="AY414" s="3"/>
      <c r="AZ414" s="3"/>
      <c r="BA414" s="3"/>
      <c r="BB414" s="3"/>
      <c r="BC414" s="3"/>
      <c r="BD414" s="3"/>
      <c r="BE414" s="3"/>
      <c r="BF414" s="3"/>
      <c r="BG414" s="3"/>
      <c r="BH414" s="3"/>
      <c r="BI414" s="3"/>
      <c r="BJ414" s="3"/>
      <c r="BK414" s="3"/>
      <c r="BL414" s="3"/>
      <c r="BM414" s="55"/>
    </row>
    <row r="415" spans="1:65">
      <c r="A415" s="29"/>
      <c r="B415" s="3" t="s">
        <v>86</v>
      </c>
      <c r="C415" s="28"/>
      <c r="D415" s="13" t="s">
        <v>603</v>
      </c>
      <c r="E415" s="152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  <c r="AX415" s="3"/>
      <c r="AY415" s="3"/>
      <c r="AZ415" s="3"/>
      <c r="BA415" s="3"/>
      <c r="BB415" s="3"/>
      <c r="BC415" s="3"/>
      <c r="BD415" s="3"/>
      <c r="BE415" s="3"/>
      <c r="BF415" s="3"/>
      <c r="BG415" s="3"/>
      <c r="BH415" s="3"/>
      <c r="BI415" s="3"/>
      <c r="BJ415" s="3"/>
      <c r="BK415" s="3"/>
      <c r="BL415" s="3"/>
      <c r="BM415" s="55"/>
    </row>
    <row r="416" spans="1:65">
      <c r="A416" s="29"/>
      <c r="B416" s="3" t="s">
        <v>257</v>
      </c>
      <c r="C416" s="28"/>
      <c r="D416" s="13" t="s">
        <v>603</v>
      </c>
      <c r="E416" s="152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  <c r="AY416" s="3"/>
      <c r="AZ416" s="3"/>
      <c r="BA416" s="3"/>
      <c r="BB416" s="3"/>
      <c r="BC416" s="3"/>
      <c r="BD416" s="3"/>
      <c r="BE416" s="3"/>
      <c r="BF416" s="3"/>
      <c r="BG416" s="3"/>
      <c r="BH416" s="3"/>
      <c r="BI416" s="3"/>
      <c r="BJ416" s="3"/>
      <c r="BK416" s="3"/>
      <c r="BL416" s="3"/>
      <c r="BM416" s="55"/>
    </row>
    <row r="417" spans="1:65">
      <c r="A417" s="29"/>
      <c r="B417" s="45" t="s">
        <v>258</v>
      </c>
      <c r="C417" s="46"/>
      <c r="D417" s="44" t="s">
        <v>259</v>
      </c>
      <c r="E417" s="152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  <c r="AZ417" s="3"/>
      <c r="BA417" s="3"/>
      <c r="BB417" s="3"/>
      <c r="BC417" s="3"/>
      <c r="BD417" s="3"/>
      <c r="BE417" s="3"/>
      <c r="BF417" s="3"/>
      <c r="BG417" s="3"/>
      <c r="BH417" s="3"/>
      <c r="BI417" s="3"/>
      <c r="BJ417" s="3"/>
      <c r="BK417" s="3"/>
      <c r="BL417" s="3"/>
      <c r="BM417" s="55"/>
    </row>
    <row r="418" spans="1:65">
      <c r="B418" s="30"/>
      <c r="C418" s="20"/>
      <c r="D418" s="20"/>
      <c r="BM418" s="55"/>
    </row>
    <row r="419" spans="1:65" ht="15">
      <c r="B419" s="8" t="s">
        <v>437</v>
      </c>
      <c r="BM419" s="27" t="s">
        <v>66</v>
      </c>
    </row>
    <row r="420" spans="1:65" ht="15">
      <c r="A420" s="24" t="s">
        <v>11</v>
      </c>
      <c r="B420" s="18" t="s">
        <v>108</v>
      </c>
      <c r="C420" s="15" t="s">
        <v>109</v>
      </c>
      <c r="D420" s="16" t="s">
        <v>224</v>
      </c>
      <c r="E420" s="17" t="s">
        <v>224</v>
      </c>
      <c r="F420" s="17" t="s">
        <v>224</v>
      </c>
      <c r="G420" s="17" t="s">
        <v>224</v>
      </c>
      <c r="H420" s="17" t="s">
        <v>224</v>
      </c>
      <c r="I420" s="17" t="s">
        <v>224</v>
      </c>
      <c r="J420" s="152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  <c r="AX420" s="3"/>
      <c r="AY420" s="3"/>
      <c r="AZ420" s="3"/>
      <c r="BA420" s="3"/>
      <c r="BB420" s="3"/>
      <c r="BC420" s="3"/>
      <c r="BD420" s="3"/>
      <c r="BE420" s="3"/>
      <c r="BF420" s="3"/>
      <c r="BG420" s="3"/>
      <c r="BH420" s="3"/>
      <c r="BI420" s="3"/>
      <c r="BJ420" s="3"/>
      <c r="BK420" s="3"/>
      <c r="BL420" s="3"/>
      <c r="BM420" s="27">
        <v>1</v>
      </c>
    </row>
    <row r="421" spans="1:65">
      <c r="A421" s="29"/>
      <c r="B421" s="19" t="s">
        <v>225</v>
      </c>
      <c r="C421" s="9" t="s">
        <v>225</v>
      </c>
      <c r="D421" s="150" t="s">
        <v>227</v>
      </c>
      <c r="E421" s="151" t="s">
        <v>228</v>
      </c>
      <c r="F421" s="151" t="s">
        <v>236</v>
      </c>
      <c r="G421" s="151" t="s">
        <v>237</v>
      </c>
      <c r="H421" s="151" t="s">
        <v>241</v>
      </c>
      <c r="I421" s="151" t="s">
        <v>247</v>
      </c>
      <c r="J421" s="152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  <c r="AX421" s="3"/>
      <c r="AY421" s="3"/>
      <c r="AZ421" s="3"/>
      <c r="BA421" s="3"/>
      <c r="BB421" s="3"/>
      <c r="BC421" s="3"/>
      <c r="BD421" s="3"/>
      <c r="BE421" s="3"/>
      <c r="BF421" s="3"/>
      <c r="BG421" s="3"/>
      <c r="BH421" s="3"/>
      <c r="BI421" s="3"/>
      <c r="BJ421" s="3"/>
      <c r="BK421" s="3"/>
      <c r="BL421" s="3"/>
      <c r="BM421" s="27" t="s">
        <v>3</v>
      </c>
    </row>
    <row r="422" spans="1:65">
      <c r="A422" s="29"/>
      <c r="B422" s="19"/>
      <c r="C422" s="9"/>
      <c r="D422" s="10" t="s">
        <v>264</v>
      </c>
      <c r="E422" s="11" t="s">
        <v>263</v>
      </c>
      <c r="F422" s="11" t="s">
        <v>264</v>
      </c>
      <c r="G422" s="11" t="s">
        <v>264</v>
      </c>
      <c r="H422" s="11" t="s">
        <v>263</v>
      </c>
      <c r="I422" s="11" t="s">
        <v>264</v>
      </c>
      <c r="J422" s="152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  <c r="AY422" s="3"/>
      <c r="AZ422" s="3"/>
      <c r="BA422" s="3"/>
      <c r="BB422" s="3"/>
      <c r="BC422" s="3"/>
      <c r="BD422" s="3"/>
      <c r="BE422" s="3"/>
      <c r="BF422" s="3"/>
      <c r="BG422" s="3"/>
      <c r="BH422" s="3"/>
      <c r="BI422" s="3"/>
      <c r="BJ422" s="3"/>
      <c r="BK422" s="3"/>
      <c r="BL422" s="3"/>
      <c r="BM422" s="27">
        <v>2</v>
      </c>
    </row>
    <row r="423" spans="1:65">
      <c r="A423" s="29"/>
      <c r="B423" s="19"/>
      <c r="C423" s="9"/>
      <c r="D423" s="25"/>
      <c r="E423" s="25"/>
      <c r="F423" s="25"/>
      <c r="G423" s="25"/>
      <c r="H423" s="25"/>
      <c r="I423" s="25"/>
      <c r="J423" s="152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  <c r="AZ423" s="3"/>
      <c r="BA423" s="3"/>
      <c r="BB423" s="3"/>
      <c r="BC423" s="3"/>
      <c r="BD423" s="3"/>
      <c r="BE423" s="3"/>
      <c r="BF423" s="3"/>
      <c r="BG423" s="3"/>
      <c r="BH423" s="3"/>
      <c r="BI423" s="3"/>
      <c r="BJ423" s="3"/>
      <c r="BK423" s="3"/>
      <c r="BL423" s="3"/>
      <c r="BM423" s="27">
        <v>2</v>
      </c>
    </row>
    <row r="424" spans="1:65">
      <c r="A424" s="29"/>
      <c r="B424" s="18">
        <v>1</v>
      </c>
      <c r="C424" s="14">
        <v>1</v>
      </c>
      <c r="D424" s="21">
        <v>0.48</v>
      </c>
      <c r="E424" s="21">
        <v>0.4</v>
      </c>
      <c r="F424" s="21">
        <v>0.54</v>
      </c>
      <c r="G424" s="21">
        <v>0.54</v>
      </c>
      <c r="H424" s="21">
        <v>0.6</v>
      </c>
      <c r="I424" s="21">
        <v>0.5</v>
      </c>
      <c r="J424" s="152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  <c r="AZ424" s="3"/>
      <c r="BA424" s="3"/>
      <c r="BB424" s="3"/>
      <c r="BC424" s="3"/>
      <c r="BD424" s="3"/>
      <c r="BE424" s="3"/>
      <c r="BF424" s="3"/>
      <c r="BG424" s="3"/>
      <c r="BH424" s="3"/>
      <c r="BI424" s="3"/>
      <c r="BJ424" s="3"/>
      <c r="BK424" s="3"/>
      <c r="BL424" s="3"/>
      <c r="BM424" s="27">
        <v>1</v>
      </c>
    </row>
    <row r="425" spans="1:65">
      <c r="A425" s="29"/>
      <c r="B425" s="19">
        <v>1</v>
      </c>
      <c r="C425" s="9">
        <v>2</v>
      </c>
      <c r="D425" s="11">
        <v>0.47</v>
      </c>
      <c r="E425" s="11">
        <v>0.4</v>
      </c>
      <c r="F425" s="11">
        <v>0.56000000000000005</v>
      </c>
      <c r="G425" s="11">
        <v>0.56999999999999995</v>
      </c>
      <c r="H425" s="11">
        <v>0.6</v>
      </c>
      <c r="I425" s="11">
        <v>0.5</v>
      </c>
      <c r="J425" s="152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  <c r="AZ425" s="3"/>
      <c r="BA425" s="3"/>
      <c r="BB425" s="3"/>
      <c r="BC425" s="3"/>
      <c r="BD425" s="3"/>
      <c r="BE425" s="3"/>
      <c r="BF425" s="3"/>
      <c r="BG425" s="3"/>
      <c r="BH425" s="3"/>
      <c r="BI425" s="3"/>
      <c r="BJ425" s="3"/>
      <c r="BK425" s="3"/>
      <c r="BL425" s="3"/>
      <c r="BM425" s="27">
        <v>3</v>
      </c>
    </row>
    <row r="426" spans="1:65">
      <c r="A426" s="29"/>
      <c r="B426" s="19">
        <v>1</v>
      </c>
      <c r="C426" s="9">
        <v>3</v>
      </c>
      <c r="D426" s="11">
        <v>0.47</v>
      </c>
      <c r="E426" s="11">
        <v>0.4</v>
      </c>
      <c r="F426" s="11">
        <v>0.56999999999999995</v>
      </c>
      <c r="G426" s="11">
        <v>0.61</v>
      </c>
      <c r="H426" s="11">
        <v>0.6</v>
      </c>
      <c r="I426" s="11">
        <v>0.6</v>
      </c>
      <c r="J426" s="152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  <c r="AX426" s="3"/>
      <c r="AY426" s="3"/>
      <c r="AZ426" s="3"/>
      <c r="BA426" s="3"/>
      <c r="BB426" s="3"/>
      <c r="BC426" s="3"/>
      <c r="BD426" s="3"/>
      <c r="BE426" s="3"/>
      <c r="BF426" s="3"/>
      <c r="BG426" s="3"/>
      <c r="BH426" s="3"/>
      <c r="BI426" s="3"/>
      <c r="BJ426" s="3"/>
      <c r="BK426" s="3"/>
      <c r="BL426" s="3"/>
      <c r="BM426" s="27">
        <v>16</v>
      </c>
    </row>
    <row r="427" spans="1:65">
      <c r="A427" s="29"/>
      <c r="B427" s="19">
        <v>1</v>
      </c>
      <c r="C427" s="9">
        <v>4</v>
      </c>
      <c r="D427" s="11">
        <v>0.49</v>
      </c>
      <c r="E427" s="11">
        <v>0.4</v>
      </c>
      <c r="F427" s="11">
        <v>0.56000000000000005</v>
      </c>
      <c r="G427" s="11">
        <v>0.54</v>
      </c>
      <c r="H427" s="11">
        <v>0.6</v>
      </c>
      <c r="I427" s="11">
        <v>0.6</v>
      </c>
      <c r="J427" s="152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  <c r="AX427" s="3"/>
      <c r="AY427" s="3"/>
      <c r="AZ427" s="3"/>
      <c r="BA427" s="3"/>
      <c r="BB427" s="3"/>
      <c r="BC427" s="3"/>
      <c r="BD427" s="3"/>
      <c r="BE427" s="3"/>
      <c r="BF427" s="3"/>
      <c r="BG427" s="3"/>
      <c r="BH427" s="3"/>
      <c r="BI427" s="3"/>
      <c r="BJ427" s="3"/>
      <c r="BK427" s="3"/>
      <c r="BL427" s="3"/>
      <c r="BM427" s="27">
        <v>0.52416666666666667</v>
      </c>
    </row>
    <row r="428" spans="1:65">
      <c r="A428" s="29"/>
      <c r="B428" s="19">
        <v>1</v>
      </c>
      <c r="C428" s="9">
        <v>5</v>
      </c>
      <c r="D428" s="11">
        <v>0.48</v>
      </c>
      <c r="E428" s="11">
        <v>0.5</v>
      </c>
      <c r="F428" s="11">
        <v>0.54</v>
      </c>
      <c r="G428" s="11">
        <v>0.55000000000000004</v>
      </c>
      <c r="H428" s="11">
        <v>0.6</v>
      </c>
      <c r="I428" s="11">
        <v>0.5</v>
      </c>
      <c r="J428" s="152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  <c r="AX428" s="3"/>
      <c r="AY428" s="3"/>
      <c r="AZ428" s="3"/>
      <c r="BA428" s="3"/>
      <c r="BB428" s="3"/>
      <c r="BC428" s="3"/>
      <c r="BD428" s="3"/>
      <c r="BE428" s="3"/>
      <c r="BF428" s="3"/>
      <c r="BG428" s="3"/>
      <c r="BH428" s="3"/>
      <c r="BI428" s="3"/>
      <c r="BJ428" s="3"/>
      <c r="BK428" s="3"/>
      <c r="BL428" s="3"/>
      <c r="BM428" s="27">
        <v>31</v>
      </c>
    </row>
    <row r="429" spans="1:65">
      <c r="A429" s="29"/>
      <c r="B429" s="19">
        <v>1</v>
      </c>
      <c r="C429" s="9">
        <v>6</v>
      </c>
      <c r="D429" s="11">
        <v>0.47</v>
      </c>
      <c r="E429" s="11">
        <v>0.5</v>
      </c>
      <c r="F429" s="11">
        <v>0.56999999999999995</v>
      </c>
      <c r="G429" s="11">
        <v>0.56000000000000005</v>
      </c>
      <c r="H429" s="11">
        <v>0.6</v>
      </c>
      <c r="I429" s="11">
        <v>0.4</v>
      </c>
      <c r="J429" s="152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  <c r="AY429" s="3"/>
      <c r="AZ429" s="3"/>
      <c r="BA429" s="3"/>
      <c r="BB429" s="3"/>
      <c r="BC429" s="3"/>
      <c r="BD429" s="3"/>
      <c r="BE429" s="3"/>
      <c r="BF429" s="3"/>
      <c r="BG429" s="3"/>
      <c r="BH429" s="3"/>
      <c r="BI429" s="3"/>
      <c r="BJ429" s="3"/>
      <c r="BK429" s="3"/>
      <c r="BL429" s="3"/>
      <c r="BM429" s="55"/>
    </row>
    <row r="430" spans="1:65">
      <c r="A430" s="29"/>
      <c r="B430" s="20" t="s">
        <v>254</v>
      </c>
      <c r="C430" s="12"/>
      <c r="D430" s="22">
        <v>0.47666666666666657</v>
      </c>
      <c r="E430" s="22">
        <v>0.43333333333333335</v>
      </c>
      <c r="F430" s="22">
        <v>0.55666666666666664</v>
      </c>
      <c r="G430" s="22">
        <v>0.56166666666666665</v>
      </c>
      <c r="H430" s="22">
        <v>0.6</v>
      </c>
      <c r="I430" s="22">
        <v>0.51666666666666672</v>
      </c>
      <c r="J430" s="152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  <c r="AY430" s="3"/>
      <c r="AZ430" s="3"/>
      <c r="BA430" s="3"/>
      <c r="BB430" s="3"/>
      <c r="BC430" s="3"/>
      <c r="BD430" s="3"/>
      <c r="BE430" s="3"/>
      <c r="BF430" s="3"/>
      <c r="BG430" s="3"/>
      <c r="BH430" s="3"/>
      <c r="BI430" s="3"/>
      <c r="BJ430" s="3"/>
      <c r="BK430" s="3"/>
      <c r="BL430" s="3"/>
      <c r="BM430" s="55"/>
    </row>
    <row r="431" spans="1:65">
      <c r="A431" s="29"/>
      <c r="B431" s="3" t="s">
        <v>255</v>
      </c>
      <c r="C431" s="28"/>
      <c r="D431" s="11">
        <v>0.47499999999999998</v>
      </c>
      <c r="E431" s="11">
        <v>0.4</v>
      </c>
      <c r="F431" s="11">
        <v>0.56000000000000005</v>
      </c>
      <c r="G431" s="11">
        <v>0.55500000000000005</v>
      </c>
      <c r="H431" s="11">
        <v>0.6</v>
      </c>
      <c r="I431" s="11">
        <v>0.5</v>
      </c>
      <c r="J431" s="152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  <c r="AZ431" s="3"/>
      <c r="BA431" s="3"/>
      <c r="BB431" s="3"/>
      <c r="BC431" s="3"/>
      <c r="BD431" s="3"/>
      <c r="BE431" s="3"/>
      <c r="BF431" s="3"/>
      <c r="BG431" s="3"/>
      <c r="BH431" s="3"/>
      <c r="BI431" s="3"/>
      <c r="BJ431" s="3"/>
      <c r="BK431" s="3"/>
      <c r="BL431" s="3"/>
      <c r="BM431" s="55"/>
    </row>
    <row r="432" spans="1:65">
      <c r="A432" s="29"/>
      <c r="B432" s="3" t="s">
        <v>256</v>
      </c>
      <c r="C432" s="28"/>
      <c r="D432" s="23">
        <v>8.1649658092772665E-3</v>
      </c>
      <c r="E432" s="23">
        <v>5.1639777949432392E-2</v>
      </c>
      <c r="F432" s="23">
        <v>1.3662601021279435E-2</v>
      </c>
      <c r="G432" s="23">
        <v>2.6394443859772181E-2</v>
      </c>
      <c r="H432" s="23">
        <v>0</v>
      </c>
      <c r="I432" s="23">
        <v>7.5277265270907792E-2</v>
      </c>
      <c r="J432" s="152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  <c r="AY432" s="3"/>
      <c r="AZ432" s="3"/>
      <c r="BA432" s="3"/>
      <c r="BB432" s="3"/>
      <c r="BC432" s="3"/>
      <c r="BD432" s="3"/>
      <c r="BE432" s="3"/>
      <c r="BF432" s="3"/>
      <c r="BG432" s="3"/>
      <c r="BH432" s="3"/>
      <c r="BI432" s="3"/>
      <c r="BJ432" s="3"/>
      <c r="BK432" s="3"/>
      <c r="BL432" s="3"/>
      <c r="BM432" s="55"/>
    </row>
    <row r="433" spans="1:65">
      <c r="A433" s="29"/>
      <c r="B433" s="3" t="s">
        <v>86</v>
      </c>
      <c r="C433" s="28"/>
      <c r="D433" s="13">
        <v>1.712929890058168E-2</v>
      </c>
      <c r="E433" s="13">
        <v>0.11916871834484398</v>
      </c>
      <c r="F433" s="13">
        <v>2.4543594649004973E-2</v>
      </c>
      <c r="G433" s="13">
        <v>4.6993075121256112E-2</v>
      </c>
      <c r="H433" s="13">
        <v>0</v>
      </c>
      <c r="I433" s="13">
        <v>0.14569793278240217</v>
      </c>
      <c r="J433" s="152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  <c r="AY433" s="3"/>
      <c r="AZ433" s="3"/>
      <c r="BA433" s="3"/>
      <c r="BB433" s="3"/>
      <c r="BC433" s="3"/>
      <c r="BD433" s="3"/>
      <c r="BE433" s="3"/>
      <c r="BF433" s="3"/>
      <c r="BG433" s="3"/>
      <c r="BH433" s="3"/>
      <c r="BI433" s="3"/>
      <c r="BJ433" s="3"/>
      <c r="BK433" s="3"/>
      <c r="BL433" s="3"/>
      <c r="BM433" s="55"/>
    </row>
    <row r="434" spans="1:65">
      <c r="A434" s="29"/>
      <c r="B434" s="3" t="s">
        <v>257</v>
      </c>
      <c r="C434" s="28"/>
      <c r="D434" s="13">
        <v>-9.0620031796502576E-2</v>
      </c>
      <c r="E434" s="13">
        <v>-0.17329093799682027</v>
      </c>
      <c r="F434" s="13">
        <v>6.2003179650238494E-2</v>
      </c>
      <c r="G434" s="13">
        <v>7.1542130365659817E-2</v>
      </c>
      <c r="H434" s="13">
        <v>0.14467408585055641</v>
      </c>
      <c r="I434" s="13">
        <v>-1.4308426073131875E-2</v>
      </c>
      <c r="J434" s="152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  <c r="AX434" s="3"/>
      <c r="AY434" s="3"/>
      <c r="AZ434" s="3"/>
      <c r="BA434" s="3"/>
      <c r="BB434" s="3"/>
      <c r="BC434" s="3"/>
      <c r="BD434" s="3"/>
      <c r="BE434" s="3"/>
      <c r="BF434" s="3"/>
      <c r="BG434" s="3"/>
      <c r="BH434" s="3"/>
      <c r="BI434" s="3"/>
      <c r="BJ434" s="3"/>
      <c r="BK434" s="3"/>
      <c r="BL434" s="3"/>
      <c r="BM434" s="55"/>
    </row>
    <row r="435" spans="1:65">
      <c r="A435" s="29"/>
      <c r="B435" s="45" t="s">
        <v>258</v>
      </c>
      <c r="C435" s="46"/>
      <c r="D435" s="44">
        <v>0.95</v>
      </c>
      <c r="E435" s="44">
        <v>1.64</v>
      </c>
      <c r="F435" s="44">
        <v>0.32</v>
      </c>
      <c r="G435" s="44">
        <v>0.4</v>
      </c>
      <c r="H435" s="44">
        <v>1</v>
      </c>
      <c r="I435" s="44">
        <v>0.32</v>
      </c>
      <c r="J435" s="152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  <c r="AX435" s="3"/>
      <c r="AY435" s="3"/>
      <c r="AZ435" s="3"/>
      <c r="BA435" s="3"/>
      <c r="BB435" s="3"/>
      <c r="BC435" s="3"/>
      <c r="BD435" s="3"/>
      <c r="BE435" s="3"/>
      <c r="BF435" s="3"/>
      <c r="BG435" s="3"/>
      <c r="BH435" s="3"/>
      <c r="BI435" s="3"/>
      <c r="BJ435" s="3"/>
      <c r="BK435" s="3"/>
      <c r="BL435" s="3"/>
      <c r="BM435" s="55"/>
    </row>
    <row r="436" spans="1:65">
      <c r="B436" s="30"/>
      <c r="C436" s="20"/>
      <c r="D436" s="20"/>
      <c r="E436" s="20"/>
      <c r="F436" s="20"/>
      <c r="G436" s="20"/>
      <c r="H436" s="20"/>
      <c r="I436" s="20"/>
      <c r="BM436" s="55"/>
    </row>
    <row r="437" spans="1:65" ht="15">
      <c r="B437" s="8" t="s">
        <v>438</v>
      </c>
      <c r="BM437" s="27" t="s">
        <v>66</v>
      </c>
    </row>
    <row r="438" spans="1:65" ht="15">
      <c r="A438" s="24" t="s">
        <v>14</v>
      </c>
      <c r="B438" s="18" t="s">
        <v>108</v>
      </c>
      <c r="C438" s="15" t="s">
        <v>109</v>
      </c>
      <c r="D438" s="16" t="s">
        <v>224</v>
      </c>
      <c r="E438" s="17" t="s">
        <v>224</v>
      </c>
      <c r="F438" s="17" t="s">
        <v>224</v>
      </c>
      <c r="G438" s="17" t="s">
        <v>224</v>
      </c>
      <c r="H438" s="17" t="s">
        <v>224</v>
      </c>
      <c r="I438" s="17" t="s">
        <v>224</v>
      </c>
      <c r="J438" s="17" t="s">
        <v>224</v>
      </c>
      <c r="K438" s="17" t="s">
        <v>224</v>
      </c>
      <c r="L438" s="17" t="s">
        <v>224</v>
      </c>
      <c r="M438" s="17" t="s">
        <v>224</v>
      </c>
      <c r="N438" s="17" t="s">
        <v>224</v>
      </c>
      <c r="O438" s="17" t="s">
        <v>224</v>
      </c>
      <c r="P438" s="17" t="s">
        <v>224</v>
      </c>
      <c r="Q438" s="17" t="s">
        <v>224</v>
      </c>
      <c r="R438" s="17" t="s">
        <v>224</v>
      </c>
      <c r="S438" s="17" t="s">
        <v>224</v>
      </c>
      <c r="T438" s="17" t="s">
        <v>224</v>
      </c>
      <c r="U438" s="17" t="s">
        <v>224</v>
      </c>
      <c r="V438" s="152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  <c r="AY438" s="3"/>
      <c r="AZ438" s="3"/>
      <c r="BA438" s="3"/>
      <c r="BB438" s="3"/>
      <c r="BC438" s="3"/>
      <c r="BD438" s="3"/>
      <c r="BE438" s="3"/>
      <c r="BF438" s="3"/>
      <c r="BG438" s="3"/>
      <c r="BH438" s="3"/>
      <c r="BI438" s="3"/>
      <c r="BJ438" s="3"/>
      <c r="BK438" s="3"/>
      <c r="BL438" s="3"/>
      <c r="BM438" s="27">
        <v>1</v>
      </c>
    </row>
    <row r="439" spans="1:65">
      <c r="A439" s="29"/>
      <c r="B439" s="19" t="s">
        <v>225</v>
      </c>
      <c r="C439" s="9" t="s">
        <v>225</v>
      </c>
      <c r="D439" s="150" t="s">
        <v>227</v>
      </c>
      <c r="E439" s="151" t="s">
        <v>228</v>
      </c>
      <c r="F439" s="151" t="s">
        <v>229</v>
      </c>
      <c r="G439" s="151" t="s">
        <v>230</v>
      </c>
      <c r="H439" s="151" t="s">
        <v>231</v>
      </c>
      <c r="I439" s="151" t="s">
        <v>234</v>
      </c>
      <c r="J439" s="151" t="s">
        <v>235</v>
      </c>
      <c r="K439" s="151" t="s">
        <v>236</v>
      </c>
      <c r="L439" s="151" t="s">
        <v>237</v>
      </c>
      <c r="M439" s="151" t="s">
        <v>238</v>
      </c>
      <c r="N439" s="151" t="s">
        <v>239</v>
      </c>
      <c r="O439" s="151" t="s">
        <v>240</v>
      </c>
      <c r="P439" s="151" t="s">
        <v>241</v>
      </c>
      <c r="Q439" s="151" t="s">
        <v>242</v>
      </c>
      <c r="R439" s="151" t="s">
        <v>243</v>
      </c>
      <c r="S439" s="151" t="s">
        <v>245</v>
      </c>
      <c r="T439" s="151" t="s">
        <v>246</v>
      </c>
      <c r="U439" s="151" t="s">
        <v>247</v>
      </c>
      <c r="V439" s="152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3"/>
      <c r="AY439" s="3"/>
      <c r="AZ439" s="3"/>
      <c r="BA439" s="3"/>
      <c r="BB439" s="3"/>
      <c r="BC439" s="3"/>
      <c r="BD439" s="3"/>
      <c r="BE439" s="3"/>
      <c r="BF439" s="3"/>
      <c r="BG439" s="3"/>
      <c r="BH439" s="3"/>
      <c r="BI439" s="3"/>
      <c r="BJ439" s="3"/>
      <c r="BK439" s="3"/>
      <c r="BL439" s="3"/>
      <c r="BM439" s="27" t="s">
        <v>3</v>
      </c>
    </row>
    <row r="440" spans="1:65">
      <c r="A440" s="29"/>
      <c r="B440" s="19"/>
      <c r="C440" s="9"/>
      <c r="D440" s="10" t="s">
        <v>264</v>
      </c>
      <c r="E440" s="11" t="s">
        <v>263</v>
      </c>
      <c r="F440" s="11" t="s">
        <v>263</v>
      </c>
      <c r="G440" s="11" t="s">
        <v>263</v>
      </c>
      <c r="H440" s="11" t="s">
        <v>112</v>
      </c>
      <c r="I440" s="11" t="s">
        <v>263</v>
      </c>
      <c r="J440" s="11" t="s">
        <v>263</v>
      </c>
      <c r="K440" s="11" t="s">
        <v>264</v>
      </c>
      <c r="L440" s="11" t="s">
        <v>264</v>
      </c>
      <c r="M440" s="11" t="s">
        <v>264</v>
      </c>
      <c r="N440" s="11" t="s">
        <v>264</v>
      </c>
      <c r="O440" s="11" t="s">
        <v>264</v>
      </c>
      <c r="P440" s="11" t="s">
        <v>263</v>
      </c>
      <c r="Q440" s="11" t="s">
        <v>263</v>
      </c>
      <c r="R440" s="11" t="s">
        <v>112</v>
      </c>
      <c r="S440" s="11" t="s">
        <v>263</v>
      </c>
      <c r="T440" s="11" t="s">
        <v>263</v>
      </c>
      <c r="U440" s="11" t="s">
        <v>264</v>
      </c>
      <c r="V440" s="152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  <c r="AX440" s="3"/>
      <c r="AY440" s="3"/>
      <c r="AZ440" s="3"/>
      <c r="BA440" s="3"/>
      <c r="BB440" s="3"/>
      <c r="BC440" s="3"/>
      <c r="BD440" s="3"/>
      <c r="BE440" s="3"/>
      <c r="BF440" s="3"/>
      <c r="BG440" s="3"/>
      <c r="BH440" s="3"/>
      <c r="BI440" s="3"/>
      <c r="BJ440" s="3"/>
      <c r="BK440" s="3"/>
      <c r="BL440" s="3"/>
      <c r="BM440" s="27">
        <v>2</v>
      </c>
    </row>
    <row r="441" spans="1:65">
      <c r="A441" s="29"/>
      <c r="B441" s="19"/>
      <c r="C441" s="9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152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  <c r="AX441" s="3"/>
      <c r="AY441" s="3"/>
      <c r="AZ441" s="3"/>
      <c r="BA441" s="3"/>
      <c r="BB441" s="3"/>
      <c r="BC441" s="3"/>
      <c r="BD441" s="3"/>
      <c r="BE441" s="3"/>
      <c r="BF441" s="3"/>
      <c r="BG441" s="3"/>
      <c r="BH441" s="3"/>
      <c r="BI441" s="3"/>
      <c r="BJ441" s="3"/>
      <c r="BK441" s="3"/>
      <c r="BL441" s="3"/>
      <c r="BM441" s="27">
        <v>3</v>
      </c>
    </row>
    <row r="442" spans="1:65">
      <c r="A442" s="29"/>
      <c r="B442" s="18">
        <v>1</v>
      </c>
      <c r="C442" s="14">
        <v>1</v>
      </c>
      <c r="D442" s="21">
        <v>0.17</v>
      </c>
      <c r="E442" s="21">
        <v>0.16</v>
      </c>
      <c r="F442" s="21">
        <v>0.16200000000000001</v>
      </c>
      <c r="G442" s="21">
        <v>0.155</v>
      </c>
      <c r="H442" s="21">
        <v>0.17</v>
      </c>
      <c r="I442" s="153">
        <v>0.2</v>
      </c>
      <c r="J442" s="21">
        <v>0.16400000000000001</v>
      </c>
      <c r="K442" s="21">
        <v>0.16</v>
      </c>
      <c r="L442" s="21">
        <v>0.17</v>
      </c>
      <c r="M442" s="21">
        <v>0.16700000000000001</v>
      </c>
      <c r="N442" s="153">
        <v>3.6999999999999998E-2</v>
      </c>
      <c r="O442" s="21">
        <v>0.17</v>
      </c>
      <c r="P442" s="153">
        <v>0.2</v>
      </c>
      <c r="Q442" s="21">
        <v>0.155</v>
      </c>
      <c r="R442" s="153" t="s">
        <v>101</v>
      </c>
      <c r="S442" s="21">
        <v>0.17</v>
      </c>
      <c r="T442" s="21">
        <v>0.16800000000000001</v>
      </c>
      <c r="U442" s="21">
        <v>0.2</v>
      </c>
      <c r="V442" s="152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  <c r="AX442" s="3"/>
      <c r="AY442" s="3"/>
      <c r="AZ442" s="3"/>
      <c r="BA442" s="3"/>
      <c r="BB442" s="3"/>
      <c r="BC442" s="3"/>
      <c r="BD442" s="3"/>
      <c r="BE442" s="3"/>
      <c r="BF442" s="3"/>
      <c r="BG442" s="3"/>
      <c r="BH442" s="3"/>
      <c r="BI442" s="3"/>
      <c r="BJ442" s="3"/>
      <c r="BK442" s="3"/>
      <c r="BL442" s="3"/>
      <c r="BM442" s="27">
        <v>1</v>
      </c>
    </row>
    <row r="443" spans="1:65">
      <c r="A443" s="29"/>
      <c r="B443" s="19">
        <v>1</v>
      </c>
      <c r="C443" s="9">
        <v>2</v>
      </c>
      <c r="D443" s="11">
        <v>0.18</v>
      </c>
      <c r="E443" s="11">
        <v>0.16</v>
      </c>
      <c r="F443" s="11">
        <v>0.16600000000000001</v>
      </c>
      <c r="G443" s="11">
        <v>0.16300000000000001</v>
      </c>
      <c r="H443" s="11">
        <v>0.17</v>
      </c>
      <c r="I443" s="154">
        <v>0.2</v>
      </c>
      <c r="J443" s="11">
        <v>0.17100000000000001</v>
      </c>
      <c r="K443" s="11">
        <v>0.16</v>
      </c>
      <c r="L443" s="11">
        <v>0.18</v>
      </c>
      <c r="M443" s="11">
        <v>0.159</v>
      </c>
      <c r="N443" s="154">
        <v>4.5999999999999999E-2</v>
      </c>
      <c r="O443" s="11">
        <v>0.18</v>
      </c>
      <c r="P443" s="154">
        <v>0.2</v>
      </c>
      <c r="Q443" s="11">
        <v>0.16900000000000001</v>
      </c>
      <c r="R443" s="154" t="s">
        <v>101</v>
      </c>
      <c r="S443" s="11">
        <v>0.17</v>
      </c>
      <c r="T443" s="11">
        <v>0.151</v>
      </c>
      <c r="U443" s="11">
        <v>0.19</v>
      </c>
      <c r="V443" s="152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  <c r="AX443" s="3"/>
      <c r="AY443" s="3"/>
      <c r="AZ443" s="3"/>
      <c r="BA443" s="3"/>
      <c r="BB443" s="3"/>
      <c r="BC443" s="3"/>
      <c r="BD443" s="3"/>
      <c r="BE443" s="3"/>
      <c r="BF443" s="3"/>
      <c r="BG443" s="3"/>
      <c r="BH443" s="3"/>
      <c r="BI443" s="3"/>
      <c r="BJ443" s="3"/>
      <c r="BK443" s="3"/>
      <c r="BL443" s="3"/>
      <c r="BM443" s="27">
        <v>20</v>
      </c>
    </row>
    <row r="444" spans="1:65">
      <c r="A444" s="29"/>
      <c r="B444" s="19">
        <v>1</v>
      </c>
      <c r="C444" s="9">
        <v>3</v>
      </c>
      <c r="D444" s="11">
        <v>0.17</v>
      </c>
      <c r="E444" s="11">
        <v>0.14000000000000001</v>
      </c>
      <c r="F444" s="11">
        <v>0.16500000000000001</v>
      </c>
      <c r="G444" s="11">
        <v>0.16500000000000001</v>
      </c>
      <c r="H444" s="11">
        <v>0.17</v>
      </c>
      <c r="I444" s="154">
        <v>0.2</v>
      </c>
      <c r="J444" s="11">
        <v>0.17199999999999999</v>
      </c>
      <c r="K444" s="11">
        <v>0.16</v>
      </c>
      <c r="L444" s="11">
        <v>0.18</v>
      </c>
      <c r="M444" s="11">
        <v>0.16300000000000001</v>
      </c>
      <c r="N444" s="154">
        <v>3.9E-2</v>
      </c>
      <c r="O444" s="11">
        <v>0.18</v>
      </c>
      <c r="P444" s="154">
        <v>0.2</v>
      </c>
      <c r="Q444" s="11">
        <v>0.17899999999999999</v>
      </c>
      <c r="R444" s="154" t="s">
        <v>101</v>
      </c>
      <c r="S444" s="11">
        <v>0.17</v>
      </c>
      <c r="T444" s="11">
        <v>0.14699999999999999</v>
      </c>
      <c r="U444" s="11">
        <v>0.18</v>
      </c>
      <c r="V444" s="152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  <c r="AX444" s="3"/>
      <c r="AY444" s="3"/>
      <c r="AZ444" s="3"/>
      <c r="BA444" s="3"/>
      <c r="BB444" s="3"/>
      <c r="BC444" s="3"/>
      <c r="BD444" s="3"/>
      <c r="BE444" s="3"/>
      <c r="BF444" s="3"/>
      <c r="BG444" s="3"/>
      <c r="BH444" s="3"/>
      <c r="BI444" s="3"/>
      <c r="BJ444" s="3"/>
      <c r="BK444" s="3"/>
      <c r="BL444" s="3"/>
      <c r="BM444" s="27">
        <v>16</v>
      </c>
    </row>
    <row r="445" spans="1:65">
      <c r="A445" s="29"/>
      <c r="B445" s="19">
        <v>1</v>
      </c>
      <c r="C445" s="9">
        <v>4</v>
      </c>
      <c r="D445" s="11">
        <v>0.16</v>
      </c>
      <c r="E445" s="11">
        <v>0.15</v>
      </c>
      <c r="F445" s="11">
        <v>0.17100000000000001</v>
      </c>
      <c r="G445" s="11">
        <v>0.16700000000000001</v>
      </c>
      <c r="H445" s="11">
        <v>0.17</v>
      </c>
      <c r="I445" s="154">
        <v>0.2</v>
      </c>
      <c r="J445" s="11">
        <v>0.16600000000000001</v>
      </c>
      <c r="K445" s="11">
        <v>0.15</v>
      </c>
      <c r="L445" s="11">
        <v>0.18</v>
      </c>
      <c r="M445" s="11">
        <v>0.17199999999999999</v>
      </c>
      <c r="N445" s="154">
        <v>3.3000000000000002E-2</v>
      </c>
      <c r="O445" s="11">
        <v>0.19</v>
      </c>
      <c r="P445" s="154">
        <v>0.2</v>
      </c>
      <c r="Q445" s="11">
        <v>0.17499999999999999</v>
      </c>
      <c r="R445" s="154" t="s">
        <v>101</v>
      </c>
      <c r="S445" s="11">
        <v>0.17</v>
      </c>
      <c r="T445" s="11">
        <v>0.14899999999999999</v>
      </c>
      <c r="U445" s="11">
        <v>0.18</v>
      </c>
      <c r="V445" s="152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  <c r="AX445" s="3"/>
      <c r="AY445" s="3"/>
      <c r="AZ445" s="3"/>
      <c r="BA445" s="3"/>
      <c r="BB445" s="3"/>
      <c r="BC445" s="3"/>
      <c r="BD445" s="3"/>
      <c r="BE445" s="3"/>
      <c r="BF445" s="3"/>
      <c r="BG445" s="3"/>
      <c r="BH445" s="3"/>
      <c r="BI445" s="3"/>
      <c r="BJ445" s="3"/>
      <c r="BK445" s="3"/>
      <c r="BL445" s="3"/>
      <c r="BM445" s="27">
        <v>0.16928571428571429</v>
      </c>
    </row>
    <row r="446" spans="1:65">
      <c r="A446" s="29"/>
      <c r="B446" s="19">
        <v>1</v>
      </c>
      <c r="C446" s="9">
        <v>5</v>
      </c>
      <c r="D446" s="11">
        <v>0.17</v>
      </c>
      <c r="E446" s="11">
        <v>0.16</v>
      </c>
      <c r="F446" s="11">
        <v>0.16800000000000001</v>
      </c>
      <c r="G446" s="11">
        <v>0.158</v>
      </c>
      <c r="H446" s="11">
        <v>0.17</v>
      </c>
      <c r="I446" s="154">
        <v>0.2</v>
      </c>
      <c r="J446" s="11">
        <v>0.17</v>
      </c>
      <c r="K446" s="11">
        <v>0.16</v>
      </c>
      <c r="L446" s="11">
        <v>0.18</v>
      </c>
      <c r="M446" s="11">
        <v>0.184</v>
      </c>
      <c r="N446" s="154">
        <v>3.7999999999999999E-2</v>
      </c>
      <c r="O446" s="11">
        <v>0.17</v>
      </c>
      <c r="P446" s="154">
        <v>0.2</v>
      </c>
      <c r="Q446" s="11">
        <v>0.17499999999999999</v>
      </c>
      <c r="R446" s="154" t="s">
        <v>101</v>
      </c>
      <c r="S446" s="11">
        <v>0.18</v>
      </c>
      <c r="T446" s="11">
        <v>0.16800000000000001</v>
      </c>
      <c r="U446" s="11">
        <v>0.19</v>
      </c>
      <c r="V446" s="152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  <c r="AX446" s="3"/>
      <c r="AY446" s="3"/>
      <c r="AZ446" s="3"/>
      <c r="BA446" s="3"/>
      <c r="BB446" s="3"/>
      <c r="BC446" s="3"/>
      <c r="BD446" s="3"/>
      <c r="BE446" s="3"/>
      <c r="BF446" s="3"/>
      <c r="BG446" s="3"/>
      <c r="BH446" s="3"/>
      <c r="BI446" s="3"/>
      <c r="BJ446" s="3"/>
      <c r="BK446" s="3"/>
      <c r="BL446" s="3"/>
      <c r="BM446" s="27">
        <v>32</v>
      </c>
    </row>
    <row r="447" spans="1:65">
      <c r="A447" s="29"/>
      <c r="B447" s="19">
        <v>1</v>
      </c>
      <c r="C447" s="9">
        <v>6</v>
      </c>
      <c r="D447" s="11">
        <v>0.18</v>
      </c>
      <c r="E447" s="11">
        <v>0.15</v>
      </c>
      <c r="F447" s="11">
        <v>0.16900000000000001</v>
      </c>
      <c r="G447" s="11">
        <v>0.158</v>
      </c>
      <c r="H447" s="11">
        <v>0.17</v>
      </c>
      <c r="I447" s="154">
        <v>0.2</v>
      </c>
      <c r="J447" s="11">
        <v>0.17699999999999999</v>
      </c>
      <c r="K447" s="11">
        <v>0.16</v>
      </c>
      <c r="L447" s="11">
        <v>0.19</v>
      </c>
      <c r="M447" s="11">
        <v>0.16700000000000001</v>
      </c>
      <c r="N447" s="154">
        <v>3.5000000000000003E-2</v>
      </c>
      <c r="O447" s="11">
        <v>0.18</v>
      </c>
      <c r="P447" s="154">
        <v>0.2</v>
      </c>
      <c r="Q447" s="11">
        <v>0.16800000000000001</v>
      </c>
      <c r="R447" s="154" t="s">
        <v>101</v>
      </c>
      <c r="S447" s="11">
        <v>0.19</v>
      </c>
      <c r="T447" s="11">
        <v>0.16900000000000001</v>
      </c>
      <c r="U447" s="148">
        <v>0.14000000000000001</v>
      </c>
      <c r="V447" s="152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  <c r="AY447" s="3"/>
      <c r="AZ447" s="3"/>
      <c r="BA447" s="3"/>
      <c r="BB447" s="3"/>
      <c r="BC447" s="3"/>
      <c r="BD447" s="3"/>
      <c r="BE447" s="3"/>
      <c r="BF447" s="3"/>
      <c r="BG447" s="3"/>
      <c r="BH447" s="3"/>
      <c r="BI447" s="3"/>
      <c r="BJ447" s="3"/>
      <c r="BK447" s="3"/>
      <c r="BL447" s="3"/>
      <c r="BM447" s="55"/>
    </row>
    <row r="448" spans="1:65">
      <c r="A448" s="29"/>
      <c r="B448" s="20" t="s">
        <v>254</v>
      </c>
      <c r="C448" s="12"/>
      <c r="D448" s="22">
        <v>0.17166666666666666</v>
      </c>
      <c r="E448" s="22">
        <v>0.15333333333333335</v>
      </c>
      <c r="F448" s="22">
        <v>0.16683333333333336</v>
      </c>
      <c r="G448" s="22">
        <v>0.161</v>
      </c>
      <c r="H448" s="22">
        <v>0.17</v>
      </c>
      <c r="I448" s="22">
        <v>0.19999999999999998</v>
      </c>
      <c r="J448" s="22">
        <v>0.17</v>
      </c>
      <c r="K448" s="22">
        <v>0.15833333333333335</v>
      </c>
      <c r="L448" s="22">
        <v>0.17999999999999997</v>
      </c>
      <c r="M448" s="22">
        <v>0.16866666666666666</v>
      </c>
      <c r="N448" s="22">
        <v>3.7999999999999999E-2</v>
      </c>
      <c r="O448" s="22">
        <v>0.17833333333333334</v>
      </c>
      <c r="P448" s="22">
        <v>0.19999999999999998</v>
      </c>
      <c r="Q448" s="22">
        <v>0.17016666666666666</v>
      </c>
      <c r="R448" s="22" t="s">
        <v>603</v>
      </c>
      <c r="S448" s="22">
        <v>0.17500000000000002</v>
      </c>
      <c r="T448" s="22">
        <v>0.15866666666666668</v>
      </c>
      <c r="U448" s="22">
        <v>0.18000000000000002</v>
      </c>
      <c r="V448" s="152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  <c r="AX448" s="3"/>
      <c r="AY448" s="3"/>
      <c r="AZ448" s="3"/>
      <c r="BA448" s="3"/>
      <c r="BB448" s="3"/>
      <c r="BC448" s="3"/>
      <c r="BD448" s="3"/>
      <c r="BE448" s="3"/>
      <c r="BF448" s="3"/>
      <c r="BG448" s="3"/>
      <c r="BH448" s="3"/>
      <c r="BI448" s="3"/>
      <c r="BJ448" s="3"/>
      <c r="BK448" s="3"/>
      <c r="BL448" s="3"/>
      <c r="BM448" s="55"/>
    </row>
    <row r="449" spans="1:65">
      <c r="A449" s="29"/>
      <c r="B449" s="3" t="s">
        <v>255</v>
      </c>
      <c r="C449" s="28"/>
      <c r="D449" s="11">
        <v>0.17</v>
      </c>
      <c r="E449" s="11">
        <v>0.155</v>
      </c>
      <c r="F449" s="11">
        <v>0.16700000000000001</v>
      </c>
      <c r="G449" s="11">
        <v>0.1605</v>
      </c>
      <c r="H449" s="11">
        <v>0.17</v>
      </c>
      <c r="I449" s="11">
        <v>0.2</v>
      </c>
      <c r="J449" s="11">
        <v>0.17050000000000001</v>
      </c>
      <c r="K449" s="11">
        <v>0.16</v>
      </c>
      <c r="L449" s="11">
        <v>0.18</v>
      </c>
      <c r="M449" s="11">
        <v>0.16700000000000001</v>
      </c>
      <c r="N449" s="11">
        <v>3.7499999999999999E-2</v>
      </c>
      <c r="O449" s="11">
        <v>0.18</v>
      </c>
      <c r="P449" s="11">
        <v>0.2</v>
      </c>
      <c r="Q449" s="11">
        <v>0.17199999999999999</v>
      </c>
      <c r="R449" s="11" t="s">
        <v>603</v>
      </c>
      <c r="S449" s="11">
        <v>0.17</v>
      </c>
      <c r="T449" s="11">
        <v>0.1595</v>
      </c>
      <c r="U449" s="11">
        <v>0.185</v>
      </c>
      <c r="V449" s="152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  <c r="AX449" s="3"/>
      <c r="AY449" s="3"/>
      <c r="AZ449" s="3"/>
      <c r="BA449" s="3"/>
      <c r="BB449" s="3"/>
      <c r="BC449" s="3"/>
      <c r="BD449" s="3"/>
      <c r="BE449" s="3"/>
      <c r="BF449" s="3"/>
      <c r="BG449" s="3"/>
      <c r="BH449" s="3"/>
      <c r="BI449" s="3"/>
      <c r="BJ449" s="3"/>
      <c r="BK449" s="3"/>
      <c r="BL449" s="3"/>
      <c r="BM449" s="55"/>
    </row>
    <row r="450" spans="1:65">
      <c r="A450" s="29"/>
      <c r="B450" s="3" t="s">
        <v>256</v>
      </c>
      <c r="C450" s="28"/>
      <c r="D450" s="23">
        <v>7.5277265270908044E-3</v>
      </c>
      <c r="E450" s="23">
        <v>8.1649658092772595E-3</v>
      </c>
      <c r="F450" s="23">
        <v>3.1885210782848349E-3</v>
      </c>
      <c r="G450" s="23">
        <v>4.6904157598234341E-3</v>
      </c>
      <c r="H450" s="23">
        <v>0</v>
      </c>
      <c r="I450" s="23">
        <v>3.0404709722440586E-17</v>
      </c>
      <c r="J450" s="23">
        <v>4.6043457732885288E-3</v>
      </c>
      <c r="K450" s="23">
        <v>4.0824829046386332E-3</v>
      </c>
      <c r="L450" s="23">
        <v>6.3245553203367553E-3</v>
      </c>
      <c r="M450" s="23">
        <v>8.6871552689396885E-3</v>
      </c>
      <c r="N450" s="23">
        <v>4.472135954999578E-3</v>
      </c>
      <c r="O450" s="23">
        <v>7.5277265270908035E-3</v>
      </c>
      <c r="P450" s="23">
        <v>3.0404709722440586E-17</v>
      </c>
      <c r="Q450" s="23">
        <v>8.4950966249164334E-3</v>
      </c>
      <c r="R450" s="23" t="s">
        <v>603</v>
      </c>
      <c r="S450" s="23">
        <v>8.3666002653407495E-3</v>
      </c>
      <c r="T450" s="23">
        <v>1.0670832519848995E-2</v>
      </c>
      <c r="U450" s="23">
        <v>2.0976176963402933E-2</v>
      </c>
      <c r="V450" s="205"/>
      <c r="W450" s="206"/>
      <c r="X450" s="206"/>
      <c r="Y450" s="206"/>
      <c r="Z450" s="206"/>
      <c r="AA450" s="206"/>
      <c r="AB450" s="206"/>
      <c r="AC450" s="206"/>
      <c r="AD450" s="206"/>
      <c r="AE450" s="206"/>
      <c r="AF450" s="206"/>
      <c r="AG450" s="206"/>
      <c r="AH450" s="206"/>
      <c r="AI450" s="206"/>
      <c r="AJ450" s="206"/>
      <c r="AK450" s="206"/>
      <c r="AL450" s="206"/>
      <c r="AM450" s="206"/>
      <c r="AN450" s="206"/>
      <c r="AO450" s="206"/>
      <c r="AP450" s="206"/>
      <c r="AQ450" s="206"/>
      <c r="AR450" s="206"/>
      <c r="AS450" s="206"/>
      <c r="AT450" s="206"/>
      <c r="AU450" s="206"/>
      <c r="AV450" s="206"/>
      <c r="AW450" s="206"/>
      <c r="AX450" s="206"/>
      <c r="AY450" s="206"/>
      <c r="AZ450" s="206"/>
      <c r="BA450" s="206"/>
      <c r="BB450" s="206"/>
      <c r="BC450" s="206"/>
      <c r="BD450" s="206"/>
      <c r="BE450" s="206"/>
      <c r="BF450" s="206"/>
      <c r="BG450" s="206"/>
      <c r="BH450" s="206"/>
      <c r="BI450" s="206"/>
      <c r="BJ450" s="206"/>
      <c r="BK450" s="206"/>
      <c r="BL450" s="206"/>
      <c r="BM450" s="56"/>
    </row>
    <row r="451" spans="1:65">
      <c r="A451" s="29"/>
      <c r="B451" s="3" t="s">
        <v>86</v>
      </c>
      <c r="C451" s="28"/>
      <c r="D451" s="13">
        <v>4.3850834138393038E-2</v>
      </c>
      <c r="E451" s="13">
        <v>5.3249777017025601E-2</v>
      </c>
      <c r="F451" s="13">
        <v>1.9112014455253751E-2</v>
      </c>
      <c r="G451" s="13">
        <v>2.9133017141760458E-2</v>
      </c>
      <c r="H451" s="13">
        <v>0</v>
      </c>
      <c r="I451" s="13">
        <v>1.5202354861220294E-16</v>
      </c>
      <c r="J451" s="13">
        <v>2.7084386901697226E-2</v>
      </c>
      <c r="K451" s="13">
        <v>2.5784102555612417E-2</v>
      </c>
      <c r="L451" s="13">
        <v>3.5136418446315314E-2</v>
      </c>
      <c r="M451" s="13">
        <v>5.150487313600606E-2</v>
      </c>
      <c r="N451" s="13">
        <v>0.11768778828946258</v>
      </c>
      <c r="O451" s="13">
        <v>4.2211550619200768E-2</v>
      </c>
      <c r="P451" s="13">
        <v>1.5202354861220294E-16</v>
      </c>
      <c r="Q451" s="13">
        <v>4.9922213270811561E-2</v>
      </c>
      <c r="R451" s="13" t="s">
        <v>603</v>
      </c>
      <c r="S451" s="13">
        <v>4.7809144373375703E-2</v>
      </c>
      <c r="T451" s="13">
        <v>6.725314613350207E-2</v>
      </c>
      <c r="U451" s="13">
        <v>0.11653431646334961</v>
      </c>
      <c r="V451" s="152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  <c r="AX451" s="3"/>
      <c r="AY451" s="3"/>
      <c r="AZ451" s="3"/>
      <c r="BA451" s="3"/>
      <c r="BB451" s="3"/>
      <c r="BC451" s="3"/>
      <c r="BD451" s="3"/>
      <c r="BE451" s="3"/>
      <c r="BF451" s="3"/>
      <c r="BG451" s="3"/>
      <c r="BH451" s="3"/>
      <c r="BI451" s="3"/>
      <c r="BJ451" s="3"/>
      <c r="BK451" s="3"/>
      <c r="BL451" s="3"/>
      <c r="BM451" s="55"/>
    </row>
    <row r="452" spans="1:65">
      <c r="A452" s="29"/>
      <c r="B452" s="3" t="s">
        <v>257</v>
      </c>
      <c r="C452" s="28"/>
      <c r="D452" s="13">
        <v>1.4064697609001309E-2</v>
      </c>
      <c r="E452" s="13">
        <v>-9.4233473980309346E-2</v>
      </c>
      <c r="F452" s="13">
        <v>-1.4486638537271279E-2</v>
      </c>
      <c r="G452" s="13">
        <v>-4.8945147679324896E-2</v>
      </c>
      <c r="H452" s="13">
        <v>4.2194092827003704E-3</v>
      </c>
      <c r="I452" s="13">
        <v>0.18143459915611793</v>
      </c>
      <c r="J452" s="13">
        <v>4.2194092827003704E-3</v>
      </c>
      <c r="K452" s="13">
        <v>-6.469760900140642E-2</v>
      </c>
      <c r="L452" s="13">
        <v>6.3291139240506E-2</v>
      </c>
      <c r="M452" s="13">
        <v>-3.6568213783404468E-3</v>
      </c>
      <c r="N452" s="13">
        <v>-0.77552742616033754</v>
      </c>
      <c r="O452" s="13">
        <v>5.3445850914205284E-2</v>
      </c>
      <c r="P452" s="13">
        <v>0.18143459915611793</v>
      </c>
      <c r="Q452" s="13">
        <v>5.2039381153303754E-3</v>
      </c>
      <c r="R452" s="13" t="s">
        <v>603</v>
      </c>
      <c r="S452" s="13">
        <v>3.3755274261603407E-2</v>
      </c>
      <c r="T452" s="13">
        <v>-6.2728551336146188E-2</v>
      </c>
      <c r="U452" s="13">
        <v>6.3291139240506444E-2</v>
      </c>
      <c r="V452" s="152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  <c r="AY452" s="3"/>
      <c r="AZ452" s="3"/>
      <c r="BA452" s="3"/>
      <c r="BB452" s="3"/>
      <c r="BC452" s="3"/>
      <c r="BD452" s="3"/>
      <c r="BE452" s="3"/>
      <c r="BF452" s="3"/>
      <c r="BG452" s="3"/>
      <c r="BH452" s="3"/>
      <c r="BI452" s="3"/>
      <c r="BJ452" s="3"/>
      <c r="BK452" s="3"/>
      <c r="BL452" s="3"/>
      <c r="BM452" s="55"/>
    </row>
    <row r="453" spans="1:65">
      <c r="A453" s="29"/>
      <c r="B453" s="45" t="s">
        <v>258</v>
      </c>
      <c r="C453" s="46"/>
      <c r="D453" s="44">
        <v>0.13</v>
      </c>
      <c r="E453" s="44">
        <v>1.3</v>
      </c>
      <c r="F453" s="44">
        <v>0.25</v>
      </c>
      <c r="G453" s="44">
        <v>0.7</v>
      </c>
      <c r="H453" s="44">
        <v>0</v>
      </c>
      <c r="I453" s="44" t="s">
        <v>259</v>
      </c>
      <c r="J453" s="44">
        <v>0</v>
      </c>
      <c r="K453" s="44">
        <v>0.91</v>
      </c>
      <c r="L453" s="44">
        <v>0.78</v>
      </c>
      <c r="M453" s="44">
        <v>0.1</v>
      </c>
      <c r="N453" s="44">
        <v>10.27</v>
      </c>
      <c r="O453" s="44">
        <v>0.65</v>
      </c>
      <c r="P453" s="44" t="s">
        <v>259</v>
      </c>
      <c r="Q453" s="44">
        <v>0.01</v>
      </c>
      <c r="R453" s="44">
        <v>64.58</v>
      </c>
      <c r="S453" s="44">
        <v>0.39</v>
      </c>
      <c r="T453" s="44">
        <v>0.88</v>
      </c>
      <c r="U453" s="44">
        <v>0.78</v>
      </c>
      <c r="V453" s="152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3"/>
      <c r="AY453" s="3"/>
      <c r="AZ453" s="3"/>
      <c r="BA453" s="3"/>
      <c r="BB453" s="3"/>
      <c r="BC453" s="3"/>
      <c r="BD453" s="3"/>
      <c r="BE453" s="3"/>
      <c r="BF453" s="3"/>
      <c r="BG453" s="3"/>
      <c r="BH453" s="3"/>
      <c r="BI453" s="3"/>
      <c r="BJ453" s="3"/>
      <c r="BK453" s="3"/>
      <c r="BL453" s="3"/>
      <c r="BM453" s="55"/>
    </row>
    <row r="454" spans="1:65">
      <c r="B454" s="30" t="s">
        <v>271</v>
      </c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BM454" s="55"/>
    </row>
    <row r="455" spans="1:65">
      <c r="BM455" s="55"/>
    </row>
    <row r="456" spans="1:65" ht="15">
      <c r="B456" s="8" t="s">
        <v>439</v>
      </c>
      <c r="BM456" s="27" t="s">
        <v>66</v>
      </c>
    </row>
    <row r="457" spans="1:65" ht="15">
      <c r="A457" s="24" t="s">
        <v>54</v>
      </c>
      <c r="B457" s="18" t="s">
        <v>108</v>
      </c>
      <c r="C457" s="15" t="s">
        <v>109</v>
      </c>
      <c r="D457" s="16" t="s">
        <v>224</v>
      </c>
      <c r="E457" s="17" t="s">
        <v>224</v>
      </c>
      <c r="F457" s="17" t="s">
        <v>224</v>
      </c>
      <c r="G457" s="17" t="s">
        <v>224</v>
      </c>
      <c r="H457" s="17" t="s">
        <v>224</v>
      </c>
      <c r="I457" s="17" t="s">
        <v>224</v>
      </c>
      <c r="J457" s="17" t="s">
        <v>224</v>
      </c>
      <c r="K457" s="17" t="s">
        <v>224</v>
      </c>
      <c r="L457" s="17" t="s">
        <v>224</v>
      </c>
      <c r="M457" s="17" t="s">
        <v>224</v>
      </c>
      <c r="N457" s="17" t="s">
        <v>224</v>
      </c>
      <c r="O457" s="17" t="s">
        <v>224</v>
      </c>
      <c r="P457" s="17" t="s">
        <v>224</v>
      </c>
      <c r="Q457" s="17" t="s">
        <v>224</v>
      </c>
      <c r="R457" s="17" t="s">
        <v>224</v>
      </c>
      <c r="S457" s="17" t="s">
        <v>224</v>
      </c>
      <c r="T457" s="17" t="s">
        <v>224</v>
      </c>
      <c r="U457" s="17" t="s">
        <v>224</v>
      </c>
      <c r="V457" s="17" t="s">
        <v>224</v>
      </c>
      <c r="W457" s="152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  <c r="AX457" s="3"/>
      <c r="AY457" s="3"/>
      <c r="AZ457" s="3"/>
      <c r="BA457" s="3"/>
      <c r="BB457" s="3"/>
      <c r="BC457" s="3"/>
      <c r="BD457" s="3"/>
      <c r="BE457" s="3"/>
      <c r="BF457" s="3"/>
      <c r="BG457" s="3"/>
      <c r="BH457" s="3"/>
      <c r="BI457" s="3"/>
      <c r="BJ457" s="3"/>
      <c r="BK457" s="3"/>
      <c r="BL457" s="3"/>
      <c r="BM457" s="27">
        <v>1</v>
      </c>
    </row>
    <row r="458" spans="1:65">
      <c r="A458" s="29"/>
      <c r="B458" s="19" t="s">
        <v>225</v>
      </c>
      <c r="C458" s="9" t="s">
        <v>225</v>
      </c>
      <c r="D458" s="150" t="s">
        <v>227</v>
      </c>
      <c r="E458" s="151" t="s">
        <v>228</v>
      </c>
      <c r="F458" s="151" t="s">
        <v>229</v>
      </c>
      <c r="G458" s="151" t="s">
        <v>230</v>
      </c>
      <c r="H458" s="151" t="s">
        <v>231</v>
      </c>
      <c r="I458" s="151" t="s">
        <v>233</v>
      </c>
      <c r="J458" s="151" t="s">
        <v>234</v>
      </c>
      <c r="K458" s="151" t="s">
        <v>235</v>
      </c>
      <c r="L458" s="151" t="s">
        <v>236</v>
      </c>
      <c r="M458" s="151" t="s">
        <v>237</v>
      </c>
      <c r="N458" s="151" t="s">
        <v>238</v>
      </c>
      <c r="O458" s="151" t="s">
        <v>239</v>
      </c>
      <c r="P458" s="151" t="s">
        <v>240</v>
      </c>
      <c r="Q458" s="151" t="s">
        <v>241</v>
      </c>
      <c r="R458" s="151" t="s">
        <v>242</v>
      </c>
      <c r="S458" s="151" t="s">
        <v>243</v>
      </c>
      <c r="T458" s="151" t="s">
        <v>245</v>
      </c>
      <c r="U458" s="151" t="s">
        <v>246</v>
      </c>
      <c r="V458" s="151" t="s">
        <v>247</v>
      </c>
      <c r="W458" s="152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  <c r="AX458" s="3"/>
      <c r="AY458" s="3"/>
      <c r="AZ458" s="3"/>
      <c r="BA458" s="3"/>
      <c r="BB458" s="3"/>
      <c r="BC458" s="3"/>
      <c r="BD458" s="3"/>
      <c r="BE458" s="3"/>
      <c r="BF458" s="3"/>
      <c r="BG458" s="3"/>
      <c r="BH458" s="3"/>
      <c r="BI458" s="3"/>
      <c r="BJ458" s="3"/>
      <c r="BK458" s="3"/>
      <c r="BL458" s="3"/>
      <c r="BM458" s="27" t="s">
        <v>1</v>
      </c>
    </row>
    <row r="459" spans="1:65">
      <c r="A459" s="29"/>
      <c r="B459" s="19"/>
      <c r="C459" s="9"/>
      <c r="D459" s="10" t="s">
        <v>112</v>
      </c>
      <c r="E459" s="11" t="s">
        <v>263</v>
      </c>
      <c r="F459" s="11" t="s">
        <v>263</v>
      </c>
      <c r="G459" s="11" t="s">
        <v>263</v>
      </c>
      <c r="H459" s="11" t="s">
        <v>112</v>
      </c>
      <c r="I459" s="11" t="s">
        <v>112</v>
      </c>
      <c r="J459" s="11" t="s">
        <v>263</v>
      </c>
      <c r="K459" s="11" t="s">
        <v>263</v>
      </c>
      <c r="L459" s="11" t="s">
        <v>112</v>
      </c>
      <c r="M459" s="11" t="s">
        <v>112</v>
      </c>
      <c r="N459" s="11" t="s">
        <v>112</v>
      </c>
      <c r="O459" s="11" t="s">
        <v>264</v>
      </c>
      <c r="P459" s="11" t="s">
        <v>112</v>
      </c>
      <c r="Q459" s="11" t="s">
        <v>263</v>
      </c>
      <c r="R459" s="11" t="s">
        <v>263</v>
      </c>
      <c r="S459" s="11" t="s">
        <v>112</v>
      </c>
      <c r="T459" s="11" t="s">
        <v>263</v>
      </c>
      <c r="U459" s="11" t="s">
        <v>263</v>
      </c>
      <c r="V459" s="11" t="s">
        <v>264</v>
      </c>
      <c r="W459" s="152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  <c r="AX459" s="3"/>
      <c r="AY459" s="3"/>
      <c r="AZ459" s="3"/>
      <c r="BA459" s="3"/>
      <c r="BB459" s="3"/>
      <c r="BC459" s="3"/>
      <c r="BD459" s="3"/>
      <c r="BE459" s="3"/>
      <c r="BF459" s="3"/>
      <c r="BG459" s="3"/>
      <c r="BH459" s="3"/>
      <c r="BI459" s="3"/>
      <c r="BJ459" s="3"/>
      <c r="BK459" s="3"/>
      <c r="BL459" s="3"/>
      <c r="BM459" s="27">
        <v>2</v>
      </c>
    </row>
    <row r="460" spans="1:65">
      <c r="A460" s="29"/>
      <c r="B460" s="19"/>
      <c r="C460" s="9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152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  <c r="AX460" s="3"/>
      <c r="AY460" s="3"/>
      <c r="AZ460" s="3"/>
      <c r="BA460" s="3"/>
      <c r="BB460" s="3"/>
      <c r="BC460" s="3"/>
      <c r="BD460" s="3"/>
      <c r="BE460" s="3"/>
      <c r="BF460" s="3"/>
      <c r="BG460" s="3"/>
      <c r="BH460" s="3"/>
      <c r="BI460" s="3"/>
      <c r="BJ460" s="3"/>
      <c r="BK460" s="3"/>
      <c r="BL460" s="3"/>
      <c r="BM460" s="27">
        <v>3</v>
      </c>
    </row>
    <row r="461" spans="1:65">
      <c r="A461" s="29"/>
      <c r="B461" s="18">
        <v>1</v>
      </c>
      <c r="C461" s="14">
        <v>1</v>
      </c>
      <c r="D461" s="153">
        <v>2.7</v>
      </c>
      <c r="E461" s="21">
        <v>3.36</v>
      </c>
      <c r="F461" s="21">
        <v>3.3000000000000003</v>
      </c>
      <c r="G461" s="21">
        <v>3.3300000000000005</v>
      </c>
      <c r="H461" s="21">
        <v>3.4470000000000001</v>
      </c>
      <c r="I461" s="21">
        <v>3.5195372500000004</v>
      </c>
      <c r="J461" s="21">
        <v>3.3300000000000005</v>
      </c>
      <c r="K461" s="21">
        <v>3.39</v>
      </c>
      <c r="L461" s="21">
        <v>3.2686000000000002</v>
      </c>
      <c r="M461" s="21">
        <v>3.4036999999999997</v>
      </c>
      <c r="N461" s="21">
        <v>3.34</v>
      </c>
      <c r="O461" s="21">
        <v>3.39</v>
      </c>
      <c r="P461" s="21">
        <v>3.4099999999999997</v>
      </c>
      <c r="Q461" s="153">
        <v>2.19</v>
      </c>
      <c r="R461" s="21">
        <v>3.49</v>
      </c>
      <c r="S461" s="21">
        <v>3.4680000000000004</v>
      </c>
      <c r="T461" s="21">
        <v>3.42</v>
      </c>
      <c r="U461" s="21">
        <v>3.36</v>
      </c>
      <c r="V461" s="147">
        <v>2.3660000000000001</v>
      </c>
      <c r="W461" s="152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  <c r="AX461" s="3"/>
      <c r="AY461" s="3"/>
      <c r="AZ461" s="3"/>
      <c r="BA461" s="3"/>
      <c r="BB461" s="3"/>
      <c r="BC461" s="3"/>
      <c r="BD461" s="3"/>
      <c r="BE461" s="3"/>
      <c r="BF461" s="3"/>
      <c r="BG461" s="3"/>
      <c r="BH461" s="3"/>
      <c r="BI461" s="3"/>
      <c r="BJ461" s="3"/>
      <c r="BK461" s="3"/>
      <c r="BL461" s="3"/>
      <c r="BM461" s="27">
        <v>1</v>
      </c>
    </row>
    <row r="462" spans="1:65">
      <c r="A462" s="29"/>
      <c r="B462" s="19">
        <v>1</v>
      </c>
      <c r="C462" s="9">
        <v>2</v>
      </c>
      <c r="D462" s="154">
        <v>2.95</v>
      </c>
      <c r="E462" s="11">
        <v>3.38</v>
      </c>
      <c r="F462" s="11">
        <v>3.2099999999999995</v>
      </c>
      <c r="G462" s="11">
        <v>3.3000000000000003</v>
      </c>
      <c r="H462" s="11">
        <v>3.395</v>
      </c>
      <c r="I462" s="11">
        <v>3.5498569999999998</v>
      </c>
      <c r="J462" s="11">
        <v>3.26</v>
      </c>
      <c r="K462" s="11">
        <v>3.51</v>
      </c>
      <c r="L462" s="11">
        <v>3.2397</v>
      </c>
      <c r="M462" s="11">
        <v>3.4763000000000002</v>
      </c>
      <c r="N462" s="11">
        <v>3.26</v>
      </c>
      <c r="O462" s="11">
        <v>3.4099999999999997</v>
      </c>
      <c r="P462" s="11">
        <v>3.4099999999999997</v>
      </c>
      <c r="Q462" s="154">
        <v>2.2400000000000002</v>
      </c>
      <c r="R462" s="11">
        <v>3.4799999999999995</v>
      </c>
      <c r="S462" s="11">
        <v>3.46</v>
      </c>
      <c r="T462" s="11">
        <v>3.42</v>
      </c>
      <c r="U462" s="11">
        <v>3.3099999999999996</v>
      </c>
      <c r="V462" s="148">
        <v>3.0370999999999997</v>
      </c>
      <c r="W462" s="152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  <c r="AX462" s="3"/>
      <c r="AY462" s="3"/>
      <c r="AZ462" s="3"/>
      <c r="BA462" s="3"/>
      <c r="BB462" s="3"/>
      <c r="BC462" s="3"/>
      <c r="BD462" s="3"/>
      <c r="BE462" s="3"/>
      <c r="BF462" s="3"/>
      <c r="BG462" s="3"/>
      <c r="BH462" s="3"/>
      <c r="BI462" s="3"/>
      <c r="BJ462" s="3"/>
      <c r="BK462" s="3"/>
      <c r="BL462" s="3"/>
      <c r="BM462" s="27" t="e">
        <v>#N/A</v>
      </c>
    </row>
    <row r="463" spans="1:65">
      <c r="A463" s="29"/>
      <c r="B463" s="19">
        <v>1</v>
      </c>
      <c r="C463" s="9">
        <v>3</v>
      </c>
      <c r="D463" s="154">
        <v>3.2300000000000004</v>
      </c>
      <c r="E463" s="11">
        <v>3.06</v>
      </c>
      <c r="F463" s="11">
        <v>3.2799999999999994</v>
      </c>
      <c r="G463" s="11">
        <v>3.45</v>
      </c>
      <c r="H463" s="11">
        <v>3.395</v>
      </c>
      <c r="I463" s="11">
        <v>3.5818374500000001</v>
      </c>
      <c r="J463" s="11">
        <v>3.2199999999999998</v>
      </c>
      <c r="K463" s="11">
        <v>3.47</v>
      </c>
      <c r="L463" s="11">
        <v>3.2907999999999999</v>
      </c>
      <c r="M463" s="11">
        <v>3.5249999999999995</v>
      </c>
      <c r="N463" s="11">
        <v>3.27</v>
      </c>
      <c r="O463" s="11">
        <v>3.2799999999999994</v>
      </c>
      <c r="P463" s="11">
        <v>3.4099999999999997</v>
      </c>
      <c r="Q463" s="154">
        <v>2.14</v>
      </c>
      <c r="R463" s="11">
        <v>3.5000000000000004</v>
      </c>
      <c r="S463" s="11">
        <v>3.4896000000000003</v>
      </c>
      <c r="T463" s="11">
        <v>3.42</v>
      </c>
      <c r="U463" s="11">
        <v>3.3300000000000005</v>
      </c>
      <c r="V463" s="11">
        <v>3.4084000000000003</v>
      </c>
      <c r="W463" s="152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  <c r="AX463" s="3"/>
      <c r="AY463" s="3"/>
      <c r="AZ463" s="3"/>
      <c r="BA463" s="3"/>
      <c r="BB463" s="3"/>
      <c r="BC463" s="3"/>
      <c r="BD463" s="3"/>
      <c r="BE463" s="3"/>
      <c r="BF463" s="3"/>
      <c r="BG463" s="3"/>
      <c r="BH463" s="3"/>
      <c r="BI463" s="3"/>
      <c r="BJ463" s="3"/>
      <c r="BK463" s="3"/>
      <c r="BL463" s="3"/>
      <c r="BM463" s="27">
        <v>16</v>
      </c>
    </row>
    <row r="464" spans="1:65">
      <c r="A464" s="29"/>
      <c r="B464" s="19">
        <v>1</v>
      </c>
      <c r="C464" s="9">
        <v>4</v>
      </c>
      <c r="D464" s="154">
        <v>3.4099999999999997</v>
      </c>
      <c r="E464" s="11">
        <v>3.1400000000000006</v>
      </c>
      <c r="F464" s="11">
        <v>3.27</v>
      </c>
      <c r="G464" s="11">
        <v>3.45</v>
      </c>
      <c r="H464" s="11">
        <v>3.3460000000000005</v>
      </c>
      <c r="I464" s="11">
        <v>3.5756002000000002</v>
      </c>
      <c r="J464" s="11">
        <v>3.26</v>
      </c>
      <c r="K464" s="11">
        <v>3.11</v>
      </c>
      <c r="L464" s="11">
        <v>3.2439999999999998</v>
      </c>
      <c r="M464" s="11">
        <v>3.3839000000000001</v>
      </c>
      <c r="N464" s="11">
        <v>3.38</v>
      </c>
      <c r="O464" s="11">
        <v>3.47</v>
      </c>
      <c r="P464" s="11">
        <v>3.5000000000000004</v>
      </c>
      <c r="Q464" s="154">
        <v>2.37</v>
      </c>
      <c r="R464" s="11">
        <v>3.4000000000000004</v>
      </c>
      <c r="S464" s="11">
        <v>3.492</v>
      </c>
      <c r="T464" s="11">
        <v>3.42</v>
      </c>
      <c r="U464" s="11">
        <v>3.3099999999999996</v>
      </c>
      <c r="V464" s="11">
        <v>3.3538999999999999</v>
      </c>
      <c r="W464" s="152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  <c r="AX464" s="3"/>
      <c r="AY464" s="3"/>
      <c r="AZ464" s="3"/>
      <c r="BA464" s="3"/>
      <c r="BB464" s="3"/>
      <c r="BC464" s="3"/>
      <c r="BD464" s="3"/>
      <c r="BE464" s="3"/>
      <c r="BF464" s="3"/>
      <c r="BG464" s="3"/>
      <c r="BH464" s="3"/>
      <c r="BI464" s="3"/>
      <c r="BJ464" s="3"/>
      <c r="BK464" s="3"/>
      <c r="BL464" s="3"/>
      <c r="BM464" s="27">
        <v>3.3811003705882348</v>
      </c>
    </row>
    <row r="465" spans="1:65">
      <c r="A465" s="29"/>
      <c r="B465" s="19">
        <v>1</v>
      </c>
      <c r="C465" s="9">
        <v>5</v>
      </c>
      <c r="D465" s="154">
        <v>3.1300000000000003</v>
      </c>
      <c r="E465" s="11">
        <v>3.47</v>
      </c>
      <c r="F465" s="11">
        <v>3.3099999999999996</v>
      </c>
      <c r="G465" s="11">
        <v>3.37</v>
      </c>
      <c r="H465" s="11">
        <v>3.4769999999999994</v>
      </c>
      <c r="I465" s="11">
        <v>3.5825346000000002</v>
      </c>
      <c r="J465" s="11">
        <v>3.3000000000000003</v>
      </c>
      <c r="K465" s="11">
        <v>3.12</v>
      </c>
      <c r="L465" s="11">
        <v>3.2195</v>
      </c>
      <c r="M465" s="11">
        <v>3.3900999999999999</v>
      </c>
      <c r="N465" s="148">
        <v>3.66</v>
      </c>
      <c r="O465" s="11">
        <v>3.4099999999999997</v>
      </c>
      <c r="P465" s="11">
        <v>3.4799999999999995</v>
      </c>
      <c r="Q465" s="154">
        <v>2.33</v>
      </c>
      <c r="R465" s="11">
        <v>3.4799999999999995</v>
      </c>
      <c r="S465" s="11">
        <v>3.47</v>
      </c>
      <c r="T465" s="11">
        <v>3.42</v>
      </c>
      <c r="U465" s="11">
        <v>3.38</v>
      </c>
      <c r="V465" s="11">
        <v>3.3605000000000005</v>
      </c>
      <c r="W465" s="152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  <c r="AX465" s="3"/>
      <c r="AY465" s="3"/>
      <c r="AZ465" s="3"/>
      <c r="BA465" s="3"/>
      <c r="BB465" s="3"/>
      <c r="BC465" s="3"/>
      <c r="BD465" s="3"/>
      <c r="BE465" s="3"/>
      <c r="BF465" s="3"/>
      <c r="BG465" s="3"/>
      <c r="BH465" s="3"/>
      <c r="BI465" s="3"/>
      <c r="BJ465" s="3"/>
      <c r="BK465" s="3"/>
      <c r="BL465" s="3"/>
      <c r="BM465" s="27">
        <v>33</v>
      </c>
    </row>
    <row r="466" spans="1:65">
      <c r="A466" s="29"/>
      <c r="B466" s="19">
        <v>1</v>
      </c>
      <c r="C466" s="9">
        <v>6</v>
      </c>
      <c r="D466" s="154">
        <v>2.89</v>
      </c>
      <c r="E466" s="11">
        <v>3.46</v>
      </c>
      <c r="F466" s="11">
        <v>3.36</v>
      </c>
      <c r="G466" s="11">
        <v>3.3000000000000003</v>
      </c>
      <c r="H466" s="11">
        <v>3.5029999999999997</v>
      </c>
      <c r="I466" s="11">
        <v>3.5131712999999993</v>
      </c>
      <c r="J466" s="11">
        <v>3.2199999999999998</v>
      </c>
      <c r="K466" s="11">
        <v>3.39</v>
      </c>
      <c r="L466" s="11">
        <v>3.3633999999999995</v>
      </c>
      <c r="M466" s="11">
        <v>3.4668999999999999</v>
      </c>
      <c r="N466" s="11">
        <v>3.37</v>
      </c>
      <c r="O466" s="11">
        <v>3.54</v>
      </c>
      <c r="P466" s="11">
        <v>3.4299999999999997</v>
      </c>
      <c r="Q466" s="154">
        <v>2.4900000000000002</v>
      </c>
      <c r="R466" s="11">
        <v>3.4300000000000006</v>
      </c>
      <c r="S466" s="11">
        <v>3.4622999999999999</v>
      </c>
      <c r="T466" s="11">
        <v>3.42</v>
      </c>
      <c r="U466" s="11">
        <v>3.39</v>
      </c>
      <c r="V466" s="11">
        <v>3.2298</v>
      </c>
      <c r="W466" s="152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  <c r="AX466" s="3"/>
      <c r="AY466" s="3"/>
      <c r="AZ466" s="3"/>
      <c r="BA466" s="3"/>
      <c r="BB466" s="3"/>
      <c r="BC466" s="3"/>
      <c r="BD466" s="3"/>
      <c r="BE466" s="3"/>
      <c r="BF466" s="3"/>
      <c r="BG466" s="3"/>
      <c r="BH466" s="3"/>
      <c r="BI466" s="3"/>
      <c r="BJ466" s="3"/>
      <c r="BK466" s="3"/>
      <c r="BL466" s="3"/>
      <c r="BM466" s="55"/>
    </row>
    <row r="467" spans="1:65">
      <c r="A467" s="29"/>
      <c r="B467" s="20" t="s">
        <v>254</v>
      </c>
      <c r="C467" s="12"/>
      <c r="D467" s="22">
        <v>3.0516666666666672</v>
      </c>
      <c r="E467" s="22">
        <v>3.311666666666667</v>
      </c>
      <c r="F467" s="22">
        <v>3.2883333333333327</v>
      </c>
      <c r="G467" s="22">
        <v>3.3666666666666671</v>
      </c>
      <c r="H467" s="22">
        <v>3.4271666666666665</v>
      </c>
      <c r="I467" s="22">
        <v>3.5537562999999999</v>
      </c>
      <c r="J467" s="22">
        <v>3.2649999999999992</v>
      </c>
      <c r="K467" s="22">
        <v>3.331666666666667</v>
      </c>
      <c r="L467" s="22">
        <v>3.2709999999999995</v>
      </c>
      <c r="M467" s="22">
        <v>3.4409833333333331</v>
      </c>
      <c r="N467" s="22">
        <v>3.3800000000000003</v>
      </c>
      <c r="O467" s="22">
        <v>3.4166666666666661</v>
      </c>
      <c r="P467" s="22">
        <v>3.4399999999999995</v>
      </c>
      <c r="Q467" s="22">
        <v>2.2933333333333334</v>
      </c>
      <c r="R467" s="22">
        <v>3.4633333333333334</v>
      </c>
      <c r="S467" s="22">
        <v>3.4736499999999997</v>
      </c>
      <c r="T467" s="22">
        <v>3.4200000000000004</v>
      </c>
      <c r="U467" s="22">
        <v>3.3466666666666662</v>
      </c>
      <c r="V467" s="22">
        <v>3.12595</v>
      </c>
      <c r="W467" s="152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  <c r="AX467" s="3"/>
      <c r="AY467" s="3"/>
      <c r="AZ467" s="3"/>
      <c r="BA467" s="3"/>
      <c r="BB467" s="3"/>
      <c r="BC467" s="3"/>
      <c r="BD467" s="3"/>
      <c r="BE467" s="3"/>
      <c r="BF467" s="3"/>
      <c r="BG467" s="3"/>
      <c r="BH467" s="3"/>
      <c r="BI467" s="3"/>
      <c r="BJ467" s="3"/>
      <c r="BK467" s="3"/>
      <c r="BL467" s="3"/>
      <c r="BM467" s="55"/>
    </row>
    <row r="468" spans="1:65">
      <c r="A468" s="29"/>
      <c r="B468" s="3" t="s">
        <v>255</v>
      </c>
      <c r="C468" s="28"/>
      <c r="D468" s="11">
        <v>3.04</v>
      </c>
      <c r="E468" s="11">
        <v>3.37</v>
      </c>
      <c r="F468" s="11">
        <v>3.29</v>
      </c>
      <c r="G468" s="11">
        <v>3.3500000000000005</v>
      </c>
      <c r="H468" s="11">
        <v>3.4210000000000003</v>
      </c>
      <c r="I468" s="11">
        <v>3.5627285999999998</v>
      </c>
      <c r="J468" s="11">
        <v>3.26</v>
      </c>
      <c r="K468" s="11">
        <v>3.39</v>
      </c>
      <c r="L468" s="11">
        <v>3.2563</v>
      </c>
      <c r="M468" s="11">
        <v>3.4352999999999998</v>
      </c>
      <c r="N468" s="11">
        <v>3.355</v>
      </c>
      <c r="O468" s="11">
        <v>3.4099999999999997</v>
      </c>
      <c r="P468" s="11">
        <v>3.42</v>
      </c>
      <c r="Q468" s="11">
        <v>2.2850000000000001</v>
      </c>
      <c r="R468" s="11">
        <v>3.4799999999999995</v>
      </c>
      <c r="S468" s="11">
        <v>3.4690000000000003</v>
      </c>
      <c r="T468" s="11">
        <v>3.42</v>
      </c>
      <c r="U468" s="11">
        <v>3.3450000000000002</v>
      </c>
      <c r="V468" s="11">
        <v>3.2918500000000002</v>
      </c>
      <c r="W468" s="152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  <c r="AX468" s="3"/>
      <c r="AY468" s="3"/>
      <c r="AZ468" s="3"/>
      <c r="BA468" s="3"/>
      <c r="BB468" s="3"/>
      <c r="BC468" s="3"/>
      <c r="BD468" s="3"/>
      <c r="BE468" s="3"/>
      <c r="BF468" s="3"/>
      <c r="BG468" s="3"/>
      <c r="BH468" s="3"/>
      <c r="BI468" s="3"/>
      <c r="BJ468" s="3"/>
      <c r="BK468" s="3"/>
      <c r="BL468" s="3"/>
      <c r="BM468" s="55"/>
    </row>
    <row r="469" spans="1:65">
      <c r="A469" s="29"/>
      <c r="B469" s="3" t="s">
        <v>256</v>
      </c>
      <c r="C469" s="28"/>
      <c r="D469" s="23">
        <v>0.2555321245297088</v>
      </c>
      <c r="E469" s="23">
        <v>0.17139622710744432</v>
      </c>
      <c r="F469" s="23">
        <v>4.9564772436345127E-2</v>
      </c>
      <c r="G469" s="23">
        <v>6.9474215840602746E-2</v>
      </c>
      <c r="H469" s="23">
        <v>5.879597491892305E-2</v>
      </c>
      <c r="I469" s="23">
        <v>3.1391679317344767E-2</v>
      </c>
      <c r="J469" s="23">
        <v>4.3703546766824621E-2</v>
      </c>
      <c r="K469" s="23">
        <v>0.17417424225948758</v>
      </c>
      <c r="L469" s="23">
        <v>5.1568401177465084E-2</v>
      </c>
      <c r="M469" s="23">
        <v>5.694806113175982E-2</v>
      </c>
      <c r="N469" s="23">
        <v>0.14601369798755193</v>
      </c>
      <c r="O469" s="23">
        <v>8.6641021846852129E-2</v>
      </c>
      <c r="P469" s="23">
        <v>4.0000000000000188E-2</v>
      </c>
      <c r="Q469" s="23">
        <v>0.12878923350446136</v>
      </c>
      <c r="R469" s="23">
        <v>3.932768321000682E-2</v>
      </c>
      <c r="S469" s="23">
        <v>1.3795035338845669E-2</v>
      </c>
      <c r="T469" s="23">
        <v>4.8647535555904937E-16</v>
      </c>
      <c r="U469" s="23">
        <v>3.5023801430836644E-2</v>
      </c>
      <c r="V469" s="23">
        <v>0.39571607371952749</v>
      </c>
      <c r="W469" s="205"/>
      <c r="X469" s="206"/>
      <c r="Y469" s="206"/>
      <c r="Z469" s="206"/>
      <c r="AA469" s="206"/>
      <c r="AB469" s="206"/>
      <c r="AC469" s="206"/>
      <c r="AD469" s="206"/>
      <c r="AE469" s="206"/>
      <c r="AF469" s="206"/>
      <c r="AG469" s="206"/>
      <c r="AH469" s="206"/>
      <c r="AI469" s="206"/>
      <c r="AJ469" s="206"/>
      <c r="AK469" s="206"/>
      <c r="AL469" s="206"/>
      <c r="AM469" s="206"/>
      <c r="AN469" s="206"/>
      <c r="AO469" s="206"/>
      <c r="AP469" s="206"/>
      <c r="AQ469" s="206"/>
      <c r="AR469" s="206"/>
      <c r="AS469" s="206"/>
      <c r="AT469" s="206"/>
      <c r="AU469" s="206"/>
      <c r="AV469" s="206"/>
      <c r="AW469" s="206"/>
      <c r="AX469" s="206"/>
      <c r="AY469" s="206"/>
      <c r="AZ469" s="206"/>
      <c r="BA469" s="206"/>
      <c r="BB469" s="206"/>
      <c r="BC469" s="206"/>
      <c r="BD469" s="206"/>
      <c r="BE469" s="206"/>
      <c r="BF469" s="206"/>
      <c r="BG469" s="206"/>
      <c r="BH469" s="206"/>
      <c r="BI469" s="206"/>
      <c r="BJ469" s="206"/>
      <c r="BK469" s="206"/>
      <c r="BL469" s="206"/>
      <c r="BM469" s="56"/>
    </row>
    <row r="470" spans="1:65">
      <c r="A470" s="29"/>
      <c r="B470" s="3" t="s">
        <v>86</v>
      </c>
      <c r="C470" s="28"/>
      <c r="D470" s="13">
        <v>8.3735267459216417E-2</v>
      </c>
      <c r="E470" s="13">
        <v>5.1755277435564462E-2</v>
      </c>
      <c r="F470" s="13">
        <v>1.5072916098229642E-2</v>
      </c>
      <c r="G470" s="13">
        <v>2.0635905695228534E-2</v>
      </c>
      <c r="H470" s="13">
        <v>1.715585515311668E-2</v>
      </c>
      <c r="I470" s="13">
        <v>8.8333798570669492E-3</v>
      </c>
      <c r="J470" s="13">
        <v>1.3385466084785492E-2</v>
      </c>
      <c r="K470" s="13">
        <v>5.2278411883788165E-2</v>
      </c>
      <c r="L470" s="13">
        <v>1.5765332062814153E-2</v>
      </c>
      <c r="M470" s="13">
        <v>1.6549938088945455E-2</v>
      </c>
      <c r="N470" s="13">
        <v>4.319931893122838E-2</v>
      </c>
      <c r="O470" s="13">
        <v>2.535834785761526E-2</v>
      </c>
      <c r="P470" s="13">
        <v>1.1627906976744243E-2</v>
      </c>
      <c r="Q470" s="13">
        <v>5.6158096004852338E-2</v>
      </c>
      <c r="R470" s="13">
        <v>1.1355442697788301E-2</v>
      </c>
      <c r="S470" s="13">
        <v>3.9713371637458209E-3</v>
      </c>
      <c r="T470" s="13">
        <v>1.4224425601141794E-16</v>
      </c>
      <c r="U470" s="13">
        <v>1.0465279312002983E-2</v>
      </c>
      <c r="V470" s="13">
        <v>0.12659066002959979</v>
      </c>
      <c r="W470" s="152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  <c r="AX470" s="3"/>
      <c r="AY470" s="3"/>
      <c r="AZ470" s="3"/>
      <c r="BA470" s="3"/>
      <c r="BB470" s="3"/>
      <c r="BC470" s="3"/>
      <c r="BD470" s="3"/>
      <c r="BE470" s="3"/>
      <c r="BF470" s="3"/>
      <c r="BG470" s="3"/>
      <c r="BH470" s="3"/>
      <c r="BI470" s="3"/>
      <c r="BJ470" s="3"/>
      <c r="BK470" s="3"/>
      <c r="BL470" s="3"/>
      <c r="BM470" s="55"/>
    </row>
    <row r="471" spans="1:65">
      <c r="A471" s="29"/>
      <c r="B471" s="3" t="s">
        <v>257</v>
      </c>
      <c r="C471" s="28"/>
      <c r="D471" s="13">
        <v>-9.7433872944816979E-2</v>
      </c>
      <c r="E471" s="13">
        <v>-2.0535830443119241E-2</v>
      </c>
      <c r="F471" s="13">
        <v>-2.7436936821477076E-2</v>
      </c>
      <c r="G471" s="13">
        <v>-4.268936836990922E-3</v>
      </c>
      <c r="H471" s="13">
        <v>1.3624646129750229E-2</v>
      </c>
      <c r="I471" s="13">
        <v>5.1065011531061577E-2</v>
      </c>
      <c r="J471" s="13">
        <v>-3.4338043199834578E-2</v>
      </c>
      <c r="K471" s="13">
        <v>-1.4620596404527175E-2</v>
      </c>
      <c r="L471" s="13">
        <v>-3.2563472988256903E-2</v>
      </c>
      <c r="M471" s="13">
        <v>1.7711086978077439E-2</v>
      </c>
      <c r="N471" s="13">
        <v>-3.2544747792950801E-4</v>
      </c>
      <c r="O471" s="13">
        <v>1.0519148259489075E-2</v>
      </c>
      <c r="P471" s="13">
        <v>1.7420254637846577E-2</v>
      </c>
      <c r="Q471" s="13">
        <v>-0.32171983024143547</v>
      </c>
      <c r="R471" s="13">
        <v>2.4321361016204301E-2</v>
      </c>
      <c r="S471" s="13">
        <v>2.7372635907777942E-2</v>
      </c>
      <c r="T471" s="13">
        <v>1.1505020599254845E-2</v>
      </c>
      <c r="U471" s="13">
        <v>-1.018417087558332E-2</v>
      </c>
      <c r="V471" s="13">
        <v>-7.5463707853146156E-2</v>
      </c>
      <c r="W471" s="152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  <c r="AX471" s="3"/>
      <c r="AY471" s="3"/>
      <c r="AZ471" s="3"/>
      <c r="BA471" s="3"/>
      <c r="BB471" s="3"/>
      <c r="BC471" s="3"/>
      <c r="BD471" s="3"/>
      <c r="BE471" s="3"/>
      <c r="BF471" s="3"/>
      <c r="BG471" s="3"/>
      <c r="BH471" s="3"/>
      <c r="BI471" s="3"/>
      <c r="BJ471" s="3"/>
      <c r="BK471" s="3"/>
      <c r="BL471" s="3"/>
      <c r="BM471" s="55"/>
    </row>
    <row r="472" spans="1:65">
      <c r="A472" s="29"/>
      <c r="B472" s="45" t="s">
        <v>258</v>
      </c>
      <c r="C472" s="46"/>
      <c r="D472" s="44">
        <v>2.86</v>
      </c>
      <c r="E472" s="44">
        <v>0.5</v>
      </c>
      <c r="F472" s="44">
        <v>0.71</v>
      </c>
      <c r="G472" s="44">
        <v>0</v>
      </c>
      <c r="H472" s="44">
        <v>0.55000000000000004</v>
      </c>
      <c r="I472" s="44">
        <v>1.7</v>
      </c>
      <c r="J472" s="44">
        <v>0.92</v>
      </c>
      <c r="K472" s="44">
        <v>0.32</v>
      </c>
      <c r="L472" s="44">
        <v>0.87</v>
      </c>
      <c r="M472" s="44">
        <v>0.67</v>
      </c>
      <c r="N472" s="44">
        <v>0.12</v>
      </c>
      <c r="O472" s="44">
        <v>0.45</v>
      </c>
      <c r="P472" s="44">
        <v>0.67</v>
      </c>
      <c r="Q472" s="44">
        <v>9.74</v>
      </c>
      <c r="R472" s="44">
        <v>0.88</v>
      </c>
      <c r="S472" s="44">
        <v>0.97</v>
      </c>
      <c r="T472" s="44">
        <v>0.48</v>
      </c>
      <c r="U472" s="44">
        <v>0.18</v>
      </c>
      <c r="V472" s="44">
        <v>2.1800000000000002</v>
      </c>
      <c r="W472" s="152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  <c r="AX472" s="3"/>
      <c r="AY472" s="3"/>
      <c r="AZ472" s="3"/>
      <c r="BA472" s="3"/>
      <c r="BB472" s="3"/>
      <c r="BC472" s="3"/>
      <c r="BD472" s="3"/>
      <c r="BE472" s="3"/>
      <c r="BF472" s="3"/>
      <c r="BG472" s="3"/>
      <c r="BH472" s="3"/>
      <c r="BI472" s="3"/>
      <c r="BJ472" s="3"/>
      <c r="BK472" s="3"/>
      <c r="BL472" s="3"/>
      <c r="BM472" s="55"/>
    </row>
    <row r="473" spans="1:65">
      <c r="B473" s="30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BM473" s="55"/>
    </row>
    <row r="474" spans="1:65" ht="15">
      <c r="B474" s="8" t="s">
        <v>440</v>
      </c>
      <c r="BM474" s="27" t="s">
        <v>66</v>
      </c>
    </row>
    <row r="475" spans="1:65" ht="15">
      <c r="A475" s="24" t="s">
        <v>17</v>
      </c>
      <c r="B475" s="18" t="s">
        <v>108</v>
      </c>
      <c r="C475" s="15" t="s">
        <v>109</v>
      </c>
      <c r="D475" s="16" t="s">
        <v>224</v>
      </c>
      <c r="E475" s="17" t="s">
        <v>224</v>
      </c>
      <c r="F475" s="17" t="s">
        <v>224</v>
      </c>
      <c r="G475" s="17" t="s">
        <v>224</v>
      </c>
      <c r="H475" s="17" t="s">
        <v>224</v>
      </c>
      <c r="I475" s="17" t="s">
        <v>224</v>
      </c>
      <c r="J475" s="17" t="s">
        <v>224</v>
      </c>
      <c r="K475" s="17" t="s">
        <v>224</v>
      </c>
      <c r="L475" s="17" t="s">
        <v>224</v>
      </c>
      <c r="M475" s="17" t="s">
        <v>224</v>
      </c>
      <c r="N475" s="17" t="s">
        <v>224</v>
      </c>
      <c r="O475" s="17" t="s">
        <v>224</v>
      </c>
      <c r="P475" s="17" t="s">
        <v>224</v>
      </c>
      <c r="Q475" s="17" t="s">
        <v>224</v>
      </c>
      <c r="R475" s="17" t="s">
        <v>224</v>
      </c>
      <c r="S475" s="17" t="s">
        <v>224</v>
      </c>
      <c r="T475" s="17" t="s">
        <v>224</v>
      </c>
      <c r="U475" s="152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  <c r="AX475" s="3"/>
      <c r="AY475" s="3"/>
      <c r="AZ475" s="3"/>
      <c r="BA475" s="3"/>
      <c r="BB475" s="3"/>
      <c r="BC475" s="3"/>
      <c r="BD475" s="3"/>
      <c r="BE475" s="3"/>
      <c r="BF475" s="3"/>
      <c r="BG475" s="3"/>
      <c r="BH475" s="3"/>
      <c r="BI475" s="3"/>
      <c r="BJ475" s="3"/>
      <c r="BK475" s="3"/>
      <c r="BL475" s="3"/>
      <c r="BM475" s="27">
        <v>1</v>
      </c>
    </row>
    <row r="476" spans="1:65">
      <c r="A476" s="29"/>
      <c r="B476" s="19" t="s">
        <v>225</v>
      </c>
      <c r="C476" s="9" t="s">
        <v>225</v>
      </c>
      <c r="D476" s="150" t="s">
        <v>227</v>
      </c>
      <c r="E476" s="151" t="s">
        <v>228</v>
      </c>
      <c r="F476" s="151" t="s">
        <v>229</v>
      </c>
      <c r="G476" s="151" t="s">
        <v>230</v>
      </c>
      <c r="H476" s="151" t="s">
        <v>233</v>
      </c>
      <c r="I476" s="151" t="s">
        <v>234</v>
      </c>
      <c r="J476" s="151" t="s">
        <v>235</v>
      </c>
      <c r="K476" s="151" t="s">
        <v>236</v>
      </c>
      <c r="L476" s="151" t="s">
        <v>237</v>
      </c>
      <c r="M476" s="151" t="s">
        <v>238</v>
      </c>
      <c r="N476" s="151" t="s">
        <v>239</v>
      </c>
      <c r="O476" s="151" t="s">
        <v>241</v>
      </c>
      <c r="P476" s="151" t="s">
        <v>242</v>
      </c>
      <c r="Q476" s="151" t="s">
        <v>243</v>
      </c>
      <c r="R476" s="151" t="s">
        <v>245</v>
      </c>
      <c r="S476" s="151" t="s">
        <v>246</v>
      </c>
      <c r="T476" s="151" t="s">
        <v>247</v>
      </c>
      <c r="U476" s="152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  <c r="AX476" s="3"/>
      <c r="AY476" s="3"/>
      <c r="AZ476" s="3"/>
      <c r="BA476" s="3"/>
      <c r="BB476" s="3"/>
      <c r="BC476" s="3"/>
      <c r="BD476" s="3"/>
      <c r="BE476" s="3"/>
      <c r="BF476" s="3"/>
      <c r="BG476" s="3"/>
      <c r="BH476" s="3"/>
      <c r="BI476" s="3"/>
      <c r="BJ476" s="3"/>
      <c r="BK476" s="3"/>
      <c r="BL476" s="3"/>
      <c r="BM476" s="27" t="s">
        <v>3</v>
      </c>
    </row>
    <row r="477" spans="1:65">
      <c r="A477" s="29"/>
      <c r="B477" s="19"/>
      <c r="C477" s="9"/>
      <c r="D477" s="10" t="s">
        <v>264</v>
      </c>
      <c r="E477" s="11" t="s">
        <v>263</v>
      </c>
      <c r="F477" s="11" t="s">
        <v>263</v>
      </c>
      <c r="G477" s="11" t="s">
        <v>263</v>
      </c>
      <c r="H477" s="11" t="s">
        <v>112</v>
      </c>
      <c r="I477" s="11" t="s">
        <v>263</v>
      </c>
      <c r="J477" s="11" t="s">
        <v>263</v>
      </c>
      <c r="K477" s="11" t="s">
        <v>264</v>
      </c>
      <c r="L477" s="11" t="s">
        <v>112</v>
      </c>
      <c r="M477" s="11" t="s">
        <v>264</v>
      </c>
      <c r="N477" s="11" t="s">
        <v>264</v>
      </c>
      <c r="O477" s="11" t="s">
        <v>263</v>
      </c>
      <c r="P477" s="11" t="s">
        <v>263</v>
      </c>
      <c r="Q477" s="11" t="s">
        <v>112</v>
      </c>
      <c r="R477" s="11" t="s">
        <v>263</v>
      </c>
      <c r="S477" s="11" t="s">
        <v>263</v>
      </c>
      <c r="T477" s="11" t="s">
        <v>264</v>
      </c>
      <c r="U477" s="152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  <c r="AX477" s="3"/>
      <c r="AY477" s="3"/>
      <c r="AZ477" s="3"/>
      <c r="BA477" s="3"/>
      <c r="BB477" s="3"/>
      <c r="BC477" s="3"/>
      <c r="BD477" s="3"/>
      <c r="BE477" s="3"/>
      <c r="BF477" s="3"/>
      <c r="BG477" s="3"/>
      <c r="BH477" s="3"/>
      <c r="BI477" s="3"/>
      <c r="BJ477" s="3"/>
      <c r="BK477" s="3"/>
      <c r="BL477" s="3"/>
      <c r="BM477" s="27">
        <v>1</v>
      </c>
    </row>
    <row r="478" spans="1:65">
      <c r="A478" s="29"/>
      <c r="B478" s="19"/>
      <c r="C478" s="9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152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  <c r="AX478" s="3"/>
      <c r="AY478" s="3"/>
      <c r="AZ478" s="3"/>
      <c r="BA478" s="3"/>
      <c r="BB478" s="3"/>
      <c r="BC478" s="3"/>
      <c r="BD478" s="3"/>
      <c r="BE478" s="3"/>
      <c r="BF478" s="3"/>
      <c r="BG478" s="3"/>
      <c r="BH478" s="3"/>
      <c r="BI478" s="3"/>
      <c r="BJ478" s="3"/>
      <c r="BK478" s="3"/>
      <c r="BL478" s="3"/>
      <c r="BM478" s="27">
        <v>2</v>
      </c>
    </row>
    <row r="479" spans="1:65">
      <c r="A479" s="29"/>
      <c r="B479" s="18">
        <v>1</v>
      </c>
      <c r="C479" s="14">
        <v>1</v>
      </c>
      <c r="D479" s="212">
        <v>29</v>
      </c>
      <c r="E479" s="212">
        <v>27.5</v>
      </c>
      <c r="F479" s="212">
        <v>29.4</v>
      </c>
      <c r="G479" s="212">
        <v>29.9</v>
      </c>
      <c r="H479" s="211">
        <v>17.488</v>
      </c>
      <c r="I479" s="212">
        <v>32.299999999999997</v>
      </c>
      <c r="J479" s="212">
        <v>31.5</v>
      </c>
      <c r="K479" s="212">
        <v>33.33</v>
      </c>
      <c r="L479" s="212">
        <v>33</v>
      </c>
      <c r="M479" s="212">
        <v>30.34</v>
      </c>
      <c r="N479" s="212">
        <v>28.5</v>
      </c>
      <c r="O479" s="212">
        <v>33.299999999999997</v>
      </c>
      <c r="P479" s="212">
        <v>33.5</v>
      </c>
      <c r="Q479" s="212">
        <v>25.825000000000003</v>
      </c>
      <c r="R479" s="212">
        <v>34.299999999999997</v>
      </c>
      <c r="S479" s="234">
        <v>35.200000000000003</v>
      </c>
      <c r="T479" s="212">
        <v>29.1</v>
      </c>
      <c r="U479" s="213"/>
      <c r="V479" s="214"/>
      <c r="W479" s="214"/>
      <c r="X479" s="214"/>
      <c r="Y479" s="214"/>
      <c r="Z479" s="214"/>
      <c r="AA479" s="214"/>
      <c r="AB479" s="214"/>
      <c r="AC479" s="214"/>
      <c r="AD479" s="214"/>
      <c r="AE479" s="214"/>
      <c r="AF479" s="214"/>
      <c r="AG479" s="214"/>
      <c r="AH479" s="214"/>
      <c r="AI479" s="214"/>
      <c r="AJ479" s="214"/>
      <c r="AK479" s="214"/>
      <c r="AL479" s="214"/>
      <c r="AM479" s="214"/>
      <c r="AN479" s="214"/>
      <c r="AO479" s="214"/>
      <c r="AP479" s="214"/>
      <c r="AQ479" s="214"/>
      <c r="AR479" s="214"/>
      <c r="AS479" s="214"/>
      <c r="AT479" s="214"/>
      <c r="AU479" s="214"/>
      <c r="AV479" s="214"/>
      <c r="AW479" s="214"/>
      <c r="AX479" s="214"/>
      <c r="AY479" s="214"/>
      <c r="AZ479" s="214"/>
      <c r="BA479" s="214"/>
      <c r="BB479" s="214"/>
      <c r="BC479" s="214"/>
      <c r="BD479" s="214"/>
      <c r="BE479" s="214"/>
      <c r="BF479" s="214"/>
      <c r="BG479" s="214"/>
      <c r="BH479" s="214"/>
      <c r="BI479" s="214"/>
      <c r="BJ479" s="214"/>
      <c r="BK479" s="214"/>
      <c r="BL479" s="214"/>
      <c r="BM479" s="215">
        <v>1</v>
      </c>
    </row>
    <row r="480" spans="1:65">
      <c r="A480" s="29"/>
      <c r="B480" s="19">
        <v>1</v>
      </c>
      <c r="C480" s="9">
        <v>2</v>
      </c>
      <c r="D480" s="217">
        <v>28.7</v>
      </c>
      <c r="E480" s="217">
        <v>27.5</v>
      </c>
      <c r="F480" s="217">
        <v>29.4</v>
      </c>
      <c r="G480" s="217">
        <v>29.7</v>
      </c>
      <c r="H480" s="216">
        <v>17.984500000000001</v>
      </c>
      <c r="I480" s="217">
        <v>29.7</v>
      </c>
      <c r="J480" s="217">
        <v>32.799999999999997</v>
      </c>
      <c r="K480" s="217">
        <v>34.17</v>
      </c>
      <c r="L480" s="217">
        <v>36</v>
      </c>
      <c r="M480" s="217">
        <v>27.78</v>
      </c>
      <c r="N480" s="217">
        <v>26</v>
      </c>
      <c r="O480" s="217">
        <v>33.799999999999997</v>
      </c>
      <c r="P480" s="217">
        <v>35.299999999999997</v>
      </c>
      <c r="Q480" s="217">
        <v>25.84</v>
      </c>
      <c r="R480" s="217">
        <v>31.2</v>
      </c>
      <c r="S480" s="217">
        <v>29.8</v>
      </c>
      <c r="T480" s="217">
        <v>30.4</v>
      </c>
      <c r="U480" s="213"/>
      <c r="V480" s="214"/>
      <c r="W480" s="214"/>
      <c r="X480" s="214"/>
      <c r="Y480" s="214"/>
      <c r="Z480" s="214"/>
      <c r="AA480" s="214"/>
      <c r="AB480" s="214"/>
      <c r="AC480" s="214"/>
      <c r="AD480" s="214"/>
      <c r="AE480" s="214"/>
      <c r="AF480" s="214"/>
      <c r="AG480" s="214"/>
      <c r="AH480" s="214"/>
      <c r="AI480" s="214"/>
      <c r="AJ480" s="214"/>
      <c r="AK480" s="214"/>
      <c r="AL480" s="214"/>
      <c r="AM480" s="214"/>
      <c r="AN480" s="214"/>
      <c r="AO480" s="214"/>
      <c r="AP480" s="214"/>
      <c r="AQ480" s="214"/>
      <c r="AR480" s="214"/>
      <c r="AS480" s="214"/>
      <c r="AT480" s="214"/>
      <c r="AU480" s="214"/>
      <c r="AV480" s="214"/>
      <c r="AW480" s="214"/>
      <c r="AX480" s="214"/>
      <c r="AY480" s="214"/>
      <c r="AZ480" s="214"/>
      <c r="BA480" s="214"/>
      <c r="BB480" s="214"/>
      <c r="BC480" s="214"/>
      <c r="BD480" s="214"/>
      <c r="BE480" s="214"/>
      <c r="BF480" s="214"/>
      <c r="BG480" s="214"/>
      <c r="BH480" s="214"/>
      <c r="BI480" s="214"/>
      <c r="BJ480" s="214"/>
      <c r="BK480" s="214"/>
      <c r="BL480" s="214"/>
      <c r="BM480" s="215">
        <v>21</v>
      </c>
    </row>
    <row r="481" spans="1:65">
      <c r="A481" s="29"/>
      <c r="B481" s="19">
        <v>1</v>
      </c>
      <c r="C481" s="9">
        <v>3</v>
      </c>
      <c r="D481" s="217">
        <v>27</v>
      </c>
      <c r="E481" s="217">
        <v>27.2</v>
      </c>
      <c r="F481" s="217">
        <v>31</v>
      </c>
      <c r="G481" s="217">
        <v>31</v>
      </c>
      <c r="H481" s="216">
        <v>17.067</v>
      </c>
      <c r="I481" s="217">
        <v>31.899999999999995</v>
      </c>
      <c r="J481" s="217">
        <v>34.5</v>
      </c>
      <c r="K481" s="217">
        <v>34.770000000000003</v>
      </c>
      <c r="L481" s="217">
        <v>36</v>
      </c>
      <c r="M481" s="217">
        <v>30</v>
      </c>
      <c r="N481" s="217">
        <v>22.7</v>
      </c>
      <c r="O481" s="217">
        <v>33</v>
      </c>
      <c r="P481" s="217">
        <v>34.4</v>
      </c>
      <c r="Q481" s="217">
        <v>25.85</v>
      </c>
      <c r="R481" s="217">
        <v>32.700000000000003</v>
      </c>
      <c r="S481" s="217">
        <v>29.2</v>
      </c>
      <c r="T481" s="217">
        <v>30.3</v>
      </c>
      <c r="U481" s="213"/>
      <c r="V481" s="214"/>
      <c r="W481" s="214"/>
      <c r="X481" s="214"/>
      <c r="Y481" s="214"/>
      <c r="Z481" s="214"/>
      <c r="AA481" s="214"/>
      <c r="AB481" s="214"/>
      <c r="AC481" s="214"/>
      <c r="AD481" s="214"/>
      <c r="AE481" s="214"/>
      <c r="AF481" s="214"/>
      <c r="AG481" s="214"/>
      <c r="AH481" s="214"/>
      <c r="AI481" s="214"/>
      <c r="AJ481" s="214"/>
      <c r="AK481" s="214"/>
      <c r="AL481" s="214"/>
      <c r="AM481" s="214"/>
      <c r="AN481" s="214"/>
      <c r="AO481" s="214"/>
      <c r="AP481" s="214"/>
      <c r="AQ481" s="214"/>
      <c r="AR481" s="214"/>
      <c r="AS481" s="214"/>
      <c r="AT481" s="214"/>
      <c r="AU481" s="214"/>
      <c r="AV481" s="214"/>
      <c r="AW481" s="214"/>
      <c r="AX481" s="214"/>
      <c r="AY481" s="214"/>
      <c r="AZ481" s="214"/>
      <c r="BA481" s="214"/>
      <c r="BB481" s="214"/>
      <c r="BC481" s="214"/>
      <c r="BD481" s="214"/>
      <c r="BE481" s="214"/>
      <c r="BF481" s="214"/>
      <c r="BG481" s="214"/>
      <c r="BH481" s="214"/>
      <c r="BI481" s="214"/>
      <c r="BJ481" s="214"/>
      <c r="BK481" s="214"/>
      <c r="BL481" s="214"/>
      <c r="BM481" s="215">
        <v>16</v>
      </c>
    </row>
    <row r="482" spans="1:65">
      <c r="A482" s="29"/>
      <c r="B482" s="19">
        <v>1</v>
      </c>
      <c r="C482" s="9">
        <v>4</v>
      </c>
      <c r="D482" s="217">
        <v>29.9</v>
      </c>
      <c r="E482" s="218">
        <v>25.5</v>
      </c>
      <c r="F482" s="217">
        <v>28.6</v>
      </c>
      <c r="G482" s="217">
        <v>30</v>
      </c>
      <c r="H482" s="216">
        <v>18.134499999999999</v>
      </c>
      <c r="I482" s="217">
        <v>31.3</v>
      </c>
      <c r="J482" s="217">
        <v>30.800000000000004</v>
      </c>
      <c r="K482" s="217">
        <v>33.9</v>
      </c>
      <c r="L482" s="217">
        <v>34</v>
      </c>
      <c r="M482" s="217">
        <v>31.88</v>
      </c>
      <c r="N482" s="217">
        <v>29.7</v>
      </c>
      <c r="O482" s="217">
        <v>34.4</v>
      </c>
      <c r="P482" s="217">
        <v>35</v>
      </c>
      <c r="Q482" s="217">
        <v>25.984999999999999</v>
      </c>
      <c r="R482" s="217">
        <v>30.9</v>
      </c>
      <c r="S482" s="217">
        <v>31.6</v>
      </c>
      <c r="T482" s="217">
        <v>31.8</v>
      </c>
      <c r="U482" s="213"/>
      <c r="V482" s="214"/>
      <c r="W482" s="214"/>
      <c r="X482" s="214"/>
      <c r="Y482" s="214"/>
      <c r="Z482" s="214"/>
      <c r="AA482" s="214"/>
      <c r="AB482" s="214"/>
      <c r="AC482" s="214"/>
      <c r="AD482" s="214"/>
      <c r="AE482" s="214"/>
      <c r="AF482" s="214"/>
      <c r="AG482" s="214"/>
      <c r="AH482" s="214"/>
      <c r="AI482" s="214"/>
      <c r="AJ482" s="214"/>
      <c r="AK482" s="214"/>
      <c r="AL482" s="214"/>
      <c r="AM482" s="214"/>
      <c r="AN482" s="214"/>
      <c r="AO482" s="214"/>
      <c r="AP482" s="214"/>
      <c r="AQ482" s="214"/>
      <c r="AR482" s="214"/>
      <c r="AS482" s="214"/>
      <c r="AT482" s="214"/>
      <c r="AU482" s="214"/>
      <c r="AV482" s="214"/>
      <c r="AW482" s="214"/>
      <c r="AX482" s="214"/>
      <c r="AY482" s="214"/>
      <c r="AZ482" s="214"/>
      <c r="BA482" s="214"/>
      <c r="BB482" s="214"/>
      <c r="BC482" s="214"/>
      <c r="BD482" s="214"/>
      <c r="BE482" s="214"/>
      <c r="BF482" s="214"/>
      <c r="BG482" s="214"/>
      <c r="BH482" s="214"/>
      <c r="BI482" s="214"/>
      <c r="BJ482" s="214"/>
      <c r="BK482" s="214"/>
      <c r="BL482" s="214"/>
      <c r="BM482" s="215">
        <v>30.754793749999997</v>
      </c>
    </row>
    <row r="483" spans="1:65">
      <c r="A483" s="29"/>
      <c r="B483" s="19">
        <v>1</v>
      </c>
      <c r="C483" s="9">
        <v>5</v>
      </c>
      <c r="D483" s="217">
        <v>29.3</v>
      </c>
      <c r="E483" s="217">
        <v>27</v>
      </c>
      <c r="F483" s="217">
        <v>29.7</v>
      </c>
      <c r="G483" s="217">
        <v>31</v>
      </c>
      <c r="H483" s="216">
        <v>18.133499999999998</v>
      </c>
      <c r="I483" s="217">
        <v>30.599999999999998</v>
      </c>
      <c r="J483" s="217">
        <v>32</v>
      </c>
      <c r="K483" s="217">
        <v>32.43</v>
      </c>
      <c r="L483" s="217">
        <v>34</v>
      </c>
      <c r="M483" s="217">
        <v>33.58</v>
      </c>
      <c r="N483" s="217">
        <v>26.6</v>
      </c>
      <c r="O483" s="217">
        <v>33.5</v>
      </c>
      <c r="P483" s="217">
        <v>36.4</v>
      </c>
      <c r="Q483" s="217">
        <v>25.52</v>
      </c>
      <c r="R483" s="217">
        <v>32.9</v>
      </c>
      <c r="S483" s="217">
        <v>30.7</v>
      </c>
      <c r="T483" s="217">
        <v>28.4</v>
      </c>
      <c r="U483" s="213"/>
      <c r="V483" s="214"/>
      <c r="W483" s="214"/>
      <c r="X483" s="214"/>
      <c r="Y483" s="214"/>
      <c r="Z483" s="214"/>
      <c r="AA483" s="214"/>
      <c r="AB483" s="214"/>
      <c r="AC483" s="214"/>
      <c r="AD483" s="214"/>
      <c r="AE483" s="214"/>
      <c r="AF483" s="214"/>
      <c r="AG483" s="214"/>
      <c r="AH483" s="214"/>
      <c r="AI483" s="214"/>
      <c r="AJ483" s="214"/>
      <c r="AK483" s="214"/>
      <c r="AL483" s="214"/>
      <c r="AM483" s="214"/>
      <c r="AN483" s="214"/>
      <c r="AO483" s="214"/>
      <c r="AP483" s="214"/>
      <c r="AQ483" s="214"/>
      <c r="AR483" s="214"/>
      <c r="AS483" s="214"/>
      <c r="AT483" s="214"/>
      <c r="AU483" s="214"/>
      <c r="AV483" s="214"/>
      <c r="AW483" s="214"/>
      <c r="AX483" s="214"/>
      <c r="AY483" s="214"/>
      <c r="AZ483" s="214"/>
      <c r="BA483" s="214"/>
      <c r="BB483" s="214"/>
      <c r="BC483" s="214"/>
      <c r="BD483" s="214"/>
      <c r="BE483" s="214"/>
      <c r="BF483" s="214"/>
      <c r="BG483" s="214"/>
      <c r="BH483" s="214"/>
      <c r="BI483" s="214"/>
      <c r="BJ483" s="214"/>
      <c r="BK483" s="214"/>
      <c r="BL483" s="214"/>
      <c r="BM483" s="215">
        <v>34</v>
      </c>
    </row>
    <row r="484" spans="1:65">
      <c r="A484" s="29"/>
      <c r="B484" s="19">
        <v>1</v>
      </c>
      <c r="C484" s="9">
        <v>6</v>
      </c>
      <c r="D484" s="217">
        <v>28.2</v>
      </c>
      <c r="E484" s="217">
        <v>27.9</v>
      </c>
      <c r="F484" s="217">
        <v>31</v>
      </c>
      <c r="G484" s="217">
        <v>28.8</v>
      </c>
      <c r="H484" s="216">
        <v>17.828499999999998</v>
      </c>
      <c r="I484" s="217">
        <v>29.8</v>
      </c>
      <c r="J484" s="217">
        <v>32.9</v>
      </c>
      <c r="K484" s="217">
        <v>34.69</v>
      </c>
      <c r="L484" s="217">
        <v>35</v>
      </c>
      <c r="M484" s="217">
        <v>29.52</v>
      </c>
      <c r="N484" s="217">
        <v>30.5</v>
      </c>
      <c r="O484" s="217">
        <v>32.799999999999997</v>
      </c>
      <c r="P484" s="217">
        <v>33.4</v>
      </c>
      <c r="Q484" s="217">
        <v>25.630199999999999</v>
      </c>
      <c r="R484" s="217">
        <v>33.299999999999997</v>
      </c>
      <c r="S484" s="217">
        <v>29.2</v>
      </c>
      <c r="T484" s="217">
        <v>28.5</v>
      </c>
      <c r="U484" s="213"/>
      <c r="V484" s="214"/>
      <c r="W484" s="214"/>
      <c r="X484" s="214"/>
      <c r="Y484" s="214"/>
      <c r="Z484" s="214"/>
      <c r="AA484" s="214"/>
      <c r="AB484" s="214"/>
      <c r="AC484" s="214"/>
      <c r="AD484" s="214"/>
      <c r="AE484" s="214"/>
      <c r="AF484" s="214"/>
      <c r="AG484" s="214"/>
      <c r="AH484" s="214"/>
      <c r="AI484" s="214"/>
      <c r="AJ484" s="214"/>
      <c r="AK484" s="214"/>
      <c r="AL484" s="214"/>
      <c r="AM484" s="214"/>
      <c r="AN484" s="214"/>
      <c r="AO484" s="214"/>
      <c r="AP484" s="214"/>
      <c r="AQ484" s="214"/>
      <c r="AR484" s="214"/>
      <c r="AS484" s="214"/>
      <c r="AT484" s="214"/>
      <c r="AU484" s="214"/>
      <c r="AV484" s="214"/>
      <c r="AW484" s="214"/>
      <c r="AX484" s="214"/>
      <c r="AY484" s="214"/>
      <c r="AZ484" s="214"/>
      <c r="BA484" s="214"/>
      <c r="BB484" s="214"/>
      <c r="BC484" s="214"/>
      <c r="BD484" s="214"/>
      <c r="BE484" s="214"/>
      <c r="BF484" s="214"/>
      <c r="BG484" s="214"/>
      <c r="BH484" s="214"/>
      <c r="BI484" s="214"/>
      <c r="BJ484" s="214"/>
      <c r="BK484" s="214"/>
      <c r="BL484" s="214"/>
      <c r="BM484" s="219"/>
    </row>
    <row r="485" spans="1:65">
      <c r="A485" s="29"/>
      <c r="B485" s="20" t="s">
        <v>254</v>
      </c>
      <c r="C485" s="12"/>
      <c r="D485" s="220">
        <v>28.683333333333334</v>
      </c>
      <c r="E485" s="220">
        <v>27.099999999999998</v>
      </c>
      <c r="F485" s="220">
        <v>29.849999999999998</v>
      </c>
      <c r="G485" s="220">
        <v>30.066666666666666</v>
      </c>
      <c r="H485" s="220">
        <v>17.772666666666666</v>
      </c>
      <c r="I485" s="220">
        <v>30.933333333333334</v>
      </c>
      <c r="J485" s="220">
        <v>32.416666666666664</v>
      </c>
      <c r="K485" s="220">
        <v>33.881666666666668</v>
      </c>
      <c r="L485" s="220">
        <v>34.666666666666664</v>
      </c>
      <c r="M485" s="220">
        <v>30.516666666666666</v>
      </c>
      <c r="N485" s="220">
        <v>27.333333333333332</v>
      </c>
      <c r="O485" s="220">
        <v>33.466666666666669</v>
      </c>
      <c r="P485" s="220">
        <v>34.666666666666664</v>
      </c>
      <c r="Q485" s="220">
        <v>25.775033333333337</v>
      </c>
      <c r="R485" s="220">
        <v>32.550000000000004</v>
      </c>
      <c r="S485" s="220">
        <v>30.95</v>
      </c>
      <c r="T485" s="220">
        <v>29.75</v>
      </c>
      <c r="U485" s="213"/>
      <c r="V485" s="214"/>
      <c r="W485" s="214"/>
      <c r="X485" s="214"/>
      <c r="Y485" s="214"/>
      <c r="Z485" s="214"/>
      <c r="AA485" s="214"/>
      <c r="AB485" s="214"/>
      <c r="AC485" s="214"/>
      <c r="AD485" s="214"/>
      <c r="AE485" s="214"/>
      <c r="AF485" s="214"/>
      <c r="AG485" s="214"/>
      <c r="AH485" s="214"/>
      <c r="AI485" s="214"/>
      <c r="AJ485" s="214"/>
      <c r="AK485" s="214"/>
      <c r="AL485" s="214"/>
      <c r="AM485" s="214"/>
      <c r="AN485" s="214"/>
      <c r="AO485" s="214"/>
      <c r="AP485" s="214"/>
      <c r="AQ485" s="214"/>
      <c r="AR485" s="214"/>
      <c r="AS485" s="214"/>
      <c r="AT485" s="214"/>
      <c r="AU485" s="214"/>
      <c r="AV485" s="214"/>
      <c r="AW485" s="214"/>
      <c r="AX485" s="214"/>
      <c r="AY485" s="214"/>
      <c r="AZ485" s="214"/>
      <c r="BA485" s="214"/>
      <c r="BB485" s="214"/>
      <c r="BC485" s="214"/>
      <c r="BD485" s="214"/>
      <c r="BE485" s="214"/>
      <c r="BF485" s="214"/>
      <c r="BG485" s="214"/>
      <c r="BH485" s="214"/>
      <c r="BI485" s="214"/>
      <c r="BJ485" s="214"/>
      <c r="BK485" s="214"/>
      <c r="BL485" s="214"/>
      <c r="BM485" s="219"/>
    </row>
    <row r="486" spans="1:65">
      <c r="A486" s="29"/>
      <c r="B486" s="3" t="s">
        <v>255</v>
      </c>
      <c r="C486" s="28"/>
      <c r="D486" s="217">
        <v>28.85</v>
      </c>
      <c r="E486" s="217">
        <v>27.35</v>
      </c>
      <c r="F486" s="217">
        <v>29.549999999999997</v>
      </c>
      <c r="G486" s="217">
        <v>29.95</v>
      </c>
      <c r="H486" s="217">
        <v>17.906500000000001</v>
      </c>
      <c r="I486" s="217">
        <v>30.95</v>
      </c>
      <c r="J486" s="217">
        <v>32.4</v>
      </c>
      <c r="K486" s="217">
        <v>34.034999999999997</v>
      </c>
      <c r="L486" s="217">
        <v>34.5</v>
      </c>
      <c r="M486" s="217">
        <v>30.17</v>
      </c>
      <c r="N486" s="217">
        <v>27.55</v>
      </c>
      <c r="O486" s="217">
        <v>33.4</v>
      </c>
      <c r="P486" s="217">
        <v>34.700000000000003</v>
      </c>
      <c r="Q486" s="217">
        <v>25.832500000000003</v>
      </c>
      <c r="R486" s="217">
        <v>32.799999999999997</v>
      </c>
      <c r="S486" s="217">
        <v>30.25</v>
      </c>
      <c r="T486" s="217">
        <v>29.700000000000003</v>
      </c>
      <c r="U486" s="213"/>
      <c r="V486" s="214"/>
      <c r="W486" s="214"/>
      <c r="X486" s="214"/>
      <c r="Y486" s="214"/>
      <c r="Z486" s="214"/>
      <c r="AA486" s="214"/>
      <c r="AB486" s="214"/>
      <c r="AC486" s="214"/>
      <c r="AD486" s="214"/>
      <c r="AE486" s="214"/>
      <c r="AF486" s="214"/>
      <c r="AG486" s="214"/>
      <c r="AH486" s="214"/>
      <c r="AI486" s="214"/>
      <c r="AJ486" s="214"/>
      <c r="AK486" s="214"/>
      <c r="AL486" s="214"/>
      <c r="AM486" s="214"/>
      <c r="AN486" s="214"/>
      <c r="AO486" s="214"/>
      <c r="AP486" s="214"/>
      <c r="AQ486" s="214"/>
      <c r="AR486" s="214"/>
      <c r="AS486" s="214"/>
      <c r="AT486" s="214"/>
      <c r="AU486" s="214"/>
      <c r="AV486" s="214"/>
      <c r="AW486" s="214"/>
      <c r="AX486" s="214"/>
      <c r="AY486" s="214"/>
      <c r="AZ486" s="214"/>
      <c r="BA486" s="214"/>
      <c r="BB486" s="214"/>
      <c r="BC486" s="214"/>
      <c r="BD486" s="214"/>
      <c r="BE486" s="214"/>
      <c r="BF486" s="214"/>
      <c r="BG486" s="214"/>
      <c r="BH486" s="214"/>
      <c r="BI486" s="214"/>
      <c r="BJ486" s="214"/>
      <c r="BK486" s="214"/>
      <c r="BL486" s="214"/>
      <c r="BM486" s="219"/>
    </row>
    <row r="487" spans="1:65">
      <c r="A487" s="29"/>
      <c r="B487" s="3" t="s">
        <v>256</v>
      </c>
      <c r="C487" s="28"/>
      <c r="D487" s="23">
        <v>1.0028293307770102</v>
      </c>
      <c r="E487" s="23">
        <v>0.84142735871850494</v>
      </c>
      <c r="F487" s="23">
        <v>0.96280839215287262</v>
      </c>
      <c r="G487" s="23">
        <v>0.8382521498133283</v>
      </c>
      <c r="H487" s="23">
        <v>0.42145351661442604</v>
      </c>
      <c r="I487" s="23">
        <v>1.0819735055289772</v>
      </c>
      <c r="J487" s="23">
        <v>1.2921558213569535</v>
      </c>
      <c r="K487" s="23">
        <v>0.88743262655069644</v>
      </c>
      <c r="L487" s="23">
        <v>1.2110601416389966</v>
      </c>
      <c r="M487" s="23">
        <v>2.0011763207340483</v>
      </c>
      <c r="N487" s="23">
        <v>2.8556376987752961</v>
      </c>
      <c r="O487" s="23">
        <v>0.57850381733111045</v>
      </c>
      <c r="P487" s="23">
        <v>1.1448435118681792</v>
      </c>
      <c r="Q487" s="23">
        <v>0.16878509017880355</v>
      </c>
      <c r="R487" s="23">
        <v>1.2895735729302142</v>
      </c>
      <c r="S487" s="23">
        <v>2.2801315751508739</v>
      </c>
      <c r="T487" s="23">
        <v>1.3217412757419664</v>
      </c>
      <c r="U487" s="152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  <c r="AX487" s="3"/>
      <c r="AY487" s="3"/>
      <c r="AZ487" s="3"/>
      <c r="BA487" s="3"/>
      <c r="BB487" s="3"/>
      <c r="BC487" s="3"/>
      <c r="BD487" s="3"/>
      <c r="BE487" s="3"/>
      <c r="BF487" s="3"/>
      <c r="BG487" s="3"/>
      <c r="BH487" s="3"/>
      <c r="BI487" s="3"/>
      <c r="BJ487" s="3"/>
      <c r="BK487" s="3"/>
      <c r="BL487" s="3"/>
      <c r="BM487" s="55"/>
    </row>
    <row r="488" spans="1:65">
      <c r="A488" s="29"/>
      <c r="B488" s="3" t="s">
        <v>86</v>
      </c>
      <c r="C488" s="28"/>
      <c r="D488" s="13">
        <v>3.4962091717966652E-2</v>
      </c>
      <c r="E488" s="13">
        <v>3.1048980026513101E-2</v>
      </c>
      <c r="F488" s="13">
        <v>3.2254887509308966E-2</v>
      </c>
      <c r="G488" s="13">
        <v>2.7879783253214909E-2</v>
      </c>
      <c r="H488" s="13">
        <v>2.3713577963225894E-2</v>
      </c>
      <c r="I488" s="13">
        <v>3.4977591773566075E-2</v>
      </c>
      <c r="J488" s="13">
        <v>3.9860847959597538E-2</v>
      </c>
      <c r="K488" s="13">
        <v>2.6192118448050462E-2</v>
      </c>
      <c r="L488" s="13">
        <v>3.4934427162663366E-2</v>
      </c>
      <c r="M488" s="13">
        <v>6.5576504229406279E-2</v>
      </c>
      <c r="N488" s="13">
        <v>0.10447454995519376</v>
      </c>
      <c r="O488" s="13">
        <v>1.7285970637383779E-2</v>
      </c>
      <c r="P488" s="13">
        <v>3.3024332073120555E-2</v>
      </c>
      <c r="Q488" s="13">
        <v>6.5483946420555631E-3</v>
      </c>
      <c r="R488" s="13">
        <v>3.9618235727502733E-2</v>
      </c>
      <c r="S488" s="13">
        <v>7.3671456386134856E-2</v>
      </c>
      <c r="T488" s="13">
        <v>4.4428278176200549E-2</v>
      </c>
      <c r="U488" s="152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  <c r="AX488" s="3"/>
      <c r="AY488" s="3"/>
      <c r="AZ488" s="3"/>
      <c r="BA488" s="3"/>
      <c r="BB488" s="3"/>
      <c r="BC488" s="3"/>
      <c r="BD488" s="3"/>
      <c r="BE488" s="3"/>
      <c r="BF488" s="3"/>
      <c r="BG488" s="3"/>
      <c r="BH488" s="3"/>
      <c r="BI488" s="3"/>
      <c r="BJ488" s="3"/>
      <c r="BK488" s="3"/>
      <c r="BL488" s="3"/>
      <c r="BM488" s="55"/>
    </row>
    <row r="489" spans="1:65">
      <c r="A489" s="29"/>
      <c r="B489" s="3" t="s">
        <v>257</v>
      </c>
      <c r="C489" s="28"/>
      <c r="D489" s="13">
        <v>-6.7354066280046587E-2</v>
      </c>
      <c r="E489" s="13">
        <v>-0.11883655535813831</v>
      </c>
      <c r="F489" s="13">
        <v>-2.9419600643558197E-2</v>
      </c>
      <c r="G489" s="13">
        <v>-2.2374628453924572E-2</v>
      </c>
      <c r="H489" s="13">
        <v>-0.42211718891248728</v>
      </c>
      <c r="I489" s="13">
        <v>5.8052603046097051E-3</v>
      </c>
      <c r="J489" s="13">
        <v>5.4036223756716462E-2</v>
      </c>
      <c r="K489" s="13">
        <v>0.10167107417739296</v>
      </c>
      <c r="L489" s="13">
        <v>0.12719555034137286</v>
      </c>
      <c r="M489" s="13">
        <v>-7.7427631369932914E-3</v>
      </c>
      <c r="N489" s="13">
        <v>-0.11124966223084054</v>
      </c>
      <c r="O489" s="13">
        <v>8.8177242829556413E-2</v>
      </c>
      <c r="P489" s="13">
        <v>0.12719555034137286</v>
      </c>
      <c r="Q489" s="13">
        <v>-0.16191818606056041</v>
      </c>
      <c r="R489" s="13">
        <v>5.837159125802982E-2</v>
      </c>
      <c r="S489" s="13">
        <v>6.3471812422739582E-3</v>
      </c>
      <c r="T489" s="13">
        <v>-3.2671126269542827E-2</v>
      </c>
      <c r="U489" s="152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  <c r="AX489" s="3"/>
      <c r="AY489" s="3"/>
      <c r="AZ489" s="3"/>
      <c r="BA489" s="3"/>
      <c r="BB489" s="3"/>
      <c r="BC489" s="3"/>
      <c r="BD489" s="3"/>
      <c r="BE489" s="3"/>
      <c r="BF489" s="3"/>
      <c r="BG489" s="3"/>
      <c r="BH489" s="3"/>
      <c r="BI489" s="3"/>
      <c r="BJ489" s="3"/>
      <c r="BK489" s="3"/>
      <c r="BL489" s="3"/>
      <c r="BM489" s="55"/>
    </row>
    <row r="490" spans="1:65">
      <c r="A490" s="29"/>
      <c r="B490" s="45" t="s">
        <v>258</v>
      </c>
      <c r="C490" s="46"/>
      <c r="D490" s="44">
        <v>0.61</v>
      </c>
      <c r="E490" s="44">
        <v>1.1299999999999999</v>
      </c>
      <c r="F490" s="44">
        <v>0.22</v>
      </c>
      <c r="G490" s="44">
        <v>0.15</v>
      </c>
      <c r="H490" s="44">
        <v>4.2300000000000004</v>
      </c>
      <c r="I490" s="44">
        <v>0.14000000000000001</v>
      </c>
      <c r="J490" s="44">
        <v>0.63</v>
      </c>
      <c r="K490" s="44">
        <v>1.1200000000000001</v>
      </c>
      <c r="L490" s="44">
        <v>1.38</v>
      </c>
      <c r="M490" s="44">
        <v>0</v>
      </c>
      <c r="N490" s="44">
        <v>1.06</v>
      </c>
      <c r="O490" s="44">
        <v>0.98</v>
      </c>
      <c r="P490" s="44">
        <v>1.38</v>
      </c>
      <c r="Q490" s="44">
        <v>1.57</v>
      </c>
      <c r="R490" s="44">
        <v>0.67</v>
      </c>
      <c r="S490" s="44">
        <v>0.14000000000000001</v>
      </c>
      <c r="T490" s="44">
        <v>0.25</v>
      </c>
      <c r="U490" s="152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  <c r="AX490" s="3"/>
      <c r="AY490" s="3"/>
      <c r="AZ490" s="3"/>
      <c r="BA490" s="3"/>
      <c r="BB490" s="3"/>
      <c r="BC490" s="3"/>
      <c r="BD490" s="3"/>
      <c r="BE490" s="3"/>
      <c r="BF490" s="3"/>
      <c r="BG490" s="3"/>
      <c r="BH490" s="3"/>
      <c r="BI490" s="3"/>
      <c r="BJ490" s="3"/>
      <c r="BK490" s="3"/>
      <c r="BL490" s="3"/>
      <c r="BM490" s="55"/>
    </row>
    <row r="491" spans="1:65">
      <c r="B491" s="30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BM491" s="55"/>
    </row>
    <row r="492" spans="1:65" ht="15">
      <c r="B492" s="8" t="s">
        <v>441</v>
      </c>
      <c r="BM492" s="27" t="s">
        <v>66</v>
      </c>
    </row>
    <row r="493" spans="1:65" ht="15">
      <c r="A493" s="24" t="s">
        <v>20</v>
      </c>
      <c r="B493" s="18" t="s">
        <v>108</v>
      </c>
      <c r="C493" s="15" t="s">
        <v>109</v>
      </c>
      <c r="D493" s="16" t="s">
        <v>224</v>
      </c>
      <c r="E493" s="17" t="s">
        <v>224</v>
      </c>
      <c r="F493" s="17" t="s">
        <v>224</v>
      </c>
      <c r="G493" s="17" t="s">
        <v>224</v>
      </c>
      <c r="H493" s="17" t="s">
        <v>224</v>
      </c>
      <c r="I493" s="17" t="s">
        <v>224</v>
      </c>
      <c r="J493" s="17" t="s">
        <v>224</v>
      </c>
      <c r="K493" s="17" t="s">
        <v>224</v>
      </c>
      <c r="L493" s="17" t="s">
        <v>224</v>
      </c>
      <c r="M493" s="17" t="s">
        <v>224</v>
      </c>
      <c r="N493" s="17" t="s">
        <v>224</v>
      </c>
      <c r="O493" s="17" t="s">
        <v>224</v>
      </c>
      <c r="P493" s="17" t="s">
        <v>224</v>
      </c>
      <c r="Q493" s="17" t="s">
        <v>224</v>
      </c>
      <c r="R493" s="17" t="s">
        <v>224</v>
      </c>
      <c r="S493" s="17" t="s">
        <v>224</v>
      </c>
      <c r="T493" s="17" t="s">
        <v>224</v>
      </c>
      <c r="U493" s="17" t="s">
        <v>224</v>
      </c>
      <c r="V493" s="17" t="s">
        <v>224</v>
      </c>
      <c r="W493" s="152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  <c r="AX493" s="3"/>
      <c r="AY493" s="3"/>
      <c r="AZ493" s="3"/>
      <c r="BA493" s="3"/>
      <c r="BB493" s="3"/>
      <c r="BC493" s="3"/>
      <c r="BD493" s="3"/>
      <c r="BE493" s="3"/>
      <c r="BF493" s="3"/>
      <c r="BG493" s="3"/>
      <c r="BH493" s="3"/>
      <c r="BI493" s="3"/>
      <c r="BJ493" s="3"/>
      <c r="BK493" s="3"/>
      <c r="BL493" s="3"/>
      <c r="BM493" s="27">
        <v>1</v>
      </c>
    </row>
    <row r="494" spans="1:65">
      <c r="A494" s="29"/>
      <c r="B494" s="19" t="s">
        <v>225</v>
      </c>
      <c r="C494" s="9" t="s">
        <v>225</v>
      </c>
      <c r="D494" s="150" t="s">
        <v>227</v>
      </c>
      <c r="E494" s="151" t="s">
        <v>228</v>
      </c>
      <c r="F494" s="151" t="s">
        <v>229</v>
      </c>
      <c r="G494" s="151" t="s">
        <v>230</v>
      </c>
      <c r="H494" s="151" t="s">
        <v>231</v>
      </c>
      <c r="I494" s="151" t="s">
        <v>233</v>
      </c>
      <c r="J494" s="151" t="s">
        <v>234</v>
      </c>
      <c r="K494" s="151" t="s">
        <v>235</v>
      </c>
      <c r="L494" s="151" t="s">
        <v>236</v>
      </c>
      <c r="M494" s="151" t="s">
        <v>237</v>
      </c>
      <c r="N494" s="151" t="s">
        <v>238</v>
      </c>
      <c r="O494" s="151" t="s">
        <v>239</v>
      </c>
      <c r="P494" s="151" t="s">
        <v>240</v>
      </c>
      <c r="Q494" s="151" t="s">
        <v>241</v>
      </c>
      <c r="R494" s="151" t="s">
        <v>242</v>
      </c>
      <c r="S494" s="151" t="s">
        <v>243</v>
      </c>
      <c r="T494" s="151" t="s">
        <v>245</v>
      </c>
      <c r="U494" s="151" t="s">
        <v>246</v>
      </c>
      <c r="V494" s="151" t="s">
        <v>247</v>
      </c>
      <c r="W494" s="152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  <c r="AX494" s="3"/>
      <c r="AY494" s="3"/>
      <c r="AZ494" s="3"/>
      <c r="BA494" s="3"/>
      <c r="BB494" s="3"/>
      <c r="BC494" s="3"/>
      <c r="BD494" s="3"/>
      <c r="BE494" s="3"/>
      <c r="BF494" s="3"/>
      <c r="BG494" s="3"/>
      <c r="BH494" s="3"/>
      <c r="BI494" s="3"/>
      <c r="BJ494" s="3"/>
      <c r="BK494" s="3"/>
      <c r="BL494" s="3"/>
      <c r="BM494" s="27" t="s">
        <v>3</v>
      </c>
    </row>
    <row r="495" spans="1:65">
      <c r="A495" s="29"/>
      <c r="B495" s="19"/>
      <c r="C495" s="9"/>
      <c r="D495" s="10" t="s">
        <v>112</v>
      </c>
      <c r="E495" s="11" t="s">
        <v>263</v>
      </c>
      <c r="F495" s="11" t="s">
        <v>263</v>
      </c>
      <c r="G495" s="11" t="s">
        <v>263</v>
      </c>
      <c r="H495" s="11" t="s">
        <v>112</v>
      </c>
      <c r="I495" s="11" t="s">
        <v>112</v>
      </c>
      <c r="J495" s="11" t="s">
        <v>263</v>
      </c>
      <c r="K495" s="11" t="s">
        <v>263</v>
      </c>
      <c r="L495" s="11" t="s">
        <v>264</v>
      </c>
      <c r="M495" s="11" t="s">
        <v>112</v>
      </c>
      <c r="N495" s="11" t="s">
        <v>264</v>
      </c>
      <c r="O495" s="11" t="s">
        <v>263</v>
      </c>
      <c r="P495" s="11" t="s">
        <v>264</v>
      </c>
      <c r="Q495" s="11" t="s">
        <v>263</v>
      </c>
      <c r="R495" s="11" t="s">
        <v>263</v>
      </c>
      <c r="S495" s="11" t="s">
        <v>112</v>
      </c>
      <c r="T495" s="11" t="s">
        <v>263</v>
      </c>
      <c r="U495" s="11" t="s">
        <v>263</v>
      </c>
      <c r="V495" s="11" t="s">
        <v>264</v>
      </c>
      <c r="W495" s="152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  <c r="AX495" s="3"/>
      <c r="AY495" s="3"/>
      <c r="AZ495" s="3"/>
      <c r="BA495" s="3"/>
      <c r="BB495" s="3"/>
      <c r="BC495" s="3"/>
      <c r="BD495" s="3"/>
      <c r="BE495" s="3"/>
      <c r="BF495" s="3"/>
      <c r="BG495" s="3"/>
      <c r="BH495" s="3"/>
      <c r="BI495" s="3"/>
      <c r="BJ495" s="3"/>
      <c r="BK495" s="3"/>
      <c r="BL495" s="3"/>
      <c r="BM495" s="27">
        <v>1</v>
      </c>
    </row>
    <row r="496" spans="1:65">
      <c r="A496" s="29"/>
      <c r="B496" s="19"/>
      <c r="C496" s="9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152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  <c r="AX496" s="3"/>
      <c r="AY496" s="3"/>
      <c r="AZ496" s="3"/>
      <c r="BA496" s="3"/>
      <c r="BB496" s="3"/>
      <c r="BC496" s="3"/>
      <c r="BD496" s="3"/>
      <c r="BE496" s="3"/>
      <c r="BF496" s="3"/>
      <c r="BG496" s="3"/>
      <c r="BH496" s="3"/>
      <c r="BI496" s="3"/>
      <c r="BJ496" s="3"/>
      <c r="BK496" s="3"/>
      <c r="BL496" s="3"/>
      <c r="BM496" s="27">
        <v>2</v>
      </c>
    </row>
    <row r="497" spans="1:65">
      <c r="A497" s="29"/>
      <c r="B497" s="18">
        <v>1</v>
      </c>
      <c r="C497" s="14">
        <v>1</v>
      </c>
      <c r="D497" s="212">
        <v>47</v>
      </c>
      <c r="E497" s="211">
        <v>41.4</v>
      </c>
      <c r="F497" s="212">
        <v>45.8</v>
      </c>
      <c r="G497" s="212">
        <v>42.8</v>
      </c>
      <c r="H497" s="212">
        <v>44.8</v>
      </c>
      <c r="I497" s="234">
        <v>41.084999999999994</v>
      </c>
      <c r="J497" s="234">
        <v>45.3</v>
      </c>
      <c r="K497" s="212">
        <v>42</v>
      </c>
      <c r="L497" s="212">
        <v>45.7</v>
      </c>
      <c r="M497" s="212">
        <v>42</v>
      </c>
      <c r="N497" s="212">
        <v>43.92</v>
      </c>
      <c r="O497" s="212">
        <v>45</v>
      </c>
      <c r="P497" s="212">
        <v>44</v>
      </c>
      <c r="Q497" s="212">
        <v>45</v>
      </c>
      <c r="R497" s="212">
        <v>42.1</v>
      </c>
      <c r="S497" s="212">
        <v>42.969250000000002</v>
      </c>
      <c r="T497" s="212">
        <v>44</v>
      </c>
      <c r="U497" s="212">
        <v>47.2</v>
      </c>
      <c r="V497" s="212">
        <v>43.3</v>
      </c>
      <c r="W497" s="213"/>
      <c r="X497" s="214"/>
      <c r="Y497" s="214"/>
      <c r="Z497" s="214"/>
      <c r="AA497" s="214"/>
      <c r="AB497" s="214"/>
      <c r="AC497" s="214"/>
      <c r="AD497" s="214"/>
      <c r="AE497" s="214"/>
      <c r="AF497" s="214"/>
      <c r="AG497" s="214"/>
      <c r="AH497" s="214"/>
      <c r="AI497" s="214"/>
      <c r="AJ497" s="214"/>
      <c r="AK497" s="214"/>
      <c r="AL497" s="214"/>
      <c r="AM497" s="214"/>
      <c r="AN497" s="214"/>
      <c r="AO497" s="214"/>
      <c r="AP497" s="214"/>
      <c r="AQ497" s="214"/>
      <c r="AR497" s="214"/>
      <c r="AS497" s="214"/>
      <c r="AT497" s="214"/>
      <c r="AU497" s="214"/>
      <c r="AV497" s="214"/>
      <c r="AW497" s="214"/>
      <c r="AX497" s="214"/>
      <c r="AY497" s="214"/>
      <c r="AZ497" s="214"/>
      <c r="BA497" s="214"/>
      <c r="BB497" s="214"/>
      <c r="BC497" s="214"/>
      <c r="BD497" s="214"/>
      <c r="BE497" s="214"/>
      <c r="BF497" s="214"/>
      <c r="BG497" s="214"/>
      <c r="BH497" s="214"/>
      <c r="BI497" s="214"/>
      <c r="BJ497" s="214"/>
      <c r="BK497" s="214"/>
      <c r="BL497" s="214"/>
      <c r="BM497" s="215">
        <v>1</v>
      </c>
    </row>
    <row r="498" spans="1:65">
      <c r="A498" s="29"/>
      <c r="B498" s="19">
        <v>1</v>
      </c>
      <c r="C498" s="9">
        <v>2</v>
      </c>
      <c r="D498" s="217">
        <v>46</v>
      </c>
      <c r="E498" s="216">
        <v>41.2</v>
      </c>
      <c r="F498" s="217">
        <v>44.6</v>
      </c>
      <c r="G498" s="217">
        <v>42</v>
      </c>
      <c r="H498" s="217">
        <v>44.6</v>
      </c>
      <c r="I498" s="217">
        <v>44.0505</v>
      </c>
      <c r="J498" s="217">
        <v>41.2</v>
      </c>
      <c r="K498" s="217">
        <v>40.799999999999997</v>
      </c>
      <c r="L498" s="217">
        <v>46.6</v>
      </c>
      <c r="M498" s="217">
        <v>43</v>
      </c>
      <c r="N498" s="217">
        <v>41.31</v>
      </c>
      <c r="O498" s="217">
        <v>43</v>
      </c>
      <c r="P498" s="217">
        <v>45.1</v>
      </c>
      <c r="Q498" s="217">
        <v>44</v>
      </c>
      <c r="R498" s="217">
        <v>42.1</v>
      </c>
      <c r="S498" s="217">
        <v>42.8999666666667</v>
      </c>
      <c r="T498" s="217">
        <v>43</v>
      </c>
      <c r="U498" s="217">
        <v>44.8</v>
      </c>
      <c r="V498" s="217">
        <v>43.5</v>
      </c>
      <c r="W498" s="213"/>
      <c r="X498" s="214"/>
      <c r="Y498" s="214"/>
      <c r="Z498" s="214"/>
      <c r="AA498" s="214"/>
      <c r="AB498" s="214"/>
      <c r="AC498" s="214"/>
      <c r="AD498" s="214"/>
      <c r="AE498" s="214"/>
      <c r="AF498" s="214"/>
      <c r="AG498" s="214"/>
      <c r="AH498" s="214"/>
      <c r="AI498" s="214"/>
      <c r="AJ498" s="214"/>
      <c r="AK498" s="214"/>
      <c r="AL498" s="214"/>
      <c r="AM498" s="214"/>
      <c r="AN498" s="214"/>
      <c r="AO498" s="214"/>
      <c r="AP498" s="214"/>
      <c r="AQ498" s="214"/>
      <c r="AR498" s="214"/>
      <c r="AS498" s="214"/>
      <c r="AT498" s="214"/>
      <c r="AU498" s="214"/>
      <c r="AV498" s="214"/>
      <c r="AW498" s="214"/>
      <c r="AX498" s="214"/>
      <c r="AY498" s="214"/>
      <c r="AZ498" s="214"/>
      <c r="BA498" s="214"/>
      <c r="BB498" s="214"/>
      <c r="BC498" s="214"/>
      <c r="BD498" s="214"/>
      <c r="BE498" s="214"/>
      <c r="BF498" s="214"/>
      <c r="BG498" s="214"/>
      <c r="BH498" s="214"/>
      <c r="BI498" s="214"/>
      <c r="BJ498" s="214"/>
      <c r="BK498" s="214"/>
      <c r="BL498" s="214"/>
      <c r="BM498" s="215" t="e">
        <v>#N/A</v>
      </c>
    </row>
    <row r="499" spans="1:65">
      <c r="A499" s="29"/>
      <c r="B499" s="19">
        <v>1</v>
      </c>
      <c r="C499" s="9">
        <v>3</v>
      </c>
      <c r="D499" s="217">
        <v>44</v>
      </c>
      <c r="E499" s="216">
        <v>37.799999999999997</v>
      </c>
      <c r="F499" s="217">
        <v>43.7</v>
      </c>
      <c r="G499" s="217">
        <v>45.2</v>
      </c>
      <c r="H499" s="217">
        <v>43.5</v>
      </c>
      <c r="I499" s="217">
        <v>43.939499999999995</v>
      </c>
      <c r="J499" s="217">
        <v>42.5</v>
      </c>
      <c r="K499" s="217">
        <v>42.6</v>
      </c>
      <c r="L499" s="217">
        <v>47.2</v>
      </c>
      <c r="M499" s="217">
        <v>44</v>
      </c>
      <c r="N499" s="217">
        <v>42.77</v>
      </c>
      <c r="O499" s="217">
        <v>41</v>
      </c>
      <c r="P499" s="217">
        <v>45.5</v>
      </c>
      <c r="Q499" s="217">
        <v>44</v>
      </c>
      <c r="R499" s="217">
        <v>43.7</v>
      </c>
      <c r="S499" s="217">
        <v>43.1327</v>
      </c>
      <c r="T499" s="217">
        <v>44</v>
      </c>
      <c r="U499" s="217">
        <v>43.7</v>
      </c>
      <c r="V499" s="217">
        <v>45</v>
      </c>
      <c r="W499" s="213"/>
      <c r="X499" s="214"/>
      <c r="Y499" s="214"/>
      <c r="Z499" s="214"/>
      <c r="AA499" s="214"/>
      <c r="AB499" s="214"/>
      <c r="AC499" s="214"/>
      <c r="AD499" s="214"/>
      <c r="AE499" s="214"/>
      <c r="AF499" s="214"/>
      <c r="AG499" s="214"/>
      <c r="AH499" s="214"/>
      <c r="AI499" s="214"/>
      <c r="AJ499" s="214"/>
      <c r="AK499" s="214"/>
      <c r="AL499" s="214"/>
      <c r="AM499" s="214"/>
      <c r="AN499" s="214"/>
      <c r="AO499" s="214"/>
      <c r="AP499" s="214"/>
      <c r="AQ499" s="214"/>
      <c r="AR499" s="214"/>
      <c r="AS499" s="214"/>
      <c r="AT499" s="214"/>
      <c r="AU499" s="214"/>
      <c r="AV499" s="214"/>
      <c r="AW499" s="214"/>
      <c r="AX499" s="214"/>
      <c r="AY499" s="214"/>
      <c r="AZ499" s="214"/>
      <c r="BA499" s="214"/>
      <c r="BB499" s="214"/>
      <c r="BC499" s="214"/>
      <c r="BD499" s="214"/>
      <c r="BE499" s="214"/>
      <c r="BF499" s="214"/>
      <c r="BG499" s="214"/>
      <c r="BH499" s="214"/>
      <c r="BI499" s="214"/>
      <c r="BJ499" s="214"/>
      <c r="BK499" s="214"/>
      <c r="BL499" s="214"/>
      <c r="BM499" s="215">
        <v>16</v>
      </c>
    </row>
    <row r="500" spans="1:65">
      <c r="A500" s="29"/>
      <c r="B500" s="19">
        <v>1</v>
      </c>
      <c r="C500" s="9">
        <v>4</v>
      </c>
      <c r="D500" s="217">
        <v>46</v>
      </c>
      <c r="E500" s="216">
        <v>38.200000000000003</v>
      </c>
      <c r="F500" s="217">
        <v>44.3</v>
      </c>
      <c r="G500" s="217">
        <v>45.6</v>
      </c>
      <c r="H500" s="217">
        <v>45.1</v>
      </c>
      <c r="I500" s="217">
        <v>44.372</v>
      </c>
      <c r="J500" s="217">
        <v>43</v>
      </c>
      <c r="K500" s="217">
        <v>40.4</v>
      </c>
      <c r="L500" s="217">
        <v>46</v>
      </c>
      <c r="M500" s="217">
        <v>42</v>
      </c>
      <c r="N500" s="217">
        <v>44.22</v>
      </c>
      <c r="O500" s="217">
        <v>41</v>
      </c>
      <c r="P500" s="217">
        <v>44.4</v>
      </c>
      <c r="Q500" s="217">
        <v>44</v>
      </c>
      <c r="R500" s="217">
        <v>43.6</v>
      </c>
      <c r="S500" s="217">
        <v>43.083749999999995</v>
      </c>
      <c r="T500" s="217">
        <v>43</v>
      </c>
      <c r="U500" s="217">
        <v>45.5</v>
      </c>
      <c r="V500" s="217">
        <v>44.3</v>
      </c>
      <c r="W500" s="213"/>
      <c r="X500" s="214"/>
      <c r="Y500" s="214"/>
      <c r="Z500" s="214"/>
      <c r="AA500" s="214"/>
      <c r="AB500" s="214"/>
      <c r="AC500" s="214"/>
      <c r="AD500" s="214"/>
      <c r="AE500" s="214"/>
      <c r="AF500" s="214"/>
      <c r="AG500" s="214"/>
      <c r="AH500" s="214"/>
      <c r="AI500" s="214"/>
      <c r="AJ500" s="214"/>
      <c r="AK500" s="214"/>
      <c r="AL500" s="214"/>
      <c r="AM500" s="214"/>
      <c r="AN500" s="214"/>
      <c r="AO500" s="214"/>
      <c r="AP500" s="214"/>
      <c r="AQ500" s="214"/>
      <c r="AR500" s="214"/>
      <c r="AS500" s="214"/>
      <c r="AT500" s="214"/>
      <c r="AU500" s="214"/>
      <c r="AV500" s="214"/>
      <c r="AW500" s="214"/>
      <c r="AX500" s="214"/>
      <c r="AY500" s="214"/>
      <c r="AZ500" s="214"/>
      <c r="BA500" s="214"/>
      <c r="BB500" s="214"/>
      <c r="BC500" s="214"/>
      <c r="BD500" s="214"/>
      <c r="BE500" s="214"/>
      <c r="BF500" s="214"/>
      <c r="BG500" s="214"/>
      <c r="BH500" s="214"/>
      <c r="BI500" s="214"/>
      <c r="BJ500" s="214"/>
      <c r="BK500" s="214"/>
      <c r="BL500" s="214"/>
      <c r="BM500" s="215">
        <v>43.826421296296296</v>
      </c>
    </row>
    <row r="501" spans="1:65">
      <c r="A501" s="29"/>
      <c r="B501" s="19">
        <v>1</v>
      </c>
      <c r="C501" s="9">
        <v>5</v>
      </c>
      <c r="D501" s="217">
        <v>46</v>
      </c>
      <c r="E501" s="216">
        <v>41.9</v>
      </c>
      <c r="F501" s="217">
        <v>43.7</v>
      </c>
      <c r="G501" s="217">
        <v>44.2</v>
      </c>
      <c r="H501" s="217">
        <v>43.6</v>
      </c>
      <c r="I501" s="217">
        <v>43.62</v>
      </c>
      <c r="J501" s="217">
        <v>42.8</v>
      </c>
      <c r="K501" s="217">
        <v>41.4</v>
      </c>
      <c r="L501" s="217">
        <v>45</v>
      </c>
      <c r="M501" s="217">
        <v>42</v>
      </c>
      <c r="N501" s="217">
        <v>47.49</v>
      </c>
      <c r="O501" s="217">
        <v>43</v>
      </c>
      <c r="P501" s="217">
        <v>45.9</v>
      </c>
      <c r="Q501" s="217">
        <v>44</v>
      </c>
      <c r="R501" s="217">
        <v>42.7</v>
      </c>
      <c r="S501" s="217">
        <v>42.692633333333333</v>
      </c>
      <c r="T501" s="217">
        <v>43</v>
      </c>
      <c r="U501" s="218">
        <v>49.5</v>
      </c>
      <c r="V501" s="217">
        <v>44.7</v>
      </c>
      <c r="W501" s="213"/>
      <c r="X501" s="214"/>
      <c r="Y501" s="214"/>
      <c r="Z501" s="214"/>
      <c r="AA501" s="214"/>
      <c r="AB501" s="214"/>
      <c r="AC501" s="214"/>
      <c r="AD501" s="214"/>
      <c r="AE501" s="214"/>
      <c r="AF501" s="214"/>
      <c r="AG501" s="214"/>
      <c r="AH501" s="214"/>
      <c r="AI501" s="214"/>
      <c r="AJ501" s="214"/>
      <c r="AK501" s="214"/>
      <c r="AL501" s="214"/>
      <c r="AM501" s="214"/>
      <c r="AN501" s="214"/>
      <c r="AO501" s="214"/>
      <c r="AP501" s="214"/>
      <c r="AQ501" s="214"/>
      <c r="AR501" s="214"/>
      <c r="AS501" s="214"/>
      <c r="AT501" s="214"/>
      <c r="AU501" s="214"/>
      <c r="AV501" s="214"/>
      <c r="AW501" s="214"/>
      <c r="AX501" s="214"/>
      <c r="AY501" s="214"/>
      <c r="AZ501" s="214"/>
      <c r="BA501" s="214"/>
      <c r="BB501" s="214"/>
      <c r="BC501" s="214"/>
      <c r="BD501" s="214"/>
      <c r="BE501" s="214"/>
      <c r="BF501" s="214"/>
      <c r="BG501" s="214"/>
      <c r="BH501" s="214"/>
      <c r="BI501" s="214"/>
      <c r="BJ501" s="214"/>
      <c r="BK501" s="214"/>
      <c r="BL501" s="214"/>
      <c r="BM501" s="215">
        <v>35</v>
      </c>
    </row>
    <row r="502" spans="1:65">
      <c r="A502" s="29"/>
      <c r="B502" s="19">
        <v>1</v>
      </c>
      <c r="C502" s="9">
        <v>6</v>
      </c>
      <c r="D502" s="217">
        <v>46</v>
      </c>
      <c r="E502" s="216">
        <v>41.2</v>
      </c>
      <c r="F502" s="217">
        <v>43.3</v>
      </c>
      <c r="G502" s="217">
        <v>45.8</v>
      </c>
      <c r="H502" s="217">
        <v>44.6</v>
      </c>
      <c r="I502" s="217">
        <v>42.814</v>
      </c>
      <c r="J502" s="217">
        <v>42.2</v>
      </c>
      <c r="K502" s="217">
        <v>43.3</v>
      </c>
      <c r="L502" s="217">
        <v>47</v>
      </c>
      <c r="M502" s="217">
        <v>43</v>
      </c>
      <c r="N502" s="217">
        <v>43.97</v>
      </c>
      <c r="O502" s="217">
        <v>39</v>
      </c>
      <c r="P502" s="217">
        <v>44.1</v>
      </c>
      <c r="Q502" s="217">
        <v>43</v>
      </c>
      <c r="R502" s="217">
        <v>41.7</v>
      </c>
      <c r="S502" s="217">
        <v>43.08</v>
      </c>
      <c r="T502" s="217">
        <v>44</v>
      </c>
      <c r="U502" s="217">
        <v>45.9</v>
      </c>
      <c r="V502" s="217">
        <v>43.7</v>
      </c>
      <c r="W502" s="213"/>
      <c r="X502" s="214"/>
      <c r="Y502" s="214"/>
      <c r="Z502" s="214"/>
      <c r="AA502" s="214"/>
      <c r="AB502" s="214"/>
      <c r="AC502" s="214"/>
      <c r="AD502" s="214"/>
      <c r="AE502" s="214"/>
      <c r="AF502" s="214"/>
      <c r="AG502" s="214"/>
      <c r="AH502" s="214"/>
      <c r="AI502" s="214"/>
      <c r="AJ502" s="214"/>
      <c r="AK502" s="214"/>
      <c r="AL502" s="214"/>
      <c r="AM502" s="214"/>
      <c r="AN502" s="214"/>
      <c r="AO502" s="214"/>
      <c r="AP502" s="214"/>
      <c r="AQ502" s="214"/>
      <c r="AR502" s="214"/>
      <c r="AS502" s="214"/>
      <c r="AT502" s="214"/>
      <c r="AU502" s="214"/>
      <c r="AV502" s="214"/>
      <c r="AW502" s="214"/>
      <c r="AX502" s="214"/>
      <c r="AY502" s="214"/>
      <c r="AZ502" s="214"/>
      <c r="BA502" s="214"/>
      <c r="BB502" s="214"/>
      <c r="BC502" s="214"/>
      <c r="BD502" s="214"/>
      <c r="BE502" s="214"/>
      <c r="BF502" s="214"/>
      <c r="BG502" s="214"/>
      <c r="BH502" s="214"/>
      <c r="BI502" s="214"/>
      <c r="BJ502" s="214"/>
      <c r="BK502" s="214"/>
      <c r="BL502" s="214"/>
      <c r="BM502" s="219"/>
    </row>
    <row r="503" spans="1:65">
      <c r="A503" s="29"/>
      <c r="B503" s="20" t="s">
        <v>254</v>
      </c>
      <c r="C503" s="12"/>
      <c r="D503" s="220">
        <v>45.833333333333336</v>
      </c>
      <c r="E503" s="220">
        <v>40.283333333333331</v>
      </c>
      <c r="F503" s="220">
        <v>44.233333333333341</v>
      </c>
      <c r="G503" s="220">
        <v>44.266666666666673</v>
      </c>
      <c r="H503" s="220">
        <v>44.366666666666667</v>
      </c>
      <c r="I503" s="220">
        <v>43.313500000000005</v>
      </c>
      <c r="J503" s="220">
        <v>42.833333333333336</v>
      </c>
      <c r="K503" s="220">
        <v>41.75</v>
      </c>
      <c r="L503" s="220">
        <v>46.25</v>
      </c>
      <c r="M503" s="220">
        <v>42.666666666666664</v>
      </c>
      <c r="N503" s="220">
        <v>43.946666666666665</v>
      </c>
      <c r="O503" s="220">
        <v>42</v>
      </c>
      <c r="P503" s="220">
        <v>44.833333333333336</v>
      </c>
      <c r="Q503" s="220">
        <v>44</v>
      </c>
      <c r="R503" s="220">
        <v>42.65</v>
      </c>
      <c r="S503" s="220">
        <v>42.976383333333338</v>
      </c>
      <c r="T503" s="220">
        <v>43.5</v>
      </c>
      <c r="U503" s="220">
        <v>46.099999999999994</v>
      </c>
      <c r="V503" s="220">
        <v>44.083333333333336</v>
      </c>
      <c r="W503" s="213"/>
      <c r="X503" s="214"/>
      <c r="Y503" s="214"/>
      <c r="Z503" s="214"/>
      <c r="AA503" s="214"/>
      <c r="AB503" s="214"/>
      <c r="AC503" s="214"/>
      <c r="AD503" s="214"/>
      <c r="AE503" s="214"/>
      <c r="AF503" s="214"/>
      <c r="AG503" s="214"/>
      <c r="AH503" s="214"/>
      <c r="AI503" s="214"/>
      <c r="AJ503" s="214"/>
      <c r="AK503" s="214"/>
      <c r="AL503" s="214"/>
      <c r="AM503" s="214"/>
      <c r="AN503" s="214"/>
      <c r="AO503" s="214"/>
      <c r="AP503" s="214"/>
      <c r="AQ503" s="214"/>
      <c r="AR503" s="214"/>
      <c r="AS503" s="214"/>
      <c r="AT503" s="214"/>
      <c r="AU503" s="214"/>
      <c r="AV503" s="214"/>
      <c r="AW503" s="214"/>
      <c r="AX503" s="214"/>
      <c r="AY503" s="214"/>
      <c r="AZ503" s="214"/>
      <c r="BA503" s="214"/>
      <c r="BB503" s="214"/>
      <c r="BC503" s="214"/>
      <c r="BD503" s="214"/>
      <c r="BE503" s="214"/>
      <c r="BF503" s="214"/>
      <c r="BG503" s="214"/>
      <c r="BH503" s="214"/>
      <c r="BI503" s="214"/>
      <c r="BJ503" s="214"/>
      <c r="BK503" s="214"/>
      <c r="BL503" s="214"/>
      <c r="BM503" s="219"/>
    </row>
    <row r="504" spans="1:65">
      <c r="A504" s="29"/>
      <c r="B504" s="3" t="s">
        <v>255</v>
      </c>
      <c r="C504" s="28"/>
      <c r="D504" s="217">
        <v>46</v>
      </c>
      <c r="E504" s="217">
        <v>41.2</v>
      </c>
      <c r="F504" s="217">
        <v>44</v>
      </c>
      <c r="G504" s="217">
        <v>44.7</v>
      </c>
      <c r="H504" s="217">
        <v>44.6</v>
      </c>
      <c r="I504" s="217">
        <v>43.779749999999993</v>
      </c>
      <c r="J504" s="217">
        <v>42.65</v>
      </c>
      <c r="K504" s="217">
        <v>41.7</v>
      </c>
      <c r="L504" s="217">
        <v>46.3</v>
      </c>
      <c r="M504" s="217">
        <v>42.5</v>
      </c>
      <c r="N504" s="217">
        <v>43.945</v>
      </c>
      <c r="O504" s="217">
        <v>42</v>
      </c>
      <c r="P504" s="217">
        <v>44.75</v>
      </c>
      <c r="Q504" s="217">
        <v>44</v>
      </c>
      <c r="R504" s="217">
        <v>42.400000000000006</v>
      </c>
      <c r="S504" s="217">
        <v>43.024625</v>
      </c>
      <c r="T504" s="217">
        <v>43.5</v>
      </c>
      <c r="U504" s="217">
        <v>45.7</v>
      </c>
      <c r="V504" s="217">
        <v>44</v>
      </c>
      <c r="W504" s="213"/>
      <c r="X504" s="214"/>
      <c r="Y504" s="214"/>
      <c r="Z504" s="214"/>
      <c r="AA504" s="214"/>
      <c r="AB504" s="214"/>
      <c r="AC504" s="214"/>
      <c r="AD504" s="214"/>
      <c r="AE504" s="214"/>
      <c r="AF504" s="214"/>
      <c r="AG504" s="214"/>
      <c r="AH504" s="214"/>
      <c r="AI504" s="214"/>
      <c r="AJ504" s="214"/>
      <c r="AK504" s="214"/>
      <c r="AL504" s="214"/>
      <c r="AM504" s="214"/>
      <c r="AN504" s="214"/>
      <c r="AO504" s="214"/>
      <c r="AP504" s="214"/>
      <c r="AQ504" s="214"/>
      <c r="AR504" s="214"/>
      <c r="AS504" s="214"/>
      <c r="AT504" s="214"/>
      <c r="AU504" s="214"/>
      <c r="AV504" s="214"/>
      <c r="AW504" s="214"/>
      <c r="AX504" s="214"/>
      <c r="AY504" s="214"/>
      <c r="AZ504" s="214"/>
      <c r="BA504" s="214"/>
      <c r="BB504" s="214"/>
      <c r="BC504" s="214"/>
      <c r="BD504" s="214"/>
      <c r="BE504" s="214"/>
      <c r="BF504" s="214"/>
      <c r="BG504" s="214"/>
      <c r="BH504" s="214"/>
      <c r="BI504" s="214"/>
      <c r="BJ504" s="214"/>
      <c r="BK504" s="214"/>
      <c r="BL504" s="214"/>
      <c r="BM504" s="219"/>
    </row>
    <row r="505" spans="1:65">
      <c r="A505" s="29"/>
      <c r="B505" s="3" t="s">
        <v>256</v>
      </c>
      <c r="C505" s="28"/>
      <c r="D505" s="23">
        <v>0.9831920802501749</v>
      </c>
      <c r="E505" s="23">
        <v>1.7915542600397754</v>
      </c>
      <c r="F505" s="23">
        <v>0.89814623902049762</v>
      </c>
      <c r="G505" s="23">
        <v>1.5680136053831513</v>
      </c>
      <c r="H505" s="23">
        <v>0.65929255013739263</v>
      </c>
      <c r="I505" s="23">
        <v>1.2136821659726256</v>
      </c>
      <c r="J505" s="23">
        <v>1.363329258347616</v>
      </c>
      <c r="K505" s="23">
        <v>1.0986355173577818</v>
      </c>
      <c r="L505" s="23">
        <v>0.83845095265018377</v>
      </c>
      <c r="M505" s="23">
        <v>0.81649658092772603</v>
      </c>
      <c r="N505" s="23">
        <v>2.0478150958196069</v>
      </c>
      <c r="O505" s="23">
        <v>2.0976176963403033</v>
      </c>
      <c r="P505" s="23">
        <v>0.78400680269157497</v>
      </c>
      <c r="Q505" s="23">
        <v>0.63245553203367588</v>
      </c>
      <c r="R505" s="23">
        <v>0.83845095265018343</v>
      </c>
      <c r="S505" s="23">
        <v>0.16315843152524015</v>
      </c>
      <c r="T505" s="23">
        <v>0.54772255750516607</v>
      </c>
      <c r="U505" s="23">
        <v>2.0307634032550417</v>
      </c>
      <c r="V505" s="23">
        <v>0.68823445617512324</v>
      </c>
      <c r="W505" s="152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  <c r="AV505" s="3"/>
      <c r="AW505" s="3"/>
      <c r="AX505" s="3"/>
      <c r="AY505" s="3"/>
      <c r="AZ505" s="3"/>
      <c r="BA505" s="3"/>
      <c r="BB505" s="3"/>
      <c r="BC505" s="3"/>
      <c r="BD505" s="3"/>
      <c r="BE505" s="3"/>
      <c r="BF505" s="3"/>
      <c r="BG505" s="3"/>
      <c r="BH505" s="3"/>
      <c r="BI505" s="3"/>
      <c r="BJ505" s="3"/>
      <c r="BK505" s="3"/>
      <c r="BL505" s="3"/>
      <c r="BM505" s="55"/>
    </row>
    <row r="506" spans="1:65">
      <c r="A506" s="29"/>
      <c r="B506" s="3" t="s">
        <v>86</v>
      </c>
      <c r="C506" s="28"/>
      <c r="D506" s="13">
        <v>2.1451463569094723E-2</v>
      </c>
      <c r="E506" s="13">
        <v>4.4473833513606342E-2</v>
      </c>
      <c r="F506" s="13">
        <v>2.0304737882904992E-2</v>
      </c>
      <c r="G506" s="13">
        <v>3.5421994097510942E-2</v>
      </c>
      <c r="H506" s="13">
        <v>1.4860087531271058E-2</v>
      </c>
      <c r="I506" s="13">
        <v>2.8020874922890678E-2</v>
      </c>
      <c r="J506" s="13">
        <v>3.1828698638465741E-2</v>
      </c>
      <c r="K506" s="13">
        <v>2.6314623170246271E-2</v>
      </c>
      <c r="L506" s="13">
        <v>1.812866924649046E-2</v>
      </c>
      <c r="M506" s="13">
        <v>1.9136638615493581E-2</v>
      </c>
      <c r="N506" s="13">
        <v>4.6597734279875763E-2</v>
      </c>
      <c r="O506" s="13">
        <v>4.9943278484292933E-2</v>
      </c>
      <c r="P506" s="13">
        <v>1.7487140580481224E-2</v>
      </c>
      <c r="Q506" s="13">
        <v>1.4373989364401724E-2</v>
      </c>
      <c r="R506" s="13">
        <v>1.965887345018015E-2</v>
      </c>
      <c r="S506" s="13">
        <v>3.7964672424794579E-3</v>
      </c>
      <c r="T506" s="13">
        <v>1.2591323161038301E-2</v>
      </c>
      <c r="U506" s="13">
        <v>4.405126688188811E-2</v>
      </c>
      <c r="V506" s="13">
        <v>1.5612123769568012E-2</v>
      </c>
      <c r="W506" s="152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  <c r="AX506" s="3"/>
      <c r="AY506" s="3"/>
      <c r="AZ506" s="3"/>
      <c r="BA506" s="3"/>
      <c r="BB506" s="3"/>
      <c r="BC506" s="3"/>
      <c r="BD506" s="3"/>
      <c r="BE506" s="3"/>
      <c r="BF506" s="3"/>
      <c r="BG506" s="3"/>
      <c r="BH506" s="3"/>
      <c r="BI506" s="3"/>
      <c r="BJ506" s="3"/>
      <c r="BK506" s="3"/>
      <c r="BL506" s="3"/>
      <c r="BM506" s="55"/>
    </row>
    <row r="507" spans="1:65">
      <c r="A507" s="29"/>
      <c r="B507" s="3" t="s">
        <v>257</v>
      </c>
      <c r="C507" s="28"/>
      <c r="D507" s="13">
        <v>4.5792286426239448E-2</v>
      </c>
      <c r="E507" s="13">
        <v>-8.0843652257374332E-2</v>
      </c>
      <c r="F507" s="13">
        <v>9.2846284273599977E-3</v>
      </c>
      <c r="G507" s="13">
        <v>1.0045204635669824E-2</v>
      </c>
      <c r="H507" s="13">
        <v>1.2326933260599748E-2</v>
      </c>
      <c r="I507" s="13">
        <v>-1.1703472040954344E-2</v>
      </c>
      <c r="J507" s="13">
        <v>-2.2659572321659827E-2</v>
      </c>
      <c r="K507" s="13">
        <v>-4.7378299091734632E-2</v>
      </c>
      <c r="L507" s="13">
        <v>5.529948903011439E-2</v>
      </c>
      <c r="M507" s="13">
        <v>-2.6462453363209959E-2</v>
      </c>
      <c r="N507" s="13">
        <v>2.7436730358938455E-3</v>
      </c>
      <c r="O507" s="13">
        <v>-4.1673977529409711E-2</v>
      </c>
      <c r="P507" s="13">
        <v>2.2975000176939764E-2</v>
      </c>
      <c r="Q507" s="13">
        <v>3.960594969189879E-3</v>
      </c>
      <c r="R507" s="13">
        <v>-2.6842741467364872E-2</v>
      </c>
      <c r="S507" s="13">
        <v>-1.9395559523697536E-2</v>
      </c>
      <c r="T507" s="13">
        <v>-7.4480481554600741E-3</v>
      </c>
      <c r="U507" s="13">
        <v>5.1876896092719171E-2</v>
      </c>
      <c r="V507" s="13">
        <v>5.8620354899647786E-3</v>
      </c>
      <c r="W507" s="152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  <c r="AX507" s="3"/>
      <c r="AY507" s="3"/>
      <c r="AZ507" s="3"/>
      <c r="BA507" s="3"/>
      <c r="BB507" s="3"/>
      <c r="BC507" s="3"/>
      <c r="BD507" s="3"/>
      <c r="BE507" s="3"/>
      <c r="BF507" s="3"/>
      <c r="BG507" s="3"/>
      <c r="BH507" s="3"/>
      <c r="BI507" s="3"/>
      <c r="BJ507" s="3"/>
      <c r="BK507" s="3"/>
      <c r="BL507" s="3"/>
      <c r="BM507" s="55"/>
    </row>
    <row r="508" spans="1:65">
      <c r="A508" s="29"/>
      <c r="B508" s="45" t="s">
        <v>258</v>
      </c>
      <c r="C508" s="46"/>
      <c r="D508" s="44">
        <v>1.31</v>
      </c>
      <c r="E508" s="44">
        <v>2.5499999999999998</v>
      </c>
      <c r="F508" s="44">
        <v>0.2</v>
      </c>
      <c r="G508" s="44">
        <v>0.22</v>
      </c>
      <c r="H508" s="44">
        <v>0.28999999999999998</v>
      </c>
      <c r="I508" s="44">
        <v>0.44</v>
      </c>
      <c r="J508" s="44">
        <v>0.77</v>
      </c>
      <c r="K508" s="44">
        <v>1.53</v>
      </c>
      <c r="L508" s="44">
        <v>1.6</v>
      </c>
      <c r="M508" s="44">
        <v>0.89</v>
      </c>
      <c r="N508" s="44">
        <v>0</v>
      </c>
      <c r="O508" s="44">
        <v>1.35</v>
      </c>
      <c r="P508" s="44">
        <v>0.62</v>
      </c>
      <c r="Q508" s="44">
        <v>0.04</v>
      </c>
      <c r="R508" s="44">
        <v>0.9</v>
      </c>
      <c r="S508" s="44">
        <v>0.67</v>
      </c>
      <c r="T508" s="44">
        <v>0.31</v>
      </c>
      <c r="U508" s="44">
        <v>1.5</v>
      </c>
      <c r="V508" s="44">
        <v>0.09</v>
      </c>
      <c r="W508" s="152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  <c r="AX508" s="3"/>
      <c r="AY508" s="3"/>
      <c r="AZ508" s="3"/>
      <c r="BA508" s="3"/>
      <c r="BB508" s="3"/>
      <c r="BC508" s="3"/>
      <c r="BD508" s="3"/>
      <c r="BE508" s="3"/>
      <c r="BF508" s="3"/>
      <c r="BG508" s="3"/>
      <c r="BH508" s="3"/>
      <c r="BI508" s="3"/>
      <c r="BJ508" s="3"/>
      <c r="BK508" s="3"/>
      <c r="BL508" s="3"/>
      <c r="BM508" s="55"/>
    </row>
    <row r="509" spans="1:65">
      <c r="B509" s="30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BM509" s="55"/>
    </row>
    <row r="510" spans="1:65" ht="15">
      <c r="B510" s="8" t="s">
        <v>442</v>
      </c>
      <c r="BM510" s="27" t="s">
        <v>66</v>
      </c>
    </row>
    <row r="511" spans="1:65" ht="15">
      <c r="A511" s="24" t="s">
        <v>23</v>
      </c>
      <c r="B511" s="18" t="s">
        <v>108</v>
      </c>
      <c r="C511" s="15" t="s">
        <v>109</v>
      </c>
      <c r="D511" s="16" t="s">
        <v>224</v>
      </c>
      <c r="E511" s="17" t="s">
        <v>224</v>
      </c>
      <c r="F511" s="17" t="s">
        <v>224</v>
      </c>
      <c r="G511" s="17" t="s">
        <v>224</v>
      </c>
      <c r="H511" s="17" t="s">
        <v>224</v>
      </c>
      <c r="I511" s="17" t="s">
        <v>224</v>
      </c>
      <c r="J511" s="17" t="s">
        <v>224</v>
      </c>
      <c r="K511" s="152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  <c r="AX511" s="3"/>
      <c r="AY511" s="3"/>
      <c r="AZ511" s="3"/>
      <c r="BA511" s="3"/>
      <c r="BB511" s="3"/>
      <c r="BC511" s="3"/>
      <c r="BD511" s="3"/>
      <c r="BE511" s="3"/>
      <c r="BF511" s="3"/>
      <c r="BG511" s="3"/>
      <c r="BH511" s="3"/>
      <c r="BI511" s="3"/>
      <c r="BJ511" s="3"/>
      <c r="BK511" s="3"/>
      <c r="BL511" s="3"/>
      <c r="BM511" s="27">
        <v>1</v>
      </c>
    </row>
    <row r="512" spans="1:65">
      <c r="A512" s="29"/>
      <c r="B512" s="19" t="s">
        <v>225</v>
      </c>
      <c r="C512" s="9" t="s">
        <v>225</v>
      </c>
      <c r="D512" s="150" t="s">
        <v>227</v>
      </c>
      <c r="E512" s="151" t="s">
        <v>228</v>
      </c>
      <c r="F512" s="151" t="s">
        <v>236</v>
      </c>
      <c r="G512" s="151" t="s">
        <v>237</v>
      </c>
      <c r="H512" s="151" t="s">
        <v>241</v>
      </c>
      <c r="I512" s="151" t="s">
        <v>245</v>
      </c>
      <c r="J512" s="151" t="s">
        <v>247</v>
      </c>
      <c r="K512" s="152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  <c r="AX512" s="3"/>
      <c r="AY512" s="3"/>
      <c r="AZ512" s="3"/>
      <c r="BA512" s="3"/>
      <c r="BB512" s="3"/>
      <c r="BC512" s="3"/>
      <c r="BD512" s="3"/>
      <c r="BE512" s="3"/>
      <c r="BF512" s="3"/>
      <c r="BG512" s="3"/>
      <c r="BH512" s="3"/>
      <c r="BI512" s="3"/>
      <c r="BJ512" s="3"/>
      <c r="BK512" s="3"/>
      <c r="BL512" s="3"/>
      <c r="BM512" s="27" t="s">
        <v>3</v>
      </c>
    </row>
    <row r="513" spans="1:65">
      <c r="A513" s="29"/>
      <c r="B513" s="19"/>
      <c r="C513" s="9"/>
      <c r="D513" s="10" t="s">
        <v>264</v>
      </c>
      <c r="E513" s="11" t="s">
        <v>263</v>
      </c>
      <c r="F513" s="11" t="s">
        <v>264</v>
      </c>
      <c r="G513" s="11" t="s">
        <v>264</v>
      </c>
      <c r="H513" s="11" t="s">
        <v>263</v>
      </c>
      <c r="I513" s="11" t="s">
        <v>263</v>
      </c>
      <c r="J513" s="11" t="s">
        <v>264</v>
      </c>
      <c r="K513" s="152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  <c r="AX513" s="3"/>
      <c r="AY513" s="3"/>
      <c r="AZ513" s="3"/>
      <c r="BA513" s="3"/>
      <c r="BB513" s="3"/>
      <c r="BC513" s="3"/>
      <c r="BD513" s="3"/>
      <c r="BE513" s="3"/>
      <c r="BF513" s="3"/>
      <c r="BG513" s="3"/>
      <c r="BH513" s="3"/>
      <c r="BI513" s="3"/>
      <c r="BJ513" s="3"/>
      <c r="BK513" s="3"/>
      <c r="BL513" s="3"/>
      <c r="BM513" s="27">
        <v>2</v>
      </c>
    </row>
    <row r="514" spans="1:65">
      <c r="A514" s="29"/>
      <c r="B514" s="19"/>
      <c r="C514" s="9"/>
      <c r="D514" s="25"/>
      <c r="E514" s="25"/>
      <c r="F514" s="25"/>
      <c r="G514" s="25"/>
      <c r="H514" s="25"/>
      <c r="I514" s="25"/>
      <c r="J514" s="25"/>
      <c r="K514" s="152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  <c r="AX514" s="3"/>
      <c r="AY514" s="3"/>
      <c r="AZ514" s="3"/>
      <c r="BA514" s="3"/>
      <c r="BB514" s="3"/>
      <c r="BC514" s="3"/>
      <c r="BD514" s="3"/>
      <c r="BE514" s="3"/>
      <c r="BF514" s="3"/>
      <c r="BG514" s="3"/>
      <c r="BH514" s="3"/>
      <c r="BI514" s="3"/>
      <c r="BJ514" s="3"/>
      <c r="BK514" s="3"/>
      <c r="BL514" s="3"/>
      <c r="BM514" s="27">
        <v>3</v>
      </c>
    </row>
    <row r="515" spans="1:65">
      <c r="A515" s="29"/>
      <c r="B515" s="18">
        <v>1</v>
      </c>
      <c r="C515" s="14">
        <v>1</v>
      </c>
      <c r="D515" s="21">
        <v>0.16</v>
      </c>
      <c r="E515" s="153">
        <v>0.1</v>
      </c>
      <c r="F515" s="21">
        <v>0.18</v>
      </c>
      <c r="G515" s="21">
        <v>0.18</v>
      </c>
      <c r="H515" s="21">
        <v>0.2</v>
      </c>
      <c r="I515" s="21">
        <v>0.19</v>
      </c>
      <c r="J515" s="21">
        <v>0.2</v>
      </c>
      <c r="K515" s="152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  <c r="AX515" s="3"/>
      <c r="AY515" s="3"/>
      <c r="AZ515" s="3"/>
      <c r="BA515" s="3"/>
      <c r="BB515" s="3"/>
      <c r="BC515" s="3"/>
      <c r="BD515" s="3"/>
      <c r="BE515" s="3"/>
      <c r="BF515" s="3"/>
      <c r="BG515" s="3"/>
      <c r="BH515" s="3"/>
      <c r="BI515" s="3"/>
      <c r="BJ515" s="3"/>
      <c r="BK515" s="3"/>
      <c r="BL515" s="3"/>
      <c r="BM515" s="27">
        <v>1</v>
      </c>
    </row>
    <row r="516" spans="1:65">
      <c r="A516" s="29"/>
      <c r="B516" s="19">
        <v>1</v>
      </c>
      <c r="C516" s="9">
        <v>2</v>
      </c>
      <c r="D516" s="11">
        <v>0.15</v>
      </c>
      <c r="E516" s="154">
        <v>0.1</v>
      </c>
      <c r="F516" s="11">
        <v>0.18</v>
      </c>
      <c r="G516" s="11">
        <v>0.18</v>
      </c>
      <c r="H516" s="11">
        <v>0.2</v>
      </c>
      <c r="I516" s="11">
        <v>0.18</v>
      </c>
      <c r="J516" s="11">
        <v>0.2</v>
      </c>
      <c r="K516" s="152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  <c r="AX516" s="3"/>
      <c r="AY516" s="3"/>
      <c r="AZ516" s="3"/>
      <c r="BA516" s="3"/>
      <c r="BB516" s="3"/>
      <c r="BC516" s="3"/>
      <c r="BD516" s="3"/>
      <c r="BE516" s="3"/>
      <c r="BF516" s="3"/>
      <c r="BG516" s="3"/>
      <c r="BH516" s="3"/>
      <c r="BI516" s="3"/>
      <c r="BJ516" s="3"/>
      <c r="BK516" s="3"/>
      <c r="BL516" s="3"/>
      <c r="BM516" s="27">
        <v>4</v>
      </c>
    </row>
    <row r="517" spans="1:65">
      <c r="A517" s="29"/>
      <c r="B517" s="19">
        <v>1</v>
      </c>
      <c r="C517" s="9">
        <v>3</v>
      </c>
      <c r="D517" s="11">
        <v>0.16</v>
      </c>
      <c r="E517" s="154">
        <v>0.1</v>
      </c>
      <c r="F517" s="11">
        <v>0.18</v>
      </c>
      <c r="G517" s="11">
        <v>0.18</v>
      </c>
      <c r="H517" s="11">
        <v>0.2</v>
      </c>
      <c r="I517" s="11">
        <v>0.18</v>
      </c>
      <c r="J517" s="11">
        <v>0.2</v>
      </c>
      <c r="K517" s="152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  <c r="AX517" s="3"/>
      <c r="AY517" s="3"/>
      <c r="AZ517" s="3"/>
      <c r="BA517" s="3"/>
      <c r="BB517" s="3"/>
      <c r="BC517" s="3"/>
      <c r="BD517" s="3"/>
      <c r="BE517" s="3"/>
      <c r="BF517" s="3"/>
      <c r="BG517" s="3"/>
      <c r="BH517" s="3"/>
      <c r="BI517" s="3"/>
      <c r="BJ517" s="3"/>
      <c r="BK517" s="3"/>
      <c r="BL517" s="3"/>
      <c r="BM517" s="27">
        <v>16</v>
      </c>
    </row>
    <row r="518" spans="1:65">
      <c r="A518" s="29"/>
      <c r="B518" s="19">
        <v>1</v>
      </c>
      <c r="C518" s="9">
        <v>4</v>
      </c>
      <c r="D518" s="11">
        <v>0.15</v>
      </c>
      <c r="E518" s="154">
        <v>0.1</v>
      </c>
      <c r="F518" s="11">
        <v>0.17</v>
      </c>
      <c r="G518" s="11">
        <v>0.18</v>
      </c>
      <c r="H518" s="11">
        <v>0.2</v>
      </c>
      <c r="I518" s="11">
        <v>0.19</v>
      </c>
      <c r="J518" s="11">
        <v>0.2</v>
      </c>
      <c r="K518" s="152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  <c r="AX518" s="3"/>
      <c r="AY518" s="3"/>
      <c r="AZ518" s="3"/>
      <c r="BA518" s="3"/>
      <c r="BB518" s="3"/>
      <c r="BC518" s="3"/>
      <c r="BD518" s="3"/>
      <c r="BE518" s="3"/>
      <c r="BF518" s="3"/>
      <c r="BG518" s="3"/>
      <c r="BH518" s="3"/>
      <c r="BI518" s="3"/>
      <c r="BJ518" s="3"/>
      <c r="BK518" s="3"/>
      <c r="BL518" s="3"/>
      <c r="BM518" s="27">
        <v>0.18333333333333335</v>
      </c>
    </row>
    <row r="519" spans="1:65">
      <c r="A519" s="29"/>
      <c r="B519" s="19">
        <v>1</v>
      </c>
      <c r="C519" s="9">
        <v>5</v>
      </c>
      <c r="D519" s="11">
        <v>0.16</v>
      </c>
      <c r="E519" s="154">
        <v>0.1</v>
      </c>
      <c r="F519" s="11">
        <v>0.17</v>
      </c>
      <c r="G519" s="11">
        <v>0.17</v>
      </c>
      <c r="H519" s="11">
        <v>0.2</v>
      </c>
      <c r="I519" s="11">
        <v>0.19</v>
      </c>
      <c r="J519" s="148">
        <v>0.1</v>
      </c>
      <c r="K519" s="152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  <c r="AX519" s="3"/>
      <c r="AY519" s="3"/>
      <c r="AZ519" s="3"/>
      <c r="BA519" s="3"/>
      <c r="BB519" s="3"/>
      <c r="BC519" s="3"/>
      <c r="BD519" s="3"/>
      <c r="BE519" s="3"/>
      <c r="BF519" s="3"/>
      <c r="BG519" s="3"/>
      <c r="BH519" s="3"/>
      <c r="BI519" s="3"/>
      <c r="BJ519" s="3"/>
      <c r="BK519" s="3"/>
      <c r="BL519" s="3"/>
      <c r="BM519" s="27">
        <v>36</v>
      </c>
    </row>
    <row r="520" spans="1:65">
      <c r="A520" s="29"/>
      <c r="B520" s="19">
        <v>1</v>
      </c>
      <c r="C520" s="9">
        <v>6</v>
      </c>
      <c r="D520" s="11">
        <v>0.16</v>
      </c>
      <c r="E520" s="154">
        <v>0.1</v>
      </c>
      <c r="F520" s="11">
        <v>0.18</v>
      </c>
      <c r="G520" s="11">
        <v>0.18</v>
      </c>
      <c r="H520" s="11">
        <v>0.2</v>
      </c>
      <c r="I520" s="11">
        <v>0.2</v>
      </c>
      <c r="J520" s="11">
        <v>0.2</v>
      </c>
      <c r="K520" s="152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  <c r="AX520" s="3"/>
      <c r="AY520" s="3"/>
      <c r="AZ520" s="3"/>
      <c r="BA520" s="3"/>
      <c r="BB520" s="3"/>
      <c r="BC520" s="3"/>
      <c r="BD520" s="3"/>
      <c r="BE520" s="3"/>
      <c r="BF520" s="3"/>
      <c r="BG520" s="3"/>
      <c r="BH520" s="3"/>
      <c r="BI520" s="3"/>
      <c r="BJ520" s="3"/>
      <c r="BK520" s="3"/>
      <c r="BL520" s="3"/>
      <c r="BM520" s="55"/>
    </row>
    <row r="521" spans="1:65">
      <c r="A521" s="29"/>
      <c r="B521" s="20" t="s">
        <v>254</v>
      </c>
      <c r="C521" s="12"/>
      <c r="D521" s="22">
        <v>0.15666666666666668</v>
      </c>
      <c r="E521" s="22">
        <v>9.9999999999999992E-2</v>
      </c>
      <c r="F521" s="22">
        <v>0.17666666666666667</v>
      </c>
      <c r="G521" s="22">
        <v>0.17833333333333334</v>
      </c>
      <c r="H521" s="22">
        <v>0.19999999999999998</v>
      </c>
      <c r="I521" s="22">
        <v>0.18833333333333332</v>
      </c>
      <c r="J521" s="22">
        <v>0.18333333333333335</v>
      </c>
      <c r="K521" s="152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  <c r="AX521" s="3"/>
      <c r="AY521" s="3"/>
      <c r="AZ521" s="3"/>
      <c r="BA521" s="3"/>
      <c r="BB521" s="3"/>
      <c r="BC521" s="3"/>
      <c r="BD521" s="3"/>
      <c r="BE521" s="3"/>
      <c r="BF521" s="3"/>
      <c r="BG521" s="3"/>
      <c r="BH521" s="3"/>
      <c r="BI521" s="3"/>
      <c r="BJ521" s="3"/>
      <c r="BK521" s="3"/>
      <c r="BL521" s="3"/>
      <c r="BM521" s="55"/>
    </row>
    <row r="522" spans="1:65">
      <c r="A522" s="29"/>
      <c r="B522" s="3" t="s">
        <v>255</v>
      </c>
      <c r="C522" s="28"/>
      <c r="D522" s="11">
        <v>0.16</v>
      </c>
      <c r="E522" s="11">
        <v>0.1</v>
      </c>
      <c r="F522" s="11">
        <v>0.18</v>
      </c>
      <c r="G522" s="11">
        <v>0.18</v>
      </c>
      <c r="H522" s="11">
        <v>0.2</v>
      </c>
      <c r="I522" s="11">
        <v>0.19</v>
      </c>
      <c r="J522" s="11">
        <v>0.2</v>
      </c>
      <c r="K522" s="152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  <c r="AX522" s="3"/>
      <c r="AY522" s="3"/>
      <c r="AZ522" s="3"/>
      <c r="BA522" s="3"/>
      <c r="BB522" s="3"/>
      <c r="BC522" s="3"/>
      <c r="BD522" s="3"/>
      <c r="BE522" s="3"/>
      <c r="BF522" s="3"/>
      <c r="BG522" s="3"/>
      <c r="BH522" s="3"/>
      <c r="BI522" s="3"/>
      <c r="BJ522" s="3"/>
      <c r="BK522" s="3"/>
      <c r="BL522" s="3"/>
      <c r="BM522" s="55"/>
    </row>
    <row r="523" spans="1:65">
      <c r="A523" s="29"/>
      <c r="B523" s="3" t="s">
        <v>256</v>
      </c>
      <c r="C523" s="28"/>
      <c r="D523" s="23">
        <v>5.1639777949432277E-3</v>
      </c>
      <c r="E523" s="23">
        <v>1.5202354861220293E-17</v>
      </c>
      <c r="F523" s="23">
        <v>5.163977794943213E-3</v>
      </c>
      <c r="G523" s="23">
        <v>4.0824829046386219E-3</v>
      </c>
      <c r="H523" s="23">
        <v>3.0404709722440586E-17</v>
      </c>
      <c r="I523" s="23">
        <v>7.5277265270908165E-3</v>
      </c>
      <c r="J523" s="23">
        <v>4.0824829046386367E-2</v>
      </c>
      <c r="K523" s="205"/>
      <c r="L523" s="206"/>
      <c r="M523" s="206"/>
      <c r="N523" s="206"/>
      <c r="O523" s="206"/>
      <c r="P523" s="206"/>
      <c r="Q523" s="206"/>
      <c r="R523" s="206"/>
      <c r="S523" s="206"/>
      <c r="T523" s="206"/>
      <c r="U523" s="206"/>
      <c r="V523" s="206"/>
      <c r="W523" s="206"/>
      <c r="X523" s="206"/>
      <c r="Y523" s="206"/>
      <c r="Z523" s="206"/>
      <c r="AA523" s="206"/>
      <c r="AB523" s="206"/>
      <c r="AC523" s="206"/>
      <c r="AD523" s="206"/>
      <c r="AE523" s="206"/>
      <c r="AF523" s="206"/>
      <c r="AG523" s="206"/>
      <c r="AH523" s="206"/>
      <c r="AI523" s="206"/>
      <c r="AJ523" s="206"/>
      <c r="AK523" s="206"/>
      <c r="AL523" s="206"/>
      <c r="AM523" s="206"/>
      <c r="AN523" s="206"/>
      <c r="AO523" s="206"/>
      <c r="AP523" s="206"/>
      <c r="AQ523" s="206"/>
      <c r="AR523" s="206"/>
      <c r="AS523" s="206"/>
      <c r="AT523" s="206"/>
      <c r="AU523" s="206"/>
      <c r="AV523" s="206"/>
      <c r="AW523" s="206"/>
      <c r="AX523" s="206"/>
      <c r="AY523" s="206"/>
      <c r="AZ523" s="206"/>
      <c r="BA523" s="206"/>
      <c r="BB523" s="206"/>
      <c r="BC523" s="206"/>
      <c r="BD523" s="206"/>
      <c r="BE523" s="206"/>
      <c r="BF523" s="206"/>
      <c r="BG523" s="206"/>
      <c r="BH523" s="206"/>
      <c r="BI523" s="206"/>
      <c r="BJ523" s="206"/>
      <c r="BK523" s="206"/>
      <c r="BL523" s="206"/>
      <c r="BM523" s="56"/>
    </row>
    <row r="524" spans="1:65">
      <c r="A524" s="29"/>
      <c r="B524" s="3" t="s">
        <v>86</v>
      </c>
      <c r="C524" s="28"/>
      <c r="D524" s="13">
        <v>3.2961560393254645E-2</v>
      </c>
      <c r="E524" s="13">
        <v>1.5202354861220294E-16</v>
      </c>
      <c r="F524" s="13">
        <v>2.9230062990244603E-2</v>
      </c>
      <c r="G524" s="13">
        <v>2.2892427502646476E-2</v>
      </c>
      <c r="H524" s="13">
        <v>1.5202354861220294E-16</v>
      </c>
      <c r="I524" s="13">
        <v>3.9970229347384867E-2</v>
      </c>
      <c r="J524" s="13">
        <v>0.22268088570756198</v>
      </c>
      <c r="K524" s="152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  <c r="AX524" s="3"/>
      <c r="AY524" s="3"/>
      <c r="AZ524" s="3"/>
      <c r="BA524" s="3"/>
      <c r="BB524" s="3"/>
      <c r="BC524" s="3"/>
      <c r="BD524" s="3"/>
      <c r="BE524" s="3"/>
      <c r="BF524" s="3"/>
      <c r="BG524" s="3"/>
      <c r="BH524" s="3"/>
      <c r="BI524" s="3"/>
      <c r="BJ524" s="3"/>
      <c r="BK524" s="3"/>
      <c r="BL524" s="3"/>
      <c r="BM524" s="55"/>
    </row>
    <row r="525" spans="1:65">
      <c r="A525" s="29"/>
      <c r="B525" s="3" t="s">
        <v>257</v>
      </c>
      <c r="C525" s="28"/>
      <c r="D525" s="13">
        <v>-0.1454545454545455</v>
      </c>
      <c r="E525" s="13">
        <v>-0.45454545454545459</v>
      </c>
      <c r="F525" s="13">
        <v>-3.6363636363636487E-2</v>
      </c>
      <c r="G525" s="13">
        <v>-2.7272727272727337E-2</v>
      </c>
      <c r="H525" s="13">
        <v>9.0909090909090828E-2</v>
      </c>
      <c r="I525" s="13">
        <v>2.7272727272727115E-2</v>
      </c>
      <c r="J525" s="13">
        <v>0</v>
      </c>
      <c r="K525" s="152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  <c r="AX525" s="3"/>
      <c r="AY525" s="3"/>
      <c r="AZ525" s="3"/>
      <c r="BA525" s="3"/>
      <c r="BB525" s="3"/>
      <c r="BC525" s="3"/>
      <c r="BD525" s="3"/>
      <c r="BE525" s="3"/>
      <c r="BF525" s="3"/>
      <c r="BG525" s="3"/>
      <c r="BH525" s="3"/>
      <c r="BI525" s="3"/>
      <c r="BJ525" s="3"/>
      <c r="BK525" s="3"/>
      <c r="BL525" s="3"/>
      <c r="BM525" s="55"/>
    </row>
    <row r="526" spans="1:65">
      <c r="A526" s="29"/>
      <c r="B526" s="45" t="s">
        <v>258</v>
      </c>
      <c r="C526" s="46"/>
      <c r="D526" s="44">
        <v>1.46</v>
      </c>
      <c r="E526" s="44">
        <v>5.28</v>
      </c>
      <c r="F526" s="44">
        <v>0.11</v>
      </c>
      <c r="G526" s="44">
        <v>0</v>
      </c>
      <c r="H526" s="44">
        <v>1.46</v>
      </c>
      <c r="I526" s="44">
        <v>0.67</v>
      </c>
      <c r="J526" s="44">
        <v>0.34</v>
      </c>
      <c r="K526" s="152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  <c r="AX526" s="3"/>
      <c r="AY526" s="3"/>
      <c r="AZ526" s="3"/>
      <c r="BA526" s="3"/>
      <c r="BB526" s="3"/>
      <c r="BC526" s="3"/>
      <c r="BD526" s="3"/>
      <c r="BE526" s="3"/>
      <c r="BF526" s="3"/>
      <c r="BG526" s="3"/>
      <c r="BH526" s="3"/>
      <c r="BI526" s="3"/>
      <c r="BJ526" s="3"/>
      <c r="BK526" s="3"/>
      <c r="BL526" s="3"/>
      <c r="BM526" s="55"/>
    </row>
    <row r="527" spans="1:65">
      <c r="B527" s="30"/>
      <c r="C527" s="20"/>
      <c r="D527" s="20"/>
      <c r="E527" s="20"/>
      <c r="F527" s="20"/>
      <c r="G527" s="20"/>
      <c r="H527" s="20"/>
      <c r="I527" s="20"/>
      <c r="J527" s="20"/>
      <c r="BM527" s="55"/>
    </row>
    <row r="528" spans="1:65" ht="15">
      <c r="B528" s="8" t="s">
        <v>443</v>
      </c>
      <c r="BM528" s="27" t="s">
        <v>66</v>
      </c>
    </row>
    <row r="529" spans="1:65" ht="15">
      <c r="A529" s="24" t="s">
        <v>55</v>
      </c>
      <c r="B529" s="18" t="s">
        <v>108</v>
      </c>
      <c r="C529" s="15" t="s">
        <v>109</v>
      </c>
      <c r="D529" s="16" t="s">
        <v>224</v>
      </c>
      <c r="E529" s="17" t="s">
        <v>224</v>
      </c>
      <c r="F529" s="17" t="s">
        <v>224</v>
      </c>
      <c r="G529" s="17" t="s">
        <v>224</v>
      </c>
      <c r="H529" s="17" t="s">
        <v>224</v>
      </c>
      <c r="I529" s="17" t="s">
        <v>224</v>
      </c>
      <c r="J529" s="17" t="s">
        <v>224</v>
      </c>
      <c r="K529" s="17" t="s">
        <v>224</v>
      </c>
      <c r="L529" s="17" t="s">
        <v>224</v>
      </c>
      <c r="M529" s="17" t="s">
        <v>224</v>
      </c>
      <c r="N529" s="17" t="s">
        <v>224</v>
      </c>
      <c r="O529" s="17" t="s">
        <v>224</v>
      </c>
      <c r="P529" s="17" t="s">
        <v>224</v>
      </c>
      <c r="Q529" s="17" t="s">
        <v>224</v>
      </c>
      <c r="R529" s="17" t="s">
        <v>224</v>
      </c>
      <c r="S529" s="17" t="s">
        <v>224</v>
      </c>
      <c r="T529" s="17" t="s">
        <v>224</v>
      </c>
      <c r="U529" s="17" t="s">
        <v>224</v>
      </c>
      <c r="V529" s="17" t="s">
        <v>224</v>
      </c>
      <c r="W529" s="152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  <c r="AX529" s="3"/>
      <c r="AY529" s="3"/>
      <c r="AZ529" s="3"/>
      <c r="BA529" s="3"/>
      <c r="BB529" s="3"/>
      <c r="BC529" s="3"/>
      <c r="BD529" s="3"/>
      <c r="BE529" s="3"/>
      <c r="BF529" s="3"/>
      <c r="BG529" s="3"/>
      <c r="BH529" s="3"/>
      <c r="BI529" s="3"/>
      <c r="BJ529" s="3"/>
      <c r="BK529" s="3"/>
      <c r="BL529" s="3"/>
      <c r="BM529" s="27">
        <v>1</v>
      </c>
    </row>
    <row r="530" spans="1:65">
      <c r="A530" s="29"/>
      <c r="B530" s="19" t="s">
        <v>225</v>
      </c>
      <c r="C530" s="9" t="s">
        <v>225</v>
      </c>
      <c r="D530" s="150" t="s">
        <v>227</v>
      </c>
      <c r="E530" s="151" t="s">
        <v>228</v>
      </c>
      <c r="F530" s="151" t="s">
        <v>229</v>
      </c>
      <c r="G530" s="151" t="s">
        <v>230</v>
      </c>
      <c r="H530" s="151" t="s">
        <v>231</v>
      </c>
      <c r="I530" s="151" t="s">
        <v>233</v>
      </c>
      <c r="J530" s="151" t="s">
        <v>234</v>
      </c>
      <c r="K530" s="151" t="s">
        <v>235</v>
      </c>
      <c r="L530" s="151" t="s">
        <v>236</v>
      </c>
      <c r="M530" s="151" t="s">
        <v>237</v>
      </c>
      <c r="N530" s="151" t="s">
        <v>238</v>
      </c>
      <c r="O530" s="151" t="s">
        <v>239</v>
      </c>
      <c r="P530" s="151" t="s">
        <v>240</v>
      </c>
      <c r="Q530" s="151" t="s">
        <v>241</v>
      </c>
      <c r="R530" s="151" t="s">
        <v>242</v>
      </c>
      <c r="S530" s="151" t="s">
        <v>243</v>
      </c>
      <c r="T530" s="151" t="s">
        <v>245</v>
      </c>
      <c r="U530" s="151" t="s">
        <v>246</v>
      </c>
      <c r="V530" s="151" t="s">
        <v>247</v>
      </c>
      <c r="W530" s="152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  <c r="AX530" s="3"/>
      <c r="AY530" s="3"/>
      <c r="AZ530" s="3"/>
      <c r="BA530" s="3"/>
      <c r="BB530" s="3"/>
      <c r="BC530" s="3"/>
      <c r="BD530" s="3"/>
      <c r="BE530" s="3"/>
      <c r="BF530" s="3"/>
      <c r="BG530" s="3"/>
      <c r="BH530" s="3"/>
      <c r="BI530" s="3"/>
      <c r="BJ530" s="3"/>
      <c r="BK530" s="3"/>
      <c r="BL530" s="3"/>
      <c r="BM530" s="27" t="s">
        <v>1</v>
      </c>
    </row>
    <row r="531" spans="1:65">
      <c r="A531" s="29"/>
      <c r="B531" s="19"/>
      <c r="C531" s="9"/>
      <c r="D531" s="10" t="s">
        <v>112</v>
      </c>
      <c r="E531" s="11" t="s">
        <v>263</v>
      </c>
      <c r="F531" s="11" t="s">
        <v>263</v>
      </c>
      <c r="G531" s="11" t="s">
        <v>263</v>
      </c>
      <c r="H531" s="11" t="s">
        <v>112</v>
      </c>
      <c r="I531" s="11" t="s">
        <v>112</v>
      </c>
      <c r="J531" s="11" t="s">
        <v>263</v>
      </c>
      <c r="K531" s="11" t="s">
        <v>263</v>
      </c>
      <c r="L531" s="11" t="s">
        <v>112</v>
      </c>
      <c r="M531" s="11" t="s">
        <v>112</v>
      </c>
      <c r="N531" s="11" t="s">
        <v>112</v>
      </c>
      <c r="O531" s="11" t="s">
        <v>263</v>
      </c>
      <c r="P531" s="11" t="s">
        <v>112</v>
      </c>
      <c r="Q531" s="11" t="s">
        <v>263</v>
      </c>
      <c r="R531" s="11" t="s">
        <v>263</v>
      </c>
      <c r="S531" s="11" t="s">
        <v>112</v>
      </c>
      <c r="T531" s="11" t="s">
        <v>263</v>
      </c>
      <c r="U531" s="11" t="s">
        <v>263</v>
      </c>
      <c r="V531" s="11" t="s">
        <v>264</v>
      </c>
      <c r="W531" s="152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  <c r="AX531" s="3"/>
      <c r="AY531" s="3"/>
      <c r="AZ531" s="3"/>
      <c r="BA531" s="3"/>
      <c r="BB531" s="3"/>
      <c r="BC531" s="3"/>
      <c r="BD531" s="3"/>
      <c r="BE531" s="3"/>
      <c r="BF531" s="3"/>
      <c r="BG531" s="3"/>
      <c r="BH531" s="3"/>
      <c r="BI531" s="3"/>
      <c r="BJ531" s="3"/>
      <c r="BK531" s="3"/>
      <c r="BL531" s="3"/>
      <c r="BM531" s="27">
        <v>3</v>
      </c>
    </row>
    <row r="532" spans="1:65">
      <c r="A532" s="29"/>
      <c r="B532" s="19"/>
      <c r="C532" s="9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152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  <c r="AV532" s="3"/>
      <c r="AW532" s="3"/>
      <c r="AX532" s="3"/>
      <c r="AY532" s="3"/>
      <c r="AZ532" s="3"/>
      <c r="BA532" s="3"/>
      <c r="BB532" s="3"/>
      <c r="BC532" s="3"/>
      <c r="BD532" s="3"/>
      <c r="BE532" s="3"/>
      <c r="BF532" s="3"/>
      <c r="BG532" s="3"/>
      <c r="BH532" s="3"/>
      <c r="BI532" s="3"/>
      <c r="BJ532" s="3"/>
      <c r="BK532" s="3"/>
      <c r="BL532" s="3"/>
      <c r="BM532" s="27">
        <v>3</v>
      </c>
    </row>
    <row r="533" spans="1:65">
      <c r="A533" s="29"/>
      <c r="B533" s="18">
        <v>1</v>
      </c>
      <c r="C533" s="14">
        <v>1</v>
      </c>
      <c r="D533" s="203">
        <v>0.69</v>
      </c>
      <c r="E533" s="203">
        <v>0.68</v>
      </c>
      <c r="F533" s="203">
        <v>0.64</v>
      </c>
      <c r="G533" s="203">
        <v>0.67</v>
      </c>
      <c r="H533" s="203">
        <v>0.74199999999999999</v>
      </c>
      <c r="I533" s="232">
        <v>0.79127915000000004</v>
      </c>
      <c r="J533" s="203">
        <v>0.69</v>
      </c>
      <c r="K533" s="203">
        <v>0.67</v>
      </c>
      <c r="L533" s="203">
        <v>0.67830000000000001</v>
      </c>
      <c r="M533" s="203">
        <v>0.73370000000000002</v>
      </c>
      <c r="N533" s="203">
        <v>0.68</v>
      </c>
      <c r="O533" s="203">
        <v>0.78</v>
      </c>
      <c r="P533" s="203">
        <v>0.70800000000000007</v>
      </c>
      <c r="Q533" s="232">
        <v>0.53</v>
      </c>
      <c r="R533" s="203">
        <v>0.68</v>
      </c>
      <c r="S533" s="203">
        <v>0.70799999999999996</v>
      </c>
      <c r="T533" s="203">
        <v>0.72</v>
      </c>
      <c r="U533" s="203">
        <v>0.68</v>
      </c>
      <c r="V533" s="203">
        <v>0.67320000000000002</v>
      </c>
      <c r="W533" s="205"/>
      <c r="X533" s="206"/>
      <c r="Y533" s="206"/>
      <c r="Z533" s="206"/>
      <c r="AA533" s="206"/>
      <c r="AB533" s="206"/>
      <c r="AC533" s="206"/>
      <c r="AD533" s="206"/>
      <c r="AE533" s="206"/>
      <c r="AF533" s="206"/>
      <c r="AG533" s="206"/>
      <c r="AH533" s="206"/>
      <c r="AI533" s="206"/>
      <c r="AJ533" s="206"/>
      <c r="AK533" s="206"/>
      <c r="AL533" s="206"/>
      <c r="AM533" s="206"/>
      <c r="AN533" s="206"/>
      <c r="AO533" s="206"/>
      <c r="AP533" s="206"/>
      <c r="AQ533" s="206"/>
      <c r="AR533" s="206"/>
      <c r="AS533" s="206"/>
      <c r="AT533" s="206"/>
      <c r="AU533" s="206"/>
      <c r="AV533" s="206"/>
      <c r="AW533" s="206"/>
      <c r="AX533" s="206"/>
      <c r="AY533" s="206"/>
      <c r="AZ533" s="206"/>
      <c r="BA533" s="206"/>
      <c r="BB533" s="206"/>
      <c r="BC533" s="206"/>
      <c r="BD533" s="206"/>
      <c r="BE533" s="206"/>
      <c r="BF533" s="206"/>
      <c r="BG533" s="206"/>
      <c r="BH533" s="206"/>
      <c r="BI533" s="206"/>
      <c r="BJ533" s="206"/>
      <c r="BK533" s="206"/>
      <c r="BL533" s="206"/>
      <c r="BM533" s="207">
        <v>1</v>
      </c>
    </row>
    <row r="534" spans="1:65">
      <c r="A534" s="29"/>
      <c r="B534" s="19">
        <v>1</v>
      </c>
      <c r="C534" s="9">
        <v>2</v>
      </c>
      <c r="D534" s="23">
        <v>0.68</v>
      </c>
      <c r="E534" s="23">
        <v>0.67</v>
      </c>
      <c r="F534" s="23">
        <v>0.64</v>
      </c>
      <c r="G534" s="23">
        <v>0.68</v>
      </c>
      <c r="H534" s="23">
        <v>0.73</v>
      </c>
      <c r="I534" s="233">
        <v>0.79834004999999997</v>
      </c>
      <c r="J534" s="23">
        <v>0.66</v>
      </c>
      <c r="K534" s="23">
        <v>0.7</v>
      </c>
      <c r="L534" s="23">
        <v>0.6764</v>
      </c>
      <c r="M534" s="23">
        <v>0.747</v>
      </c>
      <c r="N534" s="23">
        <v>0.66</v>
      </c>
      <c r="O534" s="23">
        <v>0.75</v>
      </c>
      <c r="P534" s="23">
        <v>0.70699999999999996</v>
      </c>
      <c r="Q534" s="233">
        <v>0.56000000000000005</v>
      </c>
      <c r="R534" s="23">
        <v>0.68</v>
      </c>
      <c r="S534" s="23">
        <v>0.72155000000000002</v>
      </c>
      <c r="T534" s="23">
        <v>0.72</v>
      </c>
      <c r="U534" s="23">
        <v>0.67</v>
      </c>
      <c r="V534" s="23">
        <v>0.68220000000000003</v>
      </c>
      <c r="W534" s="205"/>
      <c r="X534" s="206"/>
      <c r="Y534" s="206"/>
      <c r="Z534" s="206"/>
      <c r="AA534" s="206"/>
      <c r="AB534" s="206"/>
      <c r="AC534" s="206"/>
      <c r="AD534" s="206"/>
      <c r="AE534" s="206"/>
      <c r="AF534" s="206"/>
      <c r="AG534" s="206"/>
      <c r="AH534" s="206"/>
      <c r="AI534" s="206"/>
      <c r="AJ534" s="206"/>
      <c r="AK534" s="206"/>
      <c r="AL534" s="206"/>
      <c r="AM534" s="206"/>
      <c r="AN534" s="206"/>
      <c r="AO534" s="206"/>
      <c r="AP534" s="206"/>
      <c r="AQ534" s="206"/>
      <c r="AR534" s="206"/>
      <c r="AS534" s="206"/>
      <c r="AT534" s="206"/>
      <c r="AU534" s="206"/>
      <c r="AV534" s="206"/>
      <c r="AW534" s="206"/>
      <c r="AX534" s="206"/>
      <c r="AY534" s="206"/>
      <c r="AZ534" s="206"/>
      <c r="BA534" s="206"/>
      <c r="BB534" s="206"/>
      <c r="BC534" s="206"/>
      <c r="BD534" s="206"/>
      <c r="BE534" s="206"/>
      <c r="BF534" s="206"/>
      <c r="BG534" s="206"/>
      <c r="BH534" s="206"/>
      <c r="BI534" s="206"/>
      <c r="BJ534" s="206"/>
      <c r="BK534" s="206"/>
      <c r="BL534" s="206"/>
      <c r="BM534" s="207" t="e">
        <v>#N/A</v>
      </c>
    </row>
    <row r="535" spans="1:65">
      <c r="A535" s="29"/>
      <c r="B535" s="19">
        <v>1</v>
      </c>
      <c r="C535" s="9">
        <v>3</v>
      </c>
      <c r="D535" s="209">
        <v>0.64</v>
      </c>
      <c r="E535" s="23">
        <v>0.61</v>
      </c>
      <c r="F535" s="23">
        <v>0.64</v>
      </c>
      <c r="G535" s="23">
        <v>0.7</v>
      </c>
      <c r="H535" s="23">
        <v>0.72699999999999998</v>
      </c>
      <c r="I535" s="233">
        <v>0.79586990000000002</v>
      </c>
      <c r="J535" s="23">
        <v>0.67</v>
      </c>
      <c r="K535" s="23">
        <v>0.69</v>
      </c>
      <c r="L535" s="23">
        <v>0.68730000000000002</v>
      </c>
      <c r="M535" s="23">
        <v>0.75880000000000003</v>
      </c>
      <c r="N535" s="23">
        <v>0.67</v>
      </c>
      <c r="O535" s="23">
        <v>0.73</v>
      </c>
      <c r="P535" s="23">
        <v>0.70600000000000007</v>
      </c>
      <c r="Q535" s="233">
        <v>0.54</v>
      </c>
      <c r="R535" s="23">
        <v>0.69</v>
      </c>
      <c r="S535" s="23">
        <v>0.71675</v>
      </c>
      <c r="T535" s="23">
        <v>0.72</v>
      </c>
      <c r="U535" s="23">
        <v>0.68</v>
      </c>
      <c r="V535" s="23">
        <v>0.70650000000000002</v>
      </c>
      <c r="W535" s="205"/>
      <c r="X535" s="206"/>
      <c r="Y535" s="206"/>
      <c r="Z535" s="206"/>
      <c r="AA535" s="206"/>
      <c r="AB535" s="206"/>
      <c r="AC535" s="206"/>
      <c r="AD535" s="206"/>
      <c r="AE535" s="206"/>
      <c r="AF535" s="206"/>
      <c r="AG535" s="206"/>
      <c r="AH535" s="206"/>
      <c r="AI535" s="206"/>
      <c r="AJ535" s="206"/>
      <c r="AK535" s="206"/>
      <c r="AL535" s="206"/>
      <c r="AM535" s="206"/>
      <c r="AN535" s="206"/>
      <c r="AO535" s="206"/>
      <c r="AP535" s="206"/>
      <c r="AQ535" s="206"/>
      <c r="AR535" s="206"/>
      <c r="AS535" s="206"/>
      <c r="AT535" s="206"/>
      <c r="AU535" s="206"/>
      <c r="AV535" s="206"/>
      <c r="AW535" s="206"/>
      <c r="AX535" s="206"/>
      <c r="AY535" s="206"/>
      <c r="AZ535" s="206"/>
      <c r="BA535" s="206"/>
      <c r="BB535" s="206"/>
      <c r="BC535" s="206"/>
      <c r="BD535" s="206"/>
      <c r="BE535" s="206"/>
      <c r="BF535" s="206"/>
      <c r="BG535" s="206"/>
      <c r="BH535" s="206"/>
      <c r="BI535" s="206"/>
      <c r="BJ535" s="206"/>
      <c r="BK535" s="206"/>
      <c r="BL535" s="206"/>
      <c r="BM535" s="207">
        <v>16</v>
      </c>
    </row>
    <row r="536" spans="1:65">
      <c r="A536" s="29"/>
      <c r="B536" s="19">
        <v>1</v>
      </c>
      <c r="C536" s="9">
        <v>4</v>
      </c>
      <c r="D536" s="23">
        <v>0.68</v>
      </c>
      <c r="E536" s="23">
        <v>0.62</v>
      </c>
      <c r="F536" s="23">
        <v>0.65</v>
      </c>
      <c r="G536" s="23">
        <v>0.7</v>
      </c>
      <c r="H536" s="23">
        <v>0.72699999999999998</v>
      </c>
      <c r="I536" s="233">
        <v>0.79732800000000015</v>
      </c>
      <c r="J536" s="23">
        <v>0.68</v>
      </c>
      <c r="K536" s="23">
        <v>0.63</v>
      </c>
      <c r="L536" s="23">
        <v>0.68310000000000004</v>
      </c>
      <c r="M536" s="23">
        <v>0.72789999999999999</v>
      </c>
      <c r="N536" s="23">
        <v>0.7</v>
      </c>
      <c r="O536" s="23">
        <v>0.73</v>
      </c>
      <c r="P536" s="23">
        <v>0.71799999999999997</v>
      </c>
      <c r="Q536" s="233">
        <v>0.55000000000000004</v>
      </c>
      <c r="R536" s="23">
        <v>0.68</v>
      </c>
      <c r="S536" s="23">
        <v>0.71230000000000004</v>
      </c>
      <c r="T536" s="23">
        <v>0.72</v>
      </c>
      <c r="U536" s="23">
        <v>0.68</v>
      </c>
      <c r="V536" s="23">
        <v>0.69119999999999993</v>
      </c>
      <c r="W536" s="205"/>
      <c r="X536" s="206"/>
      <c r="Y536" s="206"/>
      <c r="Z536" s="206"/>
      <c r="AA536" s="206"/>
      <c r="AB536" s="206"/>
      <c r="AC536" s="206"/>
      <c r="AD536" s="206"/>
      <c r="AE536" s="206"/>
      <c r="AF536" s="206"/>
      <c r="AG536" s="206"/>
      <c r="AH536" s="206"/>
      <c r="AI536" s="206"/>
      <c r="AJ536" s="206"/>
      <c r="AK536" s="206"/>
      <c r="AL536" s="206"/>
      <c r="AM536" s="206"/>
      <c r="AN536" s="206"/>
      <c r="AO536" s="206"/>
      <c r="AP536" s="206"/>
      <c r="AQ536" s="206"/>
      <c r="AR536" s="206"/>
      <c r="AS536" s="206"/>
      <c r="AT536" s="206"/>
      <c r="AU536" s="206"/>
      <c r="AV536" s="206"/>
      <c r="AW536" s="206"/>
      <c r="AX536" s="206"/>
      <c r="AY536" s="206"/>
      <c r="AZ536" s="206"/>
      <c r="BA536" s="206"/>
      <c r="BB536" s="206"/>
      <c r="BC536" s="206"/>
      <c r="BD536" s="206"/>
      <c r="BE536" s="206"/>
      <c r="BF536" s="206"/>
      <c r="BG536" s="206"/>
      <c r="BH536" s="206"/>
      <c r="BI536" s="206"/>
      <c r="BJ536" s="206"/>
      <c r="BK536" s="206"/>
      <c r="BL536" s="206"/>
      <c r="BM536" s="207">
        <v>0.69392333333333334</v>
      </c>
    </row>
    <row r="537" spans="1:65">
      <c r="A537" s="29"/>
      <c r="B537" s="19">
        <v>1</v>
      </c>
      <c r="C537" s="9">
        <v>5</v>
      </c>
      <c r="D537" s="23">
        <v>0.69</v>
      </c>
      <c r="E537" s="23">
        <v>0.68</v>
      </c>
      <c r="F537" s="23">
        <v>0.65</v>
      </c>
      <c r="G537" s="23">
        <v>0.68</v>
      </c>
      <c r="H537" s="23">
        <v>0.73799999999999999</v>
      </c>
      <c r="I537" s="233">
        <v>0.80831654999999991</v>
      </c>
      <c r="J537" s="23">
        <v>0.69</v>
      </c>
      <c r="K537" s="23">
        <v>0.63</v>
      </c>
      <c r="L537" s="23">
        <v>0.67330000000000001</v>
      </c>
      <c r="M537" s="23">
        <v>0.73150000000000004</v>
      </c>
      <c r="N537" s="209">
        <v>0.76</v>
      </c>
      <c r="O537" s="23">
        <v>0.76</v>
      </c>
      <c r="P537" s="23">
        <v>0.71799999999999997</v>
      </c>
      <c r="Q537" s="233">
        <v>0.55000000000000004</v>
      </c>
      <c r="R537" s="23">
        <v>0.68</v>
      </c>
      <c r="S537" s="23">
        <v>0.70899999999999996</v>
      </c>
      <c r="T537" s="23">
        <v>0.72</v>
      </c>
      <c r="U537" s="23">
        <v>0.69</v>
      </c>
      <c r="V537" s="23">
        <v>0.70740000000000003</v>
      </c>
      <c r="W537" s="205"/>
      <c r="X537" s="206"/>
      <c r="Y537" s="206"/>
      <c r="Z537" s="206"/>
      <c r="AA537" s="206"/>
      <c r="AB537" s="206"/>
      <c r="AC537" s="206"/>
      <c r="AD537" s="206"/>
      <c r="AE537" s="206"/>
      <c r="AF537" s="206"/>
      <c r="AG537" s="206"/>
      <c r="AH537" s="206"/>
      <c r="AI537" s="206"/>
      <c r="AJ537" s="206"/>
      <c r="AK537" s="206"/>
      <c r="AL537" s="206"/>
      <c r="AM537" s="206"/>
      <c r="AN537" s="206"/>
      <c r="AO537" s="206"/>
      <c r="AP537" s="206"/>
      <c r="AQ537" s="206"/>
      <c r="AR537" s="206"/>
      <c r="AS537" s="206"/>
      <c r="AT537" s="206"/>
      <c r="AU537" s="206"/>
      <c r="AV537" s="206"/>
      <c r="AW537" s="206"/>
      <c r="AX537" s="206"/>
      <c r="AY537" s="206"/>
      <c r="AZ537" s="206"/>
      <c r="BA537" s="206"/>
      <c r="BB537" s="206"/>
      <c r="BC537" s="206"/>
      <c r="BD537" s="206"/>
      <c r="BE537" s="206"/>
      <c r="BF537" s="206"/>
      <c r="BG537" s="206"/>
      <c r="BH537" s="206"/>
      <c r="BI537" s="206"/>
      <c r="BJ537" s="206"/>
      <c r="BK537" s="206"/>
      <c r="BL537" s="206"/>
      <c r="BM537" s="207">
        <v>37</v>
      </c>
    </row>
    <row r="538" spans="1:65">
      <c r="A538" s="29"/>
      <c r="B538" s="19">
        <v>1</v>
      </c>
      <c r="C538" s="9">
        <v>6</v>
      </c>
      <c r="D538" s="23">
        <v>0.68</v>
      </c>
      <c r="E538" s="23">
        <v>0.67</v>
      </c>
      <c r="F538" s="23">
        <v>0.65</v>
      </c>
      <c r="G538" s="23">
        <v>0.67</v>
      </c>
      <c r="H538" s="23">
        <v>0.74099999999999999</v>
      </c>
      <c r="I538" s="233">
        <v>0.78464659999999997</v>
      </c>
      <c r="J538" s="23">
        <v>0.68</v>
      </c>
      <c r="K538" s="23">
        <v>0.68</v>
      </c>
      <c r="L538" s="209">
        <v>0.70819999999999994</v>
      </c>
      <c r="M538" s="23">
        <v>0.75080000000000002</v>
      </c>
      <c r="N538" s="23">
        <v>0.69</v>
      </c>
      <c r="O538" s="23">
        <v>0.72</v>
      </c>
      <c r="P538" s="23">
        <v>0.71499999999999997</v>
      </c>
      <c r="Q538" s="233">
        <v>0.54</v>
      </c>
      <c r="R538" s="23">
        <v>0.68</v>
      </c>
      <c r="S538" s="23">
        <v>0.7168000000000001</v>
      </c>
      <c r="T538" s="23">
        <v>0.72</v>
      </c>
      <c r="U538" s="23">
        <v>0.69</v>
      </c>
      <c r="V538" s="23">
        <v>0.70650000000000002</v>
      </c>
      <c r="W538" s="205"/>
      <c r="X538" s="206"/>
      <c r="Y538" s="206"/>
      <c r="Z538" s="206"/>
      <c r="AA538" s="206"/>
      <c r="AB538" s="206"/>
      <c r="AC538" s="206"/>
      <c r="AD538" s="206"/>
      <c r="AE538" s="206"/>
      <c r="AF538" s="206"/>
      <c r="AG538" s="206"/>
      <c r="AH538" s="206"/>
      <c r="AI538" s="206"/>
      <c r="AJ538" s="206"/>
      <c r="AK538" s="206"/>
      <c r="AL538" s="206"/>
      <c r="AM538" s="206"/>
      <c r="AN538" s="206"/>
      <c r="AO538" s="206"/>
      <c r="AP538" s="206"/>
      <c r="AQ538" s="206"/>
      <c r="AR538" s="206"/>
      <c r="AS538" s="206"/>
      <c r="AT538" s="206"/>
      <c r="AU538" s="206"/>
      <c r="AV538" s="206"/>
      <c r="AW538" s="206"/>
      <c r="AX538" s="206"/>
      <c r="AY538" s="206"/>
      <c r="AZ538" s="206"/>
      <c r="BA538" s="206"/>
      <c r="BB538" s="206"/>
      <c r="BC538" s="206"/>
      <c r="BD538" s="206"/>
      <c r="BE538" s="206"/>
      <c r="BF538" s="206"/>
      <c r="BG538" s="206"/>
      <c r="BH538" s="206"/>
      <c r="BI538" s="206"/>
      <c r="BJ538" s="206"/>
      <c r="BK538" s="206"/>
      <c r="BL538" s="206"/>
      <c r="BM538" s="56"/>
    </row>
    <row r="539" spans="1:65">
      <c r="A539" s="29"/>
      <c r="B539" s="20" t="s">
        <v>254</v>
      </c>
      <c r="C539" s="12"/>
      <c r="D539" s="210">
        <v>0.67666666666666675</v>
      </c>
      <c r="E539" s="210">
        <v>0.65500000000000003</v>
      </c>
      <c r="F539" s="210">
        <v>0.64499999999999991</v>
      </c>
      <c r="G539" s="210">
        <v>0.68333333333333346</v>
      </c>
      <c r="H539" s="210">
        <v>0.73416666666666652</v>
      </c>
      <c r="I539" s="210">
        <v>0.79596337500000003</v>
      </c>
      <c r="J539" s="210">
        <v>0.67833333333333334</v>
      </c>
      <c r="K539" s="210">
        <v>0.66666666666666663</v>
      </c>
      <c r="L539" s="210">
        <v>0.68443333333333323</v>
      </c>
      <c r="M539" s="210">
        <v>0.7416166666666667</v>
      </c>
      <c r="N539" s="210">
        <v>0.69333333333333336</v>
      </c>
      <c r="O539" s="210">
        <v>0.745</v>
      </c>
      <c r="P539" s="210">
        <v>0.71200000000000008</v>
      </c>
      <c r="Q539" s="210">
        <v>0.54500000000000004</v>
      </c>
      <c r="R539" s="210">
        <v>0.68166666666666664</v>
      </c>
      <c r="S539" s="210">
        <v>0.71406666666666663</v>
      </c>
      <c r="T539" s="210">
        <v>0.71999999999999986</v>
      </c>
      <c r="U539" s="210">
        <v>0.68166666666666664</v>
      </c>
      <c r="V539" s="210">
        <v>0.69450000000000001</v>
      </c>
      <c r="W539" s="205"/>
      <c r="X539" s="206"/>
      <c r="Y539" s="206"/>
      <c r="Z539" s="206"/>
      <c r="AA539" s="206"/>
      <c r="AB539" s="206"/>
      <c r="AC539" s="206"/>
      <c r="AD539" s="206"/>
      <c r="AE539" s="206"/>
      <c r="AF539" s="206"/>
      <c r="AG539" s="206"/>
      <c r="AH539" s="206"/>
      <c r="AI539" s="206"/>
      <c r="AJ539" s="206"/>
      <c r="AK539" s="206"/>
      <c r="AL539" s="206"/>
      <c r="AM539" s="206"/>
      <c r="AN539" s="206"/>
      <c r="AO539" s="206"/>
      <c r="AP539" s="206"/>
      <c r="AQ539" s="206"/>
      <c r="AR539" s="206"/>
      <c r="AS539" s="206"/>
      <c r="AT539" s="206"/>
      <c r="AU539" s="206"/>
      <c r="AV539" s="206"/>
      <c r="AW539" s="206"/>
      <c r="AX539" s="206"/>
      <c r="AY539" s="206"/>
      <c r="AZ539" s="206"/>
      <c r="BA539" s="206"/>
      <c r="BB539" s="206"/>
      <c r="BC539" s="206"/>
      <c r="BD539" s="206"/>
      <c r="BE539" s="206"/>
      <c r="BF539" s="206"/>
      <c r="BG539" s="206"/>
      <c r="BH539" s="206"/>
      <c r="BI539" s="206"/>
      <c r="BJ539" s="206"/>
      <c r="BK539" s="206"/>
      <c r="BL539" s="206"/>
      <c r="BM539" s="56"/>
    </row>
    <row r="540" spans="1:65">
      <c r="A540" s="29"/>
      <c r="B540" s="3" t="s">
        <v>255</v>
      </c>
      <c r="C540" s="28"/>
      <c r="D540" s="23">
        <v>0.68</v>
      </c>
      <c r="E540" s="23">
        <v>0.67</v>
      </c>
      <c r="F540" s="23">
        <v>0.64500000000000002</v>
      </c>
      <c r="G540" s="23">
        <v>0.68</v>
      </c>
      <c r="H540" s="23">
        <v>0.73399999999999999</v>
      </c>
      <c r="I540" s="23">
        <v>0.79659895000000014</v>
      </c>
      <c r="J540" s="23">
        <v>0.68</v>
      </c>
      <c r="K540" s="23">
        <v>0.67500000000000004</v>
      </c>
      <c r="L540" s="23">
        <v>0.68070000000000008</v>
      </c>
      <c r="M540" s="23">
        <v>0.74035000000000006</v>
      </c>
      <c r="N540" s="23">
        <v>0.68500000000000005</v>
      </c>
      <c r="O540" s="23">
        <v>0.74</v>
      </c>
      <c r="P540" s="23">
        <v>0.71150000000000002</v>
      </c>
      <c r="Q540" s="23">
        <v>0.54500000000000004</v>
      </c>
      <c r="R540" s="23">
        <v>0.68</v>
      </c>
      <c r="S540" s="23">
        <v>0.71452500000000008</v>
      </c>
      <c r="T540" s="23">
        <v>0.72</v>
      </c>
      <c r="U540" s="23">
        <v>0.68</v>
      </c>
      <c r="V540" s="23">
        <v>0.69884999999999997</v>
      </c>
      <c r="W540" s="205"/>
      <c r="X540" s="206"/>
      <c r="Y540" s="206"/>
      <c r="Z540" s="206"/>
      <c r="AA540" s="206"/>
      <c r="AB540" s="206"/>
      <c r="AC540" s="206"/>
      <c r="AD540" s="206"/>
      <c r="AE540" s="206"/>
      <c r="AF540" s="206"/>
      <c r="AG540" s="206"/>
      <c r="AH540" s="206"/>
      <c r="AI540" s="206"/>
      <c r="AJ540" s="206"/>
      <c r="AK540" s="206"/>
      <c r="AL540" s="206"/>
      <c r="AM540" s="206"/>
      <c r="AN540" s="206"/>
      <c r="AO540" s="206"/>
      <c r="AP540" s="206"/>
      <c r="AQ540" s="206"/>
      <c r="AR540" s="206"/>
      <c r="AS540" s="206"/>
      <c r="AT540" s="206"/>
      <c r="AU540" s="206"/>
      <c r="AV540" s="206"/>
      <c r="AW540" s="206"/>
      <c r="AX540" s="206"/>
      <c r="AY540" s="206"/>
      <c r="AZ540" s="206"/>
      <c r="BA540" s="206"/>
      <c r="BB540" s="206"/>
      <c r="BC540" s="206"/>
      <c r="BD540" s="206"/>
      <c r="BE540" s="206"/>
      <c r="BF540" s="206"/>
      <c r="BG540" s="206"/>
      <c r="BH540" s="206"/>
      <c r="BI540" s="206"/>
      <c r="BJ540" s="206"/>
      <c r="BK540" s="206"/>
      <c r="BL540" s="206"/>
      <c r="BM540" s="56"/>
    </row>
    <row r="541" spans="1:65">
      <c r="A541" s="29"/>
      <c r="B541" s="3" t="s">
        <v>256</v>
      </c>
      <c r="C541" s="28"/>
      <c r="D541" s="23">
        <v>1.8618986725025238E-2</v>
      </c>
      <c r="E541" s="23">
        <v>3.1464265445104576E-2</v>
      </c>
      <c r="F541" s="23">
        <v>5.4772255750516656E-3</v>
      </c>
      <c r="G541" s="23">
        <v>1.3662601021279421E-2</v>
      </c>
      <c r="H541" s="23">
        <v>6.9689788826388871E-3</v>
      </c>
      <c r="I541" s="23">
        <v>7.8756817591082023E-3</v>
      </c>
      <c r="J541" s="23">
        <v>1.1690451944500087E-2</v>
      </c>
      <c r="K541" s="23">
        <v>3.0110906108363228E-2</v>
      </c>
      <c r="L541" s="23">
        <v>1.2656645158440132E-2</v>
      </c>
      <c r="M541" s="23">
        <v>1.2343000715655281E-2</v>
      </c>
      <c r="N541" s="23">
        <v>3.559026084010436E-2</v>
      </c>
      <c r="O541" s="23">
        <v>2.2583179581272449E-2</v>
      </c>
      <c r="P541" s="23">
        <v>5.6213877290220444E-3</v>
      </c>
      <c r="Q541" s="23">
        <v>1.0488088481701525E-2</v>
      </c>
      <c r="R541" s="23">
        <v>4.0824829046385881E-3</v>
      </c>
      <c r="S541" s="23">
        <v>5.2205044456131808E-3</v>
      </c>
      <c r="T541" s="23">
        <v>1.2161883888976234E-16</v>
      </c>
      <c r="U541" s="23">
        <v>7.5277265270907679E-3</v>
      </c>
      <c r="V541" s="23">
        <v>1.4630652753722238E-2</v>
      </c>
      <c r="W541" s="205"/>
      <c r="X541" s="206"/>
      <c r="Y541" s="206"/>
      <c r="Z541" s="206"/>
      <c r="AA541" s="206"/>
      <c r="AB541" s="206"/>
      <c r="AC541" s="206"/>
      <c r="AD541" s="206"/>
      <c r="AE541" s="206"/>
      <c r="AF541" s="206"/>
      <c r="AG541" s="206"/>
      <c r="AH541" s="206"/>
      <c r="AI541" s="206"/>
      <c r="AJ541" s="206"/>
      <c r="AK541" s="206"/>
      <c r="AL541" s="206"/>
      <c r="AM541" s="206"/>
      <c r="AN541" s="206"/>
      <c r="AO541" s="206"/>
      <c r="AP541" s="206"/>
      <c r="AQ541" s="206"/>
      <c r="AR541" s="206"/>
      <c r="AS541" s="206"/>
      <c r="AT541" s="206"/>
      <c r="AU541" s="206"/>
      <c r="AV541" s="206"/>
      <c r="AW541" s="206"/>
      <c r="AX541" s="206"/>
      <c r="AY541" s="206"/>
      <c r="AZ541" s="206"/>
      <c r="BA541" s="206"/>
      <c r="BB541" s="206"/>
      <c r="BC541" s="206"/>
      <c r="BD541" s="206"/>
      <c r="BE541" s="206"/>
      <c r="BF541" s="206"/>
      <c r="BG541" s="206"/>
      <c r="BH541" s="206"/>
      <c r="BI541" s="206"/>
      <c r="BJ541" s="206"/>
      <c r="BK541" s="206"/>
      <c r="BL541" s="206"/>
      <c r="BM541" s="56"/>
    </row>
    <row r="542" spans="1:65">
      <c r="A542" s="29"/>
      <c r="B542" s="3" t="s">
        <v>86</v>
      </c>
      <c r="C542" s="28"/>
      <c r="D542" s="13">
        <v>2.7515743928608723E-2</v>
      </c>
      <c r="E542" s="13">
        <v>4.8037046481075686E-2</v>
      </c>
      <c r="F542" s="13">
        <v>8.4918225969793284E-3</v>
      </c>
      <c r="G542" s="13">
        <v>1.999405027504305E-2</v>
      </c>
      <c r="H542" s="13">
        <v>9.4923662419598934E-3</v>
      </c>
      <c r="I542" s="13">
        <v>9.8945278218463273E-3</v>
      </c>
      <c r="J542" s="13">
        <v>1.7234081490663519E-2</v>
      </c>
      <c r="K542" s="13">
        <v>4.5166359162544842E-2</v>
      </c>
      <c r="L542" s="13">
        <v>1.8492151889797109E-2</v>
      </c>
      <c r="M542" s="13">
        <v>1.664337018089572E-2</v>
      </c>
      <c r="N542" s="13">
        <v>5.1332106980919751E-2</v>
      </c>
      <c r="O542" s="13">
        <v>3.03129927265402E-2</v>
      </c>
      <c r="P542" s="13">
        <v>7.8952074845815221E-3</v>
      </c>
      <c r="Q542" s="13">
        <v>1.9244199048993622E-2</v>
      </c>
      <c r="R542" s="13">
        <v>5.9889724762424278E-3</v>
      </c>
      <c r="S542" s="13">
        <v>7.3109482479878363E-3</v>
      </c>
      <c r="T542" s="13">
        <v>1.6891505401355884E-16</v>
      </c>
      <c r="U542" s="13">
        <v>1.104311959964416E-2</v>
      </c>
      <c r="V542" s="13">
        <v>2.1066454648988105E-2</v>
      </c>
      <c r="W542" s="152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  <c r="AX542" s="3"/>
      <c r="AY542" s="3"/>
      <c r="AZ542" s="3"/>
      <c r="BA542" s="3"/>
      <c r="BB542" s="3"/>
      <c r="BC542" s="3"/>
      <c r="BD542" s="3"/>
      <c r="BE542" s="3"/>
      <c r="BF542" s="3"/>
      <c r="BG542" s="3"/>
      <c r="BH542" s="3"/>
      <c r="BI542" s="3"/>
      <c r="BJ542" s="3"/>
      <c r="BK542" s="3"/>
      <c r="BL542" s="3"/>
      <c r="BM542" s="55"/>
    </row>
    <row r="543" spans="1:65">
      <c r="A543" s="29"/>
      <c r="B543" s="3" t="s">
        <v>257</v>
      </c>
      <c r="C543" s="28"/>
      <c r="D543" s="13">
        <v>-2.4868261143161763E-2</v>
      </c>
      <c r="E543" s="13">
        <v>-5.6091691205080285E-2</v>
      </c>
      <c r="F543" s="13">
        <v>-7.0502505079812039E-2</v>
      </c>
      <c r="G543" s="13">
        <v>-1.5261051893340594E-2</v>
      </c>
      <c r="H543" s="13">
        <v>5.7993918636544572E-2</v>
      </c>
      <c r="I543" s="13">
        <v>0.1470480048228191</v>
      </c>
      <c r="J543" s="13">
        <v>-2.2466458830706526E-2</v>
      </c>
      <c r="K543" s="13">
        <v>-3.9279075017893517E-2</v>
      </c>
      <c r="L543" s="13">
        <v>-1.3675862367120484E-2</v>
      </c>
      <c r="M543" s="13">
        <v>6.8729974973219976E-2</v>
      </c>
      <c r="N543" s="13">
        <v>-8.5023801860917292E-4</v>
      </c>
      <c r="O543" s="13">
        <v>7.3605633667504167E-2</v>
      </c>
      <c r="P543" s="13">
        <v>2.604994788088999E-2</v>
      </c>
      <c r="Q543" s="13">
        <v>-0.2146106438271278</v>
      </c>
      <c r="R543" s="13">
        <v>-1.7662854205796052E-2</v>
      </c>
      <c r="S543" s="13">
        <v>2.9028182748334297E-2</v>
      </c>
      <c r="T543" s="13">
        <v>3.7578598980674949E-2</v>
      </c>
      <c r="U543" s="13">
        <v>-1.7662854205796052E-2</v>
      </c>
      <c r="V543" s="13">
        <v>8.3102360010944842E-4</v>
      </c>
      <c r="W543" s="152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  <c r="AX543" s="3"/>
      <c r="AY543" s="3"/>
      <c r="AZ543" s="3"/>
      <c r="BA543" s="3"/>
      <c r="BB543" s="3"/>
      <c r="BC543" s="3"/>
      <c r="BD543" s="3"/>
      <c r="BE543" s="3"/>
      <c r="BF543" s="3"/>
      <c r="BG543" s="3"/>
      <c r="BH543" s="3"/>
      <c r="BI543" s="3"/>
      <c r="BJ543" s="3"/>
      <c r="BK543" s="3"/>
      <c r="BL543" s="3"/>
      <c r="BM543" s="55"/>
    </row>
    <row r="544" spans="1:65">
      <c r="A544" s="29"/>
      <c r="B544" s="45" t="s">
        <v>258</v>
      </c>
      <c r="C544" s="46"/>
      <c r="D544" s="44">
        <v>0.19</v>
      </c>
      <c r="E544" s="44">
        <v>0.72</v>
      </c>
      <c r="F544" s="44">
        <v>0.96</v>
      </c>
      <c r="G544" s="44">
        <v>0.03</v>
      </c>
      <c r="H544" s="44">
        <v>1.22</v>
      </c>
      <c r="I544" s="44">
        <v>2.73</v>
      </c>
      <c r="J544" s="44">
        <v>0.15</v>
      </c>
      <c r="K544" s="44">
        <v>0.43</v>
      </c>
      <c r="L544" s="44">
        <v>0</v>
      </c>
      <c r="M544" s="44">
        <v>1.4</v>
      </c>
      <c r="N544" s="44">
        <v>0.22</v>
      </c>
      <c r="O544" s="44">
        <v>1.48</v>
      </c>
      <c r="P544" s="44">
        <v>0.67</v>
      </c>
      <c r="Q544" s="44">
        <v>3.41</v>
      </c>
      <c r="R544" s="44">
        <v>7.0000000000000007E-2</v>
      </c>
      <c r="S544" s="44">
        <v>0.72</v>
      </c>
      <c r="T544" s="44">
        <v>0.87</v>
      </c>
      <c r="U544" s="44">
        <v>7.0000000000000007E-2</v>
      </c>
      <c r="V544" s="44">
        <v>0.25</v>
      </c>
      <c r="W544" s="152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  <c r="AX544" s="3"/>
      <c r="AY544" s="3"/>
      <c r="AZ544" s="3"/>
      <c r="BA544" s="3"/>
      <c r="BB544" s="3"/>
      <c r="BC544" s="3"/>
      <c r="BD544" s="3"/>
      <c r="BE544" s="3"/>
      <c r="BF544" s="3"/>
      <c r="BG544" s="3"/>
      <c r="BH544" s="3"/>
      <c r="BI544" s="3"/>
      <c r="BJ544" s="3"/>
      <c r="BK544" s="3"/>
      <c r="BL544" s="3"/>
      <c r="BM544" s="55"/>
    </row>
    <row r="545" spans="1:65">
      <c r="B545" s="30"/>
      <c r="C545" s="20"/>
      <c r="D545" s="20"/>
      <c r="E545" s="20"/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BM545" s="55"/>
    </row>
    <row r="546" spans="1:65" ht="15">
      <c r="B546" s="8" t="s">
        <v>444</v>
      </c>
      <c r="BM546" s="27" t="s">
        <v>66</v>
      </c>
    </row>
    <row r="547" spans="1:65" ht="15">
      <c r="A547" s="24" t="s">
        <v>56</v>
      </c>
      <c r="B547" s="18" t="s">
        <v>108</v>
      </c>
      <c r="C547" s="15" t="s">
        <v>109</v>
      </c>
      <c r="D547" s="16" t="s">
        <v>224</v>
      </c>
      <c r="E547" s="17" t="s">
        <v>224</v>
      </c>
      <c r="F547" s="17" t="s">
        <v>224</v>
      </c>
      <c r="G547" s="17" t="s">
        <v>224</v>
      </c>
      <c r="H547" s="17" t="s">
        <v>224</v>
      </c>
      <c r="I547" s="17" t="s">
        <v>224</v>
      </c>
      <c r="J547" s="17" t="s">
        <v>224</v>
      </c>
      <c r="K547" s="17" t="s">
        <v>224</v>
      </c>
      <c r="L547" s="17" t="s">
        <v>224</v>
      </c>
      <c r="M547" s="17" t="s">
        <v>224</v>
      </c>
      <c r="N547" s="17" t="s">
        <v>224</v>
      </c>
      <c r="O547" s="17" t="s">
        <v>224</v>
      </c>
      <c r="P547" s="17" t="s">
        <v>224</v>
      </c>
      <c r="Q547" s="17" t="s">
        <v>224</v>
      </c>
      <c r="R547" s="17" t="s">
        <v>224</v>
      </c>
      <c r="S547" s="17" t="s">
        <v>224</v>
      </c>
      <c r="T547" s="17" t="s">
        <v>224</v>
      </c>
      <c r="U547" s="17" t="s">
        <v>224</v>
      </c>
      <c r="V547" s="17" t="s">
        <v>224</v>
      </c>
      <c r="W547" s="152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/>
      <c r="AX547" s="3"/>
      <c r="AY547" s="3"/>
      <c r="AZ547" s="3"/>
      <c r="BA547" s="3"/>
      <c r="BB547" s="3"/>
      <c r="BC547" s="3"/>
      <c r="BD547" s="3"/>
      <c r="BE547" s="3"/>
      <c r="BF547" s="3"/>
      <c r="BG547" s="3"/>
      <c r="BH547" s="3"/>
      <c r="BI547" s="3"/>
      <c r="BJ547" s="3"/>
      <c r="BK547" s="3"/>
      <c r="BL547" s="3"/>
      <c r="BM547" s="27">
        <v>1</v>
      </c>
    </row>
    <row r="548" spans="1:65">
      <c r="A548" s="29"/>
      <c r="B548" s="19" t="s">
        <v>225</v>
      </c>
      <c r="C548" s="9" t="s">
        <v>225</v>
      </c>
      <c r="D548" s="150" t="s">
        <v>227</v>
      </c>
      <c r="E548" s="151" t="s">
        <v>228</v>
      </c>
      <c r="F548" s="151" t="s">
        <v>229</v>
      </c>
      <c r="G548" s="151" t="s">
        <v>230</v>
      </c>
      <c r="H548" s="151" t="s">
        <v>231</v>
      </c>
      <c r="I548" s="151" t="s">
        <v>233</v>
      </c>
      <c r="J548" s="151" t="s">
        <v>234</v>
      </c>
      <c r="K548" s="151" t="s">
        <v>235</v>
      </c>
      <c r="L548" s="151" t="s">
        <v>236</v>
      </c>
      <c r="M548" s="151" t="s">
        <v>237</v>
      </c>
      <c r="N548" s="151" t="s">
        <v>238</v>
      </c>
      <c r="O548" s="151" t="s">
        <v>239</v>
      </c>
      <c r="P548" s="151" t="s">
        <v>240</v>
      </c>
      <c r="Q548" s="151" t="s">
        <v>241</v>
      </c>
      <c r="R548" s="151" t="s">
        <v>242</v>
      </c>
      <c r="S548" s="151" t="s">
        <v>243</v>
      </c>
      <c r="T548" s="151" t="s">
        <v>245</v>
      </c>
      <c r="U548" s="151" t="s">
        <v>246</v>
      </c>
      <c r="V548" s="151" t="s">
        <v>247</v>
      </c>
      <c r="W548" s="152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  <c r="AX548" s="3"/>
      <c r="AY548" s="3"/>
      <c r="AZ548" s="3"/>
      <c r="BA548" s="3"/>
      <c r="BB548" s="3"/>
      <c r="BC548" s="3"/>
      <c r="BD548" s="3"/>
      <c r="BE548" s="3"/>
      <c r="BF548" s="3"/>
      <c r="BG548" s="3"/>
      <c r="BH548" s="3"/>
      <c r="BI548" s="3"/>
      <c r="BJ548" s="3"/>
      <c r="BK548" s="3"/>
      <c r="BL548" s="3"/>
      <c r="BM548" s="27" t="s">
        <v>1</v>
      </c>
    </row>
    <row r="549" spans="1:65">
      <c r="A549" s="29"/>
      <c r="B549" s="19"/>
      <c r="C549" s="9"/>
      <c r="D549" s="10" t="s">
        <v>112</v>
      </c>
      <c r="E549" s="11" t="s">
        <v>263</v>
      </c>
      <c r="F549" s="11" t="s">
        <v>263</v>
      </c>
      <c r="G549" s="11" t="s">
        <v>263</v>
      </c>
      <c r="H549" s="11" t="s">
        <v>112</v>
      </c>
      <c r="I549" s="11" t="s">
        <v>112</v>
      </c>
      <c r="J549" s="11" t="s">
        <v>263</v>
      </c>
      <c r="K549" s="11" t="s">
        <v>263</v>
      </c>
      <c r="L549" s="11" t="s">
        <v>112</v>
      </c>
      <c r="M549" s="11" t="s">
        <v>112</v>
      </c>
      <c r="N549" s="11" t="s">
        <v>112</v>
      </c>
      <c r="O549" s="11" t="s">
        <v>264</v>
      </c>
      <c r="P549" s="11" t="s">
        <v>112</v>
      </c>
      <c r="Q549" s="11" t="s">
        <v>263</v>
      </c>
      <c r="R549" s="11" t="s">
        <v>263</v>
      </c>
      <c r="S549" s="11" t="s">
        <v>112</v>
      </c>
      <c r="T549" s="11" t="s">
        <v>263</v>
      </c>
      <c r="U549" s="11" t="s">
        <v>263</v>
      </c>
      <c r="V549" s="11" t="s">
        <v>264</v>
      </c>
      <c r="W549" s="152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  <c r="AX549" s="3"/>
      <c r="AY549" s="3"/>
      <c r="AZ549" s="3"/>
      <c r="BA549" s="3"/>
      <c r="BB549" s="3"/>
      <c r="BC549" s="3"/>
      <c r="BD549" s="3"/>
      <c r="BE549" s="3"/>
      <c r="BF549" s="3"/>
      <c r="BG549" s="3"/>
      <c r="BH549" s="3"/>
      <c r="BI549" s="3"/>
      <c r="BJ549" s="3"/>
      <c r="BK549" s="3"/>
      <c r="BL549" s="3"/>
      <c r="BM549" s="27">
        <v>3</v>
      </c>
    </row>
    <row r="550" spans="1:65">
      <c r="A550" s="29"/>
      <c r="B550" s="19"/>
      <c r="C550" s="9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152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  <c r="AX550" s="3"/>
      <c r="AY550" s="3"/>
      <c r="AZ550" s="3"/>
      <c r="BA550" s="3"/>
      <c r="BB550" s="3"/>
      <c r="BC550" s="3"/>
      <c r="BD550" s="3"/>
      <c r="BE550" s="3"/>
      <c r="BF550" s="3"/>
      <c r="BG550" s="3"/>
      <c r="BH550" s="3"/>
      <c r="BI550" s="3"/>
      <c r="BJ550" s="3"/>
      <c r="BK550" s="3"/>
      <c r="BL550" s="3"/>
      <c r="BM550" s="27">
        <v>3</v>
      </c>
    </row>
    <row r="551" spans="1:65">
      <c r="A551" s="29"/>
      <c r="B551" s="18">
        <v>1</v>
      </c>
      <c r="C551" s="14">
        <v>1</v>
      </c>
      <c r="D551" s="203">
        <v>3.4599999999999999E-2</v>
      </c>
      <c r="E551" s="203">
        <v>3.2600000000000004E-2</v>
      </c>
      <c r="F551" s="203">
        <v>3.2000000000000001E-2</v>
      </c>
      <c r="G551" s="203">
        <v>3.2199999999999999E-2</v>
      </c>
      <c r="H551" s="203">
        <v>3.4000000000000002E-2</v>
      </c>
      <c r="I551" s="203">
        <v>3.2269399999999997E-2</v>
      </c>
      <c r="J551" s="203">
        <v>3.1199999999999999E-2</v>
      </c>
      <c r="K551" s="203">
        <v>3.2000000000000001E-2</v>
      </c>
      <c r="L551" s="203">
        <v>3.1799999999999995E-2</v>
      </c>
      <c r="M551" s="203">
        <v>3.39E-2</v>
      </c>
      <c r="N551" s="203">
        <v>3.2170000000000004E-2</v>
      </c>
      <c r="O551" s="203">
        <v>3.3399999999999999E-2</v>
      </c>
      <c r="P551" s="203">
        <v>3.2099999999999997E-2</v>
      </c>
      <c r="Q551" s="203">
        <v>3.1599999999999996E-2</v>
      </c>
      <c r="R551" s="203">
        <v>3.2899999999999999E-2</v>
      </c>
      <c r="S551" s="203">
        <v>3.1650689999999995E-2</v>
      </c>
      <c r="T551" s="203">
        <v>3.0499999999999999E-2</v>
      </c>
      <c r="U551" s="203">
        <v>3.3100000000000004E-2</v>
      </c>
      <c r="V551" s="203">
        <v>3.2399999999999998E-2</v>
      </c>
      <c r="W551" s="205"/>
      <c r="X551" s="206"/>
      <c r="Y551" s="206"/>
      <c r="Z551" s="206"/>
      <c r="AA551" s="206"/>
      <c r="AB551" s="206"/>
      <c r="AC551" s="206"/>
      <c r="AD551" s="206"/>
      <c r="AE551" s="206"/>
      <c r="AF551" s="206"/>
      <c r="AG551" s="206"/>
      <c r="AH551" s="206"/>
      <c r="AI551" s="206"/>
      <c r="AJ551" s="206"/>
      <c r="AK551" s="206"/>
      <c r="AL551" s="206"/>
      <c r="AM551" s="206"/>
      <c r="AN551" s="206"/>
      <c r="AO551" s="206"/>
      <c r="AP551" s="206"/>
      <c r="AQ551" s="206"/>
      <c r="AR551" s="206"/>
      <c r="AS551" s="206"/>
      <c r="AT551" s="206"/>
      <c r="AU551" s="206"/>
      <c r="AV551" s="206"/>
      <c r="AW551" s="206"/>
      <c r="AX551" s="206"/>
      <c r="AY551" s="206"/>
      <c r="AZ551" s="206"/>
      <c r="BA551" s="206"/>
      <c r="BB551" s="206"/>
      <c r="BC551" s="206"/>
      <c r="BD551" s="206"/>
      <c r="BE551" s="206"/>
      <c r="BF551" s="206"/>
      <c r="BG551" s="206"/>
      <c r="BH551" s="206"/>
      <c r="BI551" s="206"/>
      <c r="BJ551" s="206"/>
      <c r="BK551" s="206"/>
      <c r="BL551" s="206"/>
      <c r="BM551" s="207">
        <v>1</v>
      </c>
    </row>
    <row r="552" spans="1:65">
      <c r="A552" s="29"/>
      <c r="B552" s="19">
        <v>1</v>
      </c>
      <c r="C552" s="9">
        <v>2</v>
      </c>
      <c r="D552" s="23">
        <v>3.44E-2</v>
      </c>
      <c r="E552" s="23">
        <v>3.1799999999999995E-2</v>
      </c>
      <c r="F552" s="23">
        <v>3.2099999999999997E-2</v>
      </c>
      <c r="G552" s="23">
        <v>3.2300000000000002E-2</v>
      </c>
      <c r="H552" s="23">
        <v>3.3000000000000002E-2</v>
      </c>
      <c r="I552" s="23">
        <v>3.2785250000000002E-2</v>
      </c>
      <c r="J552" s="23">
        <v>3.1100000000000003E-2</v>
      </c>
      <c r="K552" s="23">
        <v>3.27E-2</v>
      </c>
      <c r="L552" s="23">
        <v>3.1599999999999996E-2</v>
      </c>
      <c r="M552" s="23">
        <v>3.4499999999999996E-2</v>
      </c>
      <c r="N552" s="23">
        <v>3.1419999999999997E-2</v>
      </c>
      <c r="O552" s="23">
        <v>3.3399999999999999E-2</v>
      </c>
      <c r="P552" s="23">
        <v>3.2399999999999998E-2</v>
      </c>
      <c r="Q552" s="23">
        <v>3.2199999999999999E-2</v>
      </c>
      <c r="R552" s="23">
        <v>3.2899999999999999E-2</v>
      </c>
      <c r="S552" s="23">
        <v>3.1852476666666664E-2</v>
      </c>
      <c r="T552" s="23">
        <v>3.0600000000000002E-2</v>
      </c>
      <c r="U552" s="23">
        <v>3.2500000000000001E-2</v>
      </c>
      <c r="V552" s="23">
        <v>3.2399999999999998E-2</v>
      </c>
      <c r="W552" s="205"/>
      <c r="X552" s="206"/>
      <c r="Y552" s="206"/>
      <c r="Z552" s="206"/>
      <c r="AA552" s="206"/>
      <c r="AB552" s="206"/>
      <c r="AC552" s="206"/>
      <c r="AD552" s="206"/>
      <c r="AE552" s="206"/>
      <c r="AF552" s="206"/>
      <c r="AG552" s="206"/>
      <c r="AH552" s="206"/>
      <c r="AI552" s="206"/>
      <c r="AJ552" s="206"/>
      <c r="AK552" s="206"/>
      <c r="AL552" s="206"/>
      <c r="AM552" s="206"/>
      <c r="AN552" s="206"/>
      <c r="AO552" s="206"/>
      <c r="AP552" s="206"/>
      <c r="AQ552" s="206"/>
      <c r="AR552" s="206"/>
      <c r="AS552" s="206"/>
      <c r="AT552" s="206"/>
      <c r="AU552" s="206"/>
      <c r="AV552" s="206"/>
      <c r="AW552" s="206"/>
      <c r="AX552" s="206"/>
      <c r="AY552" s="206"/>
      <c r="AZ552" s="206"/>
      <c r="BA552" s="206"/>
      <c r="BB552" s="206"/>
      <c r="BC552" s="206"/>
      <c r="BD552" s="206"/>
      <c r="BE552" s="206"/>
      <c r="BF552" s="206"/>
      <c r="BG552" s="206"/>
      <c r="BH552" s="206"/>
      <c r="BI552" s="206"/>
      <c r="BJ552" s="206"/>
      <c r="BK552" s="206"/>
      <c r="BL552" s="206"/>
      <c r="BM552" s="207">
        <v>23</v>
      </c>
    </row>
    <row r="553" spans="1:65">
      <c r="A553" s="29"/>
      <c r="B553" s="19">
        <v>1</v>
      </c>
      <c r="C553" s="9">
        <v>3</v>
      </c>
      <c r="D553" s="209">
        <v>3.1699999999999999E-2</v>
      </c>
      <c r="E553" s="209">
        <v>2.9100000000000001E-2</v>
      </c>
      <c r="F553" s="23">
        <v>3.2500000000000001E-2</v>
      </c>
      <c r="G553" s="23">
        <v>3.3500000000000002E-2</v>
      </c>
      <c r="H553" s="23">
        <v>3.3300000000000003E-2</v>
      </c>
      <c r="I553" s="23">
        <v>3.2648499999999997E-2</v>
      </c>
      <c r="J553" s="23">
        <v>3.1799999999999995E-2</v>
      </c>
      <c r="K553" s="23">
        <v>3.3000000000000002E-2</v>
      </c>
      <c r="L553" s="23">
        <v>3.2000000000000001E-2</v>
      </c>
      <c r="M553" s="23">
        <v>3.4999999999999996E-2</v>
      </c>
      <c r="N553" s="23">
        <v>3.2250000000000001E-2</v>
      </c>
      <c r="O553" s="23">
        <v>3.2399999999999998E-2</v>
      </c>
      <c r="P553" s="23">
        <v>3.2300000000000002E-2</v>
      </c>
      <c r="Q553" s="23">
        <v>3.0800000000000001E-2</v>
      </c>
      <c r="R553" s="23">
        <v>3.3700000000000001E-2</v>
      </c>
      <c r="S553" s="23">
        <v>3.1821304999999994E-2</v>
      </c>
      <c r="T553" s="23">
        <v>3.0600000000000002E-2</v>
      </c>
      <c r="U553" s="23">
        <v>3.2500000000000001E-2</v>
      </c>
      <c r="V553" s="23">
        <v>3.4000000000000002E-2</v>
      </c>
      <c r="W553" s="205"/>
      <c r="X553" s="206"/>
      <c r="Y553" s="206"/>
      <c r="Z553" s="206"/>
      <c r="AA553" s="206"/>
      <c r="AB553" s="206"/>
      <c r="AC553" s="206"/>
      <c r="AD553" s="206"/>
      <c r="AE553" s="206"/>
      <c r="AF553" s="206"/>
      <c r="AG553" s="206"/>
      <c r="AH553" s="206"/>
      <c r="AI553" s="206"/>
      <c r="AJ553" s="206"/>
      <c r="AK553" s="206"/>
      <c r="AL553" s="206"/>
      <c r="AM553" s="206"/>
      <c r="AN553" s="206"/>
      <c r="AO553" s="206"/>
      <c r="AP553" s="206"/>
      <c r="AQ553" s="206"/>
      <c r="AR553" s="206"/>
      <c r="AS553" s="206"/>
      <c r="AT553" s="206"/>
      <c r="AU553" s="206"/>
      <c r="AV553" s="206"/>
      <c r="AW553" s="206"/>
      <c r="AX553" s="206"/>
      <c r="AY553" s="206"/>
      <c r="AZ553" s="206"/>
      <c r="BA553" s="206"/>
      <c r="BB553" s="206"/>
      <c r="BC553" s="206"/>
      <c r="BD553" s="206"/>
      <c r="BE553" s="206"/>
      <c r="BF553" s="206"/>
      <c r="BG553" s="206"/>
      <c r="BH553" s="206"/>
      <c r="BI553" s="206"/>
      <c r="BJ553" s="206"/>
      <c r="BK553" s="206"/>
      <c r="BL553" s="206"/>
      <c r="BM553" s="207">
        <v>16</v>
      </c>
    </row>
    <row r="554" spans="1:65">
      <c r="A554" s="29"/>
      <c r="B554" s="19">
        <v>1</v>
      </c>
      <c r="C554" s="9">
        <v>4</v>
      </c>
      <c r="D554" s="23">
        <v>3.39E-2</v>
      </c>
      <c r="E554" s="23">
        <v>2.9599999999999998E-2</v>
      </c>
      <c r="F554" s="23">
        <v>3.27E-2</v>
      </c>
      <c r="G554" s="23">
        <v>3.3399999999999999E-2</v>
      </c>
      <c r="H554" s="23">
        <v>3.2899999999999999E-2</v>
      </c>
      <c r="I554" s="23">
        <v>3.294685E-2</v>
      </c>
      <c r="J554" s="23">
        <v>3.1799999999999995E-2</v>
      </c>
      <c r="K554" s="23">
        <v>3.0400000000000003E-2</v>
      </c>
      <c r="L554" s="23">
        <v>3.15E-2</v>
      </c>
      <c r="M554" s="23">
        <v>3.3799999999999997E-2</v>
      </c>
      <c r="N554" s="23">
        <v>3.3169999999999998E-2</v>
      </c>
      <c r="O554" s="23">
        <v>3.3300000000000003E-2</v>
      </c>
      <c r="P554" s="23">
        <v>3.2899999999999999E-2</v>
      </c>
      <c r="Q554" s="23">
        <v>3.2600000000000004E-2</v>
      </c>
      <c r="R554" s="23">
        <v>3.2199999999999999E-2</v>
      </c>
      <c r="S554" s="23">
        <v>3.1922189999999996E-2</v>
      </c>
      <c r="T554" s="23">
        <v>3.0600000000000002E-2</v>
      </c>
      <c r="U554" s="23">
        <v>3.2399999999999998E-2</v>
      </c>
      <c r="V554" s="23">
        <v>3.3399999999999999E-2</v>
      </c>
      <c r="W554" s="205"/>
      <c r="X554" s="206"/>
      <c r="Y554" s="206"/>
      <c r="Z554" s="206"/>
      <c r="AA554" s="206"/>
      <c r="AB554" s="206"/>
      <c r="AC554" s="206"/>
      <c r="AD554" s="206"/>
      <c r="AE554" s="206"/>
      <c r="AF554" s="206"/>
      <c r="AG554" s="206"/>
      <c r="AH554" s="206"/>
      <c r="AI554" s="206"/>
      <c r="AJ554" s="206"/>
      <c r="AK554" s="206"/>
      <c r="AL554" s="206"/>
      <c r="AM554" s="206"/>
      <c r="AN554" s="206"/>
      <c r="AO554" s="206"/>
      <c r="AP554" s="206"/>
      <c r="AQ554" s="206"/>
      <c r="AR554" s="206"/>
      <c r="AS554" s="206"/>
      <c r="AT554" s="206"/>
      <c r="AU554" s="206"/>
      <c r="AV554" s="206"/>
      <c r="AW554" s="206"/>
      <c r="AX554" s="206"/>
      <c r="AY554" s="206"/>
      <c r="AZ554" s="206"/>
      <c r="BA554" s="206"/>
      <c r="BB554" s="206"/>
      <c r="BC554" s="206"/>
      <c r="BD554" s="206"/>
      <c r="BE554" s="206"/>
      <c r="BF554" s="206"/>
      <c r="BG554" s="206"/>
      <c r="BH554" s="206"/>
      <c r="BI554" s="206"/>
      <c r="BJ554" s="206"/>
      <c r="BK554" s="206"/>
      <c r="BL554" s="206"/>
      <c r="BM554" s="207">
        <v>3.2542297032163742E-2</v>
      </c>
    </row>
    <row r="555" spans="1:65">
      <c r="A555" s="29"/>
      <c r="B555" s="19">
        <v>1</v>
      </c>
      <c r="C555" s="9">
        <v>5</v>
      </c>
      <c r="D555" s="23">
        <v>3.4499999999999996E-2</v>
      </c>
      <c r="E555" s="23">
        <v>3.27E-2</v>
      </c>
      <c r="F555" s="23">
        <v>3.2500000000000001E-2</v>
      </c>
      <c r="G555" s="23">
        <v>3.2500000000000001E-2</v>
      </c>
      <c r="H555" s="23">
        <v>3.4099999999999998E-2</v>
      </c>
      <c r="I555" s="23">
        <v>3.3092799999999999E-2</v>
      </c>
      <c r="J555" s="23">
        <v>3.1599999999999996E-2</v>
      </c>
      <c r="K555" s="23">
        <v>3.0800000000000001E-2</v>
      </c>
      <c r="L555" s="23">
        <v>3.1699999999999999E-2</v>
      </c>
      <c r="M555" s="23">
        <v>3.39E-2</v>
      </c>
      <c r="N555" s="209">
        <v>3.6189999999999993E-2</v>
      </c>
      <c r="O555" s="23">
        <v>3.2899999999999999E-2</v>
      </c>
      <c r="P555" s="23">
        <v>3.32E-2</v>
      </c>
      <c r="Q555" s="23">
        <v>3.1699999999999999E-2</v>
      </c>
      <c r="R555" s="23">
        <v>3.2800000000000003E-2</v>
      </c>
      <c r="S555" s="23">
        <v>3.1629999999999998E-2</v>
      </c>
      <c r="T555" s="23">
        <v>3.0499999999999999E-2</v>
      </c>
      <c r="U555" s="23">
        <v>3.3300000000000003E-2</v>
      </c>
      <c r="V555" s="23">
        <v>3.3500000000000002E-2</v>
      </c>
      <c r="W555" s="205"/>
      <c r="X555" s="206"/>
      <c r="Y555" s="206"/>
      <c r="Z555" s="206"/>
      <c r="AA555" s="206"/>
      <c r="AB555" s="206"/>
      <c r="AC555" s="206"/>
      <c r="AD555" s="206"/>
      <c r="AE555" s="206"/>
      <c r="AF555" s="206"/>
      <c r="AG555" s="206"/>
      <c r="AH555" s="206"/>
      <c r="AI555" s="206"/>
      <c r="AJ555" s="206"/>
      <c r="AK555" s="206"/>
      <c r="AL555" s="206"/>
      <c r="AM555" s="206"/>
      <c r="AN555" s="206"/>
      <c r="AO555" s="206"/>
      <c r="AP555" s="206"/>
      <c r="AQ555" s="206"/>
      <c r="AR555" s="206"/>
      <c r="AS555" s="206"/>
      <c r="AT555" s="206"/>
      <c r="AU555" s="206"/>
      <c r="AV555" s="206"/>
      <c r="AW555" s="206"/>
      <c r="AX555" s="206"/>
      <c r="AY555" s="206"/>
      <c r="AZ555" s="206"/>
      <c r="BA555" s="206"/>
      <c r="BB555" s="206"/>
      <c r="BC555" s="206"/>
      <c r="BD555" s="206"/>
      <c r="BE555" s="206"/>
      <c r="BF555" s="206"/>
      <c r="BG555" s="206"/>
      <c r="BH555" s="206"/>
      <c r="BI555" s="206"/>
      <c r="BJ555" s="206"/>
      <c r="BK555" s="206"/>
      <c r="BL555" s="206"/>
      <c r="BM555" s="207">
        <v>38</v>
      </c>
    </row>
    <row r="556" spans="1:65">
      <c r="A556" s="29"/>
      <c r="B556" s="19">
        <v>1</v>
      </c>
      <c r="C556" s="9">
        <v>6</v>
      </c>
      <c r="D556" s="23">
        <v>3.4299999999999997E-2</v>
      </c>
      <c r="E556" s="23">
        <v>3.3000000000000002E-2</v>
      </c>
      <c r="F556" s="23">
        <v>3.2099999999999997E-2</v>
      </c>
      <c r="G556" s="23">
        <v>3.2000000000000001E-2</v>
      </c>
      <c r="H556" s="23">
        <v>3.4299999999999997E-2</v>
      </c>
      <c r="I556" s="23">
        <v>3.2719799999999993E-2</v>
      </c>
      <c r="J556" s="23">
        <v>3.1899999999999998E-2</v>
      </c>
      <c r="K556" s="23">
        <v>3.2099999999999997E-2</v>
      </c>
      <c r="L556" s="23">
        <v>3.2399999999999998E-2</v>
      </c>
      <c r="M556" s="23">
        <v>3.4699999999999995E-2</v>
      </c>
      <c r="N556" s="23">
        <v>3.3389999999999996E-2</v>
      </c>
      <c r="O556" s="23">
        <v>3.3700000000000001E-2</v>
      </c>
      <c r="P556" s="23">
        <v>3.2300000000000002E-2</v>
      </c>
      <c r="Q556" s="23">
        <v>3.1399999999999997E-2</v>
      </c>
      <c r="R556" s="23">
        <v>3.3000000000000002E-2</v>
      </c>
      <c r="S556" s="23">
        <v>3.1922599999999995E-2</v>
      </c>
      <c r="T556" s="23">
        <v>3.0600000000000002E-2</v>
      </c>
      <c r="U556" s="23">
        <v>3.32E-2</v>
      </c>
      <c r="V556" s="23">
        <v>3.32E-2</v>
      </c>
      <c r="W556" s="205"/>
      <c r="X556" s="206"/>
      <c r="Y556" s="206"/>
      <c r="Z556" s="206"/>
      <c r="AA556" s="206"/>
      <c r="AB556" s="206"/>
      <c r="AC556" s="206"/>
      <c r="AD556" s="206"/>
      <c r="AE556" s="206"/>
      <c r="AF556" s="206"/>
      <c r="AG556" s="206"/>
      <c r="AH556" s="206"/>
      <c r="AI556" s="206"/>
      <c r="AJ556" s="206"/>
      <c r="AK556" s="206"/>
      <c r="AL556" s="206"/>
      <c r="AM556" s="206"/>
      <c r="AN556" s="206"/>
      <c r="AO556" s="206"/>
      <c r="AP556" s="206"/>
      <c r="AQ556" s="206"/>
      <c r="AR556" s="206"/>
      <c r="AS556" s="206"/>
      <c r="AT556" s="206"/>
      <c r="AU556" s="206"/>
      <c r="AV556" s="206"/>
      <c r="AW556" s="206"/>
      <c r="AX556" s="206"/>
      <c r="AY556" s="206"/>
      <c r="AZ556" s="206"/>
      <c r="BA556" s="206"/>
      <c r="BB556" s="206"/>
      <c r="BC556" s="206"/>
      <c r="BD556" s="206"/>
      <c r="BE556" s="206"/>
      <c r="BF556" s="206"/>
      <c r="BG556" s="206"/>
      <c r="BH556" s="206"/>
      <c r="BI556" s="206"/>
      <c r="BJ556" s="206"/>
      <c r="BK556" s="206"/>
      <c r="BL556" s="206"/>
      <c r="BM556" s="56"/>
    </row>
    <row r="557" spans="1:65">
      <c r="A557" s="29"/>
      <c r="B557" s="20" t="s">
        <v>254</v>
      </c>
      <c r="C557" s="12"/>
      <c r="D557" s="210">
        <v>3.39E-2</v>
      </c>
      <c r="E557" s="210">
        <v>3.1466666666666664E-2</v>
      </c>
      <c r="F557" s="210">
        <v>3.2316666666666667E-2</v>
      </c>
      <c r="G557" s="210">
        <v>3.2650000000000005E-2</v>
      </c>
      <c r="H557" s="210">
        <v>3.3599999999999998E-2</v>
      </c>
      <c r="I557" s="210">
        <v>3.2743766666666667E-2</v>
      </c>
      <c r="J557" s="210">
        <v>3.156666666666666E-2</v>
      </c>
      <c r="K557" s="210">
        <v>3.1833333333333332E-2</v>
      </c>
      <c r="L557" s="210">
        <v>3.1833333333333332E-2</v>
      </c>
      <c r="M557" s="210">
        <v>3.4299999999999997E-2</v>
      </c>
      <c r="N557" s="210">
        <v>3.3098333333333334E-2</v>
      </c>
      <c r="O557" s="210">
        <v>3.3183333333333336E-2</v>
      </c>
      <c r="P557" s="210">
        <v>3.2533333333333331E-2</v>
      </c>
      <c r="Q557" s="210">
        <v>3.1716666666666664E-2</v>
      </c>
      <c r="R557" s="210">
        <v>3.291666666666667E-2</v>
      </c>
      <c r="S557" s="210">
        <v>3.1799876944444437E-2</v>
      </c>
      <c r="T557" s="210">
        <v>3.0566666666666669E-2</v>
      </c>
      <c r="U557" s="210">
        <v>3.2833333333333332E-2</v>
      </c>
      <c r="V557" s="210">
        <v>3.3149999999999999E-2</v>
      </c>
      <c r="W557" s="205"/>
      <c r="X557" s="206"/>
      <c r="Y557" s="206"/>
      <c r="Z557" s="206"/>
      <c r="AA557" s="206"/>
      <c r="AB557" s="206"/>
      <c r="AC557" s="206"/>
      <c r="AD557" s="206"/>
      <c r="AE557" s="206"/>
      <c r="AF557" s="206"/>
      <c r="AG557" s="206"/>
      <c r="AH557" s="206"/>
      <c r="AI557" s="206"/>
      <c r="AJ557" s="206"/>
      <c r="AK557" s="206"/>
      <c r="AL557" s="206"/>
      <c r="AM557" s="206"/>
      <c r="AN557" s="206"/>
      <c r="AO557" s="206"/>
      <c r="AP557" s="206"/>
      <c r="AQ557" s="206"/>
      <c r="AR557" s="206"/>
      <c r="AS557" s="206"/>
      <c r="AT557" s="206"/>
      <c r="AU557" s="206"/>
      <c r="AV557" s="206"/>
      <c r="AW557" s="206"/>
      <c r="AX557" s="206"/>
      <c r="AY557" s="206"/>
      <c r="AZ557" s="206"/>
      <c r="BA557" s="206"/>
      <c r="BB557" s="206"/>
      <c r="BC557" s="206"/>
      <c r="BD557" s="206"/>
      <c r="BE557" s="206"/>
      <c r="BF557" s="206"/>
      <c r="BG557" s="206"/>
      <c r="BH557" s="206"/>
      <c r="BI557" s="206"/>
      <c r="BJ557" s="206"/>
      <c r="BK557" s="206"/>
      <c r="BL557" s="206"/>
      <c r="BM557" s="56"/>
    </row>
    <row r="558" spans="1:65">
      <c r="A558" s="29"/>
      <c r="B558" s="3" t="s">
        <v>255</v>
      </c>
      <c r="C558" s="28"/>
      <c r="D558" s="23">
        <v>3.4349999999999999E-2</v>
      </c>
      <c r="E558" s="23">
        <v>3.2199999999999999E-2</v>
      </c>
      <c r="F558" s="23">
        <v>3.2299999999999995E-2</v>
      </c>
      <c r="G558" s="23">
        <v>3.2399999999999998E-2</v>
      </c>
      <c r="H558" s="23">
        <v>3.3649999999999999E-2</v>
      </c>
      <c r="I558" s="23">
        <v>3.2752524999999998E-2</v>
      </c>
      <c r="J558" s="23">
        <v>3.1699999999999992E-2</v>
      </c>
      <c r="K558" s="23">
        <v>3.2049999999999995E-2</v>
      </c>
      <c r="L558" s="23">
        <v>3.175E-2</v>
      </c>
      <c r="M558" s="23">
        <v>3.4199999999999994E-2</v>
      </c>
      <c r="N558" s="23">
        <v>3.2710000000000003E-2</v>
      </c>
      <c r="O558" s="23">
        <v>3.3350000000000005E-2</v>
      </c>
      <c r="P558" s="23">
        <v>3.2350000000000004E-2</v>
      </c>
      <c r="Q558" s="23">
        <v>3.1649999999999998E-2</v>
      </c>
      <c r="R558" s="23">
        <v>3.2899999999999999E-2</v>
      </c>
      <c r="S558" s="23">
        <v>3.1836890833333326E-2</v>
      </c>
      <c r="T558" s="23">
        <v>3.0600000000000002E-2</v>
      </c>
      <c r="U558" s="23">
        <v>3.2800000000000003E-2</v>
      </c>
      <c r="V558" s="23">
        <v>3.3299999999999996E-2</v>
      </c>
      <c r="W558" s="205"/>
      <c r="X558" s="206"/>
      <c r="Y558" s="206"/>
      <c r="Z558" s="206"/>
      <c r="AA558" s="206"/>
      <c r="AB558" s="206"/>
      <c r="AC558" s="206"/>
      <c r="AD558" s="206"/>
      <c r="AE558" s="206"/>
      <c r="AF558" s="206"/>
      <c r="AG558" s="206"/>
      <c r="AH558" s="206"/>
      <c r="AI558" s="206"/>
      <c r="AJ558" s="206"/>
      <c r="AK558" s="206"/>
      <c r="AL558" s="206"/>
      <c r="AM558" s="206"/>
      <c r="AN558" s="206"/>
      <c r="AO558" s="206"/>
      <c r="AP558" s="206"/>
      <c r="AQ558" s="206"/>
      <c r="AR558" s="206"/>
      <c r="AS558" s="206"/>
      <c r="AT558" s="206"/>
      <c r="AU558" s="206"/>
      <c r="AV558" s="206"/>
      <c r="AW558" s="206"/>
      <c r="AX558" s="206"/>
      <c r="AY558" s="206"/>
      <c r="AZ558" s="206"/>
      <c r="BA558" s="206"/>
      <c r="BB558" s="206"/>
      <c r="BC558" s="206"/>
      <c r="BD558" s="206"/>
      <c r="BE558" s="206"/>
      <c r="BF558" s="206"/>
      <c r="BG558" s="206"/>
      <c r="BH558" s="206"/>
      <c r="BI558" s="206"/>
      <c r="BJ558" s="206"/>
      <c r="BK558" s="206"/>
      <c r="BL558" s="206"/>
      <c r="BM558" s="56"/>
    </row>
    <row r="559" spans="1:65">
      <c r="A559" s="29"/>
      <c r="B559" s="3" t="s">
        <v>256</v>
      </c>
      <c r="C559" s="28"/>
      <c r="D559" s="23">
        <v>1.1045361017187258E-3</v>
      </c>
      <c r="E559" s="23">
        <v>1.6943041836301618E-3</v>
      </c>
      <c r="F559" s="23">
        <v>2.8577380332470528E-4</v>
      </c>
      <c r="G559" s="23">
        <v>6.4109281699298423E-4</v>
      </c>
      <c r="H559" s="23">
        <v>6.0663003552412318E-4</v>
      </c>
      <c r="I559" s="23">
        <v>2.8265238309037354E-4</v>
      </c>
      <c r="J559" s="23">
        <v>3.3862466931200555E-4</v>
      </c>
      <c r="K559" s="23">
        <v>1.0327955589886435E-3</v>
      </c>
      <c r="L559" s="23">
        <v>3.2659863237109054E-4</v>
      </c>
      <c r="M559" s="23">
        <v>5.0199601592044389E-4</v>
      </c>
      <c r="N559" s="23">
        <v>1.67611952636638E-3</v>
      </c>
      <c r="O559" s="23">
        <v>4.6224091842530292E-4</v>
      </c>
      <c r="P559" s="23">
        <v>4.2268979957726303E-4</v>
      </c>
      <c r="Q559" s="23">
        <v>6.2742861479746692E-4</v>
      </c>
      <c r="R559" s="23">
        <v>4.7923550230201747E-4</v>
      </c>
      <c r="S559" s="23">
        <v>1.2989399132633142E-4</v>
      </c>
      <c r="T559" s="23">
        <v>5.1639777949433698E-5</v>
      </c>
      <c r="U559" s="23">
        <v>4.0824829046386444E-4</v>
      </c>
      <c r="V559" s="23">
        <v>6.3796551630946479E-4</v>
      </c>
      <c r="W559" s="205"/>
      <c r="X559" s="206"/>
      <c r="Y559" s="206"/>
      <c r="Z559" s="206"/>
      <c r="AA559" s="206"/>
      <c r="AB559" s="206"/>
      <c r="AC559" s="206"/>
      <c r="AD559" s="206"/>
      <c r="AE559" s="206"/>
      <c r="AF559" s="206"/>
      <c r="AG559" s="206"/>
      <c r="AH559" s="206"/>
      <c r="AI559" s="206"/>
      <c r="AJ559" s="206"/>
      <c r="AK559" s="206"/>
      <c r="AL559" s="206"/>
      <c r="AM559" s="206"/>
      <c r="AN559" s="206"/>
      <c r="AO559" s="206"/>
      <c r="AP559" s="206"/>
      <c r="AQ559" s="206"/>
      <c r="AR559" s="206"/>
      <c r="AS559" s="206"/>
      <c r="AT559" s="206"/>
      <c r="AU559" s="206"/>
      <c r="AV559" s="206"/>
      <c r="AW559" s="206"/>
      <c r="AX559" s="206"/>
      <c r="AY559" s="206"/>
      <c r="AZ559" s="206"/>
      <c r="BA559" s="206"/>
      <c r="BB559" s="206"/>
      <c r="BC559" s="206"/>
      <c r="BD559" s="206"/>
      <c r="BE559" s="206"/>
      <c r="BF559" s="206"/>
      <c r="BG559" s="206"/>
      <c r="BH559" s="206"/>
      <c r="BI559" s="206"/>
      <c r="BJ559" s="206"/>
      <c r="BK559" s="206"/>
      <c r="BL559" s="206"/>
      <c r="BM559" s="56"/>
    </row>
    <row r="560" spans="1:65">
      <c r="A560" s="29"/>
      <c r="B560" s="3" t="s">
        <v>86</v>
      </c>
      <c r="C560" s="28"/>
      <c r="D560" s="13">
        <v>3.2582185891407843E-2</v>
      </c>
      <c r="E560" s="13">
        <v>5.3844412615365315E-2</v>
      </c>
      <c r="F560" s="13">
        <v>8.8429232591450829E-3</v>
      </c>
      <c r="G560" s="13">
        <v>1.9635308330566131E-2</v>
      </c>
      <c r="H560" s="13">
        <v>1.8054465342979858E-2</v>
      </c>
      <c r="I560" s="13">
        <v>8.6322501002340461E-3</v>
      </c>
      <c r="J560" s="13">
        <v>1.0727286250644317E-2</v>
      </c>
      <c r="K560" s="13">
        <v>3.2443839549381473E-2</v>
      </c>
      <c r="L560" s="13">
        <v>1.0259642901709651E-2</v>
      </c>
      <c r="M560" s="13">
        <v>1.4635452359196615E-2</v>
      </c>
      <c r="N560" s="13">
        <v>5.064060203534055E-2</v>
      </c>
      <c r="O560" s="13">
        <v>1.3929912157467691E-2</v>
      </c>
      <c r="P560" s="13">
        <v>1.2992514331268332E-2</v>
      </c>
      <c r="Q560" s="13">
        <v>1.9782299993614302E-2</v>
      </c>
      <c r="R560" s="13">
        <v>1.4559053234491668E-2</v>
      </c>
      <c r="S560" s="13">
        <v>4.0847325149484396E-3</v>
      </c>
      <c r="T560" s="13">
        <v>1.689414763885508E-3</v>
      </c>
      <c r="U560" s="13">
        <v>1.2433958085193842E-2</v>
      </c>
      <c r="V560" s="13">
        <v>1.9244811955036648E-2</v>
      </c>
      <c r="W560" s="152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  <c r="AU560" s="3"/>
      <c r="AV560" s="3"/>
      <c r="AW560" s="3"/>
      <c r="AX560" s="3"/>
      <c r="AY560" s="3"/>
      <c r="AZ560" s="3"/>
      <c r="BA560" s="3"/>
      <c r="BB560" s="3"/>
      <c r="BC560" s="3"/>
      <c r="BD560" s="3"/>
      <c r="BE560" s="3"/>
      <c r="BF560" s="3"/>
      <c r="BG560" s="3"/>
      <c r="BH560" s="3"/>
      <c r="BI560" s="3"/>
      <c r="BJ560" s="3"/>
      <c r="BK560" s="3"/>
      <c r="BL560" s="3"/>
      <c r="BM560" s="55"/>
    </row>
    <row r="561" spans="1:65">
      <c r="A561" s="29"/>
      <c r="B561" s="3" t="s">
        <v>257</v>
      </c>
      <c r="C561" s="28"/>
      <c r="D561" s="13">
        <v>4.1721178025458716E-2</v>
      </c>
      <c r="E561" s="13">
        <v>-3.3053301813143698E-2</v>
      </c>
      <c r="F561" s="13">
        <v>-6.9334492667825209E-3</v>
      </c>
      <c r="G561" s="13">
        <v>3.309630163163213E-3</v>
      </c>
      <c r="H561" s="13">
        <v>3.2502406538507556E-2</v>
      </c>
      <c r="I561" s="13">
        <v>6.1910084068066418E-3</v>
      </c>
      <c r="J561" s="13">
        <v>-2.99803779841602E-2</v>
      </c>
      <c r="K561" s="13">
        <v>-2.1785914440203613E-2</v>
      </c>
      <c r="L561" s="13">
        <v>-2.1785914440203613E-2</v>
      </c>
      <c r="M561" s="13">
        <v>5.4012873341393153E-2</v>
      </c>
      <c r="N561" s="13">
        <v>1.7086571996439703E-2</v>
      </c>
      <c r="O561" s="13">
        <v>1.9698557251075943E-2</v>
      </c>
      <c r="P561" s="13">
        <v>-2.7544763731801591E-4</v>
      </c>
      <c r="Q561" s="13">
        <v>-2.5370992240684509E-2</v>
      </c>
      <c r="R561" s="13">
        <v>1.1504093707119578E-2</v>
      </c>
      <c r="S561" s="13">
        <v>-2.2814003786687853E-2</v>
      </c>
      <c r="T561" s="13">
        <v>-6.0709616273996403E-2</v>
      </c>
      <c r="U561" s="13">
        <v>8.9433238496330336E-3</v>
      </c>
      <c r="V561" s="13">
        <v>1.8674249308081148E-2</v>
      </c>
      <c r="W561" s="152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  <c r="AU561" s="3"/>
      <c r="AV561" s="3"/>
      <c r="AW561" s="3"/>
      <c r="AX561" s="3"/>
      <c r="AY561" s="3"/>
      <c r="AZ561" s="3"/>
      <c r="BA561" s="3"/>
      <c r="BB561" s="3"/>
      <c r="BC561" s="3"/>
      <c r="BD561" s="3"/>
      <c r="BE561" s="3"/>
      <c r="BF561" s="3"/>
      <c r="BG561" s="3"/>
      <c r="BH561" s="3"/>
      <c r="BI561" s="3"/>
      <c r="BJ561" s="3"/>
      <c r="BK561" s="3"/>
      <c r="BL561" s="3"/>
      <c r="BM561" s="55"/>
    </row>
    <row r="562" spans="1:65">
      <c r="A562" s="29"/>
      <c r="B562" s="45" t="s">
        <v>258</v>
      </c>
      <c r="C562" s="46"/>
      <c r="D562" s="44">
        <v>1.03</v>
      </c>
      <c r="E562" s="44">
        <v>0.98</v>
      </c>
      <c r="F562" s="44">
        <v>0.28000000000000003</v>
      </c>
      <c r="G562" s="44">
        <v>0</v>
      </c>
      <c r="H562" s="44">
        <v>0.78</v>
      </c>
      <c r="I562" s="44">
        <v>0.08</v>
      </c>
      <c r="J562" s="44">
        <v>0.89</v>
      </c>
      <c r="K562" s="44">
        <v>0.67</v>
      </c>
      <c r="L562" s="44">
        <v>0.67</v>
      </c>
      <c r="M562" s="44">
        <v>1.36</v>
      </c>
      <c r="N562" s="44">
        <v>0.37</v>
      </c>
      <c r="O562" s="44">
        <v>0.44</v>
      </c>
      <c r="P562" s="44">
        <v>0.1</v>
      </c>
      <c r="Q562" s="44">
        <v>0.77</v>
      </c>
      <c r="R562" s="44">
        <v>0.22</v>
      </c>
      <c r="S562" s="44">
        <v>0.7</v>
      </c>
      <c r="T562" s="44">
        <v>1.72</v>
      </c>
      <c r="U562" s="44">
        <v>0.15</v>
      </c>
      <c r="V562" s="44">
        <v>0.41</v>
      </c>
      <c r="W562" s="152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  <c r="AX562" s="3"/>
      <c r="AY562" s="3"/>
      <c r="AZ562" s="3"/>
      <c r="BA562" s="3"/>
      <c r="BB562" s="3"/>
      <c r="BC562" s="3"/>
      <c r="BD562" s="3"/>
      <c r="BE562" s="3"/>
      <c r="BF562" s="3"/>
      <c r="BG562" s="3"/>
      <c r="BH562" s="3"/>
      <c r="BI562" s="3"/>
      <c r="BJ562" s="3"/>
      <c r="BK562" s="3"/>
      <c r="BL562" s="3"/>
      <c r="BM562" s="55"/>
    </row>
    <row r="563" spans="1:65">
      <c r="B563" s="30"/>
      <c r="C563" s="20"/>
      <c r="D563" s="20"/>
      <c r="E563" s="20"/>
      <c r="F563" s="20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BM563" s="55"/>
    </row>
    <row r="564" spans="1:65" ht="15">
      <c r="B564" s="8" t="s">
        <v>445</v>
      </c>
      <c r="BM564" s="27" t="s">
        <v>66</v>
      </c>
    </row>
    <row r="565" spans="1:65" ht="15">
      <c r="A565" s="24" t="s">
        <v>26</v>
      </c>
      <c r="B565" s="18" t="s">
        <v>108</v>
      </c>
      <c r="C565" s="15" t="s">
        <v>109</v>
      </c>
      <c r="D565" s="16" t="s">
        <v>224</v>
      </c>
      <c r="E565" s="17" t="s">
        <v>224</v>
      </c>
      <c r="F565" s="17" t="s">
        <v>224</v>
      </c>
      <c r="G565" s="17" t="s">
        <v>224</v>
      </c>
      <c r="H565" s="17" t="s">
        <v>224</v>
      </c>
      <c r="I565" s="17" t="s">
        <v>224</v>
      </c>
      <c r="J565" s="17" t="s">
        <v>224</v>
      </c>
      <c r="K565" s="17" t="s">
        <v>224</v>
      </c>
      <c r="L565" s="17" t="s">
        <v>224</v>
      </c>
      <c r="M565" s="17" t="s">
        <v>224</v>
      </c>
      <c r="N565" s="17" t="s">
        <v>224</v>
      </c>
      <c r="O565" s="17" t="s">
        <v>224</v>
      </c>
      <c r="P565" s="17" t="s">
        <v>224</v>
      </c>
      <c r="Q565" s="17" t="s">
        <v>224</v>
      </c>
      <c r="R565" s="17" t="s">
        <v>224</v>
      </c>
      <c r="S565" s="17" t="s">
        <v>224</v>
      </c>
      <c r="T565" s="17" t="s">
        <v>224</v>
      </c>
      <c r="U565" s="17" t="s">
        <v>224</v>
      </c>
      <c r="V565" s="17" t="s">
        <v>224</v>
      </c>
      <c r="W565" s="152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  <c r="AX565" s="3"/>
      <c r="AY565" s="3"/>
      <c r="AZ565" s="3"/>
      <c r="BA565" s="3"/>
      <c r="BB565" s="3"/>
      <c r="BC565" s="3"/>
      <c r="BD565" s="3"/>
      <c r="BE565" s="3"/>
      <c r="BF565" s="3"/>
      <c r="BG565" s="3"/>
      <c r="BH565" s="3"/>
      <c r="BI565" s="3"/>
      <c r="BJ565" s="3"/>
      <c r="BK565" s="3"/>
      <c r="BL565" s="3"/>
      <c r="BM565" s="27">
        <v>1</v>
      </c>
    </row>
    <row r="566" spans="1:65">
      <c r="A566" s="29"/>
      <c r="B566" s="19" t="s">
        <v>225</v>
      </c>
      <c r="C566" s="9" t="s">
        <v>225</v>
      </c>
      <c r="D566" s="150" t="s">
        <v>227</v>
      </c>
      <c r="E566" s="151" t="s">
        <v>228</v>
      </c>
      <c r="F566" s="151" t="s">
        <v>229</v>
      </c>
      <c r="G566" s="151" t="s">
        <v>230</v>
      </c>
      <c r="H566" s="151" t="s">
        <v>231</v>
      </c>
      <c r="I566" s="151" t="s">
        <v>233</v>
      </c>
      <c r="J566" s="151" t="s">
        <v>234</v>
      </c>
      <c r="K566" s="151" t="s">
        <v>235</v>
      </c>
      <c r="L566" s="151" t="s">
        <v>236</v>
      </c>
      <c r="M566" s="151" t="s">
        <v>237</v>
      </c>
      <c r="N566" s="151" t="s">
        <v>238</v>
      </c>
      <c r="O566" s="151" t="s">
        <v>239</v>
      </c>
      <c r="P566" s="151" t="s">
        <v>240</v>
      </c>
      <c r="Q566" s="151" t="s">
        <v>241</v>
      </c>
      <c r="R566" s="151" t="s">
        <v>242</v>
      </c>
      <c r="S566" s="151" t="s">
        <v>243</v>
      </c>
      <c r="T566" s="151" t="s">
        <v>245</v>
      </c>
      <c r="U566" s="151" t="s">
        <v>246</v>
      </c>
      <c r="V566" s="151" t="s">
        <v>247</v>
      </c>
      <c r="W566" s="152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  <c r="AX566" s="3"/>
      <c r="AY566" s="3"/>
      <c r="AZ566" s="3"/>
      <c r="BA566" s="3"/>
      <c r="BB566" s="3"/>
      <c r="BC566" s="3"/>
      <c r="BD566" s="3"/>
      <c r="BE566" s="3"/>
      <c r="BF566" s="3"/>
      <c r="BG566" s="3"/>
      <c r="BH566" s="3"/>
      <c r="BI566" s="3"/>
      <c r="BJ566" s="3"/>
      <c r="BK566" s="3"/>
      <c r="BL566" s="3"/>
      <c r="BM566" s="27" t="s">
        <v>3</v>
      </c>
    </row>
    <row r="567" spans="1:65">
      <c r="A567" s="29"/>
      <c r="B567" s="19"/>
      <c r="C567" s="9"/>
      <c r="D567" s="10" t="s">
        <v>264</v>
      </c>
      <c r="E567" s="11" t="s">
        <v>263</v>
      </c>
      <c r="F567" s="11" t="s">
        <v>263</v>
      </c>
      <c r="G567" s="11" t="s">
        <v>263</v>
      </c>
      <c r="H567" s="11" t="s">
        <v>112</v>
      </c>
      <c r="I567" s="11" t="s">
        <v>112</v>
      </c>
      <c r="J567" s="11" t="s">
        <v>263</v>
      </c>
      <c r="K567" s="11" t="s">
        <v>263</v>
      </c>
      <c r="L567" s="11" t="s">
        <v>264</v>
      </c>
      <c r="M567" s="11" t="s">
        <v>112</v>
      </c>
      <c r="N567" s="11" t="s">
        <v>264</v>
      </c>
      <c r="O567" s="11" t="s">
        <v>264</v>
      </c>
      <c r="P567" s="11" t="s">
        <v>264</v>
      </c>
      <c r="Q567" s="11" t="s">
        <v>263</v>
      </c>
      <c r="R567" s="11" t="s">
        <v>263</v>
      </c>
      <c r="S567" s="11" t="s">
        <v>112</v>
      </c>
      <c r="T567" s="11" t="s">
        <v>263</v>
      </c>
      <c r="U567" s="11" t="s">
        <v>263</v>
      </c>
      <c r="V567" s="11" t="s">
        <v>264</v>
      </c>
      <c r="W567" s="152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  <c r="AX567" s="3"/>
      <c r="AY567" s="3"/>
      <c r="AZ567" s="3"/>
      <c r="BA567" s="3"/>
      <c r="BB567" s="3"/>
      <c r="BC567" s="3"/>
      <c r="BD567" s="3"/>
      <c r="BE567" s="3"/>
      <c r="BF567" s="3"/>
      <c r="BG567" s="3"/>
      <c r="BH567" s="3"/>
      <c r="BI567" s="3"/>
      <c r="BJ567" s="3"/>
      <c r="BK567" s="3"/>
      <c r="BL567" s="3"/>
      <c r="BM567" s="27">
        <v>0</v>
      </c>
    </row>
    <row r="568" spans="1:65">
      <c r="A568" s="29"/>
      <c r="B568" s="19"/>
      <c r="C568" s="9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152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  <c r="AX568" s="3"/>
      <c r="AY568" s="3"/>
      <c r="AZ568" s="3"/>
      <c r="BA568" s="3"/>
      <c r="BB568" s="3"/>
      <c r="BC568" s="3"/>
      <c r="BD568" s="3"/>
      <c r="BE568" s="3"/>
      <c r="BF568" s="3"/>
      <c r="BG568" s="3"/>
      <c r="BH568" s="3"/>
      <c r="BI568" s="3"/>
      <c r="BJ568" s="3"/>
      <c r="BK568" s="3"/>
      <c r="BL568" s="3"/>
      <c r="BM568" s="27">
        <v>0</v>
      </c>
    </row>
    <row r="569" spans="1:65">
      <c r="A569" s="29"/>
      <c r="B569" s="18">
        <v>1</v>
      </c>
      <c r="C569" s="14">
        <v>1</v>
      </c>
      <c r="D569" s="221">
        <v>149</v>
      </c>
      <c r="E569" s="222">
        <v>144.27000000000001</v>
      </c>
      <c r="F569" s="221">
        <v>152.5</v>
      </c>
      <c r="G569" s="221">
        <v>149</v>
      </c>
      <c r="H569" s="221">
        <v>152.4</v>
      </c>
      <c r="I569" s="221">
        <v>153.16050000000001</v>
      </c>
      <c r="J569" s="221">
        <v>154</v>
      </c>
      <c r="K569" s="221">
        <v>146.5</v>
      </c>
      <c r="L569" s="221">
        <v>153.1</v>
      </c>
      <c r="M569" s="221">
        <v>155</v>
      </c>
      <c r="N569" s="221">
        <v>152.88</v>
      </c>
      <c r="O569" s="221">
        <v>150.49</v>
      </c>
      <c r="P569" s="221">
        <v>155</v>
      </c>
      <c r="Q569" s="221">
        <v>151</v>
      </c>
      <c r="R569" s="221">
        <v>149</v>
      </c>
      <c r="S569" s="222">
        <v>157.99800000000002</v>
      </c>
      <c r="T569" s="221">
        <v>155</v>
      </c>
      <c r="U569" s="221">
        <v>151.5</v>
      </c>
      <c r="V569" s="221">
        <v>148.38999999999999</v>
      </c>
      <c r="W569" s="223"/>
      <c r="X569" s="224"/>
      <c r="Y569" s="224"/>
      <c r="Z569" s="224"/>
      <c r="AA569" s="224"/>
      <c r="AB569" s="224"/>
      <c r="AC569" s="224"/>
      <c r="AD569" s="224"/>
      <c r="AE569" s="224"/>
      <c r="AF569" s="224"/>
      <c r="AG569" s="224"/>
      <c r="AH569" s="224"/>
      <c r="AI569" s="224"/>
      <c r="AJ569" s="224"/>
      <c r="AK569" s="224"/>
      <c r="AL569" s="224"/>
      <c r="AM569" s="224"/>
      <c r="AN569" s="224"/>
      <c r="AO569" s="224"/>
      <c r="AP569" s="224"/>
      <c r="AQ569" s="224"/>
      <c r="AR569" s="224"/>
      <c r="AS569" s="224"/>
      <c r="AT569" s="224"/>
      <c r="AU569" s="224"/>
      <c r="AV569" s="224"/>
      <c r="AW569" s="224"/>
      <c r="AX569" s="224"/>
      <c r="AY569" s="224"/>
      <c r="AZ569" s="224"/>
      <c r="BA569" s="224"/>
      <c r="BB569" s="224"/>
      <c r="BC569" s="224"/>
      <c r="BD569" s="224"/>
      <c r="BE569" s="224"/>
      <c r="BF569" s="224"/>
      <c r="BG569" s="224"/>
      <c r="BH569" s="224"/>
      <c r="BI569" s="224"/>
      <c r="BJ569" s="224"/>
      <c r="BK569" s="224"/>
      <c r="BL569" s="224"/>
      <c r="BM569" s="225">
        <v>1</v>
      </c>
    </row>
    <row r="570" spans="1:65">
      <c r="A570" s="29"/>
      <c r="B570" s="19">
        <v>1</v>
      </c>
      <c r="C570" s="9">
        <v>2</v>
      </c>
      <c r="D570" s="226">
        <v>153</v>
      </c>
      <c r="E570" s="227">
        <v>144.19999999999999</v>
      </c>
      <c r="F570" s="226">
        <v>150</v>
      </c>
      <c r="G570" s="226">
        <v>148.5</v>
      </c>
      <c r="H570" s="226">
        <v>153.6</v>
      </c>
      <c r="I570" s="226">
        <v>155.155</v>
      </c>
      <c r="J570" s="226">
        <v>151</v>
      </c>
      <c r="K570" s="226">
        <v>151.5</v>
      </c>
      <c r="L570" s="226">
        <v>151.1</v>
      </c>
      <c r="M570" s="226">
        <v>158</v>
      </c>
      <c r="N570" s="226">
        <v>144.47999999999999</v>
      </c>
      <c r="O570" s="226">
        <v>156.51</v>
      </c>
      <c r="P570" s="226">
        <v>159</v>
      </c>
      <c r="Q570" s="226">
        <v>149</v>
      </c>
      <c r="R570" s="226">
        <v>148.5</v>
      </c>
      <c r="S570" s="227">
        <v>159.08500000000001</v>
      </c>
      <c r="T570" s="226">
        <v>154</v>
      </c>
      <c r="U570" s="226">
        <v>145</v>
      </c>
      <c r="V570" s="226">
        <v>151.47999999999999</v>
      </c>
      <c r="W570" s="223"/>
      <c r="X570" s="224"/>
      <c r="Y570" s="224"/>
      <c r="Z570" s="224"/>
      <c r="AA570" s="224"/>
      <c r="AB570" s="224"/>
      <c r="AC570" s="224"/>
      <c r="AD570" s="224"/>
      <c r="AE570" s="224"/>
      <c r="AF570" s="224"/>
      <c r="AG570" s="224"/>
      <c r="AH570" s="224"/>
      <c r="AI570" s="224"/>
      <c r="AJ570" s="224"/>
      <c r="AK570" s="224"/>
      <c r="AL570" s="224"/>
      <c r="AM570" s="224"/>
      <c r="AN570" s="224"/>
      <c r="AO570" s="224"/>
      <c r="AP570" s="224"/>
      <c r="AQ570" s="224"/>
      <c r="AR570" s="224"/>
      <c r="AS570" s="224"/>
      <c r="AT570" s="224"/>
      <c r="AU570" s="224"/>
      <c r="AV570" s="224"/>
      <c r="AW570" s="224"/>
      <c r="AX570" s="224"/>
      <c r="AY570" s="224"/>
      <c r="AZ570" s="224"/>
      <c r="BA570" s="224"/>
      <c r="BB570" s="224"/>
      <c r="BC570" s="224"/>
      <c r="BD570" s="224"/>
      <c r="BE570" s="224"/>
      <c r="BF570" s="224"/>
      <c r="BG570" s="224"/>
      <c r="BH570" s="224"/>
      <c r="BI570" s="224"/>
      <c r="BJ570" s="224"/>
      <c r="BK570" s="224"/>
      <c r="BL570" s="224"/>
      <c r="BM570" s="225">
        <v>24</v>
      </c>
    </row>
    <row r="571" spans="1:65">
      <c r="A571" s="29"/>
      <c r="B571" s="19">
        <v>1</v>
      </c>
      <c r="C571" s="9">
        <v>3</v>
      </c>
      <c r="D571" s="226">
        <v>152</v>
      </c>
      <c r="E571" s="228">
        <v>128.49</v>
      </c>
      <c r="F571" s="226">
        <v>151.5</v>
      </c>
      <c r="G571" s="226">
        <v>155</v>
      </c>
      <c r="H571" s="226">
        <v>153</v>
      </c>
      <c r="I571" s="226">
        <v>155.63850000000002</v>
      </c>
      <c r="J571" s="226">
        <v>153</v>
      </c>
      <c r="K571" s="226">
        <v>151.5</v>
      </c>
      <c r="L571" s="226">
        <v>155.69999999999999</v>
      </c>
      <c r="M571" s="226">
        <v>157</v>
      </c>
      <c r="N571" s="226">
        <v>147.30000000000001</v>
      </c>
      <c r="O571" s="226">
        <v>148.01</v>
      </c>
      <c r="P571" s="226">
        <v>156</v>
      </c>
      <c r="Q571" s="226">
        <v>149</v>
      </c>
      <c r="R571" s="226">
        <v>151.5</v>
      </c>
      <c r="S571" s="227">
        <v>159.68573333333333</v>
      </c>
      <c r="T571" s="226">
        <v>157</v>
      </c>
      <c r="U571" s="226">
        <v>148.5</v>
      </c>
      <c r="V571" s="226">
        <v>155.25</v>
      </c>
      <c r="W571" s="223"/>
      <c r="X571" s="224"/>
      <c r="Y571" s="224"/>
      <c r="Z571" s="224"/>
      <c r="AA571" s="224"/>
      <c r="AB571" s="224"/>
      <c r="AC571" s="224"/>
      <c r="AD571" s="224"/>
      <c r="AE571" s="224"/>
      <c r="AF571" s="224"/>
      <c r="AG571" s="224"/>
      <c r="AH571" s="224"/>
      <c r="AI571" s="224"/>
      <c r="AJ571" s="224"/>
      <c r="AK571" s="224"/>
      <c r="AL571" s="224"/>
      <c r="AM571" s="224"/>
      <c r="AN571" s="224"/>
      <c r="AO571" s="224"/>
      <c r="AP571" s="224"/>
      <c r="AQ571" s="224"/>
      <c r="AR571" s="224"/>
      <c r="AS571" s="224"/>
      <c r="AT571" s="224"/>
      <c r="AU571" s="224"/>
      <c r="AV571" s="224"/>
      <c r="AW571" s="224"/>
      <c r="AX571" s="224"/>
      <c r="AY571" s="224"/>
      <c r="AZ571" s="224"/>
      <c r="BA571" s="224"/>
      <c r="BB571" s="224"/>
      <c r="BC571" s="224"/>
      <c r="BD571" s="224"/>
      <c r="BE571" s="224"/>
      <c r="BF571" s="224"/>
      <c r="BG571" s="224"/>
      <c r="BH571" s="224"/>
      <c r="BI571" s="224"/>
      <c r="BJ571" s="224"/>
      <c r="BK571" s="224"/>
      <c r="BL571" s="224"/>
      <c r="BM571" s="225">
        <v>16</v>
      </c>
    </row>
    <row r="572" spans="1:65">
      <c r="A572" s="29"/>
      <c r="B572" s="19">
        <v>1</v>
      </c>
      <c r="C572" s="9">
        <v>4</v>
      </c>
      <c r="D572" s="228">
        <v>145</v>
      </c>
      <c r="E572" s="227">
        <v>132.56</v>
      </c>
      <c r="F572" s="226">
        <v>151</v>
      </c>
      <c r="G572" s="226">
        <v>155.5</v>
      </c>
      <c r="H572" s="226">
        <v>154.1</v>
      </c>
      <c r="I572" s="226">
        <v>153.995</v>
      </c>
      <c r="J572" s="226">
        <v>156</v>
      </c>
      <c r="K572" s="226">
        <v>142</v>
      </c>
      <c r="L572" s="226">
        <v>147.80000000000001</v>
      </c>
      <c r="M572" s="226">
        <v>154</v>
      </c>
      <c r="N572" s="226">
        <v>153.54</v>
      </c>
      <c r="O572" s="226">
        <v>153.49</v>
      </c>
      <c r="P572" s="226">
        <v>158</v>
      </c>
      <c r="Q572" s="226">
        <v>145</v>
      </c>
      <c r="R572" s="226">
        <v>152</v>
      </c>
      <c r="S572" s="227">
        <v>160.41</v>
      </c>
      <c r="T572" s="226">
        <v>156</v>
      </c>
      <c r="U572" s="226">
        <v>147</v>
      </c>
      <c r="V572" s="226">
        <v>152.41999999999999</v>
      </c>
      <c r="W572" s="223"/>
      <c r="X572" s="224"/>
      <c r="Y572" s="224"/>
      <c r="Z572" s="224"/>
      <c r="AA572" s="224"/>
      <c r="AB572" s="224"/>
      <c r="AC572" s="224"/>
      <c r="AD572" s="224"/>
      <c r="AE572" s="224"/>
      <c r="AF572" s="224"/>
      <c r="AG572" s="224"/>
      <c r="AH572" s="224"/>
      <c r="AI572" s="224"/>
      <c r="AJ572" s="224"/>
      <c r="AK572" s="224"/>
      <c r="AL572" s="224"/>
      <c r="AM572" s="224"/>
      <c r="AN572" s="224"/>
      <c r="AO572" s="224"/>
      <c r="AP572" s="224"/>
      <c r="AQ572" s="224"/>
      <c r="AR572" s="224"/>
      <c r="AS572" s="224"/>
      <c r="AT572" s="224"/>
      <c r="AU572" s="224"/>
      <c r="AV572" s="224"/>
      <c r="AW572" s="224"/>
      <c r="AX572" s="224"/>
      <c r="AY572" s="224"/>
      <c r="AZ572" s="224"/>
      <c r="BA572" s="224"/>
      <c r="BB572" s="224"/>
      <c r="BC572" s="224"/>
      <c r="BD572" s="224"/>
      <c r="BE572" s="224"/>
      <c r="BF572" s="224"/>
      <c r="BG572" s="224"/>
      <c r="BH572" s="224"/>
      <c r="BI572" s="224"/>
      <c r="BJ572" s="224"/>
      <c r="BK572" s="224"/>
      <c r="BL572" s="224"/>
      <c r="BM572" s="225">
        <v>152.15455392156866</v>
      </c>
    </row>
    <row r="573" spans="1:65">
      <c r="A573" s="29"/>
      <c r="B573" s="19">
        <v>1</v>
      </c>
      <c r="C573" s="9">
        <v>5</v>
      </c>
      <c r="D573" s="226">
        <v>152</v>
      </c>
      <c r="E573" s="227">
        <v>145.46</v>
      </c>
      <c r="F573" s="226">
        <v>154</v>
      </c>
      <c r="G573" s="226">
        <v>152.5</v>
      </c>
      <c r="H573" s="226">
        <v>153.6</v>
      </c>
      <c r="I573" s="226">
        <v>153.70049999999998</v>
      </c>
      <c r="J573" s="226">
        <v>154</v>
      </c>
      <c r="K573" s="226">
        <v>145.5</v>
      </c>
      <c r="L573" s="226">
        <v>152.9</v>
      </c>
      <c r="M573" s="226">
        <v>158</v>
      </c>
      <c r="N573" s="228">
        <v>165.96</v>
      </c>
      <c r="O573" s="226">
        <v>154.52000000000001</v>
      </c>
      <c r="P573" s="226">
        <v>151</v>
      </c>
      <c r="Q573" s="226">
        <v>145</v>
      </c>
      <c r="R573" s="226">
        <v>151.5</v>
      </c>
      <c r="S573" s="227">
        <v>159.24160000000003</v>
      </c>
      <c r="T573" s="226">
        <v>155</v>
      </c>
      <c r="U573" s="226">
        <v>153</v>
      </c>
      <c r="V573" s="226">
        <v>154.56</v>
      </c>
      <c r="W573" s="223"/>
      <c r="X573" s="224"/>
      <c r="Y573" s="224"/>
      <c r="Z573" s="224"/>
      <c r="AA573" s="224"/>
      <c r="AB573" s="224"/>
      <c r="AC573" s="224"/>
      <c r="AD573" s="224"/>
      <c r="AE573" s="224"/>
      <c r="AF573" s="224"/>
      <c r="AG573" s="224"/>
      <c r="AH573" s="224"/>
      <c r="AI573" s="224"/>
      <c r="AJ573" s="224"/>
      <c r="AK573" s="224"/>
      <c r="AL573" s="224"/>
      <c r="AM573" s="224"/>
      <c r="AN573" s="224"/>
      <c r="AO573" s="224"/>
      <c r="AP573" s="224"/>
      <c r="AQ573" s="224"/>
      <c r="AR573" s="224"/>
      <c r="AS573" s="224"/>
      <c r="AT573" s="224"/>
      <c r="AU573" s="224"/>
      <c r="AV573" s="224"/>
      <c r="AW573" s="224"/>
      <c r="AX573" s="224"/>
      <c r="AY573" s="224"/>
      <c r="AZ573" s="224"/>
      <c r="BA573" s="224"/>
      <c r="BB573" s="224"/>
      <c r="BC573" s="224"/>
      <c r="BD573" s="224"/>
      <c r="BE573" s="224"/>
      <c r="BF573" s="224"/>
      <c r="BG573" s="224"/>
      <c r="BH573" s="224"/>
      <c r="BI573" s="224"/>
      <c r="BJ573" s="224"/>
      <c r="BK573" s="224"/>
      <c r="BL573" s="224"/>
      <c r="BM573" s="225">
        <v>39</v>
      </c>
    </row>
    <row r="574" spans="1:65">
      <c r="A574" s="29"/>
      <c r="B574" s="19">
        <v>1</v>
      </c>
      <c r="C574" s="9">
        <v>6</v>
      </c>
      <c r="D574" s="226">
        <v>154</v>
      </c>
      <c r="E574" s="227">
        <v>144.80000000000001</v>
      </c>
      <c r="F574" s="226">
        <v>152.5</v>
      </c>
      <c r="G574" s="226">
        <v>151</v>
      </c>
      <c r="H574" s="226">
        <v>152.30000000000001</v>
      </c>
      <c r="I574" s="226">
        <v>152.12299999999999</v>
      </c>
      <c r="J574" s="226">
        <v>155</v>
      </c>
      <c r="K574" s="226">
        <v>151</v>
      </c>
      <c r="L574" s="226">
        <v>155.6</v>
      </c>
      <c r="M574" s="226">
        <v>159</v>
      </c>
      <c r="N574" s="226">
        <v>152.26</v>
      </c>
      <c r="O574" s="226">
        <v>145.32</v>
      </c>
      <c r="P574" s="226">
        <v>158</v>
      </c>
      <c r="Q574" s="226">
        <v>143</v>
      </c>
      <c r="R574" s="226">
        <v>150</v>
      </c>
      <c r="S574" s="227">
        <v>159.69946666666667</v>
      </c>
      <c r="T574" s="226">
        <v>156</v>
      </c>
      <c r="U574" s="226">
        <v>151</v>
      </c>
      <c r="V574" s="226">
        <v>152.30000000000001</v>
      </c>
      <c r="W574" s="223"/>
      <c r="X574" s="224"/>
      <c r="Y574" s="224"/>
      <c r="Z574" s="224"/>
      <c r="AA574" s="224"/>
      <c r="AB574" s="224"/>
      <c r="AC574" s="224"/>
      <c r="AD574" s="224"/>
      <c r="AE574" s="224"/>
      <c r="AF574" s="224"/>
      <c r="AG574" s="224"/>
      <c r="AH574" s="224"/>
      <c r="AI574" s="224"/>
      <c r="AJ574" s="224"/>
      <c r="AK574" s="224"/>
      <c r="AL574" s="224"/>
      <c r="AM574" s="224"/>
      <c r="AN574" s="224"/>
      <c r="AO574" s="224"/>
      <c r="AP574" s="224"/>
      <c r="AQ574" s="224"/>
      <c r="AR574" s="224"/>
      <c r="AS574" s="224"/>
      <c r="AT574" s="224"/>
      <c r="AU574" s="224"/>
      <c r="AV574" s="224"/>
      <c r="AW574" s="224"/>
      <c r="AX574" s="224"/>
      <c r="AY574" s="224"/>
      <c r="AZ574" s="224"/>
      <c r="BA574" s="224"/>
      <c r="BB574" s="224"/>
      <c r="BC574" s="224"/>
      <c r="BD574" s="224"/>
      <c r="BE574" s="224"/>
      <c r="BF574" s="224"/>
      <c r="BG574" s="224"/>
      <c r="BH574" s="224"/>
      <c r="BI574" s="224"/>
      <c r="BJ574" s="224"/>
      <c r="BK574" s="224"/>
      <c r="BL574" s="224"/>
      <c r="BM574" s="229"/>
    </row>
    <row r="575" spans="1:65">
      <c r="A575" s="29"/>
      <c r="B575" s="20" t="s">
        <v>254</v>
      </c>
      <c r="C575" s="12"/>
      <c r="D575" s="230">
        <v>150.83333333333334</v>
      </c>
      <c r="E575" s="230">
        <v>139.96333333333334</v>
      </c>
      <c r="F575" s="230">
        <v>151.91666666666666</v>
      </c>
      <c r="G575" s="230">
        <v>151.91666666666666</v>
      </c>
      <c r="H575" s="230">
        <v>153.16666666666666</v>
      </c>
      <c r="I575" s="230">
        <v>153.96208333333334</v>
      </c>
      <c r="J575" s="230">
        <v>153.83333333333334</v>
      </c>
      <c r="K575" s="230">
        <v>148</v>
      </c>
      <c r="L575" s="230">
        <v>152.70000000000002</v>
      </c>
      <c r="M575" s="230">
        <v>156.83333333333334</v>
      </c>
      <c r="N575" s="230">
        <v>152.73666666666668</v>
      </c>
      <c r="O575" s="230">
        <v>151.38999999999999</v>
      </c>
      <c r="P575" s="230">
        <v>156.16666666666666</v>
      </c>
      <c r="Q575" s="230">
        <v>147</v>
      </c>
      <c r="R575" s="230">
        <v>150.41666666666666</v>
      </c>
      <c r="S575" s="230">
        <v>159.35330000000002</v>
      </c>
      <c r="T575" s="230">
        <v>155.5</v>
      </c>
      <c r="U575" s="230">
        <v>149.33333333333334</v>
      </c>
      <c r="V575" s="230">
        <v>152.39999999999998</v>
      </c>
      <c r="W575" s="223"/>
      <c r="X575" s="224"/>
      <c r="Y575" s="224"/>
      <c r="Z575" s="224"/>
      <c r="AA575" s="224"/>
      <c r="AB575" s="224"/>
      <c r="AC575" s="224"/>
      <c r="AD575" s="224"/>
      <c r="AE575" s="224"/>
      <c r="AF575" s="224"/>
      <c r="AG575" s="224"/>
      <c r="AH575" s="224"/>
      <c r="AI575" s="224"/>
      <c r="AJ575" s="224"/>
      <c r="AK575" s="224"/>
      <c r="AL575" s="224"/>
      <c r="AM575" s="224"/>
      <c r="AN575" s="224"/>
      <c r="AO575" s="224"/>
      <c r="AP575" s="224"/>
      <c r="AQ575" s="224"/>
      <c r="AR575" s="224"/>
      <c r="AS575" s="224"/>
      <c r="AT575" s="224"/>
      <c r="AU575" s="224"/>
      <c r="AV575" s="224"/>
      <c r="AW575" s="224"/>
      <c r="AX575" s="224"/>
      <c r="AY575" s="224"/>
      <c r="AZ575" s="224"/>
      <c r="BA575" s="224"/>
      <c r="BB575" s="224"/>
      <c r="BC575" s="224"/>
      <c r="BD575" s="224"/>
      <c r="BE575" s="224"/>
      <c r="BF575" s="224"/>
      <c r="BG575" s="224"/>
      <c r="BH575" s="224"/>
      <c r="BI575" s="224"/>
      <c r="BJ575" s="224"/>
      <c r="BK575" s="224"/>
      <c r="BL575" s="224"/>
      <c r="BM575" s="229"/>
    </row>
    <row r="576" spans="1:65">
      <c r="A576" s="29"/>
      <c r="B576" s="3" t="s">
        <v>255</v>
      </c>
      <c r="C576" s="28"/>
      <c r="D576" s="226">
        <v>152</v>
      </c>
      <c r="E576" s="226">
        <v>144.23500000000001</v>
      </c>
      <c r="F576" s="226">
        <v>152</v>
      </c>
      <c r="G576" s="226">
        <v>151.75</v>
      </c>
      <c r="H576" s="226">
        <v>153.30000000000001</v>
      </c>
      <c r="I576" s="226">
        <v>153.84774999999999</v>
      </c>
      <c r="J576" s="226">
        <v>154</v>
      </c>
      <c r="K576" s="226">
        <v>148.75</v>
      </c>
      <c r="L576" s="226">
        <v>153</v>
      </c>
      <c r="M576" s="226">
        <v>157.5</v>
      </c>
      <c r="N576" s="226">
        <v>152.57</v>
      </c>
      <c r="O576" s="226">
        <v>151.99</v>
      </c>
      <c r="P576" s="226">
        <v>157</v>
      </c>
      <c r="Q576" s="226">
        <v>147</v>
      </c>
      <c r="R576" s="226">
        <v>150.75</v>
      </c>
      <c r="S576" s="226">
        <v>159.46366666666668</v>
      </c>
      <c r="T576" s="226">
        <v>155.5</v>
      </c>
      <c r="U576" s="226">
        <v>149.75</v>
      </c>
      <c r="V576" s="226">
        <v>152.36000000000001</v>
      </c>
      <c r="W576" s="223"/>
      <c r="X576" s="224"/>
      <c r="Y576" s="224"/>
      <c r="Z576" s="224"/>
      <c r="AA576" s="224"/>
      <c r="AB576" s="224"/>
      <c r="AC576" s="224"/>
      <c r="AD576" s="224"/>
      <c r="AE576" s="224"/>
      <c r="AF576" s="224"/>
      <c r="AG576" s="224"/>
      <c r="AH576" s="224"/>
      <c r="AI576" s="224"/>
      <c r="AJ576" s="224"/>
      <c r="AK576" s="224"/>
      <c r="AL576" s="224"/>
      <c r="AM576" s="224"/>
      <c r="AN576" s="224"/>
      <c r="AO576" s="224"/>
      <c r="AP576" s="224"/>
      <c r="AQ576" s="224"/>
      <c r="AR576" s="224"/>
      <c r="AS576" s="224"/>
      <c r="AT576" s="224"/>
      <c r="AU576" s="224"/>
      <c r="AV576" s="224"/>
      <c r="AW576" s="224"/>
      <c r="AX576" s="224"/>
      <c r="AY576" s="224"/>
      <c r="AZ576" s="224"/>
      <c r="BA576" s="224"/>
      <c r="BB576" s="224"/>
      <c r="BC576" s="224"/>
      <c r="BD576" s="224"/>
      <c r="BE576" s="224"/>
      <c r="BF576" s="224"/>
      <c r="BG576" s="224"/>
      <c r="BH576" s="224"/>
      <c r="BI576" s="224"/>
      <c r="BJ576" s="224"/>
      <c r="BK576" s="224"/>
      <c r="BL576" s="224"/>
      <c r="BM576" s="229"/>
    </row>
    <row r="577" spans="1:65">
      <c r="A577" s="29"/>
      <c r="B577" s="3" t="s">
        <v>256</v>
      </c>
      <c r="C577" s="28"/>
      <c r="D577" s="226">
        <v>3.3115957885386109</v>
      </c>
      <c r="E577" s="226">
        <v>7.4370711080819083</v>
      </c>
      <c r="F577" s="226">
        <v>1.3934369977385654</v>
      </c>
      <c r="G577" s="226">
        <v>2.9566309655867884</v>
      </c>
      <c r="H577" s="226">
        <v>0.72295689129204432</v>
      </c>
      <c r="I577" s="226">
        <v>1.2905576862994879</v>
      </c>
      <c r="J577" s="226">
        <v>1.7224014243685086</v>
      </c>
      <c r="K577" s="226">
        <v>3.9496835316262997</v>
      </c>
      <c r="L577" s="226">
        <v>2.9725410005582695</v>
      </c>
      <c r="M577" s="226">
        <v>1.9407902170679516</v>
      </c>
      <c r="N577" s="226">
        <v>7.3956681014406476</v>
      </c>
      <c r="O577" s="226">
        <v>4.2308533418212484</v>
      </c>
      <c r="P577" s="226">
        <v>2.9268868558020253</v>
      </c>
      <c r="Q577" s="226">
        <v>3.0983866769659336</v>
      </c>
      <c r="R577" s="226">
        <v>1.4634434279010127</v>
      </c>
      <c r="S577" s="226">
        <v>0.8084872345587345</v>
      </c>
      <c r="T577" s="226">
        <v>1.0488088481701516</v>
      </c>
      <c r="U577" s="226">
        <v>3.0276503540974917</v>
      </c>
      <c r="V577" s="226">
        <v>2.4382370680473273</v>
      </c>
      <c r="W577" s="223"/>
      <c r="X577" s="224"/>
      <c r="Y577" s="224"/>
      <c r="Z577" s="224"/>
      <c r="AA577" s="224"/>
      <c r="AB577" s="224"/>
      <c r="AC577" s="224"/>
      <c r="AD577" s="224"/>
      <c r="AE577" s="224"/>
      <c r="AF577" s="224"/>
      <c r="AG577" s="224"/>
      <c r="AH577" s="224"/>
      <c r="AI577" s="224"/>
      <c r="AJ577" s="224"/>
      <c r="AK577" s="224"/>
      <c r="AL577" s="224"/>
      <c r="AM577" s="224"/>
      <c r="AN577" s="224"/>
      <c r="AO577" s="224"/>
      <c r="AP577" s="224"/>
      <c r="AQ577" s="224"/>
      <c r="AR577" s="224"/>
      <c r="AS577" s="224"/>
      <c r="AT577" s="224"/>
      <c r="AU577" s="224"/>
      <c r="AV577" s="224"/>
      <c r="AW577" s="224"/>
      <c r="AX577" s="224"/>
      <c r="AY577" s="224"/>
      <c r="AZ577" s="224"/>
      <c r="BA577" s="224"/>
      <c r="BB577" s="224"/>
      <c r="BC577" s="224"/>
      <c r="BD577" s="224"/>
      <c r="BE577" s="224"/>
      <c r="BF577" s="224"/>
      <c r="BG577" s="224"/>
      <c r="BH577" s="224"/>
      <c r="BI577" s="224"/>
      <c r="BJ577" s="224"/>
      <c r="BK577" s="224"/>
      <c r="BL577" s="224"/>
      <c r="BM577" s="229"/>
    </row>
    <row r="578" spans="1:65">
      <c r="A578" s="29"/>
      <c r="B578" s="3" t="s">
        <v>86</v>
      </c>
      <c r="C578" s="28"/>
      <c r="D578" s="13">
        <v>2.1955331194731122E-2</v>
      </c>
      <c r="E578" s="13">
        <v>5.3135853019232952E-2</v>
      </c>
      <c r="F578" s="13">
        <v>9.1723773850042704E-3</v>
      </c>
      <c r="G578" s="13">
        <v>1.9462189570510952E-2</v>
      </c>
      <c r="H578" s="13">
        <v>4.7200667548990931E-3</v>
      </c>
      <c r="I578" s="13">
        <v>8.3823085421972695E-3</v>
      </c>
      <c r="J578" s="13">
        <v>1.119654230358727E-2</v>
      </c>
      <c r="K578" s="13">
        <v>2.668705088936689E-2</v>
      </c>
      <c r="L578" s="13">
        <v>1.9466542243341645E-2</v>
      </c>
      <c r="M578" s="13">
        <v>1.2374857919668129E-2</v>
      </c>
      <c r="N578" s="13">
        <v>4.8421039052665676E-2</v>
      </c>
      <c r="O578" s="13">
        <v>2.7946716043472149E-2</v>
      </c>
      <c r="P578" s="13">
        <v>1.8742071648678926E-2</v>
      </c>
      <c r="Q578" s="13">
        <v>2.1077460387523356E-2</v>
      </c>
      <c r="R578" s="13">
        <v>9.7292637865995305E-3</v>
      </c>
      <c r="S578" s="13">
        <v>5.0735518784909657E-3</v>
      </c>
      <c r="T578" s="13">
        <v>6.7447514351778237E-3</v>
      </c>
      <c r="U578" s="13">
        <v>2.0274444335474272E-2</v>
      </c>
      <c r="V578" s="13">
        <v>1.5998930892699E-2</v>
      </c>
      <c r="W578" s="152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  <c r="AX578" s="3"/>
      <c r="AY578" s="3"/>
      <c r="AZ578" s="3"/>
      <c r="BA578" s="3"/>
      <c r="BB578" s="3"/>
      <c r="BC578" s="3"/>
      <c r="BD578" s="3"/>
      <c r="BE578" s="3"/>
      <c r="BF578" s="3"/>
      <c r="BG578" s="3"/>
      <c r="BH578" s="3"/>
      <c r="BI578" s="3"/>
      <c r="BJ578" s="3"/>
      <c r="BK578" s="3"/>
      <c r="BL578" s="3"/>
      <c r="BM578" s="55"/>
    </row>
    <row r="579" spans="1:65">
      <c r="A579" s="29"/>
      <c r="B579" s="3" t="s">
        <v>257</v>
      </c>
      <c r="C579" s="28"/>
      <c r="D579" s="13">
        <v>-8.683411400991492E-3</v>
      </c>
      <c r="E579" s="13">
        <v>-8.0123928426878099E-2</v>
      </c>
      <c r="F579" s="13">
        <v>-1.5634580022141353E-3</v>
      </c>
      <c r="G579" s="13">
        <v>-1.5634580022141353E-3</v>
      </c>
      <c r="H579" s="13">
        <v>6.6518728425288831E-3</v>
      </c>
      <c r="I579" s="13">
        <v>1.1879561703400654E-2</v>
      </c>
      <c r="J579" s="13">
        <v>1.1033382626392196E-2</v>
      </c>
      <c r="K579" s="13">
        <v>-2.7304827982409408E-2</v>
      </c>
      <c r="L579" s="13">
        <v>3.5848159938249857E-3</v>
      </c>
      <c r="M579" s="13">
        <v>3.0750176653775663E-2</v>
      </c>
      <c r="N579" s="13">
        <v>3.8257990319374713E-3</v>
      </c>
      <c r="O579" s="13">
        <v>-5.0248507314659685E-3</v>
      </c>
      <c r="P579" s="13">
        <v>2.6368666869912571E-2</v>
      </c>
      <c r="Q579" s="13">
        <v>-3.3877092658203933E-2</v>
      </c>
      <c r="R579" s="13">
        <v>-1.142185501590598E-2</v>
      </c>
      <c r="S579" s="13">
        <v>4.731206456128878E-2</v>
      </c>
      <c r="T579" s="13">
        <v>2.1987157086049702E-2</v>
      </c>
      <c r="U579" s="13">
        <v>-1.8541808414683225E-2</v>
      </c>
      <c r="V579" s="13">
        <v>1.6131365910865281E-3</v>
      </c>
      <c r="W579" s="152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  <c r="AX579" s="3"/>
      <c r="AY579" s="3"/>
      <c r="AZ579" s="3"/>
      <c r="BA579" s="3"/>
      <c r="BB579" s="3"/>
      <c r="BC579" s="3"/>
      <c r="BD579" s="3"/>
      <c r="BE579" s="3"/>
      <c r="BF579" s="3"/>
      <c r="BG579" s="3"/>
      <c r="BH579" s="3"/>
      <c r="BI579" s="3"/>
      <c r="BJ579" s="3"/>
      <c r="BK579" s="3"/>
      <c r="BL579" s="3"/>
      <c r="BM579" s="55"/>
    </row>
    <row r="580" spans="1:65">
      <c r="A580" s="29"/>
      <c r="B580" s="45" t="s">
        <v>258</v>
      </c>
      <c r="C580" s="46"/>
      <c r="D580" s="44">
        <v>0.67</v>
      </c>
      <c r="E580" s="44">
        <v>5.35</v>
      </c>
      <c r="F580" s="44">
        <v>0.21</v>
      </c>
      <c r="G580" s="44">
        <v>0.21</v>
      </c>
      <c r="H580" s="44">
        <v>0.33</v>
      </c>
      <c r="I580" s="44">
        <v>0.67</v>
      </c>
      <c r="J580" s="44">
        <v>0.62</v>
      </c>
      <c r="K580" s="44">
        <v>1.89</v>
      </c>
      <c r="L580" s="44">
        <v>0.13</v>
      </c>
      <c r="M580" s="44">
        <v>1.91</v>
      </c>
      <c r="N580" s="44">
        <v>0.14000000000000001</v>
      </c>
      <c r="O580" s="44">
        <v>0.43</v>
      </c>
      <c r="P580" s="44">
        <v>1.62</v>
      </c>
      <c r="Q580" s="44">
        <v>2.3199999999999998</v>
      </c>
      <c r="R580" s="44">
        <v>0.85</v>
      </c>
      <c r="S580" s="44">
        <v>2.99</v>
      </c>
      <c r="T580" s="44">
        <v>1.33</v>
      </c>
      <c r="U580" s="44">
        <v>1.32</v>
      </c>
      <c r="V580" s="44">
        <v>0</v>
      </c>
      <c r="W580" s="152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  <c r="AX580" s="3"/>
      <c r="AY580" s="3"/>
      <c r="AZ580" s="3"/>
      <c r="BA580" s="3"/>
      <c r="BB580" s="3"/>
      <c r="BC580" s="3"/>
      <c r="BD580" s="3"/>
      <c r="BE580" s="3"/>
      <c r="BF580" s="3"/>
      <c r="BG580" s="3"/>
      <c r="BH580" s="3"/>
      <c r="BI580" s="3"/>
      <c r="BJ580" s="3"/>
      <c r="BK580" s="3"/>
      <c r="BL580" s="3"/>
      <c r="BM580" s="55"/>
    </row>
    <row r="581" spans="1:65">
      <c r="B581" s="30"/>
      <c r="C581" s="20"/>
      <c r="D581" s="20"/>
      <c r="E581" s="20"/>
      <c r="F581" s="20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BM581" s="55"/>
    </row>
    <row r="582" spans="1:65" ht="15">
      <c r="B582" s="8" t="s">
        <v>446</v>
      </c>
      <c r="BM582" s="27" t="s">
        <v>66</v>
      </c>
    </row>
    <row r="583" spans="1:65" ht="15">
      <c r="A583" s="24" t="s">
        <v>57</v>
      </c>
      <c r="B583" s="18" t="s">
        <v>108</v>
      </c>
      <c r="C583" s="15" t="s">
        <v>109</v>
      </c>
      <c r="D583" s="16" t="s">
        <v>224</v>
      </c>
      <c r="E583" s="17" t="s">
        <v>224</v>
      </c>
      <c r="F583" s="17" t="s">
        <v>224</v>
      </c>
      <c r="G583" s="17" t="s">
        <v>224</v>
      </c>
      <c r="H583" s="17" t="s">
        <v>224</v>
      </c>
      <c r="I583" s="17" t="s">
        <v>224</v>
      </c>
      <c r="J583" s="17" t="s">
        <v>224</v>
      </c>
      <c r="K583" s="17" t="s">
        <v>224</v>
      </c>
      <c r="L583" s="17" t="s">
        <v>224</v>
      </c>
      <c r="M583" s="17" t="s">
        <v>224</v>
      </c>
      <c r="N583" s="17" t="s">
        <v>224</v>
      </c>
      <c r="O583" s="17" t="s">
        <v>224</v>
      </c>
      <c r="P583" s="17" t="s">
        <v>224</v>
      </c>
      <c r="Q583" s="17" t="s">
        <v>224</v>
      </c>
      <c r="R583" s="17" t="s">
        <v>224</v>
      </c>
      <c r="S583" s="17" t="s">
        <v>224</v>
      </c>
      <c r="T583" s="17" t="s">
        <v>224</v>
      </c>
      <c r="U583" s="17" t="s">
        <v>224</v>
      </c>
      <c r="V583" s="17" t="s">
        <v>224</v>
      </c>
      <c r="W583" s="152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  <c r="AU583" s="3"/>
      <c r="AV583" s="3"/>
      <c r="AW583" s="3"/>
      <c r="AX583" s="3"/>
      <c r="AY583" s="3"/>
      <c r="AZ583" s="3"/>
      <c r="BA583" s="3"/>
      <c r="BB583" s="3"/>
      <c r="BC583" s="3"/>
      <c r="BD583" s="3"/>
      <c r="BE583" s="3"/>
      <c r="BF583" s="3"/>
      <c r="BG583" s="3"/>
      <c r="BH583" s="3"/>
      <c r="BI583" s="3"/>
      <c r="BJ583" s="3"/>
      <c r="BK583" s="3"/>
      <c r="BL583" s="3"/>
      <c r="BM583" s="27">
        <v>1</v>
      </c>
    </row>
    <row r="584" spans="1:65">
      <c r="A584" s="29"/>
      <c r="B584" s="19" t="s">
        <v>225</v>
      </c>
      <c r="C584" s="9" t="s">
        <v>225</v>
      </c>
      <c r="D584" s="150" t="s">
        <v>227</v>
      </c>
      <c r="E584" s="151" t="s">
        <v>228</v>
      </c>
      <c r="F584" s="151" t="s">
        <v>229</v>
      </c>
      <c r="G584" s="151" t="s">
        <v>230</v>
      </c>
      <c r="H584" s="151" t="s">
        <v>231</v>
      </c>
      <c r="I584" s="151" t="s">
        <v>233</v>
      </c>
      <c r="J584" s="151" t="s">
        <v>234</v>
      </c>
      <c r="K584" s="151" t="s">
        <v>235</v>
      </c>
      <c r="L584" s="151" t="s">
        <v>236</v>
      </c>
      <c r="M584" s="151" t="s">
        <v>237</v>
      </c>
      <c r="N584" s="151" t="s">
        <v>238</v>
      </c>
      <c r="O584" s="151" t="s">
        <v>239</v>
      </c>
      <c r="P584" s="151" t="s">
        <v>240</v>
      </c>
      <c r="Q584" s="151" t="s">
        <v>241</v>
      </c>
      <c r="R584" s="151" t="s">
        <v>242</v>
      </c>
      <c r="S584" s="151" t="s">
        <v>243</v>
      </c>
      <c r="T584" s="151" t="s">
        <v>245</v>
      </c>
      <c r="U584" s="151" t="s">
        <v>246</v>
      </c>
      <c r="V584" s="151" t="s">
        <v>247</v>
      </c>
      <c r="W584" s="152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  <c r="AV584" s="3"/>
      <c r="AW584" s="3"/>
      <c r="AX584" s="3"/>
      <c r="AY584" s="3"/>
      <c r="AZ584" s="3"/>
      <c r="BA584" s="3"/>
      <c r="BB584" s="3"/>
      <c r="BC584" s="3"/>
      <c r="BD584" s="3"/>
      <c r="BE584" s="3"/>
      <c r="BF584" s="3"/>
      <c r="BG584" s="3"/>
      <c r="BH584" s="3"/>
      <c r="BI584" s="3"/>
      <c r="BJ584" s="3"/>
      <c r="BK584" s="3"/>
      <c r="BL584" s="3"/>
      <c r="BM584" s="27" t="s">
        <v>1</v>
      </c>
    </row>
    <row r="585" spans="1:65">
      <c r="A585" s="29"/>
      <c r="B585" s="19"/>
      <c r="C585" s="9"/>
      <c r="D585" s="10" t="s">
        <v>112</v>
      </c>
      <c r="E585" s="11" t="s">
        <v>263</v>
      </c>
      <c r="F585" s="11" t="s">
        <v>263</v>
      </c>
      <c r="G585" s="11" t="s">
        <v>263</v>
      </c>
      <c r="H585" s="11" t="s">
        <v>112</v>
      </c>
      <c r="I585" s="11" t="s">
        <v>112</v>
      </c>
      <c r="J585" s="11" t="s">
        <v>263</v>
      </c>
      <c r="K585" s="11" t="s">
        <v>263</v>
      </c>
      <c r="L585" s="11" t="s">
        <v>112</v>
      </c>
      <c r="M585" s="11" t="s">
        <v>112</v>
      </c>
      <c r="N585" s="11" t="s">
        <v>112</v>
      </c>
      <c r="O585" s="11" t="s">
        <v>263</v>
      </c>
      <c r="P585" s="11" t="s">
        <v>112</v>
      </c>
      <c r="Q585" s="11" t="s">
        <v>263</v>
      </c>
      <c r="R585" s="11" t="s">
        <v>263</v>
      </c>
      <c r="S585" s="11" t="s">
        <v>112</v>
      </c>
      <c r="T585" s="11" t="s">
        <v>263</v>
      </c>
      <c r="U585" s="11" t="s">
        <v>263</v>
      </c>
      <c r="V585" s="11" t="s">
        <v>264</v>
      </c>
      <c r="W585" s="152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  <c r="AX585" s="3"/>
      <c r="AY585" s="3"/>
      <c r="AZ585" s="3"/>
      <c r="BA585" s="3"/>
      <c r="BB585" s="3"/>
      <c r="BC585" s="3"/>
      <c r="BD585" s="3"/>
      <c r="BE585" s="3"/>
      <c r="BF585" s="3"/>
      <c r="BG585" s="3"/>
      <c r="BH585" s="3"/>
      <c r="BI585" s="3"/>
      <c r="BJ585" s="3"/>
      <c r="BK585" s="3"/>
      <c r="BL585" s="3"/>
      <c r="BM585" s="27">
        <v>2</v>
      </c>
    </row>
    <row r="586" spans="1:65">
      <c r="A586" s="29"/>
      <c r="B586" s="19"/>
      <c r="C586" s="9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152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  <c r="AX586" s="3"/>
      <c r="AY586" s="3"/>
      <c r="AZ586" s="3"/>
      <c r="BA586" s="3"/>
      <c r="BB586" s="3"/>
      <c r="BC586" s="3"/>
      <c r="BD586" s="3"/>
      <c r="BE586" s="3"/>
      <c r="BF586" s="3"/>
      <c r="BG586" s="3"/>
      <c r="BH586" s="3"/>
      <c r="BI586" s="3"/>
      <c r="BJ586" s="3"/>
      <c r="BK586" s="3"/>
      <c r="BL586" s="3"/>
      <c r="BM586" s="27">
        <v>3</v>
      </c>
    </row>
    <row r="587" spans="1:65">
      <c r="A587" s="29"/>
      <c r="B587" s="18">
        <v>1</v>
      </c>
      <c r="C587" s="14">
        <v>1</v>
      </c>
      <c r="D587" s="21">
        <v>2.14</v>
      </c>
      <c r="E587" s="21">
        <v>2.2120000000000002</v>
      </c>
      <c r="F587" s="21">
        <v>2.14</v>
      </c>
      <c r="G587" s="21">
        <v>2.14</v>
      </c>
      <c r="H587" s="21">
        <v>2.0219999999999998</v>
      </c>
      <c r="I587" s="21">
        <v>2.0041355000000003</v>
      </c>
      <c r="J587" s="21">
        <v>2.19</v>
      </c>
      <c r="K587" s="21">
        <v>2.15</v>
      </c>
      <c r="L587" s="21">
        <v>2.1758999999999999</v>
      </c>
      <c r="M587" s="21">
        <v>2.1410999999999998</v>
      </c>
      <c r="N587" s="21">
        <v>2.0699999999999998</v>
      </c>
      <c r="O587" s="153">
        <v>2.37</v>
      </c>
      <c r="P587" s="21">
        <v>2.2399999999999998</v>
      </c>
      <c r="Q587" s="21">
        <v>2.0699999999999998</v>
      </c>
      <c r="R587" s="21">
        <v>2.2599999999999998</v>
      </c>
      <c r="S587" s="21">
        <v>2.1389999999999998</v>
      </c>
      <c r="T587" s="21">
        <v>2.23</v>
      </c>
      <c r="U587" s="21">
        <v>2.13</v>
      </c>
      <c r="V587" s="21">
        <v>2.1252</v>
      </c>
      <c r="W587" s="152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  <c r="AX587" s="3"/>
      <c r="AY587" s="3"/>
      <c r="AZ587" s="3"/>
      <c r="BA587" s="3"/>
      <c r="BB587" s="3"/>
      <c r="BC587" s="3"/>
      <c r="BD587" s="3"/>
      <c r="BE587" s="3"/>
      <c r="BF587" s="3"/>
      <c r="BG587" s="3"/>
      <c r="BH587" s="3"/>
      <c r="BI587" s="3"/>
      <c r="BJ587" s="3"/>
      <c r="BK587" s="3"/>
      <c r="BL587" s="3"/>
      <c r="BM587" s="27">
        <v>1</v>
      </c>
    </row>
    <row r="588" spans="1:65">
      <c r="A588" s="29"/>
      <c r="B588" s="19">
        <v>1</v>
      </c>
      <c r="C588" s="9">
        <v>2</v>
      </c>
      <c r="D588" s="11">
        <v>2.09</v>
      </c>
      <c r="E588" s="11">
        <v>2.2160000000000002</v>
      </c>
      <c r="F588" s="11">
        <v>2.16</v>
      </c>
      <c r="G588" s="11">
        <v>2.14</v>
      </c>
      <c r="H588" s="11">
        <v>2.081</v>
      </c>
      <c r="I588" s="11">
        <v>2.0619355000000001</v>
      </c>
      <c r="J588" s="148">
        <v>2.12</v>
      </c>
      <c r="K588" s="11">
        <v>2.2000000000000002</v>
      </c>
      <c r="L588" s="11">
        <v>2.1520000000000001</v>
      </c>
      <c r="M588" s="11">
        <v>2.1873</v>
      </c>
      <c r="N588" s="11">
        <v>2.02</v>
      </c>
      <c r="O588" s="154">
        <v>2.41</v>
      </c>
      <c r="P588" s="11">
        <v>2.2399999999999998</v>
      </c>
      <c r="Q588" s="11">
        <v>2.06</v>
      </c>
      <c r="R588" s="11">
        <v>2.2799999999999998</v>
      </c>
      <c r="S588" s="11">
        <v>2.1436500000000001</v>
      </c>
      <c r="T588" s="11">
        <v>2.2200000000000002</v>
      </c>
      <c r="U588" s="11">
        <v>2.1</v>
      </c>
      <c r="V588" s="11">
        <v>2.1366000000000001</v>
      </c>
      <c r="W588" s="152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  <c r="AU588" s="3"/>
      <c r="AV588" s="3"/>
      <c r="AW588" s="3"/>
      <c r="AX588" s="3"/>
      <c r="AY588" s="3"/>
      <c r="AZ588" s="3"/>
      <c r="BA588" s="3"/>
      <c r="BB588" s="3"/>
      <c r="BC588" s="3"/>
      <c r="BD588" s="3"/>
      <c r="BE588" s="3"/>
      <c r="BF588" s="3"/>
      <c r="BG588" s="3"/>
      <c r="BH588" s="3"/>
      <c r="BI588" s="3"/>
      <c r="BJ588" s="3"/>
      <c r="BK588" s="3"/>
      <c r="BL588" s="3"/>
      <c r="BM588" s="27" t="e">
        <v>#N/A</v>
      </c>
    </row>
    <row r="589" spans="1:65">
      <c r="A589" s="29"/>
      <c r="B589" s="19">
        <v>1</v>
      </c>
      <c r="C589" s="9">
        <v>3</v>
      </c>
      <c r="D589" s="11">
        <v>2.0299999999999998</v>
      </c>
      <c r="E589" s="11">
        <v>2.0659999999999998</v>
      </c>
      <c r="F589" s="11">
        <v>2.23</v>
      </c>
      <c r="G589" s="11">
        <v>2.23</v>
      </c>
      <c r="H589" s="11">
        <v>2.0070000000000001</v>
      </c>
      <c r="I589" s="11">
        <v>2.0252214999999998</v>
      </c>
      <c r="J589" s="11">
        <v>2.19</v>
      </c>
      <c r="K589" s="11">
        <v>2.2000000000000002</v>
      </c>
      <c r="L589" s="11">
        <v>2.1708000000000003</v>
      </c>
      <c r="M589" s="11">
        <v>2.2141000000000002</v>
      </c>
      <c r="N589" s="11">
        <v>2.02</v>
      </c>
      <c r="O589" s="154">
        <v>2.36</v>
      </c>
      <c r="P589" s="11">
        <v>2.2399999999999998</v>
      </c>
      <c r="Q589" s="11">
        <v>2.0499999999999998</v>
      </c>
      <c r="R589" s="11">
        <v>2.31</v>
      </c>
      <c r="S589" s="11">
        <v>2.1547999999999998</v>
      </c>
      <c r="T589" s="11">
        <v>2.2200000000000002</v>
      </c>
      <c r="U589" s="11">
        <v>2.13</v>
      </c>
      <c r="V589" s="11">
        <v>2.2467999999999999</v>
      </c>
      <c r="W589" s="152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  <c r="AU589" s="3"/>
      <c r="AV589" s="3"/>
      <c r="AW589" s="3"/>
      <c r="AX589" s="3"/>
      <c r="AY589" s="3"/>
      <c r="AZ589" s="3"/>
      <c r="BA589" s="3"/>
      <c r="BB589" s="3"/>
      <c r="BC589" s="3"/>
      <c r="BD589" s="3"/>
      <c r="BE589" s="3"/>
      <c r="BF589" s="3"/>
      <c r="BG589" s="3"/>
      <c r="BH589" s="3"/>
      <c r="BI589" s="3"/>
      <c r="BJ589" s="3"/>
      <c r="BK589" s="3"/>
      <c r="BL589" s="3"/>
      <c r="BM589" s="27">
        <v>16</v>
      </c>
    </row>
    <row r="590" spans="1:65">
      <c r="A590" s="29"/>
      <c r="B590" s="19">
        <v>1</v>
      </c>
      <c r="C590" s="9">
        <v>4</v>
      </c>
      <c r="D590" s="11">
        <v>2.08</v>
      </c>
      <c r="E590" s="11">
        <v>2.1040000000000001</v>
      </c>
      <c r="F590" s="11">
        <v>2.16</v>
      </c>
      <c r="G590" s="11">
        <v>2.2200000000000002</v>
      </c>
      <c r="H590" s="11">
        <v>2.0569999999999999</v>
      </c>
      <c r="I590" s="11">
        <v>2.0625600000000004</v>
      </c>
      <c r="J590" s="11">
        <v>2.19</v>
      </c>
      <c r="K590" s="11">
        <v>2.0499999999999998</v>
      </c>
      <c r="L590" s="11">
        <v>2.1196000000000002</v>
      </c>
      <c r="M590" s="11">
        <v>2.1249000000000002</v>
      </c>
      <c r="N590" s="11">
        <v>2.09</v>
      </c>
      <c r="O590" s="154">
        <v>2.27</v>
      </c>
      <c r="P590" s="11">
        <v>2.2999999999999998</v>
      </c>
      <c r="Q590" s="11">
        <v>2.11</v>
      </c>
      <c r="R590" s="11">
        <v>2.2799999999999998</v>
      </c>
      <c r="S590" s="11">
        <v>2.1362000000000001</v>
      </c>
      <c r="T590" s="11">
        <v>2.2200000000000002</v>
      </c>
      <c r="U590" s="11">
        <v>2.09</v>
      </c>
      <c r="V590" s="11">
        <v>2.2105999999999999</v>
      </c>
      <c r="W590" s="152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  <c r="AX590" s="3"/>
      <c r="AY590" s="3"/>
      <c r="AZ590" s="3"/>
      <c r="BA590" s="3"/>
      <c r="BB590" s="3"/>
      <c r="BC590" s="3"/>
      <c r="BD590" s="3"/>
      <c r="BE590" s="3"/>
      <c r="BF590" s="3"/>
      <c r="BG590" s="3"/>
      <c r="BH590" s="3"/>
      <c r="BI590" s="3"/>
      <c r="BJ590" s="3"/>
      <c r="BK590" s="3"/>
      <c r="BL590" s="3"/>
      <c r="BM590" s="27">
        <v>2.1518574722222223</v>
      </c>
    </row>
    <row r="591" spans="1:65">
      <c r="A591" s="29"/>
      <c r="B591" s="19">
        <v>1</v>
      </c>
      <c r="C591" s="9">
        <v>5</v>
      </c>
      <c r="D591" s="11">
        <v>2.14</v>
      </c>
      <c r="E591" s="11">
        <v>2.2970000000000002</v>
      </c>
      <c r="F591" s="148">
        <v>2.2599999999999998</v>
      </c>
      <c r="G591" s="11">
        <v>2.16</v>
      </c>
      <c r="H591" s="11">
        <v>2.069</v>
      </c>
      <c r="I591" s="11">
        <v>2.077226</v>
      </c>
      <c r="J591" s="11">
        <v>2.19</v>
      </c>
      <c r="K591" s="11">
        <v>2.06</v>
      </c>
      <c r="L591" s="11">
        <v>2.1554000000000002</v>
      </c>
      <c r="M591" s="11">
        <v>2.1389999999999998</v>
      </c>
      <c r="N591" s="148">
        <v>2.2599999999999998</v>
      </c>
      <c r="O591" s="154">
        <v>2.4</v>
      </c>
      <c r="P591" s="148">
        <v>2.36</v>
      </c>
      <c r="Q591" s="11">
        <v>2.09</v>
      </c>
      <c r="R591" s="11">
        <v>2.2999999999999998</v>
      </c>
      <c r="S591" s="11">
        <v>2.1511</v>
      </c>
      <c r="T591" s="11">
        <v>2.2200000000000002</v>
      </c>
      <c r="U591" s="11">
        <v>2.15</v>
      </c>
      <c r="V591" s="11">
        <v>2.1954000000000002</v>
      </c>
      <c r="W591" s="152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  <c r="AX591" s="3"/>
      <c r="AY591" s="3"/>
      <c r="AZ591" s="3"/>
      <c r="BA591" s="3"/>
      <c r="BB591" s="3"/>
      <c r="BC591" s="3"/>
      <c r="BD591" s="3"/>
      <c r="BE591" s="3"/>
      <c r="BF591" s="3"/>
      <c r="BG591" s="3"/>
      <c r="BH591" s="3"/>
      <c r="BI591" s="3"/>
      <c r="BJ591" s="3"/>
      <c r="BK591" s="3"/>
      <c r="BL591" s="3"/>
      <c r="BM591" s="27">
        <v>40</v>
      </c>
    </row>
    <row r="592" spans="1:65">
      <c r="A592" s="29"/>
      <c r="B592" s="19">
        <v>1</v>
      </c>
      <c r="C592" s="9">
        <v>6</v>
      </c>
      <c r="D592" s="11">
        <v>2.1</v>
      </c>
      <c r="E592" s="11">
        <v>2.2869999999999999</v>
      </c>
      <c r="F592" s="11">
        <v>2.16</v>
      </c>
      <c r="G592" s="11">
        <v>2.16</v>
      </c>
      <c r="H592" s="11">
        <v>2.1120000000000001</v>
      </c>
      <c r="I592" s="11">
        <v>1.9982785000000003</v>
      </c>
      <c r="J592" s="11">
        <v>2.19</v>
      </c>
      <c r="K592" s="11">
        <v>2.15</v>
      </c>
      <c r="L592" s="11">
        <v>2.2141999999999999</v>
      </c>
      <c r="M592" s="11">
        <v>2.1762000000000001</v>
      </c>
      <c r="N592" s="11">
        <v>2.09</v>
      </c>
      <c r="O592" s="154">
        <v>2.21</v>
      </c>
      <c r="P592" s="11">
        <v>2.2599999999999998</v>
      </c>
      <c r="Q592" s="11">
        <v>2.02</v>
      </c>
      <c r="R592" s="11">
        <v>2.29</v>
      </c>
      <c r="S592" s="11">
        <v>2.1576000000000004</v>
      </c>
      <c r="T592" s="11">
        <v>2.23</v>
      </c>
      <c r="U592" s="11">
        <v>2.16</v>
      </c>
      <c r="V592" s="11">
        <v>2.1698</v>
      </c>
      <c r="W592" s="152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  <c r="AX592" s="3"/>
      <c r="AY592" s="3"/>
      <c r="AZ592" s="3"/>
      <c r="BA592" s="3"/>
      <c r="BB592" s="3"/>
      <c r="BC592" s="3"/>
      <c r="BD592" s="3"/>
      <c r="BE592" s="3"/>
      <c r="BF592" s="3"/>
      <c r="BG592" s="3"/>
      <c r="BH592" s="3"/>
      <c r="BI592" s="3"/>
      <c r="BJ592" s="3"/>
      <c r="BK592" s="3"/>
      <c r="BL592" s="3"/>
      <c r="BM592" s="55"/>
    </row>
    <row r="593" spans="1:65">
      <c r="A593" s="29"/>
      <c r="B593" s="20" t="s">
        <v>254</v>
      </c>
      <c r="C593" s="12"/>
      <c r="D593" s="22">
        <v>2.0966666666666667</v>
      </c>
      <c r="E593" s="22">
        <v>2.1970000000000005</v>
      </c>
      <c r="F593" s="22">
        <v>2.1850000000000001</v>
      </c>
      <c r="G593" s="22">
        <v>2.1750000000000003</v>
      </c>
      <c r="H593" s="22">
        <v>2.0580000000000003</v>
      </c>
      <c r="I593" s="22">
        <v>2.0382261666666666</v>
      </c>
      <c r="J593" s="22">
        <v>2.1783333333333332</v>
      </c>
      <c r="K593" s="22">
        <v>2.1350000000000002</v>
      </c>
      <c r="L593" s="22">
        <v>2.16465</v>
      </c>
      <c r="M593" s="22">
        <v>2.1637666666666666</v>
      </c>
      <c r="N593" s="22">
        <v>2.0916666666666663</v>
      </c>
      <c r="O593" s="22">
        <v>2.3366666666666664</v>
      </c>
      <c r="P593" s="22">
        <v>2.273333333333333</v>
      </c>
      <c r="Q593" s="22">
        <v>2.0666666666666664</v>
      </c>
      <c r="R593" s="22">
        <v>2.2866666666666666</v>
      </c>
      <c r="S593" s="22">
        <v>2.1470583333333333</v>
      </c>
      <c r="T593" s="22">
        <v>2.2233333333333336</v>
      </c>
      <c r="U593" s="22">
        <v>2.1266666666666665</v>
      </c>
      <c r="V593" s="22">
        <v>2.1807333333333334</v>
      </c>
      <c r="W593" s="152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  <c r="AX593" s="3"/>
      <c r="AY593" s="3"/>
      <c r="AZ593" s="3"/>
      <c r="BA593" s="3"/>
      <c r="BB593" s="3"/>
      <c r="BC593" s="3"/>
      <c r="BD593" s="3"/>
      <c r="BE593" s="3"/>
      <c r="BF593" s="3"/>
      <c r="BG593" s="3"/>
      <c r="BH593" s="3"/>
      <c r="BI593" s="3"/>
      <c r="BJ593" s="3"/>
      <c r="BK593" s="3"/>
      <c r="BL593" s="3"/>
      <c r="BM593" s="55"/>
    </row>
    <row r="594" spans="1:65">
      <c r="A594" s="29"/>
      <c r="B594" s="3" t="s">
        <v>255</v>
      </c>
      <c r="C594" s="28"/>
      <c r="D594" s="11">
        <v>2.0949999999999998</v>
      </c>
      <c r="E594" s="11">
        <v>2.2140000000000004</v>
      </c>
      <c r="F594" s="11">
        <v>2.16</v>
      </c>
      <c r="G594" s="11">
        <v>2.16</v>
      </c>
      <c r="H594" s="11">
        <v>2.0629999999999997</v>
      </c>
      <c r="I594" s="11">
        <v>2.0435784999999997</v>
      </c>
      <c r="J594" s="11">
        <v>2.19</v>
      </c>
      <c r="K594" s="11">
        <v>2.15</v>
      </c>
      <c r="L594" s="11">
        <v>2.1631</v>
      </c>
      <c r="M594" s="11">
        <v>2.1586499999999997</v>
      </c>
      <c r="N594" s="11">
        <v>2.08</v>
      </c>
      <c r="O594" s="11">
        <v>2.3650000000000002</v>
      </c>
      <c r="P594" s="11">
        <v>2.25</v>
      </c>
      <c r="Q594" s="11">
        <v>2.0649999999999999</v>
      </c>
      <c r="R594" s="11">
        <v>2.2850000000000001</v>
      </c>
      <c r="S594" s="11">
        <v>2.1473750000000003</v>
      </c>
      <c r="T594" s="11">
        <v>2.2200000000000002</v>
      </c>
      <c r="U594" s="11">
        <v>2.13</v>
      </c>
      <c r="V594" s="11">
        <v>2.1825999999999999</v>
      </c>
      <c r="W594" s="152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  <c r="AX594" s="3"/>
      <c r="AY594" s="3"/>
      <c r="AZ594" s="3"/>
      <c r="BA594" s="3"/>
      <c r="BB594" s="3"/>
      <c r="BC594" s="3"/>
      <c r="BD594" s="3"/>
      <c r="BE594" s="3"/>
      <c r="BF594" s="3"/>
      <c r="BG594" s="3"/>
      <c r="BH594" s="3"/>
      <c r="BI594" s="3"/>
      <c r="BJ594" s="3"/>
      <c r="BK594" s="3"/>
      <c r="BL594" s="3"/>
      <c r="BM594" s="55"/>
    </row>
    <row r="595" spans="1:65">
      <c r="A595" s="29"/>
      <c r="B595" s="3" t="s">
        <v>256</v>
      </c>
      <c r="C595" s="28"/>
      <c r="D595" s="23">
        <v>4.1311822359545898E-2</v>
      </c>
      <c r="E595" s="23">
        <v>9.4335571233761087E-2</v>
      </c>
      <c r="F595" s="23">
        <v>4.8062459362791521E-2</v>
      </c>
      <c r="G595" s="23">
        <v>3.9874804074753745E-2</v>
      </c>
      <c r="H595" s="23">
        <v>3.8636770051338427E-2</v>
      </c>
      <c r="I595" s="23">
        <v>3.3473469831594459E-2</v>
      </c>
      <c r="J595" s="23">
        <v>2.8577380332470342E-2</v>
      </c>
      <c r="K595" s="23">
        <v>6.595452979136468E-2</v>
      </c>
      <c r="L595" s="23">
        <v>3.1287936972577715E-2</v>
      </c>
      <c r="M595" s="23">
        <v>3.4291787160582218E-2</v>
      </c>
      <c r="N595" s="23">
        <v>8.8411914732498875E-2</v>
      </c>
      <c r="O595" s="23">
        <v>7.9414524280301976E-2</v>
      </c>
      <c r="P595" s="23">
        <v>4.8442405665559914E-2</v>
      </c>
      <c r="Q595" s="23">
        <v>3.1411250638372613E-2</v>
      </c>
      <c r="R595" s="23">
        <v>1.7511900715418346E-2</v>
      </c>
      <c r="S595" s="23">
        <v>8.7390169164882642E-3</v>
      </c>
      <c r="T595" s="23">
        <v>5.1639777949431124E-3</v>
      </c>
      <c r="U595" s="23">
        <v>2.7325202042558963E-2</v>
      </c>
      <c r="V595" s="23">
        <v>4.6093759519773E-2</v>
      </c>
      <c r="W595" s="205"/>
      <c r="X595" s="206"/>
      <c r="Y595" s="206"/>
      <c r="Z595" s="206"/>
      <c r="AA595" s="206"/>
      <c r="AB595" s="206"/>
      <c r="AC595" s="206"/>
      <c r="AD595" s="206"/>
      <c r="AE595" s="206"/>
      <c r="AF595" s="206"/>
      <c r="AG595" s="206"/>
      <c r="AH595" s="206"/>
      <c r="AI595" s="206"/>
      <c r="AJ595" s="206"/>
      <c r="AK595" s="206"/>
      <c r="AL595" s="206"/>
      <c r="AM595" s="206"/>
      <c r="AN595" s="206"/>
      <c r="AO595" s="206"/>
      <c r="AP595" s="206"/>
      <c r="AQ595" s="206"/>
      <c r="AR595" s="206"/>
      <c r="AS595" s="206"/>
      <c r="AT595" s="206"/>
      <c r="AU595" s="206"/>
      <c r="AV595" s="206"/>
      <c r="AW595" s="206"/>
      <c r="AX595" s="206"/>
      <c r="AY595" s="206"/>
      <c r="AZ595" s="206"/>
      <c r="BA595" s="206"/>
      <c r="BB595" s="206"/>
      <c r="BC595" s="206"/>
      <c r="BD595" s="206"/>
      <c r="BE595" s="206"/>
      <c r="BF595" s="206"/>
      <c r="BG595" s="206"/>
      <c r="BH595" s="206"/>
      <c r="BI595" s="206"/>
      <c r="BJ595" s="206"/>
      <c r="BK595" s="206"/>
      <c r="BL595" s="206"/>
      <c r="BM595" s="56"/>
    </row>
    <row r="596" spans="1:65">
      <c r="A596" s="29"/>
      <c r="B596" s="3" t="s">
        <v>86</v>
      </c>
      <c r="C596" s="28"/>
      <c r="D596" s="13">
        <v>1.9703571872597407E-2</v>
      </c>
      <c r="E596" s="13">
        <v>4.2938357411816598E-2</v>
      </c>
      <c r="F596" s="13">
        <v>2.1996548907456073E-2</v>
      </c>
      <c r="G596" s="13">
        <v>1.833324325276034E-2</v>
      </c>
      <c r="H596" s="13">
        <v>1.8773940744090584E-2</v>
      </c>
      <c r="I596" s="13">
        <v>1.6422843734921366E-2</v>
      </c>
      <c r="J596" s="13">
        <v>1.3118919815977204E-2</v>
      </c>
      <c r="K596" s="13">
        <v>3.0892051424526779E-2</v>
      </c>
      <c r="L596" s="13">
        <v>1.4454039670421415E-2</v>
      </c>
      <c r="M596" s="13">
        <v>1.5848190883451182E-2</v>
      </c>
      <c r="N596" s="13">
        <v>4.2268644493624968E-2</v>
      </c>
      <c r="O596" s="13">
        <v>3.3986244342497279E-2</v>
      </c>
      <c r="P596" s="13">
        <v>2.1308976099219907E-2</v>
      </c>
      <c r="Q596" s="13">
        <v>1.5198992244373847E-2</v>
      </c>
      <c r="R596" s="13">
        <v>7.6582656189876155E-3</v>
      </c>
      <c r="S596" s="13">
        <v>4.0702279862703302E-3</v>
      </c>
      <c r="T596" s="13">
        <v>2.3226286933777113E-3</v>
      </c>
      <c r="U596" s="13">
        <v>1.2848841085842774E-2</v>
      </c>
      <c r="V596" s="13">
        <v>2.1136816141255083E-2</v>
      </c>
      <c r="W596" s="152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  <c r="AX596" s="3"/>
      <c r="AY596" s="3"/>
      <c r="AZ596" s="3"/>
      <c r="BA596" s="3"/>
      <c r="BB596" s="3"/>
      <c r="BC596" s="3"/>
      <c r="BD596" s="3"/>
      <c r="BE596" s="3"/>
      <c r="BF596" s="3"/>
      <c r="BG596" s="3"/>
      <c r="BH596" s="3"/>
      <c r="BI596" s="3"/>
      <c r="BJ596" s="3"/>
      <c r="BK596" s="3"/>
      <c r="BL596" s="3"/>
      <c r="BM596" s="55"/>
    </row>
    <row r="597" spans="1:65">
      <c r="A597" s="29"/>
      <c r="B597" s="3" t="s">
        <v>257</v>
      </c>
      <c r="C597" s="28"/>
      <c r="D597" s="13">
        <v>-2.5647983785171524E-2</v>
      </c>
      <c r="E597" s="13">
        <v>2.0978400456587609E-2</v>
      </c>
      <c r="F597" s="13">
        <v>1.5401822939300702E-2</v>
      </c>
      <c r="G597" s="13">
        <v>1.0754675008228354E-2</v>
      </c>
      <c r="H597" s="13">
        <v>-4.3616955785317657E-2</v>
      </c>
      <c r="I597" s="13">
        <v>-5.2806148651754703E-2</v>
      </c>
      <c r="J597" s="13">
        <v>1.2303724318585729E-2</v>
      </c>
      <c r="K597" s="13">
        <v>-7.8339167160608181E-3</v>
      </c>
      <c r="L597" s="13">
        <v>5.9448768995684631E-3</v>
      </c>
      <c r="M597" s="13">
        <v>5.5343788323236609E-3</v>
      </c>
      <c r="N597" s="13">
        <v>-2.7971557750707809E-2</v>
      </c>
      <c r="O597" s="13">
        <v>8.5883566560563951E-2</v>
      </c>
      <c r="P597" s="13">
        <v>5.6451629663772485E-2</v>
      </c>
      <c r="Q597" s="13">
        <v>-3.958942757838857E-2</v>
      </c>
      <c r="R597" s="13">
        <v>6.2647826905202431E-2</v>
      </c>
      <c r="S597" s="13">
        <v>-2.2302308358429501E-3</v>
      </c>
      <c r="T597" s="13">
        <v>3.3215890008411186E-2</v>
      </c>
      <c r="U597" s="13">
        <v>-1.170653999195459E-2</v>
      </c>
      <c r="V597" s="13">
        <v>1.3419039822043066E-2</v>
      </c>
      <c r="W597" s="152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  <c r="AX597" s="3"/>
      <c r="AY597" s="3"/>
      <c r="AZ597" s="3"/>
      <c r="BA597" s="3"/>
      <c r="BB597" s="3"/>
      <c r="BC597" s="3"/>
      <c r="BD597" s="3"/>
      <c r="BE597" s="3"/>
      <c r="BF597" s="3"/>
      <c r="BG597" s="3"/>
      <c r="BH597" s="3"/>
      <c r="BI597" s="3"/>
      <c r="BJ597" s="3"/>
      <c r="BK597" s="3"/>
      <c r="BL597" s="3"/>
      <c r="BM597" s="55"/>
    </row>
    <row r="598" spans="1:65">
      <c r="A598" s="29"/>
      <c r="B598" s="45" t="s">
        <v>258</v>
      </c>
      <c r="C598" s="46"/>
      <c r="D598" s="44">
        <v>1.21</v>
      </c>
      <c r="E598" s="44">
        <v>0.56999999999999995</v>
      </c>
      <c r="F598" s="44">
        <v>0.36</v>
      </c>
      <c r="G598" s="44">
        <v>0.18</v>
      </c>
      <c r="H598" s="44">
        <v>1.89</v>
      </c>
      <c r="I598" s="44">
        <v>2.2400000000000002</v>
      </c>
      <c r="J598" s="44">
        <v>0.24</v>
      </c>
      <c r="K598" s="44">
        <v>0.53</v>
      </c>
      <c r="L598" s="44">
        <v>0</v>
      </c>
      <c r="M598" s="44">
        <v>0.02</v>
      </c>
      <c r="N598" s="44">
        <v>1.3</v>
      </c>
      <c r="O598" s="44">
        <v>3.05</v>
      </c>
      <c r="P598" s="44">
        <v>1.93</v>
      </c>
      <c r="Q598" s="44">
        <v>1.74</v>
      </c>
      <c r="R598" s="44">
        <v>2.17</v>
      </c>
      <c r="S598" s="44">
        <v>0.31</v>
      </c>
      <c r="T598" s="44">
        <v>1.04</v>
      </c>
      <c r="U598" s="44">
        <v>0.67</v>
      </c>
      <c r="V598" s="44">
        <v>0.28999999999999998</v>
      </c>
      <c r="W598" s="152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  <c r="AX598" s="3"/>
      <c r="AY598" s="3"/>
      <c r="AZ598" s="3"/>
      <c r="BA598" s="3"/>
      <c r="BB598" s="3"/>
      <c r="BC598" s="3"/>
      <c r="BD598" s="3"/>
      <c r="BE598" s="3"/>
      <c r="BF598" s="3"/>
      <c r="BG598" s="3"/>
      <c r="BH598" s="3"/>
      <c r="BI598" s="3"/>
      <c r="BJ598" s="3"/>
      <c r="BK598" s="3"/>
      <c r="BL598" s="3"/>
      <c r="BM598" s="55"/>
    </row>
    <row r="599" spans="1:65">
      <c r="B599" s="30"/>
      <c r="C599" s="20"/>
      <c r="D599" s="20"/>
      <c r="E599" s="20"/>
      <c r="F599" s="20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BM599" s="55"/>
    </row>
    <row r="600" spans="1:65" ht="15">
      <c r="B600" s="8" t="s">
        <v>447</v>
      </c>
      <c r="BM600" s="27" t="s">
        <v>66</v>
      </c>
    </row>
    <row r="601" spans="1:65" ht="15">
      <c r="A601" s="24" t="s">
        <v>29</v>
      </c>
      <c r="B601" s="18" t="s">
        <v>108</v>
      </c>
      <c r="C601" s="15" t="s">
        <v>109</v>
      </c>
      <c r="D601" s="16" t="s">
        <v>224</v>
      </c>
      <c r="E601" s="17" t="s">
        <v>224</v>
      </c>
      <c r="F601" s="17" t="s">
        <v>224</v>
      </c>
      <c r="G601" s="17" t="s">
        <v>224</v>
      </c>
      <c r="H601" s="17" t="s">
        <v>224</v>
      </c>
      <c r="I601" s="17" t="s">
        <v>224</v>
      </c>
      <c r="J601" s="17" t="s">
        <v>224</v>
      </c>
      <c r="K601" s="17" t="s">
        <v>224</v>
      </c>
      <c r="L601" s="17" t="s">
        <v>224</v>
      </c>
      <c r="M601" s="17" t="s">
        <v>224</v>
      </c>
      <c r="N601" s="17" t="s">
        <v>224</v>
      </c>
      <c r="O601" s="17" t="s">
        <v>224</v>
      </c>
      <c r="P601" s="17" t="s">
        <v>224</v>
      </c>
      <c r="Q601" s="17" t="s">
        <v>224</v>
      </c>
      <c r="R601" s="17" t="s">
        <v>224</v>
      </c>
      <c r="S601" s="17" t="s">
        <v>224</v>
      </c>
      <c r="T601" s="17" t="s">
        <v>224</v>
      </c>
      <c r="U601" s="17" t="s">
        <v>224</v>
      </c>
      <c r="V601" s="152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  <c r="AV601" s="3"/>
      <c r="AW601" s="3"/>
      <c r="AX601" s="3"/>
      <c r="AY601" s="3"/>
      <c r="AZ601" s="3"/>
      <c r="BA601" s="3"/>
      <c r="BB601" s="3"/>
      <c r="BC601" s="3"/>
      <c r="BD601" s="3"/>
      <c r="BE601" s="3"/>
      <c r="BF601" s="3"/>
      <c r="BG601" s="3"/>
      <c r="BH601" s="3"/>
      <c r="BI601" s="3"/>
      <c r="BJ601" s="3"/>
      <c r="BK601" s="3"/>
      <c r="BL601" s="3"/>
      <c r="BM601" s="27">
        <v>1</v>
      </c>
    </row>
    <row r="602" spans="1:65">
      <c r="A602" s="29"/>
      <c r="B602" s="19" t="s">
        <v>225</v>
      </c>
      <c r="C602" s="9" t="s">
        <v>225</v>
      </c>
      <c r="D602" s="150" t="s">
        <v>227</v>
      </c>
      <c r="E602" s="151" t="s">
        <v>228</v>
      </c>
      <c r="F602" s="151" t="s">
        <v>229</v>
      </c>
      <c r="G602" s="151" t="s">
        <v>230</v>
      </c>
      <c r="H602" s="151" t="s">
        <v>231</v>
      </c>
      <c r="I602" s="151" t="s">
        <v>234</v>
      </c>
      <c r="J602" s="151" t="s">
        <v>235</v>
      </c>
      <c r="K602" s="151" t="s">
        <v>236</v>
      </c>
      <c r="L602" s="151" t="s">
        <v>237</v>
      </c>
      <c r="M602" s="151" t="s">
        <v>238</v>
      </c>
      <c r="N602" s="151" t="s">
        <v>239</v>
      </c>
      <c r="O602" s="151" t="s">
        <v>240</v>
      </c>
      <c r="P602" s="151" t="s">
        <v>241</v>
      </c>
      <c r="Q602" s="151" t="s">
        <v>242</v>
      </c>
      <c r="R602" s="151" t="s">
        <v>243</v>
      </c>
      <c r="S602" s="151" t="s">
        <v>245</v>
      </c>
      <c r="T602" s="151" t="s">
        <v>246</v>
      </c>
      <c r="U602" s="151" t="s">
        <v>247</v>
      </c>
      <c r="V602" s="152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  <c r="AU602" s="3"/>
      <c r="AV602" s="3"/>
      <c r="AW602" s="3"/>
      <c r="AX602" s="3"/>
      <c r="AY602" s="3"/>
      <c r="AZ602" s="3"/>
      <c r="BA602" s="3"/>
      <c r="BB602" s="3"/>
      <c r="BC602" s="3"/>
      <c r="BD602" s="3"/>
      <c r="BE602" s="3"/>
      <c r="BF602" s="3"/>
      <c r="BG602" s="3"/>
      <c r="BH602" s="3"/>
      <c r="BI602" s="3"/>
      <c r="BJ602" s="3"/>
      <c r="BK602" s="3"/>
      <c r="BL602" s="3"/>
      <c r="BM602" s="27" t="s">
        <v>3</v>
      </c>
    </row>
    <row r="603" spans="1:65">
      <c r="A603" s="29"/>
      <c r="B603" s="19"/>
      <c r="C603" s="9"/>
      <c r="D603" s="10" t="s">
        <v>264</v>
      </c>
      <c r="E603" s="11" t="s">
        <v>263</v>
      </c>
      <c r="F603" s="11" t="s">
        <v>263</v>
      </c>
      <c r="G603" s="11" t="s">
        <v>263</v>
      </c>
      <c r="H603" s="11" t="s">
        <v>112</v>
      </c>
      <c r="I603" s="11" t="s">
        <v>263</v>
      </c>
      <c r="J603" s="11" t="s">
        <v>263</v>
      </c>
      <c r="K603" s="11" t="s">
        <v>264</v>
      </c>
      <c r="L603" s="11" t="s">
        <v>264</v>
      </c>
      <c r="M603" s="11" t="s">
        <v>264</v>
      </c>
      <c r="N603" s="11" t="s">
        <v>264</v>
      </c>
      <c r="O603" s="11" t="s">
        <v>264</v>
      </c>
      <c r="P603" s="11" t="s">
        <v>263</v>
      </c>
      <c r="Q603" s="11" t="s">
        <v>263</v>
      </c>
      <c r="R603" s="11" t="s">
        <v>112</v>
      </c>
      <c r="S603" s="11" t="s">
        <v>263</v>
      </c>
      <c r="T603" s="11" t="s">
        <v>263</v>
      </c>
      <c r="U603" s="11" t="s">
        <v>264</v>
      </c>
      <c r="V603" s="152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  <c r="AU603" s="3"/>
      <c r="AV603" s="3"/>
      <c r="AW603" s="3"/>
      <c r="AX603" s="3"/>
      <c r="AY603" s="3"/>
      <c r="AZ603" s="3"/>
      <c r="BA603" s="3"/>
      <c r="BB603" s="3"/>
      <c r="BC603" s="3"/>
      <c r="BD603" s="3"/>
      <c r="BE603" s="3"/>
      <c r="BF603" s="3"/>
      <c r="BG603" s="3"/>
      <c r="BH603" s="3"/>
      <c r="BI603" s="3"/>
      <c r="BJ603" s="3"/>
      <c r="BK603" s="3"/>
      <c r="BL603" s="3"/>
      <c r="BM603" s="27">
        <v>1</v>
      </c>
    </row>
    <row r="604" spans="1:65">
      <c r="A604" s="29"/>
      <c r="B604" s="19"/>
      <c r="C604" s="9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152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  <c r="AV604" s="3"/>
      <c r="AW604" s="3"/>
      <c r="AX604" s="3"/>
      <c r="AY604" s="3"/>
      <c r="AZ604" s="3"/>
      <c r="BA604" s="3"/>
      <c r="BB604" s="3"/>
      <c r="BC604" s="3"/>
      <c r="BD604" s="3"/>
      <c r="BE604" s="3"/>
      <c r="BF604" s="3"/>
      <c r="BG604" s="3"/>
      <c r="BH604" s="3"/>
      <c r="BI604" s="3"/>
      <c r="BJ604" s="3"/>
      <c r="BK604" s="3"/>
      <c r="BL604" s="3"/>
      <c r="BM604" s="27">
        <v>2</v>
      </c>
    </row>
    <row r="605" spans="1:65">
      <c r="A605" s="29"/>
      <c r="B605" s="18">
        <v>1</v>
      </c>
      <c r="C605" s="14">
        <v>1</v>
      </c>
      <c r="D605" s="212">
        <v>9.6999999999999993</v>
      </c>
      <c r="E605" s="212">
        <v>9.91</v>
      </c>
      <c r="F605" s="212">
        <v>11.2</v>
      </c>
      <c r="G605" s="212">
        <v>11.3</v>
      </c>
      <c r="H605" s="212">
        <v>10.8</v>
      </c>
      <c r="I605" s="212">
        <v>10.5</v>
      </c>
      <c r="J605" s="212">
        <v>10.1</v>
      </c>
      <c r="K605" s="212">
        <v>11.7</v>
      </c>
      <c r="L605" s="212">
        <v>11.21</v>
      </c>
      <c r="M605" s="212">
        <v>10.89</v>
      </c>
      <c r="N605" s="212">
        <v>10.199999999999999</v>
      </c>
      <c r="O605" s="212">
        <v>11.9</v>
      </c>
      <c r="P605" s="211">
        <v>9.5</v>
      </c>
      <c r="Q605" s="212">
        <v>11.7</v>
      </c>
      <c r="R605" s="212">
        <v>10.253699999999998</v>
      </c>
      <c r="S605" s="212">
        <v>10.8</v>
      </c>
      <c r="T605" s="212">
        <v>10.8</v>
      </c>
      <c r="U605" s="212">
        <v>10.84</v>
      </c>
      <c r="V605" s="213"/>
      <c r="W605" s="214"/>
      <c r="X605" s="214"/>
      <c r="Y605" s="214"/>
      <c r="Z605" s="214"/>
      <c r="AA605" s="214"/>
      <c r="AB605" s="214"/>
      <c r="AC605" s="214"/>
      <c r="AD605" s="214"/>
      <c r="AE605" s="214"/>
      <c r="AF605" s="214"/>
      <c r="AG605" s="214"/>
      <c r="AH605" s="214"/>
      <c r="AI605" s="214"/>
      <c r="AJ605" s="214"/>
      <c r="AK605" s="214"/>
      <c r="AL605" s="214"/>
      <c r="AM605" s="214"/>
      <c r="AN605" s="214"/>
      <c r="AO605" s="214"/>
      <c r="AP605" s="214"/>
      <c r="AQ605" s="214"/>
      <c r="AR605" s="214"/>
      <c r="AS605" s="214"/>
      <c r="AT605" s="214"/>
      <c r="AU605" s="214"/>
      <c r="AV605" s="214"/>
      <c r="AW605" s="214"/>
      <c r="AX605" s="214"/>
      <c r="AY605" s="214"/>
      <c r="AZ605" s="214"/>
      <c r="BA605" s="214"/>
      <c r="BB605" s="214"/>
      <c r="BC605" s="214"/>
      <c r="BD605" s="214"/>
      <c r="BE605" s="214"/>
      <c r="BF605" s="214"/>
      <c r="BG605" s="214"/>
      <c r="BH605" s="214"/>
      <c r="BI605" s="214"/>
      <c r="BJ605" s="214"/>
      <c r="BK605" s="214"/>
      <c r="BL605" s="214"/>
      <c r="BM605" s="215">
        <v>1</v>
      </c>
    </row>
    <row r="606" spans="1:65">
      <c r="A606" s="29"/>
      <c r="B606" s="19">
        <v>1</v>
      </c>
      <c r="C606" s="9">
        <v>2</v>
      </c>
      <c r="D606" s="217">
        <v>10.1</v>
      </c>
      <c r="E606" s="217">
        <v>9.74</v>
      </c>
      <c r="F606" s="217">
        <v>10.7</v>
      </c>
      <c r="G606" s="218">
        <v>10.5</v>
      </c>
      <c r="H606" s="217">
        <v>11</v>
      </c>
      <c r="I606" s="217">
        <v>10.3</v>
      </c>
      <c r="J606" s="217">
        <v>11.4</v>
      </c>
      <c r="K606" s="217">
        <v>11.41</v>
      </c>
      <c r="L606" s="217">
        <v>11.35</v>
      </c>
      <c r="M606" s="217">
        <v>10.59</v>
      </c>
      <c r="N606" s="217">
        <v>10.6</v>
      </c>
      <c r="O606" s="217">
        <v>11.7</v>
      </c>
      <c r="P606" s="216">
        <v>9.3000000000000007</v>
      </c>
      <c r="Q606" s="217">
        <v>11.5</v>
      </c>
      <c r="R606" s="217">
        <v>10.2879</v>
      </c>
      <c r="S606" s="217">
        <v>10.6</v>
      </c>
      <c r="T606" s="217">
        <v>9.9</v>
      </c>
      <c r="U606" s="217">
        <v>10.14</v>
      </c>
      <c r="V606" s="213"/>
      <c r="W606" s="214"/>
      <c r="X606" s="214"/>
      <c r="Y606" s="214"/>
      <c r="Z606" s="214"/>
      <c r="AA606" s="214"/>
      <c r="AB606" s="214"/>
      <c r="AC606" s="214"/>
      <c r="AD606" s="214"/>
      <c r="AE606" s="214"/>
      <c r="AF606" s="214"/>
      <c r="AG606" s="214"/>
      <c r="AH606" s="214"/>
      <c r="AI606" s="214"/>
      <c r="AJ606" s="214"/>
      <c r="AK606" s="214"/>
      <c r="AL606" s="214"/>
      <c r="AM606" s="214"/>
      <c r="AN606" s="214"/>
      <c r="AO606" s="214"/>
      <c r="AP606" s="214"/>
      <c r="AQ606" s="214"/>
      <c r="AR606" s="214"/>
      <c r="AS606" s="214"/>
      <c r="AT606" s="214"/>
      <c r="AU606" s="214"/>
      <c r="AV606" s="214"/>
      <c r="AW606" s="214"/>
      <c r="AX606" s="214"/>
      <c r="AY606" s="214"/>
      <c r="AZ606" s="214"/>
      <c r="BA606" s="214"/>
      <c r="BB606" s="214"/>
      <c r="BC606" s="214"/>
      <c r="BD606" s="214"/>
      <c r="BE606" s="214"/>
      <c r="BF606" s="214"/>
      <c r="BG606" s="214"/>
      <c r="BH606" s="214"/>
      <c r="BI606" s="214"/>
      <c r="BJ606" s="214"/>
      <c r="BK606" s="214"/>
      <c r="BL606" s="214"/>
      <c r="BM606" s="215">
        <v>25</v>
      </c>
    </row>
    <row r="607" spans="1:65">
      <c r="A607" s="29"/>
      <c r="B607" s="19">
        <v>1</v>
      </c>
      <c r="C607" s="9">
        <v>3</v>
      </c>
      <c r="D607" s="217">
        <v>10.1</v>
      </c>
      <c r="E607" s="217">
        <v>8.9700000000000006</v>
      </c>
      <c r="F607" s="217">
        <v>10.9</v>
      </c>
      <c r="G607" s="217">
        <v>11.6</v>
      </c>
      <c r="H607" s="217">
        <v>10.9</v>
      </c>
      <c r="I607" s="217">
        <v>10.6</v>
      </c>
      <c r="J607" s="217">
        <v>11.7</v>
      </c>
      <c r="K607" s="217">
        <v>11.27</v>
      </c>
      <c r="L607" s="217">
        <v>11.53</v>
      </c>
      <c r="M607" s="217">
        <v>10.79</v>
      </c>
      <c r="N607" s="217">
        <v>9.1</v>
      </c>
      <c r="O607" s="217">
        <v>11.5</v>
      </c>
      <c r="P607" s="216">
        <v>8.4</v>
      </c>
      <c r="Q607" s="217">
        <v>11.7</v>
      </c>
      <c r="R607" s="217">
        <v>10.644400000000001</v>
      </c>
      <c r="S607" s="217">
        <v>10.9</v>
      </c>
      <c r="T607" s="217">
        <v>10.1</v>
      </c>
      <c r="U607" s="218">
        <v>11.24</v>
      </c>
      <c r="V607" s="213"/>
      <c r="W607" s="214"/>
      <c r="X607" s="214"/>
      <c r="Y607" s="214"/>
      <c r="Z607" s="214"/>
      <c r="AA607" s="214"/>
      <c r="AB607" s="214"/>
      <c r="AC607" s="214"/>
      <c r="AD607" s="214"/>
      <c r="AE607" s="214"/>
      <c r="AF607" s="214"/>
      <c r="AG607" s="214"/>
      <c r="AH607" s="214"/>
      <c r="AI607" s="214"/>
      <c r="AJ607" s="214"/>
      <c r="AK607" s="214"/>
      <c r="AL607" s="214"/>
      <c r="AM607" s="214"/>
      <c r="AN607" s="214"/>
      <c r="AO607" s="214"/>
      <c r="AP607" s="214"/>
      <c r="AQ607" s="214"/>
      <c r="AR607" s="214"/>
      <c r="AS607" s="214"/>
      <c r="AT607" s="214"/>
      <c r="AU607" s="214"/>
      <c r="AV607" s="214"/>
      <c r="AW607" s="214"/>
      <c r="AX607" s="214"/>
      <c r="AY607" s="214"/>
      <c r="AZ607" s="214"/>
      <c r="BA607" s="214"/>
      <c r="BB607" s="214"/>
      <c r="BC607" s="214"/>
      <c r="BD607" s="214"/>
      <c r="BE607" s="214"/>
      <c r="BF607" s="214"/>
      <c r="BG607" s="214"/>
      <c r="BH607" s="214"/>
      <c r="BI607" s="214"/>
      <c r="BJ607" s="214"/>
      <c r="BK607" s="214"/>
      <c r="BL607" s="214"/>
      <c r="BM607" s="215">
        <v>16</v>
      </c>
    </row>
    <row r="608" spans="1:65">
      <c r="A608" s="29"/>
      <c r="B608" s="19">
        <v>1</v>
      </c>
      <c r="C608" s="9">
        <v>4</v>
      </c>
      <c r="D608" s="217">
        <v>9.6999999999999993</v>
      </c>
      <c r="E608" s="217">
        <v>9.1199999999999992</v>
      </c>
      <c r="F608" s="217">
        <v>10.8</v>
      </c>
      <c r="G608" s="217">
        <v>11.5</v>
      </c>
      <c r="H608" s="217">
        <v>10.9</v>
      </c>
      <c r="I608" s="217">
        <v>10.8</v>
      </c>
      <c r="J608" s="217">
        <v>10.6</v>
      </c>
      <c r="K608" s="217">
        <v>10.91</v>
      </c>
      <c r="L608" s="217">
        <v>10.94</v>
      </c>
      <c r="M608" s="217">
        <v>11.38</v>
      </c>
      <c r="N608" s="217">
        <v>9.9</v>
      </c>
      <c r="O608" s="217">
        <v>11.6</v>
      </c>
      <c r="P608" s="216">
        <v>9.1999999999999993</v>
      </c>
      <c r="Q608" s="217">
        <v>12</v>
      </c>
      <c r="R608" s="217">
        <v>10.82</v>
      </c>
      <c r="S608" s="217">
        <v>10.7</v>
      </c>
      <c r="T608" s="217">
        <v>10.199999999999999</v>
      </c>
      <c r="U608" s="217">
        <v>10.220000000000001</v>
      </c>
      <c r="V608" s="213"/>
      <c r="W608" s="214"/>
      <c r="X608" s="214"/>
      <c r="Y608" s="214"/>
      <c r="Z608" s="214"/>
      <c r="AA608" s="214"/>
      <c r="AB608" s="214"/>
      <c r="AC608" s="214"/>
      <c r="AD608" s="214"/>
      <c r="AE608" s="214"/>
      <c r="AF608" s="214"/>
      <c r="AG608" s="214"/>
      <c r="AH608" s="214"/>
      <c r="AI608" s="214"/>
      <c r="AJ608" s="214"/>
      <c r="AK608" s="214"/>
      <c r="AL608" s="214"/>
      <c r="AM608" s="214"/>
      <c r="AN608" s="214"/>
      <c r="AO608" s="214"/>
      <c r="AP608" s="214"/>
      <c r="AQ608" s="214"/>
      <c r="AR608" s="214"/>
      <c r="AS608" s="214"/>
      <c r="AT608" s="214"/>
      <c r="AU608" s="214"/>
      <c r="AV608" s="214"/>
      <c r="AW608" s="214"/>
      <c r="AX608" s="214"/>
      <c r="AY608" s="214"/>
      <c r="AZ608" s="214"/>
      <c r="BA608" s="214"/>
      <c r="BB608" s="214"/>
      <c r="BC608" s="214"/>
      <c r="BD608" s="214"/>
      <c r="BE608" s="214"/>
      <c r="BF608" s="214"/>
      <c r="BG608" s="214"/>
      <c r="BH608" s="214"/>
      <c r="BI608" s="214"/>
      <c r="BJ608" s="214"/>
      <c r="BK608" s="214"/>
      <c r="BL608" s="214"/>
      <c r="BM608" s="215">
        <v>10.768472549019608</v>
      </c>
    </row>
    <row r="609" spans="1:65">
      <c r="A609" s="29"/>
      <c r="B609" s="19">
        <v>1</v>
      </c>
      <c r="C609" s="9">
        <v>5</v>
      </c>
      <c r="D609" s="217">
        <v>9.6999999999999993</v>
      </c>
      <c r="E609" s="217">
        <v>9.91</v>
      </c>
      <c r="F609" s="217">
        <v>11.3</v>
      </c>
      <c r="G609" s="217">
        <v>11.6</v>
      </c>
      <c r="H609" s="217">
        <v>10.7</v>
      </c>
      <c r="I609" s="217">
        <v>10.6</v>
      </c>
      <c r="J609" s="217">
        <v>10.9</v>
      </c>
      <c r="K609" s="217">
        <v>10.85</v>
      </c>
      <c r="L609" s="217">
        <v>11.22</v>
      </c>
      <c r="M609" s="217">
        <v>12.26</v>
      </c>
      <c r="N609" s="217">
        <v>10.199999999999999</v>
      </c>
      <c r="O609" s="217">
        <v>10.8</v>
      </c>
      <c r="P609" s="216">
        <v>8.6</v>
      </c>
      <c r="Q609" s="217">
        <v>11.7</v>
      </c>
      <c r="R609" s="217">
        <v>10.396000000000001</v>
      </c>
      <c r="S609" s="217">
        <v>10.8</v>
      </c>
      <c r="T609" s="217">
        <v>11.1</v>
      </c>
      <c r="U609" s="217">
        <v>10.37</v>
      </c>
      <c r="V609" s="213"/>
      <c r="W609" s="214"/>
      <c r="X609" s="214"/>
      <c r="Y609" s="214"/>
      <c r="Z609" s="214"/>
      <c r="AA609" s="214"/>
      <c r="AB609" s="214"/>
      <c r="AC609" s="214"/>
      <c r="AD609" s="214"/>
      <c r="AE609" s="214"/>
      <c r="AF609" s="214"/>
      <c r="AG609" s="214"/>
      <c r="AH609" s="214"/>
      <c r="AI609" s="214"/>
      <c r="AJ609" s="214"/>
      <c r="AK609" s="214"/>
      <c r="AL609" s="214"/>
      <c r="AM609" s="214"/>
      <c r="AN609" s="214"/>
      <c r="AO609" s="214"/>
      <c r="AP609" s="214"/>
      <c r="AQ609" s="214"/>
      <c r="AR609" s="214"/>
      <c r="AS609" s="214"/>
      <c r="AT609" s="214"/>
      <c r="AU609" s="214"/>
      <c r="AV609" s="214"/>
      <c r="AW609" s="214"/>
      <c r="AX609" s="214"/>
      <c r="AY609" s="214"/>
      <c r="AZ609" s="214"/>
      <c r="BA609" s="214"/>
      <c r="BB609" s="214"/>
      <c r="BC609" s="214"/>
      <c r="BD609" s="214"/>
      <c r="BE609" s="214"/>
      <c r="BF609" s="214"/>
      <c r="BG609" s="214"/>
      <c r="BH609" s="214"/>
      <c r="BI609" s="214"/>
      <c r="BJ609" s="214"/>
      <c r="BK609" s="214"/>
      <c r="BL609" s="214"/>
      <c r="BM609" s="215">
        <v>41</v>
      </c>
    </row>
    <row r="610" spans="1:65">
      <c r="A610" s="29"/>
      <c r="B610" s="19">
        <v>1</v>
      </c>
      <c r="C610" s="9">
        <v>6</v>
      </c>
      <c r="D610" s="217">
        <v>9.5</v>
      </c>
      <c r="E610" s="217">
        <v>9.92</v>
      </c>
      <c r="F610" s="217">
        <v>11.3</v>
      </c>
      <c r="G610" s="217">
        <v>11.3</v>
      </c>
      <c r="H610" s="217">
        <v>10.9</v>
      </c>
      <c r="I610" s="217">
        <v>10.6</v>
      </c>
      <c r="J610" s="217">
        <v>10.6</v>
      </c>
      <c r="K610" s="217">
        <v>11.11</v>
      </c>
      <c r="L610" s="217">
        <v>11.38</v>
      </c>
      <c r="M610" s="217">
        <v>11.23</v>
      </c>
      <c r="N610" s="217">
        <v>9.9</v>
      </c>
      <c r="O610" s="217">
        <v>11.3</v>
      </c>
      <c r="P610" s="216">
        <v>7.3</v>
      </c>
      <c r="Q610" s="217">
        <v>11.3</v>
      </c>
      <c r="R610" s="217">
        <v>10.664200000000001</v>
      </c>
      <c r="S610" s="217">
        <v>11</v>
      </c>
      <c r="T610" s="217">
        <v>10.3</v>
      </c>
      <c r="U610" s="217">
        <v>10.32</v>
      </c>
      <c r="V610" s="213"/>
      <c r="W610" s="214"/>
      <c r="X610" s="214"/>
      <c r="Y610" s="214"/>
      <c r="Z610" s="214"/>
      <c r="AA610" s="214"/>
      <c r="AB610" s="214"/>
      <c r="AC610" s="214"/>
      <c r="AD610" s="214"/>
      <c r="AE610" s="214"/>
      <c r="AF610" s="214"/>
      <c r="AG610" s="214"/>
      <c r="AH610" s="214"/>
      <c r="AI610" s="214"/>
      <c r="AJ610" s="214"/>
      <c r="AK610" s="214"/>
      <c r="AL610" s="214"/>
      <c r="AM610" s="214"/>
      <c r="AN610" s="214"/>
      <c r="AO610" s="214"/>
      <c r="AP610" s="214"/>
      <c r="AQ610" s="214"/>
      <c r="AR610" s="214"/>
      <c r="AS610" s="214"/>
      <c r="AT610" s="214"/>
      <c r="AU610" s="214"/>
      <c r="AV610" s="214"/>
      <c r="AW610" s="214"/>
      <c r="AX610" s="214"/>
      <c r="AY610" s="214"/>
      <c r="AZ610" s="214"/>
      <c r="BA610" s="214"/>
      <c r="BB610" s="214"/>
      <c r="BC610" s="214"/>
      <c r="BD610" s="214"/>
      <c r="BE610" s="214"/>
      <c r="BF610" s="214"/>
      <c r="BG610" s="214"/>
      <c r="BH610" s="214"/>
      <c r="BI610" s="214"/>
      <c r="BJ610" s="214"/>
      <c r="BK610" s="214"/>
      <c r="BL610" s="214"/>
      <c r="BM610" s="219"/>
    </row>
    <row r="611" spans="1:65">
      <c r="A611" s="29"/>
      <c r="B611" s="20" t="s">
        <v>254</v>
      </c>
      <c r="C611" s="12"/>
      <c r="D611" s="220">
        <v>9.7999999999999989</v>
      </c>
      <c r="E611" s="220">
        <v>9.5949999999999989</v>
      </c>
      <c r="F611" s="220">
        <v>11.033333333333331</v>
      </c>
      <c r="G611" s="220">
        <v>11.299999999999999</v>
      </c>
      <c r="H611" s="220">
        <v>10.866666666666667</v>
      </c>
      <c r="I611" s="220">
        <v>10.566666666666668</v>
      </c>
      <c r="J611" s="220">
        <v>10.883333333333333</v>
      </c>
      <c r="K611" s="220">
        <v>11.208333333333334</v>
      </c>
      <c r="L611" s="220">
        <v>11.271666666666667</v>
      </c>
      <c r="M611" s="220">
        <v>11.19</v>
      </c>
      <c r="N611" s="220">
        <v>9.9833333333333325</v>
      </c>
      <c r="O611" s="220">
        <v>11.466666666666667</v>
      </c>
      <c r="P611" s="220">
        <v>8.7166666666666668</v>
      </c>
      <c r="Q611" s="220">
        <v>11.649999999999999</v>
      </c>
      <c r="R611" s="220">
        <v>10.511033333333334</v>
      </c>
      <c r="S611" s="220">
        <v>10.799999999999999</v>
      </c>
      <c r="T611" s="220">
        <v>10.4</v>
      </c>
      <c r="U611" s="220">
        <v>10.521666666666667</v>
      </c>
      <c r="V611" s="213"/>
      <c r="W611" s="214"/>
      <c r="X611" s="214"/>
      <c r="Y611" s="214"/>
      <c r="Z611" s="214"/>
      <c r="AA611" s="214"/>
      <c r="AB611" s="214"/>
      <c r="AC611" s="214"/>
      <c r="AD611" s="214"/>
      <c r="AE611" s="214"/>
      <c r="AF611" s="214"/>
      <c r="AG611" s="214"/>
      <c r="AH611" s="214"/>
      <c r="AI611" s="214"/>
      <c r="AJ611" s="214"/>
      <c r="AK611" s="214"/>
      <c r="AL611" s="214"/>
      <c r="AM611" s="214"/>
      <c r="AN611" s="214"/>
      <c r="AO611" s="214"/>
      <c r="AP611" s="214"/>
      <c r="AQ611" s="214"/>
      <c r="AR611" s="214"/>
      <c r="AS611" s="214"/>
      <c r="AT611" s="214"/>
      <c r="AU611" s="214"/>
      <c r="AV611" s="214"/>
      <c r="AW611" s="214"/>
      <c r="AX611" s="214"/>
      <c r="AY611" s="214"/>
      <c r="AZ611" s="214"/>
      <c r="BA611" s="214"/>
      <c r="BB611" s="214"/>
      <c r="BC611" s="214"/>
      <c r="BD611" s="214"/>
      <c r="BE611" s="214"/>
      <c r="BF611" s="214"/>
      <c r="BG611" s="214"/>
      <c r="BH611" s="214"/>
      <c r="BI611" s="214"/>
      <c r="BJ611" s="214"/>
      <c r="BK611" s="214"/>
      <c r="BL611" s="214"/>
      <c r="BM611" s="219"/>
    </row>
    <row r="612" spans="1:65">
      <c r="A612" s="29"/>
      <c r="B612" s="3" t="s">
        <v>255</v>
      </c>
      <c r="C612" s="28"/>
      <c r="D612" s="217">
        <v>9.6999999999999993</v>
      </c>
      <c r="E612" s="217">
        <v>9.8249999999999993</v>
      </c>
      <c r="F612" s="217">
        <v>11.05</v>
      </c>
      <c r="G612" s="217">
        <v>11.4</v>
      </c>
      <c r="H612" s="217">
        <v>10.9</v>
      </c>
      <c r="I612" s="217">
        <v>10.6</v>
      </c>
      <c r="J612" s="217">
        <v>10.75</v>
      </c>
      <c r="K612" s="217">
        <v>11.19</v>
      </c>
      <c r="L612" s="217">
        <v>11.285</v>
      </c>
      <c r="M612" s="217">
        <v>11.06</v>
      </c>
      <c r="N612" s="217">
        <v>10.050000000000001</v>
      </c>
      <c r="O612" s="217">
        <v>11.55</v>
      </c>
      <c r="P612" s="217">
        <v>8.8999999999999986</v>
      </c>
      <c r="Q612" s="217">
        <v>11.7</v>
      </c>
      <c r="R612" s="217">
        <v>10.520200000000001</v>
      </c>
      <c r="S612" s="217">
        <v>10.8</v>
      </c>
      <c r="T612" s="217">
        <v>10.25</v>
      </c>
      <c r="U612" s="217">
        <v>10.344999999999999</v>
      </c>
      <c r="V612" s="213"/>
      <c r="W612" s="214"/>
      <c r="X612" s="214"/>
      <c r="Y612" s="214"/>
      <c r="Z612" s="214"/>
      <c r="AA612" s="214"/>
      <c r="AB612" s="214"/>
      <c r="AC612" s="214"/>
      <c r="AD612" s="214"/>
      <c r="AE612" s="214"/>
      <c r="AF612" s="214"/>
      <c r="AG612" s="214"/>
      <c r="AH612" s="214"/>
      <c r="AI612" s="214"/>
      <c r="AJ612" s="214"/>
      <c r="AK612" s="214"/>
      <c r="AL612" s="214"/>
      <c r="AM612" s="214"/>
      <c r="AN612" s="214"/>
      <c r="AO612" s="214"/>
      <c r="AP612" s="214"/>
      <c r="AQ612" s="214"/>
      <c r="AR612" s="214"/>
      <c r="AS612" s="214"/>
      <c r="AT612" s="214"/>
      <c r="AU612" s="214"/>
      <c r="AV612" s="214"/>
      <c r="AW612" s="214"/>
      <c r="AX612" s="214"/>
      <c r="AY612" s="214"/>
      <c r="AZ612" s="214"/>
      <c r="BA612" s="214"/>
      <c r="BB612" s="214"/>
      <c r="BC612" s="214"/>
      <c r="BD612" s="214"/>
      <c r="BE612" s="214"/>
      <c r="BF612" s="214"/>
      <c r="BG612" s="214"/>
      <c r="BH612" s="214"/>
      <c r="BI612" s="214"/>
      <c r="BJ612" s="214"/>
      <c r="BK612" s="214"/>
      <c r="BL612" s="214"/>
      <c r="BM612" s="219"/>
    </row>
    <row r="613" spans="1:65">
      <c r="A613" s="29"/>
      <c r="B613" s="3" t="s">
        <v>256</v>
      </c>
      <c r="C613" s="28"/>
      <c r="D613" s="23">
        <v>0.2449489742783178</v>
      </c>
      <c r="E613" s="23">
        <v>0.43390091034705147</v>
      </c>
      <c r="F613" s="23">
        <v>0.26583202716502541</v>
      </c>
      <c r="G613" s="23">
        <v>0.41472882706655428</v>
      </c>
      <c r="H613" s="23">
        <v>0.10327955589886466</v>
      </c>
      <c r="I613" s="23">
        <v>0.16329931618554511</v>
      </c>
      <c r="J613" s="23">
        <v>0.5845225972250061</v>
      </c>
      <c r="K613" s="23">
        <v>0.32040079067734301</v>
      </c>
      <c r="L613" s="23">
        <v>0.2005409351396035</v>
      </c>
      <c r="M613" s="23">
        <v>0.59876539646175286</v>
      </c>
      <c r="N613" s="23">
        <v>0.50365331992022699</v>
      </c>
      <c r="O613" s="23">
        <v>0.38297084310253487</v>
      </c>
      <c r="P613" s="23">
        <v>0.81342895612749533</v>
      </c>
      <c r="Q613" s="23">
        <v>0.23452078799117118</v>
      </c>
      <c r="R613" s="23">
        <v>0.23062900655959756</v>
      </c>
      <c r="S613" s="23">
        <v>0.14142135623730975</v>
      </c>
      <c r="T613" s="23">
        <v>0.45607017003965522</v>
      </c>
      <c r="U613" s="23">
        <v>0.42841179566705045</v>
      </c>
      <c r="V613" s="152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"/>
      <c r="AV613" s="3"/>
      <c r="AW613" s="3"/>
      <c r="AX613" s="3"/>
      <c r="AY613" s="3"/>
      <c r="AZ613" s="3"/>
      <c r="BA613" s="3"/>
      <c r="BB613" s="3"/>
      <c r="BC613" s="3"/>
      <c r="BD613" s="3"/>
      <c r="BE613" s="3"/>
      <c r="BF613" s="3"/>
      <c r="BG613" s="3"/>
      <c r="BH613" s="3"/>
      <c r="BI613" s="3"/>
      <c r="BJ613" s="3"/>
      <c r="BK613" s="3"/>
      <c r="BL613" s="3"/>
      <c r="BM613" s="55"/>
    </row>
    <row r="614" spans="1:65">
      <c r="A614" s="29"/>
      <c r="B614" s="3" t="s">
        <v>86</v>
      </c>
      <c r="C614" s="28"/>
      <c r="D614" s="13">
        <v>2.4994793293705901E-2</v>
      </c>
      <c r="E614" s="13">
        <v>4.5221564392605683E-2</v>
      </c>
      <c r="F614" s="13">
        <v>2.4093537205289315E-2</v>
      </c>
      <c r="G614" s="13">
        <v>3.6701666112084454E-2</v>
      </c>
      <c r="H614" s="13">
        <v>9.5042536103249683E-3</v>
      </c>
      <c r="I614" s="13">
        <v>1.5454193960777136E-2</v>
      </c>
      <c r="J614" s="13">
        <v>5.3708048749617716E-2</v>
      </c>
      <c r="K614" s="13">
        <v>2.8585944149651418E-2</v>
      </c>
      <c r="L614" s="13">
        <v>1.7791595606056795E-2</v>
      </c>
      <c r="M614" s="13">
        <v>5.3508971980496235E-2</v>
      </c>
      <c r="N614" s="13">
        <v>5.0449414349271492E-2</v>
      </c>
      <c r="O614" s="13">
        <v>3.3398620038011764E-2</v>
      </c>
      <c r="P614" s="13">
        <v>9.3318809498374219E-2</v>
      </c>
      <c r="Q614" s="13">
        <v>2.0130539741731433E-2</v>
      </c>
      <c r="R614" s="13">
        <v>2.1941611185668161E-2</v>
      </c>
      <c r="S614" s="13">
        <v>1.3094570021973126E-2</v>
      </c>
      <c r="T614" s="13">
        <v>4.3852900965351459E-2</v>
      </c>
      <c r="U614" s="13">
        <v>4.0717103975959179E-2</v>
      </c>
      <c r="V614" s="152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  <c r="AV614" s="3"/>
      <c r="AW614" s="3"/>
      <c r="AX614" s="3"/>
      <c r="AY614" s="3"/>
      <c r="AZ614" s="3"/>
      <c r="BA614" s="3"/>
      <c r="BB614" s="3"/>
      <c r="BC614" s="3"/>
      <c r="BD614" s="3"/>
      <c r="BE614" s="3"/>
      <c r="BF614" s="3"/>
      <c r="BG614" s="3"/>
      <c r="BH614" s="3"/>
      <c r="BI614" s="3"/>
      <c r="BJ614" s="3"/>
      <c r="BK614" s="3"/>
      <c r="BL614" s="3"/>
      <c r="BM614" s="55"/>
    </row>
    <row r="615" spans="1:65">
      <c r="A615" s="29"/>
      <c r="B615" s="3" t="s">
        <v>257</v>
      </c>
      <c r="C615" s="28"/>
      <c r="D615" s="13">
        <v>-8.9935925880944123E-2</v>
      </c>
      <c r="E615" s="13">
        <v>-0.10897298049261828</v>
      </c>
      <c r="F615" s="13">
        <v>2.4595947392542561E-2</v>
      </c>
      <c r="G615" s="13">
        <v>4.9359595667890943E-2</v>
      </c>
      <c r="H615" s="13">
        <v>9.1186672204499608E-3</v>
      </c>
      <c r="I615" s="13">
        <v>-1.8740437089317052E-2</v>
      </c>
      <c r="J615" s="13">
        <v>1.066639523765911E-2</v>
      </c>
      <c r="K615" s="13">
        <v>4.084709157324018E-2</v>
      </c>
      <c r="L615" s="13">
        <v>4.6728458038635345E-2</v>
      </c>
      <c r="M615" s="13">
        <v>3.914459075430976E-2</v>
      </c>
      <c r="N615" s="13">
        <v>-7.2910917691642041E-2</v>
      </c>
      <c r="O615" s="13">
        <v>6.4836875839983987E-2</v>
      </c>
      <c r="P615" s="13">
        <v>-0.19053824699954713</v>
      </c>
      <c r="Q615" s="13">
        <v>8.1861884029285736E-2</v>
      </c>
      <c r="R615" s="13">
        <v>-2.3906753210761744E-2</v>
      </c>
      <c r="S615" s="13">
        <v>2.9277551516126987E-3</v>
      </c>
      <c r="T615" s="13">
        <v>-3.4217717261409986E-2</v>
      </c>
      <c r="U615" s="13">
        <v>-2.2919302735782243E-2</v>
      </c>
      <c r="V615" s="152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  <c r="AV615" s="3"/>
      <c r="AW615" s="3"/>
      <c r="AX615" s="3"/>
      <c r="AY615" s="3"/>
      <c r="AZ615" s="3"/>
      <c r="BA615" s="3"/>
      <c r="BB615" s="3"/>
      <c r="BC615" s="3"/>
      <c r="BD615" s="3"/>
      <c r="BE615" s="3"/>
      <c r="BF615" s="3"/>
      <c r="BG615" s="3"/>
      <c r="BH615" s="3"/>
      <c r="BI615" s="3"/>
      <c r="BJ615" s="3"/>
      <c r="BK615" s="3"/>
      <c r="BL615" s="3"/>
      <c r="BM615" s="55"/>
    </row>
    <row r="616" spans="1:65">
      <c r="A616" s="29"/>
      <c r="B616" s="45" t="s">
        <v>258</v>
      </c>
      <c r="C616" s="46"/>
      <c r="D616" s="44">
        <v>1.72</v>
      </c>
      <c r="E616" s="44">
        <v>2.0699999999999998</v>
      </c>
      <c r="F616" s="44">
        <v>0.33</v>
      </c>
      <c r="G616" s="44">
        <v>0.78</v>
      </c>
      <c r="H616" s="44">
        <v>0.06</v>
      </c>
      <c r="I616" s="44">
        <v>0.44</v>
      </c>
      <c r="J616" s="44">
        <v>0.08</v>
      </c>
      <c r="K616" s="44">
        <v>0.63</v>
      </c>
      <c r="L616" s="44">
        <v>0.73</v>
      </c>
      <c r="M616" s="44">
        <v>0.6</v>
      </c>
      <c r="N616" s="44">
        <v>1.42</v>
      </c>
      <c r="O616" s="44">
        <v>1.06</v>
      </c>
      <c r="P616" s="44">
        <v>3.53</v>
      </c>
      <c r="Q616" s="44">
        <v>1.36</v>
      </c>
      <c r="R616" s="44">
        <v>0.54</v>
      </c>
      <c r="S616" s="44">
        <v>0.06</v>
      </c>
      <c r="T616" s="44">
        <v>0.72</v>
      </c>
      <c r="U616" s="44">
        <v>0.52</v>
      </c>
      <c r="V616" s="152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  <c r="AU616" s="3"/>
      <c r="AV616" s="3"/>
      <c r="AW616" s="3"/>
      <c r="AX616" s="3"/>
      <c r="AY616" s="3"/>
      <c r="AZ616" s="3"/>
      <c r="BA616" s="3"/>
      <c r="BB616" s="3"/>
      <c r="BC616" s="3"/>
      <c r="BD616" s="3"/>
      <c r="BE616" s="3"/>
      <c r="BF616" s="3"/>
      <c r="BG616" s="3"/>
      <c r="BH616" s="3"/>
      <c r="BI616" s="3"/>
      <c r="BJ616" s="3"/>
      <c r="BK616" s="3"/>
      <c r="BL616" s="3"/>
      <c r="BM616" s="55"/>
    </row>
    <row r="617" spans="1:65">
      <c r="B617" s="30"/>
      <c r="C617" s="20"/>
      <c r="D617" s="20"/>
      <c r="E617" s="20"/>
      <c r="F617" s="20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BM617" s="55"/>
    </row>
    <row r="618" spans="1:65" ht="15">
      <c r="B618" s="8" t="s">
        <v>448</v>
      </c>
      <c r="BM618" s="27" t="s">
        <v>66</v>
      </c>
    </row>
    <row r="619" spans="1:65" ht="15">
      <c r="A619" s="24" t="s">
        <v>31</v>
      </c>
      <c r="B619" s="18" t="s">
        <v>108</v>
      </c>
      <c r="C619" s="15" t="s">
        <v>109</v>
      </c>
      <c r="D619" s="16" t="s">
        <v>224</v>
      </c>
      <c r="E619" s="17" t="s">
        <v>224</v>
      </c>
      <c r="F619" s="17" t="s">
        <v>224</v>
      </c>
      <c r="G619" s="17" t="s">
        <v>224</v>
      </c>
      <c r="H619" s="17" t="s">
        <v>224</v>
      </c>
      <c r="I619" s="17" t="s">
        <v>224</v>
      </c>
      <c r="J619" s="152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  <c r="AV619" s="3"/>
      <c r="AW619" s="3"/>
      <c r="AX619" s="3"/>
      <c r="AY619" s="3"/>
      <c r="AZ619" s="3"/>
      <c r="BA619" s="3"/>
      <c r="BB619" s="3"/>
      <c r="BC619" s="3"/>
      <c r="BD619" s="3"/>
      <c r="BE619" s="3"/>
      <c r="BF619" s="3"/>
      <c r="BG619" s="3"/>
      <c r="BH619" s="3"/>
      <c r="BI619" s="3"/>
      <c r="BJ619" s="3"/>
      <c r="BK619" s="3"/>
      <c r="BL619" s="3"/>
      <c r="BM619" s="27">
        <v>1</v>
      </c>
    </row>
    <row r="620" spans="1:65">
      <c r="A620" s="29"/>
      <c r="B620" s="19" t="s">
        <v>225</v>
      </c>
      <c r="C620" s="9" t="s">
        <v>225</v>
      </c>
      <c r="D620" s="150" t="s">
        <v>227</v>
      </c>
      <c r="E620" s="151" t="s">
        <v>228</v>
      </c>
      <c r="F620" s="151" t="s">
        <v>236</v>
      </c>
      <c r="G620" s="151" t="s">
        <v>237</v>
      </c>
      <c r="H620" s="151" t="s">
        <v>241</v>
      </c>
      <c r="I620" s="151" t="s">
        <v>247</v>
      </c>
      <c r="J620" s="152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  <c r="AV620" s="3"/>
      <c r="AW620" s="3"/>
      <c r="AX620" s="3"/>
      <c r="AY620" s="3"/>
      <c r="AZ620" s="3"/>
      <c r="BA620" s="3"/>
      <c r="BB620" s="3"/>
      <c r="BC620" s="3"/>
      <c r="BD620" s="3"/>
      <c r="BE620" s="3"/>
      <c r="BF620" s="3"/>
      <c r="BG620" s="3"/>
      <c r="BH620" s="3"/>
      <c r="BI620" s="3"/>
      <c r="BJ620" s="3"/>
      <c r="BK620" s="3"/>
      <c r="BL620" s="3"/>
      <c r="BM620" s="27" t="s">
        <v>3</v>
      </c>
    </row>
    <row r="621" spans="1:65">
      <c r="A621" s="29"/>
      <c r="B621" s="19"/>
      <c r="C621" s="9"/>
      <c r="D621" s="10" t="s">
        <v>264</v>
      </c>
      <c r="E621" s="11" t="s">
        <v>263</v>
      </c>
      <c r="F621" s="11" t="s">
        <v>264</v>
      </c>
      <c r="G621" s="11" t="s">
        <v>264</v>
      </c>
      <c r="H621" s="11" t="s">
        <v>263</v>
      </c>
      <c r="I621" s="11" t="s">
        <v>264</v>
      </c>
      <c r="J621" s="152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  <c r="AV621" s="3"/>
      <c r="AW621" s="3"/>
      <c r="AX621" s="3"/>
      <c r="AY621" s="3"/>
      <c r="AZ621" s="3"/>
      <c r="BA621" s="3"/>
      <c r="BB621" s="3"/>
      <c r="BC621" s="3"/>
      <c r="BD621" s="3"/>
      <c r="BE621" s="3"/>
      <c r="BF621" s="3"/>
      <c r="BG621" s="3"/>
      <c r="BH621" s="3"/>
      <c r="BI621" s="3"/>
      <c r="BJ621" s="3"/>
      <c r="BK621" s="3"/>
      <c r="BL621" s="3"/>
      <c r="BM621" s="27">
        <v>1</v>
      </c>
    </row>
    <row r="622" spans="1:65">
      <c r="A622" s="29"/>
      <c r="B622" s="19"/>
      <c r="C622" s="9"/>
      <c r="D622" s="25"/>
      <c r="E622" s="25"/>
      <c r="F622" s="25"/>
      <c r="G622" s="25"/>
      <c r="H622" s="25"/>
      <c r="I622" s="25"/>
      <c r="J622" s="152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  <c r="AV622" s="3"/>
      <c r="AW622" s="3"/>
      <c r="AX622" s="3"/>
      <c r="AY622" s="3"/>
      <c r="AZ622" s="3"/>
      <c r="BA622" s="3"/>
      <c r="BB622" s="3"/>
      <c r="BC622" s="3"/>
      <c r="BD622" s="3"/>
      <c r="BE622" s="3"/>
      <c r="BF622" s="3"/>
      <c r="BG622" s="3"/>
      <c r="BH622" s="3"/>
      <c r="BI622" s="3"/>
      <c r="BJ622" s="3"/>
      <c r="BK622" s="3"/>
      <c r="BL622" s="3"/>
      <c r="BM622" s="27">
        <v>1</v>
      </c>
    </row>
    <row r="623" spans="1:65">
      <c r="A623" s="29"/>
      <c r="B623" s="18">
        <v>1</v>
      </c>
      <c r="C623" s="14">
        <v>1</v>
      </c>
      <c r="D623" s="212">
        <v>26.9</v>
      </c>
      <c r="E623" s="212">
        <v>25.9</v>
      </c>
      <c r="F623" s="212">
        <v>29.86</v>
      </c>
      <c r="G623" s="212">
        <v>32.18</v>
      </c>
      <c r="H623" s="212">
        <v>28.7</v>
      </c>
      <c r="I623" s="212">
        <v>32</v>
      </c>
      <c r="J623" s="213"/>
      <c r="K623" s="214"/>
      <c r="L623" s="214"/>
      <c r="M623" s="214"/>
      <c r="N623" s="214"/>
      <c r="O623" s="214"/>
      <c r="P623" s="214"/>
      <c r="Q623" s="214"/>
      <c r="R623" s="214"/>
      <c r="S623" s="214"/>
      <c r="T623" s="214"/>
      <c r="U623" s="214"/>
      <c r="V623" s="214"/>
      <c r="W623" s="214"/>
      <c r="X623" s="214"/>
      <c r="Y623" s="214"/>
      <c r="Z623" s="214"/>
      <c r="AA623" s="214"/>
      <c r="AB623" s="214"/>
      <c r="AC623" s="214"/>
      <c r="AD623" s="214"/>
      <c r="AE623" s="214"/>
      <c r="AF623" s="214"/>
      <c r="AG623" s="214"/>
      <c r="AH623" s="214"/>
      <c r="AI623" s="214"/>
      <c r="AJ623" s="214"/>
      <c r="AK623" s="214"/>
      <c r="AL623" s="214"/>
      <c r="AM623" s="214"/>
      <c r="AN623" s="214"/>
      <c r="AO623" s="214"/>
      <c r="AP623" s="214"/>
      <c r="AQ623" s="214"/>
      <c r="AR623" s="214"/>
      <c r="AS623" s="214"/>
      <c r="AT623" s="214"/>
      <c r="AU623" s="214"/>
      <c r="AV623" s="214"/>
      <c r="AW623" s="214"/>
      <c r="AX623" s="214"/>
      <c r="AY623" s="214"/>
      <c r="AZ623" s="214"/>
      <c r="BA623" s="214"/>
      <c r="BB623" s="214"/>
      <c r="BC623" s="214"/>
      <c r="BD623" s="214"/>
      <c r="BE623" s="214"/>
      <c r="BF623" s="214"/>
      <c r="BG623" s="214"/>
      <c r="BH623" s="214"/>
      <c r="BI623" s="214"/>
      <c r="BJ623" s="214"/>
      <c r="BK623" s="214"/>
      <c r="BL623" s="214"/>
      <c r="BM623" s="215">
        <v>1</v>
      </c>
    </row>
    <row r="624" spans="1:65">
      <c r="A624" s="29"/>
      <c r="B624" s="19">
        <v>1</v>
      </c>
      <c r="C624" s="9">
        <v>2</v>
      </c>
      <c r="D624" s="217">
        <v>26.8</v>
      </c>
      <c r="E624" s="217">
        <v>25.4</v>
      </c>
      <c r="F624" s="217">
        <v>30.9</v>
      </c>
      <c r="G624" s="217">
        <v>34.33</v>
      </c>
      <c r="H624" s="217">
        <v>28.9</v>
      </c>
      <c r="I624" s="217">
        <v>30.599999999999998</v>
      </c>
      <c r="J624" s="213"/>
      <c r="K624" s="214"/>
      <c r="L624" s="214"/>
      <c r="M624" s="214"/>
      <c r="N624" s="214"/>
      <c r="O624" s="214"/>
      <c r="P624" s="214"/>
      <c r="Q624" s="214"/>
      <c r="R624" s="214"/>
      <c r="S624" s="214"/>
      <c r="T624" s="214"/>
      <c r="U624" s="214"/>
      <c r="V624" s="214"/>
      <c r="W624" s="214"/>
      <c r="X624" s="214"/>
      <c r="Y624" s="214"/>
      <c r="Z624" s="214"/>
      <c r="AA624" s="214"/>
      <c r="AB624" s="214"/>
      <c r="AC624" s="214"/>
      <c r="AD624" s="214"/>
      <c r="AE624" s="214"/>
      <c r="AF624" s="214"/>
      <c r="AG624" s="214"/>
      <c r="AH624" s="214"/>
      <c r="AI624" s="214"/>
      <c r="AJ624" s="214"/>
      <c r="AK624" s="214"/>
      <c r="AL624" s="214"/>
      <c r="AM624" s="214"/>
      <c r="AN624" s="214"/>
      <c r="AO624" s="214"/>
      <c r="AP624" s="214"/>
      <c r="AQ624" s="214"/>
      <c r="AR624" s="214"/>
      <c r="AS624" s="214"/>
      <c r="AT624" s="214"/>
      <c r="AU624" s="214"/>
      <c r="AV624" s="214"/>
      <c r="AW624" s="214"/>
      <c r="AX624" s="214"/>
      <c r="AY624" s="214"/>
      <c r="AZ624" s="214"/>
      <c r="BA624" s="214"/>
      <c r="BB624" s="214"/>
      <c r="BC624" s="214"/>
      <c r="BD624" s="214"/>
      <c r="BE624" s="214"/>
      <c r="BF624" s="214"/>
      <c r="BG624" s="214"/>
      <c r="BH624" s="214"/>
      <c r="BI624" s="214"/>
      <c r="BJ624" s="214"/>
      <c r="BK624" s="214"/>
      <c r="BL624" s="214"/>
      <c r="BM624" s="215">
        <v>5</v>
      </c>
    </row>
    <row r="625" spans="1:65">
      <c r="A625" s="29"/>
      <c r="B625" s="19">
        <v>1</v>
      </c>
      <c r="C625" s="9">
        <v>3</v>
      </c>
      <c r="D625" s="217">
        <v>26.7</v>
      </c>
      <c r="E625" s="217">
        <v>24.4</v>
      </c>
      <c r="F625" s="217">
        <v>30.760000000000005</v>
      </c>
      <c r="G625" s="217">
        <v>33.36</v>
      </c>
      <c r="H625" s="217">
        <v>29</v>
      </c>
      <c r="I625" s="217">
        <v>35.799999999999997</v>
      </c>
      <c r="J625" s="213"/>
      <c r="K625" s="214"/>
      <c r="L625" s="214"/>
      <c r="M625" s="214"/>
      <c r="N625" s="214"/>
      <c r="O625" s="214"/>
      <c r="P625" s="214"/>
      <c r="Q625" s="214"/>
      <c r="R625" s="214"/>
      <c r="S625" s="214"/>
      <c r="T625" s="214"/>
      <c r="U625" s="214"/>
      <c r="V625" s="214"/>
      <c r="W625" s="214"/>
      <c r="X625" s="214"/>
      <c r="Y625" s="214"/>
      <c r="Z625" s="214"/>
      <c r="AA625" s="214"/>
      <c r="AB625" s="214"/>
      <c r="AC625" s="214"/>
      <c r="AD625" s="214"/>
      <c r="AE625" s="214"/>
      <c r="AF625" s="214"/>
      <c r="AG625" s="214"/>
      <c r="AH625" s="214"/>
      <c r="AI625" s="214"/>
      <c r="AJ625" s="214"/>
      <c r="AK625" s="214"/>
      <c r="AL625" s="214"/>
      <c r="AM625" s="214"/>
      <c r="AN625" s="214"/>
      <c r="AO625" s="214"/>
      <c r="AP625" s="214"/>
      <c r="AQ625" s="214"/>
      <c r="AR625" s="214"/>
      <c r="AS625" s="214"/>
      <c r="AT625" s="214"/>
      <c r="AU625" s="214"/>
      <c r="AV625" s="214"/>
      <c r="AW625" s="214"/>
      <c r="AX625" s="214"/>
      <c r="AY625" s="214"/>
      <c r="AZ625" s="214"/>
      <c r="BA625" s="214"/>
      <c r="BB625" s="214"/>
      <c r="BC625" s="214"/>
      <c r="BD625" s="214"/>
      <c r="BE625" s="214"/>
      <c r="BF625" s="214"/>
      <c r="BG625" s="214"/>
      <c r="BH625" s="214"/>
      <c r="BI625" s="214"/>
      <c r="BJ625" s="214"/>
      <c r="BK625" s="214"/>
      <c r="BL625" s="214"/>
      <c r="BM625" s="215">
        <v>16</v>
      </c>
    </row>
    <row r="626" spans="1:65">
      <c r="A626" s="29"/>
      <c r="B626" s="19">
        <v>1</v>
      </c>
      <c r="C626" s="9">
        <v>4</v>
      </c>
      <c r="D626" s="217">
        <v>27.5</v>
      </c>
      <c r="E626" s="217">
        <v>24.4</v>
      </c>
      <c r="F626" s="217">
        <v>30.760000000000005</v>
      </c>
      <c r="G626" s="217">
        <v>31.98</v>
      </c>
      <c r="H626" s="217">
        <v>29</v>
      </c>
      <c r="I626" s="217">
        <v>34.9</v>
      </c>
      <c r="J626" s="213"/>
      <c r="K626" s="214"/>
      <c r="L626" s="214"/>
      <c r="M626" s="214"/>
      <c r="N626" s="214"/>
      <c r="O626" s="214"/>
      <c r="P626" s="214"/>
      <c r="Q626" s="214"/>
      <c r="R626" s="214"/>
      <c r="S626" s="214"/>
      <c r="T626" s="214"/>
      <c r="U626" s="214"/>
      <c r="V626" s="214"/>
      <c r="W626" s="214"/>
      <c r="X626" s="214"/>
      <c r="Y626" s="214"/>
      <c r="Z626" s="214"/>
      <c r="AA626" s="214"/>
      <c r="AB626" s="214"/>
      <c r="AC626" s="214"/>
      <c r="AD626" s="214"/>
      <c r="AE626" s="214"/>
      <c r="AF626" s="214"/>
      <c r="AG626" s="214"/>
      <c r="AH626" s="214"/>
      <c r="AI626" s="214"/>
      <c r="AJ626" s="214"/>
      <c r="AK626" s="214"/>
      <c r="AL626" s="214"/>
      <c r="AM626" s="214"/>
      <c r="AN626" s="214"/>
      <c r="AO626" s="214"/>
      <c r="AP626" s="214"/>
      <c r="AQ626" s="214"/>
      <c r="AR626" s="214"/>
      <c r="AS626" s="214"/>
      <c r="AT626" s="214"/>
      <c r="AU626" s="214"/>
      <c r="AV626" s="214"/>
      <c r="AW626" s="214"/>
      <c r="AX626" s="214"/>
      <c r="AY626" s="214"/>
      <c r="AZ626" s="214"/>
      <c r="BA626" s="214"/>
      <c r="BB626" s="214"/>
      <c r="BC626" s="214"/>
      <c r="BD626" s="214"/>
      <c r="BE626" s="214"/>
      <c r="BF626" s="214"/>
      <c r="BG626" s="214"/>
      <c r="BH626" s="214"/>
      <c r="BI626" s="214"/>
      <c r="BJ626" s="214"/>
      <c r="BK626" s="214"/>
      <c r="BL626" s="214"/>
      <c r="BM626" s="215">
        <v>29.284444444444443</v>
      </c>
    </row>
    <row r="627" spans="1:65">
      <c r="A627" s="29"/>
      <c r="B627" s="19">
        <v>1</v>
      </c>
      <c r="C627" s="9">
        <v>5</v>
      </c>
      <c r="D627" s="217">
        <v>26.6</v>
      </c>
      <c r="E627" s="217">
        <v>25.9</v>
      </c>
      <c r="F627" s="217">
        <v>30.49</v>
      </c>
      <c r="G627" s="217">
        <v>31.569999999999997</v>
      </c>
      <c r="H627" s="217">
        <v>28.7</v>
      </c>
      <c r="I627" s="217">
        <v>28.9</v>
      </c>
      <c r="J627" s="213"/>
      <c r="K627" s="214"/>
      <c r="L627" s="214"/>
      <c r="M627" s="214"/>
      <c r="N627" s="214"/>
      <c r="O627" s="214"/>
      <c r="P627" s="214"/>
      <c r="Q627" s="214"/>
      <c r="R627" s="214"/>
      <c r="S627" s="214"/>
      <c r="T627" s="214"/>
      <c r="U627" s="214"/>
      <c r="V627" s="214"/>
      <c r="W627" s="214"/>
      <c r="X627" s="214"/>
      <c r="Y627" s="214"/>
      <c r="Z627" s="214"/>
      <c r="AA627" s="214"/>
      <c r="AB627" s="214"/>
      <c r="AC627" s="214"/>
      <c r="AD627" s="214"/>
      <c r="AE627" s="214"/>
      <c r="AF627" s="214"/>
      <c r="AG627" s="214"/>
      <c r="AH627" s="214"/>
      <c r="AI627" s="214"/>
      <c r="AJ627" s="214"/>
      <c r="AK627" s="214"/>
      <c r="AL627" s="214"/>
      <c r="AM627" s="214"/>
      <c r="AN627" s="214"/>
      <c r="AO627" s="214"/>
      <c r="AP627" s="214"/>
      <c r="AQ627" s="214"/>
      <c r="AR627" s="214"/>
      <c r="AS627" s="214"/>
      <c r="AT627" s="214"/>
      <c r="AU627" s="214"/>
      <c r="AV627" s="214"/>
      <c r="AW627" s="214"/>
      <c r="AX627" s="214"/>
      <c r="AY627" s="214"/>
      <c r="AZ627" s="214"/>
      <c r="BA627" s="214"/>
      <c r="BB627" s="214"/>
      <c r="BC627" s="214"/>
      <c r="BD627" s="214"/>
      <c r="BE627" s="214"/>
      <c r="BF627" s="214"/>
      <c r="BG627" s="214"/>
      <c r="BH627" s="214"/>
      <c r="BI627" s="214"/>
      <c r="BJ627" s="214"/>
      <c r="BK627" s="214"/>
      <c r="BL627" s="214"/>
      <c r="BM627" s="215">
        <v>42</v>
      </c>
    </row>
    <row r="628" spans="1:65">
      <c r="A628" s="29"/>
      <c r="B628" s="19">
        <v>1</v>
      </c>
      <c r="C628" s="9">
        <v>6</v>
      </c>
      <c r="D628" s="217">
        <v>25.4</v>
      </c>
      <c r="E628" s="217">
        <v>26</v>
      </c>
      <c r="F628" s="217">
        <v>31.01</v>
      </c>
      <c r="G628" s="217">
        <v>32.840000000000003</v>
      </c>
      <c r="H628" s="217">
        <v>27.2</v>
      </c>
      <c r="I628" s="217">
        <v>28.6</v>
      </c>
      <c r="J628" s="213"/>
      <c r="K628" s="214"/>
      <c r="L628" s="214"/>
      <c r="M628" s="214"/>
      <c r="N628" s="214"/>
      <c r="O628" s="214"/>
      <c r="P628" s="214"/>
      <c r="Q628" s="214"/>
      <c r="R628" s="214"/>
      <c r="S628" s="214"/>
      <c r="T628" s="214"/>
      <c r="U628" s="214"/>
      <c r="V628" s="214"/>
      <c r="W628" s="214"/>
      <c r="X628" s="214"/>
      <c r="Y628" s="214"/>
      <c r="Z628" s="214"/>
      <c r="AA628" s="214"/>
      <c r="AB628" s="214"/>
      <c r="AC628" s="214"/>
      <c r="AD628" s="214"/>
      <c r="AE628" s="214"/>
      <c r="AF628" s="214"/>
      <c r="AG628" s="214"/>
      <c r="AH628" s="214"/>
      <c r="AI628" s="214"/>
      <c r="AJ628" s="214"/>
      <c r="AK628" s="214"/>
      <c r="AL628" s="214"/>
      <c r="AM628" s="214"/>
      <c r="AN628" s="214"/>
      <c r="AO628" s="214"/>
      <c r="AP628" s="214"/>
      <c r="AQ628" s="214"/>
      <c r="AR628" s="214"/>
      <c r="AS628" s="214"/>
      <c r="AT628" s="214"/>
      <c r="AU628" s="214"/>
      <c r="AV628" s="214"/>
      <c r="AW628" s="214"/>
      <c r="AX628" s="214"/>
      <c r="AY628" s="214"/>
      <c r="AZ628" s="214"/>
      <c r="BA628" s="214"/>
      <c r="BB628" s="214"/>
      <c r="BC628" s="214"/>
      <c r="BD628" s="214"/>
      <c r="BE628" s="214"/>
      <c r="BF628" s="214"/>
      <c r="BG628" s="214"/>
      <c r="BH628" s="214"/>
      <c r="BI628" s="214"/>
      <c r="BJ628" s="214"/>
      <c r="BK628" s="214"/>
      <c r="BL628" s="214"/>
      <c r="BM628" s="219"/>
    </row>
    <row r="629" spans="1:65">
      <c r="A629" s="29"/>
      <c r="B629" s="20" t="s">
        <v>254</v>
      </c>
      <c r="C629" s="12"/>
      <c r="D629" s="220">
        <v>26.650000000000002</v>
      </c>
      <c r="E629" s="220">
        <v>25.333333333333332</v>
      </c>
      <c r="F629" s="220">
        <v>30.63</v>
      </c>
      <c r="G629" s="220">
        <v>32.71</v>
      </c>
      <c r="H629" s="220">
        <v>28.583333333333329</v>
      </c>
      <c r="I629" s="220">
        <v>31.799999999999997</v>
      </c>
      <c r="J629" s="213"/>
      <c r="K629" s="214"/>
      <c r="L629" s="214"/>
      <c r="M629" s="214"/>
      <c r="N629" s="214"/>
      <c r="O629" s="214"/>
      <c r="P629" s="214"/>
      <c r="Q629" s="214"/>
      <c r="R629" s="214"/>
      <c r="S629" s="214"/>
      <c r="T629" s="214"/>
      <c r="U629" s="214"/>
      <c r="V629" s="214"/>
      <c r="W629" s="214"/>
      <c r="X629" s="214"/>
      <c r="Y629" s="214"/>
      <c r="Z629" s="214"/>
      <c r="AA629" s="214"/>
      <c r="AB629" s="214"/>
      <c r="AC629" s="214"/>
      <c r="AD629" s="214"/>
      <c r="AE629" s="214"/>
      <c r="AF629" s="214"/>
      <c r="AG629" s="214"/>
      <c r="AH629" s="214"/>
      <c r="AI629" s="214"/>
      <c r="AJ629" s="214"/>
      <c r="AK629" s="214"/>
      <c r="AL629" s="214"/>
      <c r="AM629" s="214"/>
      <c r="AN629" s="214"/>
      <c r="AO629" s="214"/>
      <c r="AP629" s="214"/>
      <c r="AQ629" s="214"/>
      <c r="AR629" s="214"/>
      <c r="AS629" s="214"/>
      <c r="AT629" s="214"/>
      <c r="AU629" s="214"/>
      <c r="AV629" s="214"/>
      <c r="AW629" s="214"/>
      <c r="AX629" s="214"/>
      <c r="AY629" s="214"/>
      <c r="AZ629" s="214"/>
      <c r="BA629" s="214"/>
      <c r="BB629" s="214"/>
      <c r="BC629" s="214"/>
      <c r="BD629" s="214"/>
      <c r="BE629" s="214"/>
      <c r="BF629" s="214"/>
      <c r="BG629" s="214"/>
      <c r="BH629" s="214"/>
      <c r="BI629" s="214"/>
      <c r="BJ629" s="214"/>
      <c r="BK629" s="214"/>
      <c r="BL629" s="214"/>
      <c r="BM629" s="219"/>
    </row>
    <row r="630" spans="1:65">
      <c r="A630" s="29"/>
      <c r="B630" s="3" t="s">
        <v>255</v>
      </c>
      <c r="C630" s="28"/>
      <c r="D630" s="217">
        <v>26.75</v>
      </c>
      <c r="E630" s="217">
        <v>25.65</v>
      </c>
      <c r="F630" s="217">
        <v>30.760000000000005</v>
      </c>
      <c r="G630" s="217">
        <v>32.510000000000005</v>
      </c>
      <c r="H630" s="217">
        <v>28.799999999999997</v>
      </c>
      <c r="I630" s="217">
        <v>31.299999999999997</v>
      </c>
      <c r="J630" s="213"/>
      <c r="K630" s="214"/>
      <c r="L630" s="214"/>
      <c r="M630" s="214"/>
      <c r="N630" s="214"/>
      <c r="O630" s="214"/>
      <c r="P630" s="214"/>
      <c r="Q630" s="214"/>
      <c r="R630" s="214"/>
      <c r="S630" s="214"/>
      <c r="T630" s="214"/>
      <c r="U630" s="214"/>
      <c r="V630" s="214"/>
      <c r="W630" s="214"/>
      <c r="X630" s="214"/>
      <c r="Y630" s="214"/>
      <c r="Z630" s="214"/>
      <c r="AA630" s="214"/>
      <c r="AB630" s="214"/>
      <c r="AC630" s="214"/>
      <c r="AD630" s="214"/>
      <c r="AE630" s="214"/>
      <c r="AF630" s="214"/>
      <c r="AG630" s="214"/>
      <c r="AH630" s="214"/>
      <c r="AI630" s="214"/>
      <c r="AJ630" s="214"/>
      <c r="AK630" s="214"/>
      <c r="AL630" s="214"/>
      <c r="AM630" s="214"/>
      <c r="AN630" s="214"/>
      <c r="AO630" s="214"/>
      <c r="AP630" s="214"/>
      <c r="AQ630" s="214"/>
      <c r="AR630" s="214"/>
      <c r="AS630" s="214"/>
      <c r="AT630" s="214"/>
      <c r="AU630" s="214"/>
      <c r="AV630" s="214"/>
      <c r="AW630" s="214"/>
      <c r="AX630" s="214"/>
      <c r="AY630" s="214"/>
      <c r="AZ630" s="214"/>
      <c r="BA630" s="214"/>
      <c r="BB630" s="214"/>
      <c r="BC630" s="214"/>
      <c r="BD630" s="214"/>
      <c r="BE630" s="214"/>
      <c r="BF630" s="214"/>
      <c r="BG630" s="214"/>
      <c r="BH630" s="214"/>
      <c r="BI630" s="214"/>
      <c r="BJ630" s="214"/>
      <c r="BK630" s="214"/>
      <c r="BL630" s="214"/>
      <c r="BM630" s="219"/>
    </row>
    <row r="631" spans="1:65">
      <c r="A631" s="29"/>
      <c r="B631" s="3" t="s">
        <v>256</v>
      </c>
      <c r="C631" s="28"/>
      <c r="D631" s="217">
        <v>0.6892024376045115</v>
      </c>
      <c r="E631" s="217">
        <v>0.75277265270908122</v>
      </c>
      <c r="F631" s="217">
        <v>0.41559595763192991</v>
      </c>
      <c r="G631" s="217">
        <v>1.0175657226931341</v>
      </c>
      <c r="H631" s="217">
        <v>0.6911343333004567</v>
      </c>
      <c r="I631" s="217">
        <v>3.0245660845813891</v>
      </c>
      <c r="J631" s="213"/>
      <c r="K631" s="214"/>
      <c r="L631" s="214"/>
      <c r="M631" s="214"/>
      <c r="N631" s="214"/>
      <c r="O631" s="214"/>
      <c r="P631" s="214"/>
      <c r="Q631" s="214"/>
      <c r="R631" s="214"/>
      <c r="S631" s="214"/>
      <c r="T631" s="214"/>
      <c r="U631" s="214"/>
      <c r="V631" s="214"/>
      <c r="W631" s="214"/>
      <c r="X631" s="214"/>
      <c r="Y631" s="214"/>
      <c r="Z631" s="214"/>
      <c r="AA631" s="214"/>
      <c r="AB631" s="214"/>
      <c r="AC631" s="214"/>
      <c r="AD631" s="214"/>
      <c r="AE631" s="214"/>
      <c r="AF631" s="214"/>
      <c r="AG631" s="214"/>
      <c r="AH631" s="214"/>
      <c r="AI631" s="214"/>
      <c r="AJ631" s="214"/>
      <c r="AK631" s="214"/>
      <c r="AL631" s="214"/>
      <c r="AM631" s="214"/>
      <c r="AN631" s="214"/>
      <c r="AO631" s="214"/>
      <c r="AP631" s="214"/>
      <c r="AQ631" s="214"/>
      <c r="AR631" s="214"/>
      <c r="AS631" s="214"/>
      <c r="AT631" s="214"/>
      <c r="AU631" s="214"/>
      <c r="AV631" s="214"/>
      <c r="AW631" s="214"/>
      <c r="AX631" s="214"/>
      <c r="AY631" s="214"/>
      <c r="AZ631" s="214"/>
      <c r="BA631" s="214"/>
      <c r="BB631" s="214"/>
      <c r="BC631" s="214"/>
      <c r="BD631" s="214"/>
      <c r="BE631" s="214"/>
      <c r="BF631" s="214"/>
      <c r="BG631" s="214"/>
      <c r="BH631" s="214"/>
      <c r="BI631" s="214"/>
      <c r="BJ631" s="214"/>
      <c r="BK631" s="214"/>
      <c r="BL631" s="214"/>
      <c r="BM631" s="219"/>
    </row>
    <row r="632" spans="1:65">
      <c r="A632" s="29"/>
      <c r="B632" s="3" t="s">
        <v>86</v>
      </c>
      <c r="C632" s="28"/>
      <c r="D632" s="13">
        <v>2.5861254694353148E-2</v>
      </c>
      <c r="E632" s="13">
        <v>2.971470997535847E-2</v>
      </c>
      <c r="F632" s="13">
        <v>1.3568265022263465E-2</v>
      </c>
      <c r="G632" s="13">
        <v>3.1108704454085419E-2</v>
      </c>
      <c r="H632" s="13">
        <v>2.4179626821007237E-2</v>
      </c>
      <c r="I632" s="13">
        <v>9.5112141024571994E-2</v>
      </c>
      <c r="J632" s="152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  <c r="AV632" s="3"/>
      <c r="AW632" s="3"/>
      <c r="AX632" s="3"/>
      <c r="AY632" s="3"/>
      <c r="AZ632" s="3"/>
      <c r="BA632" s="3"/>
      <c r="BB632" s="3"/>
      <c r="BC632" s="3"/>
      <c r="BD632" s="3"/>
      <c r="BE632" s="3"/>
      <c r="BF632" s="3"/>
      <c r="BG632" s="3"/>
      <c r="BH632" s="3"/>
      <c r="BI632" s="3"/>
      <c r="BJ632" s="3"/>
      <c r="BK632" s="3"/>
      <c r="BL632" s="3"/>
      <c r="BM632" s="55"/>
    </row>
    <row r="633" spans="1:65">
      <c r="A633" s="29"/>
      <c r="B633" s="3" t="s">
        <v>257</v>
      </c>
      <c r="C633" s="28"/>
      <c r="D633" s="13">
        <v>-8.9960540294430014E-2</v>
      </c>
      <c r="E633" s="13">
        <v>-0.13492183942935199</v>
      </c>
      <c r="F633" s="13">
        <v>4.5947791774169078E-2</v>
      </c>
      <c r="G633" s="13">
        <v>0.11697526179996975</v>
      </c>
      <c r="H633" s="13">
        <v>-2.3941417514038665E-2</v>
      </c>
      <c r="I633" s="13">
        <v>8.5900743663681833E-2</v>
      </c>
      <c r="J633" s="152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  <c r="AX633" s="3"/>
      <c r="AY633" s="3"/>
      <c r="AZ633" s="3"/>
      <c r="BA633" s="3"/>
      <c r="BB633" s="3"/>
      <c r="BC633" s="3"/>
      <c r="BD633" s="3"/>
      <c r="BE633" s="3"/>
      <c r="BF633" s="3"/>
      <c r="BG633" s="3"/>
      <c r="BH633" s="3"/>
      <c r="BI633" s="3"/>
      <c r="BJ633" s="3"/>
      <c r="BK633" s="3"/>
      <c r="BL633" s="3"/>
      <c r="BM633" s="55"/>
    </row>
    <row r="634" spans="1:65">
      <c r="A634" s="29"/>
      <c r="B634" s="45" t="s">
        <v>258</v>
      </c>
      <c r="C634" s="46"/>
      <c r="D634" s="44">
        <v>0.77</v>
      </c>
      <c r="E634" s="44">
        <v>1.1200000000000001</v>
      </c>
      <c r="F634" s="44">
        <v>0.27</v>
      </c>
      <c r="G634" s="44">
        <v>0.81</v>
      </c>
      <c r="H634" s="44">
        <v>0.27</v>
      </c>
      <c r="I634" s="44">
        <v>0.56999999999999995</v>
      </c>
      <c r="J634" s="152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3"/>
      <c r="AX634" s="3"/>
      <c r="AY634" s="3"/>
      <c r="AZ634" s="3"/>
      <c r="BA634" s="3"/>
      <c r="BB634" s="3"/>
      <c r="BC634" s="3"/>
      <c r="BD634" s="3"/>
      <c r="BE634" s="3"/>
      <c r="BF634" s="3"/>
      <c r="BG634" s="3"/>
      <c r="BH634" s="3"/>
      <c r="BI634" s="3"/>
      <c r="BJ634" s="3"/>
      <c r="BK634" s="3"/>
      <c r="BL634" s="3"/>
      <c r="BM634" s="55"/>
    </row>
    <row r="635" spans="1:65">
      <c r="B635" s="30"/>
      <c r="C635" s="20"/>
      <c r="D635" s="20"/>
      <c r="E635" s="20"/>
      <c r="F635" s="20"/>
      <c r="G635" s="20"/>
      <c r="H635" s="20"/>
      <c r="I635" s="20"/>
      <c r="BM635" s="55"/>
    </row>
    <row r="636" spans="1:65" ht="15">
      <c r="B636" s="8" t="s">
        <v>449</v>
      </c>
      <c r="BM636" s="27" t="s">
        <v>66</v>
      </c>
    </row>
    <row r="637" spans="1:65" ht="15">
      <c r="A637" s="24" t="s">
        <v>34</v>
      </c>
      <c r="B637" s="18" t="s">
        <v>108</v>
      </c>
      <c r="C637" s="15" t="s">
        <v>109</v>
      </c>
      <c r="D637" s="16" t="s">
        <v>224</v>
      </c>
      <c r="E637" s="17" t="s">
        <v>224</v>
      </c>
      <c r="F637" s="17" t="s">
        <v>224</v>
      </c>
      <c r="G637" s="17" t="s">
        <v>224</v>
      </c>
      <c r="H637" s="17" t="s">
        <v>224</v>
      </c>
      <c r="I637" s="17" t="s">
        <v>224</v>
      </c>
      <c r="J637" s="17" t="s">
        <v>224</v>
      </c>
      <c r="K637" s="17" t="s">
        <v>224</v>
      </c>
      <c r="L637" s="17" t="s">
        <v>224</v>
      </c>
      <c r="M637" s="17" t="s">
        <v>224</v>
      </c>
      <c r="N637" s="17" t="s">
        <v>224</v>
      </c>
      <c r="O637" s="17" t="s">
        <v>224</v>
      </c>
      <c r="P637" s="17" t="s">
        <v>224</v>
      </c>
      <c r="Q637" s="17" t="s">
        <v>224</v>
      </c>
      <c r="R637" s="17" t="s">
        <v>224</v>
      </c>
      <c r="S637" s="17" t="s">
        <v>224</v>
      </c>
      <c r="T637" s="17" t="s">
        <v>224</v>
      </c>
      <c r="U637" s="17" t="s">
        <v>224</v>
      </c>
      <c r="V637" s="17" t="s">
        <v>224</v>
      </c>
      <c r="W637" s="152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  <c r="AU637" s="3"/>
      <c r="AV637" s="3"/>
      <c r="AW637" s="3"/>
      <c r="AX637" s="3"/>
      <c r="AY637" s="3"/>
      <c r="AZ637" s="3"/>
      <c r="BA637" s="3"/>
      <c r="BB637" s="3"/>
      <c r="BC637" s="3"/>
      <c r="BD637" s="3"/>
      <c r="BE637" s="3"/>
      <c r="BF637" s="3"/>
      <c r="BG637" s="3"/>
      <c r="BH637" s="3"/>
      <c r="BI637" s="3"/>
      <c r="BJ637" s="3"/>
      <c r="BK637" s="3"/>
      <c r="BL637" s="3"/>
      <c r="BM637" s="27">
        <v>1</v>
      </c>
    </row>
    <row r="638" spans="1:65">
      <c r="A638" s="29"/>
      <c r="B638" s="19" t="s">
        <v>225</v>
      </c>
      <c r="C638" s="9" t="s">
        <v>225</v>
      </c>
      <c r="D638" s="150" t="s">
        <v>227</v>
      </c>
      <c r="E638" s="151" t="s">
        <v>228</v>
      </c>
      <c r="F638" s="151" t="s">
        <v>229</v>
      </c>
      <c r="G638" s="151" t="s">
        <v>230</v>
      </c>
      <c r="H638" s="151" t="s">
        <v>231</v>
      </c>
      <c r="I638" s="151" t="s">
        <v>233</v>
      </c>
      <c r="J638" s="151" t="s">
        <v>234</v>
      </c>
      <c r="K638" s="151" t="s">
        <v>235</v>
      </c>
      <c r="L638" s="151" t="s">
        <v>236</v>
      </c>
      <c r="M638" s="151" t="s">
        <v>237</v>
      </c>
      <c r="N638" s="151" t="s">
        <v>238</v>
      </c>
      <c r="O638" s="151" t="s">
        <v>239</v>
      </c>
      <c r="P638" s="151" t="s">
        <v>240</v>
      </c>
      <c r="Q638" s="151" t="s">
        <v>241</v>
      </c>
      <c r="R638" s="151" t="s">
        <v>242</v>
      </c>
      <c r="S638" s="151" t="s">
        <v>243</v>
      </c>
      <c r="T638" s="151" t="s">
        <v>245</v>
      </c>
      <c r="U638" s="151" t="s">
        <v>246</v>
      </c>
      <c r="V638" s="151" t="s">
        <v>247</v>
      </c>
      <c r="W638" s="152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  <c r="AU638" s="3"/>
      <c r="AV638" s="3"/>
      <c r="AW638" s="3"/>
      <c r="AX638" s="3"/>
      <c r="AY638" s="3"/>
      <c r="AZ638" s="3"/>
      <c r="BA638" s="3"/>
      <c r="BB638" s="3"/>
      <c r="BC638" s="3"/>
      <c r="BD638" s="3"/>
      <c r="BE638" s="3"/>
      <c r="BF638" s="3"/>
      <c r="BG638" s="3"/>
      <c r="BH638" s="3"/>
      <c r="BI638" s="3"/>
      <c r="BJ638" s="3"/>
      <c r="BK638" s="3"/>
      <c r="BL638" s="3"/>
      <c r="BM638" s="27" t="s">
        <v>3</v>
      </c>
    </row>
    <row r="639" spans="1:65">
      <c r="A639" s="29"/>
      <c r="B639" s="19"/>
      <c r="C639" s="9"/>
      <c r="D639" s="10" t="s">
        <v>112</v>
      </c>
      <c r="E639" s="11" t="s">
        <v>263</v>
      </c>
      <c r="F639" s="11" t="s">
        <v>263</v>
      </c>
      <c r="G639" s="11" t="s">
        <v>263</v>
      </c>
      <c r="H639" s="11" t="s">
        <v>112</v>
      </c>
      <c r="I639" s="11" t="s">
        <v>112</v>
      </c>
      <c r="J639" s="11" t="s">
        <v>263</v>
      </c>
      <c r="K639" s="11" t="s">
        <v>263</v>
      </c>
      <c r="L639" s="11" t="s">
        <v>264</v>
      </c>
      <c r="M639" s="11" t="s">
        <v>112</v>
      </c>
      <c r="N639" s="11" t="s">
        <v>112</v>
      </c>
      <c r="O639" s="11" t="s">
        <v>263</v>
      </c>
      <c r="P639" s="11" t="s">
        <v>112</v>
      </c>
      <c r="Q639" s="11" t="s">
        <v>263</v>
      </c>
      <c r="R639" s="11" t="s">
        <v>263</v>
      </c>
      <c r="S639" s="11" t="s">
        <v>112</v>
      </c>
      <c r="T639" s="11" t="s">
        <v>263</v>
      </c>
      <c r="U639" s="11" t="s">
        <v>263</v>
      </c>
      <c r="V639" s="11" t="s">
        <v>264</v>
      </c>
      <c r="W639" s="152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  <c r="AU639" s="3"/>
      <c r="AV639" s="3"/>
      <c r="AW639" s="3"/>
      <c r="AX639" s="3"/>
      <c r="AY639" s="3"/>
      <c r="AZ639" s="3"/>
      <c r="BA639" s="3"/>
      <c r="BB639" s="3"/>
      <c r="BC639" s="3"/>
      <c r="BD639" s="3"/>
      <c r="BE639" s="3"/>
      <c r="BF639" s="3"/>
      <c r="BG639" s="3"/>
      <c r="BH639" s="3"/>
      <c r="BI639" s="3"/>
      <c r="BJ639" s="3"/>
      <c r="BK639" s="3"/>
      <c r="BL639" s="3"/>
      <c r="BM639" s="27">
        <v>1</v>
      </c>
    </row>
    <row r="640" spans="1:65">
      <c r="A640" s="29"/>
      <c r="B640" s="19"/>
      <c r="C640" s="9"/>
      <c r="D640" s="25"/>
      <c r="E640" s="25"/>
      <c r="F640" s="25"/>
      <c r="G640" s="25"/>
      <c r="H640" s="25"/>
      <c r="I640" s="25"/>
      <c r="J640" s="25"/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25"/>
      <c r="V640" s="25"/>
      <c r="W640" s="152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  <c r="AU640" s="3"/>
      <c r="AV640" s="3"/>
      <c r="AW640" s="3"/>
      <c r="AX640" s="3"/>
      <c r="AY640" s="3"/>
      <c r="AZ640" s="3"/>
      <c r="BA640" s="3"/>
      <c r="BB640" s="3"/>
      <c r="BC640" s="3"/>
      <c r="BD640" s="3"/>
      <c r="BE640" s="3"/>
      <c r="BF640" s="3"/>
      <c r="BG640" s="3"/>
      <c r="BH640" s="3"/>
      <c r="BI640" s="3"/>
      <c r="BJ640" s="3"/>
      <c r="BK640" s="3"/>
      <c r="BL640" s="3"/>
      <c r="BM640" s="27">
        <v>2</v>
      </c>
    </row>
    <row r="641" spans="1:65">
      <c r="A641" s="29"/>
      <c r="B641" s="18">
        <v>1</v>
      </c>
      <c r="C641" s="14">
        <v>1</v>
      </c>
      <c r="D641" s="212">
        <v>17.5</v>
      </c>
      <c r="E641" s="212">
        <v>19</v>
      </c>
      <c r="F641" s="234">
        <v>19.2</v>
      </c>
      <c r="G641" s="212">
        <v>18.399999999999999</v>
      </c>
      <c r="H641" s="212">
        <v>19</v>
      </c>
      <c r="I641" s="211">
        <v>20.877000000000002</v>
      </c>
      <c r="J641" s="212">
        <v>19.2</v>
      </c>
      <c r="K641" s="212">
        <v>18.600000000000001</v>
      </c>
      <c r="L641" s="212">
        <v>19.100000000000001</v>
      </c>
      <c r="M641" s="212">
        <v>19</v>
      </c>
      <c r="N641" s="212">
        <v>20</v>
      </c>
      <c r="O641" s="212">
        <v>18</v>
      </c>
      <c r="P641" s="212">
        <v>18</v>
      </c>
      <c r="Q641" s="234">
        <v>23</v>
      </c>
      <c r="R641" s="212">
        <v>19.600000000000001</v>
      </c>
      <c r="S641" s="211">
        <v>23.88</v>
      </c>
      <c r="T641" s="212">
        <v>18.600000000000001</v>
      </c>
      <c r="U641" s="212">
        <v>20.5</v>
      </c>
      <c r="V641" s="212">
        <v>17.399999999999999</v>
      </c>
      <c r="W641" s="213"/>
      <c r="X641" s="214"/>
      <c r="Y641" s="214"/>
      <c r="Z641" s="214"/>
      <c r="AA641" s="214"/>
      <c r="AB641" s="214"/>
      <c r="AC641" s="214"/>
      <c r="AD641" s="214"/>
      <c r="AE641" s="214"/>
      <c r="AF641" s="214"/>
      <c r="AG641" s="214"/>
      <c r="AH641" s="214"/>
      <c r="AI641" s="214"/>
      <c r="AJ641" s="214"/>
      <c r="AK641" s="214"/>
      <c r="AL641" s="214"/>
      <c r="AM641" s="214"/>
      <c r="AN641" s="214"/>
      <c r="AO641" s="214"/>
      <c r="AP641" s="214"/>
      <c r="AQ641" s="214"/>
      <c r="AR641" s="214"/>
      <c r="AS641" s="214"/>
      <c r="AT641" s="214"/>
      <c r="AU641" s="214"/>
      <c r="AV641" s="214"/>
      <c r="AW641" s="214"/>
      <c r="AX641" s="214"/>
      <c r="AY641" s="214"/>
      <c r="AZ641" s="214"/>
      <c r="BA641" s="214"/>
      <c r="BB641" s="214"/>
      <c r="BC641" s="214"/>
      <c r="BD641" s="214"/>
      <c r="BE641" s="214"/>
      <c r="BF641" s="214"/>
      <c r="BG641" s="214"/>
      <c r="BH641" s="214"/>
      <c r="BI641" s="214"/>
      <c r="BJ641" s="214"/>
      <c r="BK641" s="214"/>
      <c r="BL641" s="214"/>
      <c r="BM641" s="215">
        <v>1</v>
      </c>
    </row>
    <row r="642" spans="1:65">
      <c r="A642" s="29"/>
      <c r="B642" s="19">
        <v>1</v>
      </c>
      <c r="C642" s="9">
        <v>2</v>
      </c>
      <c r="D642" s="217">
        <v>17.3</v>
      </c>
      <c r="E642" s="217">
        <v>18.600000000000001</v>
      </c>
      <c r="F642" s="217">
        <v>18.3</v>
      </c>
      <c r="G642" s="217">
        <v>18.3</v>
      </c>
      <c r="H642" s="217">
        <v>19</v>
      </c>
      <c r="I642" s="216">
        <v>21.985999999999997</v>
      </c>
      <c r="J642" s="217">
        <v>18.7</v>
      </c>
      <c r="K642" s="217">
        <v>17.2</v>
      </c>
      <c r="L642" s="217">
        <v>18.899999999999999</v>
      </c>
      <c r="M642" s="217">
        <v>20</v>
      </c>
      <c r="N642" s="217">
        <v>18</v>
      </c>
      <c r="O642" s="217">
        <v>19</v>
      </c>
      <c r="P642" s="217">
        <v>18</v>
      </c>
      <c r="Q642" s="217">
        <v>20</v>
      </c>
      <c r="R642" s="217">
        <v>19.600000000000001</v>
      </c>
      <c r="S642" s="216">
        <v>23.98</v>
      </c>
      <c r="T642" s="217">
        <v>18.8</v>
      </c>
      <c r="U642" s="217">
        <v>18.399999999999999</v>
      </c>
      <c r="V642" s="217">
        <v>17.8</v>
      </c>
      <c r="W642" s="213"/>
      <c r="X642" s="214"/>
      <c r="Y642" s="214"/>
      <c r="Z642" s="214"/>
      <c r="AA642" s="214"/>
      <c r="AB642" s="214"/>
      <c r="AC642" s="214"/>
      <c r="AD642" s="214"/>
      <c r="AE642" s="214"/>
      <c r="AF642" s="214"/>
      <c r="AG642" s="214"/>
      <c r="AH642" s="214"/>
      <c r="AI642" s="214"/>
      <c r="AJ642" s="214"/>
      <c r="AK642" s="214"/>
      <c r="AL642" s="214"/>
      <c r="AM642" s="214"/>
      <c r="AN642" s="214"/>
      <c r="AO642" s="214"/>
      <c r="AP642" s="214"/>
      <c r="AQ642" s="214"/>
      <c r="AR642" s="214"/>
      <c r="AS642" s="214"/>
      <c r="AT642" s="214"/>
      <c r="AU642" s="214"/>
      <c r="AV642" s="214"/>
      <c r="AW642" s="214"/>
      <c r="AX642" s="214"/>
      <c r="AY642" s="214"/>
      <c r="AZ642" s="214"/>
      <c r="BA642" s="214"/>
      <c r="BB642" s="214"/>
      <c r="BC642" s="214"/>
      <c r="BD642" s="214"/>
      <c r="BE642" s="214"/>
      <c r="BF642" s="214"/>
      <c r="BG642" s="214"/>
      <c r="BH642" s="214"/>
      <c r="BI642" s="214"/>
      <c r="BJ642" s="214"/>
      <c r="BK642" s="214"/>
      <c r="BL642" s="214"/>
      <c r="BM642" s="215">
        <v>27</v>
      </c>
    </row>
    <row r="643" spans="1:65">
      <c r="A643" s="29"/>
      <c r="B643" s="19">
        <v>1</v>
      </c>
      <c r="C643" s="9">
        <v>3</v>
      </c>
      <c r="D643" s="217">
        <v>17.8</v>
      </c>
      <c r="E643" s="217">
        <v>17.2</v>
      </c>
      <c r="F643" s="217">
        <v>18.399999999999999</v>
      </c>
      <c r="G643" s="217">
        <v>19</v>
      </c>
      <c r="H643" s="217">
        <v>19</v>
      </c>
      <c r="I643" s="216">
        <v>21.227499999999999</v>
      </c>
      <c r="J643" s="217">
        <v>19.100000000000001</v>
      </c>
      <c r="K643" s="217">
        <v>17.5</v>
      </c>
      <c r="L643" s="217">
        <v>18.8</v>
      </c>
      <c r="M643" s="217">
        <v>20</v>
      </c>
      <c r="N643" s="218">
        <v>23</v>
      </c>
      <c r="O643" s="217">
        <v>19</v>
      </c>
      <c r="P643" s="217">
        <v>18</v>
      </c>
      <c r="Q643" s="217">
        <v>22</v>
      </c>
      <c r="R643" s="217">
        <v>20</v>
      </c>
      <c r="S643" s="216">
        <v>23.35</v>
      </c>
      <c r="T643" s="217">
        <v>19</v>
      </c>
      <c r="U643" s="217">
        <v>18.600000000000001</v>
      </c>
      <c r="V643" s="217">
        <v>17.5</v>
      </c>
      <c r="W643" s="213"/>
      <c r="X643" s="214"/>
      <c r="Y643" s="214"/>
      <c r="Z643" s="214"/>
      <c r="AA643" s="214"/>
      <c r="AB643" s="214"/>
      <c r="AC643" s="214"/>
      <c r="AD643" s="214"/>
      <c r="AE643" s="214"/>
      <c r="AF643" s="214"/>
      <c r="AG643" s="214"/>
      <c r="AH643" s="214"/>
      <c r="AI643" s="214"/>
      <c r="AJ643" s="214"/>
      <c r="AK643" s="214"/>
      <c r="AL643" s="214"/>
      <c r="AM643" s="214"/>
      <c r="AN643" s="214"/>
      <c r="AO643" s="214"/>
      <c r="AP643" s="214"/>
      <c r="AQ643" s="214"/>
      <c r="AR643" s="214"/>
      <c r="AS643" s="214"/>
      <c r="AT643" s="214"/>
      <c r="AU643" s="214"/>
      <c r="AV643" s="214"/>
      <c r="AW643" s="214"/>
      <c r="AX643" s="214"/>
      <c r="AY643" s="214"/>
      <c r="AZ643" s="214"/>
      <c r="BA643" s="214"/>
      <c r="BB643" s="214"/>
      <c r="BC643" s="214"/>
      <c r="BD643" s="214"/>
      <c r="BE643" s="214"/>
      <c r="BF643" s="214"/>
      <c r="BG643" s="214"/>
      <c r="BH643" s="214"/>
      <c r="BI643" s="214"/>
      <c r="BJ643" s="214"/>
      <c r="BK643" s="214"/>
      <c r="BL643" s="214"/>
      <c r="BM643" s="215">
        <v>16</v>
      </c>
    </row>
    <row r="644" spans="1:65">
      <c r="A644" s="29"/>
      <c r="B644" s="19">
        <v>1</v>
      </c>
      <c r="C644" s="9">
        <v>4</v>
      </c>
      <c r="D644" s="217">
        <v>17.5</v>
      </c>
      <c r="E644" s="217">
        <v>17.5</v>
      </c>
      <c r="F644" s="217">
        <v>18.3</v>
      </c>
      <c r="G644" s="217">
        <v>18.600000000000001</v>
      </c>
      <c r="H644" s="217">
        <v>19</v>
      </c>
      <c r="I644" s="216">
        <v>21.186999999999998</v>
      </c>
      <c r="J644" s="217">
        <v>19.3</v>
      </c>
      <c r="K644" s="217">
        <v>17.7</v>
      </c>
      <c r="L644" s="217">
        <v>19</v>
      </c>
      <c r="M644" s="217">
        <v>19</v>
      </c>
      <c r="N644" s="217">
        <v>18</v>
      </c>
      <c r="O644" s="217">
        <v>17</v>
      </c>
      <c r="P644" s="217">
        <v>19</v>
      </c>
      <c r="Q644" s="217">
        <v>19</v>
      </c>
      <c r="R644" s="217">
        <v>20</v>
      </c>
      <c r="S644" s="216">
        <v>23.97</v>
      </c>
      <c r="T644" s="217">
        <v>19</v>
      </c>
      <c r="U644" s="217">
        <v>19</v>
      </c>
      <c r="V644" s="217">
        <v>17.399999999999999</v>
      </c>
      <c r="W644" s="213"/>
      <c r="X644" s="214"/>
      <c r="Y644" s="214"/>
      <c r="Z644" s="214"/>
      <c r="AA644" s="214"/>
      <c r="AB644" s="214"/>
      <c r="AC644" s="214"/>
      <c r="AD644" s="214"/>
      <c r="AE644" s="214"/>
      <c r="AF644" s="214"/>
      <c r="AG644" s="214"/>
      <c r="AH644" s="214"/>
      <c r="AI644" s="214"/>
      <c r="AJ644" s="214"/>
      <c r="AK644" s="214"/>
      <c r="AL644" s="214"/>
      <c r="AM644" s="214"/>
      <c r="AN644" s="214"/>
      <c r="AO644" s="214"/>
      <c r="AP644" s="214"/>
      <c r="AQ644" s="214"/>
      <c r="AR644" s="214"/>
      <c r="AS644" s="214"/>
      <c r="AT644" s="214"/>
      <c r="AU644" s="214"/>
      <c r="AV644" s="214"/>
      <c r="AW644" s="214"/>
      <c r="AX644" s="214"/>
      <c r="AY644" s="214"/>
      <c r="AZ644" s="214"/>
      <c r="BA644" s="214"/>
      <c r="BB644" s="214"/>
      <c r="BC644" s="214"/>
      <c r="BD644" s="214"/>
      <c r="BE644" s="214"/>
      <c r="BF644" s="214"/>
      <c r="BG644" s="214"/>
      <c r="BH644" s="214"/>
      <c r="BI644" s="214"/>
      <c r="BJ644" s="214"/>
      <c r="BK644" s="214"/>
      <c r="BL644" s="214"/>
      <c r="BM644" s="215">
        <v>18.760588235294122</v>
      </c>
    </row>
    <row r="645" spans="1:65">
      <c r="A645" s="29"/>
      <c r="B645" s="19">
        <v>1</v>
      </c>
      <c r="C645" s="9">
        <v>5</v>
      </c>
      <c r="D645" s="217">
        <v>17.399999999999999</v>
      </c>
      <c r="E645" s="217">
        <v>18.899999999999999</v>
      </c>
      <c r="F645" s="217">
        <v>18.399999999999999</v>
      </c>
      <c r="G645" s="217">
        <v>18.8</v>
      </c>
      <c r="H645" s="217">
        <v>18</v>
      </c>
      <c r="I645" s="216">
        <v>21.814999999999998</v>
      </c>
      <c r="J645" s="217">
        <v>19.100000000000001</v>
      </c>
      <c r="K645" s="217">
        <v>17.899999999999999</v>
      </c>
      <c r="L645" s="217">
        <v>18.899999999999999</v>
      </c>
      <c r="M645" s="217">
        <v>19</v>
      </c>
      <c r="N645" s="217">
        <v>20</v>
      </c>
      <c r="O645" s="217">
        <v>19</v>
      </c>
      <c r="P645" s="217">
        <v>19</v>
      </c>
      <c r="Q645" s="217">
        <v>20</v>
      </c>
      <c r="R645" s="217">
        <v>19.600000000000001</v>
      </c>
      <c r="S645" s="216">
        <v>23.683333333333302</v>
      </c>
      <c r="T645" s="217">
        <v>19</v>
      </c>
      <c r="U645" s="217">
        <v>20.3</v>
      </c>
      <c r="V645" s="217">
        <v>17.899999999999999</v>
      </c>
      <c r="W645" s="213"/>
      <c r="X645" s="214"/>
      <c r="Y645" s="214"/>
      <c r="Z645" s="214"/>
      <c r="AA645" s="214"/>
      <c r="AB645" s="214"/>
      <c r="AC645" s="214"/>
      <c r="AD645" s="214"/>
      <c r="AE645" s="214"/>
      <c r="AF645" s="214"/>
      <c r="AG645" s="214"/>
      <c r="AH645" s="214"/>
      <c r="AI645" s="214"/>
      <c r="AJ645" s="214"/>
      <c r="AK645" s="214"/>
      <c r="AL645" s="214"/>
      <c r="AM645" s="214"/>
      <c r="AN645" s="214"/>
      <c r="AO645" s="214"/>
      <c r="AP645" s="214"/>
      <c r="AQ645" s="214"/>
      <c r="AR645" s="214"/>
      <c r="AS645" s="214"/>
      <c r="AT645" s="214"/>
      <c r="AU645" s="214"/>
      <c r="AV645" s="214"/>
      <c r="AW645" s="214"/>
      <c r="AX645" s="214"/>
      <c r="AY645" s="214"/>
      <c r="AZ645" s="214"/>
      <c r="BA645" s="214"/>
      <c r="BB645" s="214"/>
      <c r="BC645" s="214"/>
      <c r="BD645" s="214"/>
      <c r="BE645" s="214"/>
      <c r="BF645" s="214"/>
      <c r="BG645" s="214"/>
      <c r="BH645" s="214"/>
      <c r="BI645" s="214"/>
      <c r="BJ645" s="214"/>
      <c r="BK645" s="214"/>
      <c r="BL645" s="214"/>
      <c r="BM645" s="215">
        <v>43</v>
      </c>
    </row>
    <row r="646" spans="1:65">
      <c r="A646" s="29"/>
      <c r="B646" s="19">
        <v>1</v>
      </c>
      <c r="C646" s="9">
        <v>6</v>
      </c>
      <c r="D646" s="217">
        <v>17.100000000000001</v>
      </c>
      <c r="E646" s="217">
        <v>18.8</v>
      </c>
      <c r="F646" s="217">
        <v>18.5</v>
      </c>
      <c r="G646" s="217">
        <v>18.100000000000001</v>
      </c>
      <c r="H646" s="217">
        <v>18</v>
      </c>
      <c r="I646" s="216">
        <v>20.372999999999998</v>
      </c>
      <c r="J646" s="217">
        <v>19.3</v>
      </c>
      <c r="K646" s="217">
        <v>19.600000000000001</v>
      </c>
      <c r="L646" s="217">
        <v>19.100000000000001</v>
      </c>
      <c r="M646" s="217">
        <v>20</v>
      </c>
      <c r="N646" s="217">
        <v>19</v>
      </c>
      <c r="O646" s="217">
        <v>19</v>
      </c>
      <c r="P646" s="217">
        <v>19</v>
      </c>
      <c r="Q646" s="217">
        <v>21</v>
      </c>
      <c r="R646" s="217">
        <v>19.600000000000001</v>
      </c>
      <c r="S646" s="216">
        <v>23.62</v>
      </c>
      <c r="T646" s="217">
        <v>18.8</v>
      </c>
      <c r="U646" s="217">
        <v>19</v>
      </c>
      <c r="V646" s="217">
        <v>17.7</v>
      </c>
      <c r="W646" s="213"/>
      <c r="X646" s="214"/>
      <c r="Y646" s="214"/>
      <c r="Z646" s="214"/>
      <c r="AA646" s="214"/>
      <c r="AB646" s="214"/>
      <c r="AC646" s="214"/>
      <c r="AD646" s="214"/>
      <c r="AE646" s="214"/>
      <c r="AF646" s="214"/>
      <c r="AG646" s="214"/>
      <c r="AH646" s="214"/>
      <c r="AI646" s="214"/>
      <c r="AJ646" s="214"/>
      <c r="AK646" s="214"/>
      <c r="AL646" s="214"/>
      <c r="AM646" s="214"/>
      <c r="AN646" s="214"/>
      <c r="AO646" s="214"/>
      <c r="AP646" s="214"/>
      <c r="AQ646" s="214"/>
      <c r="AR646" s="214"/>
      <c r="AS646" s="214"/>
      <c r="AT646" s="214"/>
      <c r="AU646" s="214"/>
      <c r="AV646" s="214"/>
      <c r="AW646" s="214"/>
      <c r="AX646" s="214"/>
      <c r="AY646" s="214"/>
      <c r="AZ646" s="214"/>
      <c r="BA646" s="214"/>
      <c r="BB646" s="214"/>
      <c r="BC646" s="214"/>
      <c r="BD646" s="214"/>
      <c r="BE646" s="214"/>
      <c r="BF646" s="214"/>
      <c r="BG646" s="214"/>
      <c r="BH646" s="214"/>
      <c r="BI646" s="214"/>
      <c r="BJ646" s="214"/>
      <c r="BK646" s="214"/>
      <c r="BL646" s="214"/>
      <c r="BM646" s="219"/>
    </row>
    <row r="647" spans="1:65">
      <c r="A647" s="29"/>
      <c r="B647" s="20" t="s">
        <v>254</v>
      </c>
      <c r="C647" s="12"/>
      <c r="D647" s="220">
        <v>17.433333333333334</v>
      </c>
      <c r="E647" s="220">
        <v>18.333333333333332</v>
      </c>
      <c r="F647" s="220">
        <v>18.516666666666666</v>
      </c>
      <c r="G647" s="220">
        <v>18.533333333333335</v>
      </c>
      <c r="H647" s="220">
        <v>18.666666666666668</v>
      </c>
      <c r="I647" s="220">
        <v>21.244249999999997</v>
      </c>
      <c r="J647" s="220">
        <v>19.116666666666667</v>
      </c>
      <c r="K647" s="220">
        <v>18.083333333333332</v>
      </c>
      <c r="L647" s="220">
        <v>18.966666666666665</v>
      </c>
      <c r="M647" s="220">
        <v>19.5</v>
      </c>
      <c r="N647" s="220">
        <v>19.666666666666668</v>
      </c>
      <c r="O647" s="220">
        <v>18.5</v>
      </c>
      <c r="P647" s="220">
        <v>18.5</v>
      </c>
      <c r="Q647" s="220">
        <v>20.833333333333332</v>
      </c>
      <c r="R647" s="220">
        <v>19.733333333333334</v>
      </c>
      <c r="S647" s="220">
        <v>23.74722222222222</v>
      </c>
      <c r="T647" s="220">
        <v>18.866666666666667</v>
      </c>
      <c r="U647" s="220">
        <v>19.3</v>
      </c>
      <c r="V647" s="220">
        <v>17.616666666666667</v>
      </c>
      <c r="W647" s="213"/>
      <c r="X647" s="214"/>
      <c r="Y647" s="214"/>
      <c r="Z647" s="214"/>
      <c r="AA647" s="214"/>
      <c r="AB647" s="214"/>
      <c r="AC647" s="214"/>
      <c r="AD647" s="214"/>
      <c r="AE647" s="214"/>
      <c r="AF647" s="214"/>
      <c r="AG647" s="214"/>
      <c r="AH647" s="214"/>
      <c r="AI647" s="214"/>
      <c r="AJ647" s="214"/>
      <c r="AK647" s="214"/>
      <c r="AL647" s="214"/>
      <c r="AM647" s="214"/>
      <c r="AN647" s="214"/>
      <c r="AO647" s="214"/>
      <c r="AP647" s="214"/>
      <c r="AQ647" s="214"/>
      <c r="AR647" s="214"/>
      <c r="AS647" s="214"/>
      <c r="AT647" s="214"/>
      <c r="AU647" s="214"/>
      <c r="AV647" s="214"/>
      <c r="AW647" s="214"/>
      <c r="AX647" s="214"/>
      <c r="AY647" s="214"/>
      <c r="AZ647" s="214"/>
      <c r="BA647" s="214"/>
      <c r="BB647" s="214"/>
      <c r="BC647" s="214"/>
      <c r="BD647" s="214"/>
      <c r="BE647" s="214"/>
      <c r="BF647" s="214"/>
      <c r="BG647" s="214"/>
      <c r="BH647" s="214"/>
      <c r="BI647" s="214"/>
      <c r="BJ647" s="214"/>
      <c r="BK647" s="214"/>
      <c r="BL647" s="214"/>
      <c r="BM647" s="219"/>
    </row>
    <row r="648" spans="1:65">
      <c r="A648" s="29"/>
      <c r="B648" s="3" t="s">
        <v>255</v>
      </c>
      <c r="C648" s="28"/>
      <c r="D648" s="217">
        <v>17.45</v>
      </c>
      <c r="E648" s="217">
        <v>18.700000000000003</v>
      </c>
      <c r="F648" s="217">
        <v>18.399999999999999</v>
      </c>
      <c r="G648" s="217">
        <v>18.5</v>
      </c>
      <c r="H648" s="217">
        <v>19</v>
      </c>
      <c r="I648" s="217">
        <v>21.207249999999998</v>
      </c>
      <c r="J648" s="217">
        <v>19.149999999999999</v>
      </c>
      <c r="K648" s="217">
        <v>17.799999999999997</v>
      </c>
      <c r="L648" s="217">
        <v>18.95</v>
      </c>
      <c r="M648" s="217">
        <v>19.5</v>
      </c>
      <c r="N648" s="217">
        <v>19.5</v>
      </c>
      <c r="O648" s="217">
        <v>19</v>
      </c>
      <c r="P648" s="217">
        <v>18.5</v>
      </c>
      <c r="Q648" s="217">
        <v>20.5</v>
      </c>
      <c r="R648" s="217">
        <v>19.600000000000001</v>
      </c>
      <c r="S648" s="217">
        <v>23.781666666666652</v>
      </c>
      <c r="T648" s="217">
        <v>18.899999999999999</v>
      </c>
      <c r="U648" s="217">
        <v>19</v>
      </c>
      <c r="V648" s="217">
        <v>17.600000000000001</v>
      </c>
      <c r="W648" s="213"/>
      <c r="X648" s="214"/>
      <c r="Y648" s="214"/>
      <c r="Z648" s="214"/>
      <c r="AA648" s="214"/>
      <c r="AB648" s="214"/>
      <c r="AC648" s="214"/>
      <c r="AD648" s="214"/>
      <c r="AE648" s="214"/>
      <c r="AF648" s="214"/>
      <c r="AG648" s="214"/>
      <c r="AH648" s="214"/>
      <c r="AI648" s="214"/>
      <c r="AJ648" s="214"/>
      <c r="AK648" s="214"/>
      <c r="AL648" s="214"/>
      <c r="AM648" s="214"/>
      <c r="AN648" s="214"/>
      <c r="AO648" s="214"/>
      <c r="AP648" s="214"/>
      <c r="AQ648" s="214"/>
      <c r="AR648" s="214"/>
      <c r="AS648" s="214"/>
      <c r="AT648" s="214"/>
      <c r="AU648" s="214"/>
      <c r="AV648" s="214"/>
      <c r="AW648" s="214"/>
      <c r="AX648" s="214"/>
      <c r="AY648" s="214"/>
      <c r="AZ648" s="214"/>
      <c r="BA648" s="214"/>
      <c r="BB648" s="214"/>
      <c r="BC648" s="214"/>
      <c r="BD648" s="214"/>
      <c r="BE648" s="214"/>
      <c r="BF648" s="214"/>
      <c r="BG648" s="214"/>
      <c r="BH648" s="214"/>
      <c r="BI648" s="214"/>
      <c r="BJ648" s="214"/>
      <c r="BK648" s="214"/>
      <c r="BL648" s="214"/>
      <c r="BM648" s="219"/>
    </row>
    <row r="649" spans="1:65">
      <c r="A649" s="29"/>
      <c r="B649" s="3" t="s">
        <v>256</v>
      </c>
      <c r="C649" s="28"/>
      <c r="D649" s="23">
        <v>0.23380903889000221</v>
      </c>
      <c r="E649" s="23">
        <v>0.77888809636986167</v>
      </c>
      <c r="F649" s="23">
        <v>0.34302575219167797</v>
      </c>
      <c r="G649" s="23">
        <v>0.3326659986633238</v>
      </c>
      <c r="H649" s="23">
        <v>0.5163977794943222</v>
      </c>
      <c r="I649" s="23">
        <v>0.59555954782036624</v>
      </c>
      <c r="J649" s="23">
        <v>0.22286019533929077</v>
      </c>
      <c r="K649" s="23">
        <v>0.87958323464392396</v>
      </c>
      <c r="L649" s="23">
        <v>0.12110601416390041</v>
      </c>
      <c r="M649" s="23">
        <v>0.54772255750516607</v>
      </c>
      <c r="N649" s="23">
        <v>1.8618986725025257</v>
      </c>
      <c r="O649" s="23">
        <v>0.83666002653407556</v>
      </c>
      <c r="P649" s="23">
        <v>0.54772255750516607</v>
      </c>
      <c r="Q649" s="23">
        <v>1.4719601443879746</v>
      </c>
      <c r="R649" s="23">
        <v>0.20655911179772818</v>
      </c>
      <c r="S649" s="23">
        <v>0.24474400836308546</v>
      </c>
      <c r="T649" s="23">
        <v>0.16329931618554464</v>
      </c>
      <c r="U649" s="23">
        <v>0.88543774484714644</v>
      </c>
      <c r="V649" s="23">
        <v>0.21369760566432836</v>
      </c>
      <c r="W649" s="152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  <c r="AV649" s="3"/>
      <c r="AW649" s="3"/>
      <c r="AX649" s="3"/>
      <c r="AY649" s="3"/>
      <c r="AZ649" s="3"/>
      <c r="BA649" s="3"/>
      <c r="BB649" s="3"/>
      <c r="BC649" s="3"/>
      <c r="BD649" s="3"/>
      <c r="BE649" s="3"/>
      <c r="BF649" s="3"/>
      <c r="BG649" s="3"/>
      <c r="BH649" s="3"/>
      <c r="BI649" s="3"/>
      <c r="BJ649" s="3"/>
      <c r="BK649" s="3"/>
      <c r="BL649" s="3"/>
      <c r="BM649" s="55"/>
    </row>
    <row r="650" spans="1:65">
      <c r="A650" s="29"/>
      <c r="B650" s="3" t="s">
        <v>86</v>
      </c>
      <c r="C650" s="28"/>
      <c r="D650" s="13">
        <v>1.341160834933091E-2</v>
      </c>
      <c r="E650" s="13">
        <v>4.2484805256537909E-2</v>
      </c>
      <c r="F650" s="13">
        <v>1.8525243142664877E-2</v>
      </c>
      <c r="G650" s="13">
        <v>1.7949604244423944E-2</v>
      </c>
      <c r="H650" s="13">
        <v>2.76641667586244E-2</v>
      </c>
      <c r="I650" s="13">
        <v>2.8033917310348273E-2</v>
      </c>
      <c r="J650" s="13">
        <v>1.165790036648426E-2</v>
      </c>
      <c r="K650" s="13">
        <v>4.8640547537912852E-2</v>
      </c>
      <c r="L650" s="13">
        <v>6.3852028557416741E-3</v>
      </c>
      <c r="M650" s="13">
        <v>2.8088336282316211E-2</v>
      </c>
      <c r="N650" s="13">
        <v>9.467281385606062E-2</v>
      </c>
      <c r="O650" s="13">
        <v>4.5224866299139223E-2</v>
      </c>
      <c r="P650" s="13">
        <v>2.9606624730008978E-2</v>
      </c>
      <c r="Q650" s="13">
        <v>7.0654086930622792E-2</v>
      </c>
      <c r="R650" s="13">
        <v>1.0467522557317305E-2</v>
      </c>
      <c r="S650" s="13">
        <v>1.0306216283859021E-2</v>
      </c>
      <c r="T650" s="13">
        <v>8.6554407872196804E-3</v>
      </c>
      <c r="U650" s="13">
        <v>4.5877603359955769E-2</v>
      </c>
      <c r="V650" s="13">
        <v>1.2130422270444372E-2</v>
      </c>
      <c r="W650" s="152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  <c r="AU650" s="3"/>
      <c r="AV650" s="3"/>
      <c r="AW650" s="3"/>
      <c r="AX650" s="3"/>
      <c r="AY650" s="3"/>
      <c r="AZ650" s="3"/>
      <c r="BA650" s="3"/>
      <c r="BB650" s="3"/>
      <c r="BC650" s="3"/>
      <c r="BD650" s="3"/>
      <c r="BE650" s="3"/>
      <c r="BF650" s="3"/>
      <c r="BG650" s="3"/>
      <c r="BH650" s="3"/>
      <c r="BI650" s="3"/>
      <c r="BJ650" s="3"/>
      <c r="BK650" s="3"/>
      <c r="BL650" s="3"/>
      <c r="BM650" s="55"/>
    </row>
    <row r="651" spans="1:65">
      <c r="A651" s="29"/>
      <c r="B651" s="3" t="s">
        <v>257</v>
      </c>
      <c r="C651" s="28"/>
      <c r="D651" s="13">
        <v>-7.0746976870577849E-2</v>
      </c>
      <c r="E651" s="13">
        <v>-2.2774067454718661E-2</v>
      </c>
      <c r="F651" s="13">
        <v>-1.3001808129265879E-2</v>
      </c>
      <c r="G651" s="13">
        <v>-1.211342091786094E-2</v>
      </c>
      <c r="H651" s="13">
        <v>-5.0063232266225333E-3</v>
      </c>
      <c r="I651" s="13">
        <v>0.13238720095318679</v>
      </c>
      <c r="J651" s="13">
        <v>1.8980131481307172E-2</v>
      </c>
      <c r="K651" s="13">
        <v>-3.6099875625790756E-2</v>
      </c>
      <c r="L651" s="13">
        <v>1.0984646578663826E-2</v>
      </c>
      <c r="M651" s="13">
        <v>3.9413037343617452E-2</v>
      </c>
      <c r="N651" s="13">
        <v>4.8296909457665516E-2</v>
      </c>
      <c r="O651" s="13">
        <v>-1.3890195340670597E-2</v>
      </c>
      <c r="P651" s="13">
        <v>-1.3890195340670597E-2</v>
      </c>
      <c r="Q651" s="13">
        <v>0.11048401425600152</v>
      </c>
      <c r="R651" s="13">
        <v>5.185045830328483E-2</v>
      </c>
      <c r="S651" s="13">
        <v>0.26580371171660744</v>
      </c>
      <c r="T651" s="13">
        <v>5.6543233102350765E-3</v>
      </c>
      <c r="U651" s="13">
        <v>2.8752390806759953E-2</v>
      </c>
      <c r="V651" s="13">
        <v>-6.0974717545125068E-2</v>
      </c>
      <c r="W651" s="152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  <c r="AU651" s="3"/>
      <c r="AV651" s="3"/>
      <c r="AW651" s="3"/>
      <c r="AX651" s="3"/>
      <c r="AY651" s="3"/>
      <c r="AZ651" s="3"/>
      <c r="BA651" s="3"/>
      <c r="BB651" s="3"/>
      <c r="BC651" s="3"/>
      <c r="BD651" s="3"/>
      <c r="BE651" s="3"/>
      <c r="BF651" s="3"/>
      <c r="BG651" s="3"/>
      <c r="BH651" s="3"/>
      <c r="BI651" s="3"/>
      <c r="BJ651" s="3"/>
      <c r="BK651" s="3"/>
      <c r="BL651" s="3"/>
      <c r="BM651" s="55"/>
    </row>
    <row r="652" spans="1:65">
      <c r="A652" s="29"/>
      <c r="B652" s="45" t="s">
        <v>258</v>
      </c>
      <c r="C652" s="46"/>
      <c r="D652" s="44">
        <v>1.81</v>
      </c>
      <c r="E652" s="44">
        <v>0.67</v>
      </c>
      <c r="F652" s="44">
        <v>0.44</v>
      </c>
      <c r="G652" s="44">
        <v>0.42</v>
      </c>
      <c r="H652" s="44">
        <v>0.25</v>
      </c>
      <c r="I652" s="44">
        <v>3.01</v>
      </c>
      <c r="J652" s="44">
        <v>0.32</v>
      </c>
      <c r="K652" s="44">
        <v>0.99</v>
      </c>
      <c r="L652" s="44">
        <v>0.13</v>
      </c>
      <c r="M652" s="44">
        <v>0.8</v>
      </c>
      <c r="N652" s="44">
        <v>1.01</v>
      </c>
      <c r="O652" s="44">
        <v>0.46</v>
      </c>
      <c r="P652" s="44">
        <v>0.46</v>
      </c>
      <c r="Q652" s="44">
        <v>2.4900000000000002</v>
      </c>
      <c r="R652" s="44">
        <v>1.1000000000000001</v>
      </c>
      <c r="S652" s="44">
        <v>6.17</v>
      </c>
      <c r="T652" s="44">
        <v>0</v>
      </c>
      <c r="U652" s="44">
        <v>0.55000000000000004</v>
      </c>
      <c r="V652" s="44">
        <v>1.58</v>
      </c>
      <c r="W652" s="152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  <c r="AV652" s="3"/>
      <c r="AW652" s="3"/>
      <c r="AX652" s="3"/>
      <c r="AY652" s="3"/>
      <c r="AZ652" s="3"/>
      <c r="BA652" s="3"/>
      <c r="BB652" s="3"/>
      <c r="BC652" s="3"/>
      <c r="BD652" s="3"/>
      <c r="BE652" s="3"/>
      <c r="BF652" s="3"/>
      <c r="BG652" s="3"/>
      <c r="BH652" s="3"/>
      <c r="BI652" s="3"/>
      <c r="BJ652" s="3"/>
      <c r="BK652" s="3"/>
      <c r="BL652" s="3"/>
      <c r="BM652" s="55"/>
    </row>
    <row r="653" spans="1:65">
      <c r="B653" s="30"/>
      <c r="C653" s="20"/>
      <c r="D653" s="20"/>
      <c r="E653" s="20"/>
      <c r="F653" s="20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BM653" s="55"/>
    </row>
    <row r="654" spans="1:65" ht="15">
      <c r="B654" s="8" t="s">
        <v>450</v>
      </c>
      <c r="BM654" s="27" t="s">
        <v>66</v>
      </c>
    </row>
    <row r="655" spans="1:65" ht="15">
      <c r="A655" s="24" t="s">
        <v>58</v>
      </c>
      <c r="B655" s="18" t="s">
        <v>108</v>
      </c>
      <c r="C655" s="15" t="s">
        <v>109</v>
      </c>
      <c r="D655" s="16" t="s">
        <v>224</v>
      </c>
      <c r="E655" s="17" t="s">
        <v>224</v>
      </c>
      <c r="F655" s="17" t="s">
        <v>224</v>
      </c>
      <c r="G655" s="17" t="s">
        <v>224</v>
      </c>
      <c r="H655" s="17" t="s">
        <v>224</v>
      </c>
      <c r="I655" s="17" t="s">
        <v>224</v>
      </c>
      <c r="J655" s="17" t="s">
        <v>224</v>
      </c>
      <c r="K655" s="17" t="s">
        <v>224</v>
      </c>
      <c r="L655" s="17" t="s">
        <v>224</v>
      </c>
      <c r="M655" s="17" t="s">
        <v>224</v>
      </c>
      <c r="N655" s="17" t="s">
        <v>224</v>
      </c>
      <c r="O655" s="17" t="s">
        <v>224</v>
      </c>
      <c r="P655" s="17" t="s">
        <v>224</v>
      </c>
      <c r="Q655" s="17" t="s">
        <v>224</v>
      </c>
      <c r="R655" s="17" t="s">
        <v>224</v>
      </c>
      <c r="S655" s="17" t="s">
        <v>224</v>
      </c>
      <c r="T655" s="17" t="s">
        <v>224</v>
      </c>
      <c r="U655" s="17" t="s">
        <v>224</v>
      </c>
      <c r="V655" s="17" t="s">
        <v>224</v>
      </c>
      <c r="W655" s="152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  <c r="AV655" s="3"/>
      <c r="AW655" s="3"/>
      <c r="AX655" s="3"/>
      <c r="AY655" s="3"/>
      <c r="AZ655" s="3"/>
      <c r="BA655" s="3"/>
      <c r="BB655" s="3"/>
      <c r="BC655" s="3"/>
      <c r="BD655" s="3"/>
      <c r="BE655" s="3"/>
      <c r="BF655" s="3"/>
      <c r="BG655" s="3"/>
      <c r="BH655" s="3"/>
      <c r="BI655" s="3"/>
      <c r="BJ655" s="3"/>
      <c r="BK655" s="3"/>
      <c r="BL655" s="3"/>
      <c r="BM655" s="27">
        <v>1</v>
      </c>
    </row>
    <row r="656" spans="1:65">
      <c r="A656" s="29"/>
      <c r="B656" s="19" t="s">
        <v>225</v>
      </c>
      <c r="C656" s="9" t="s">
        <v>225</v>
      </c>
      <c r="D656" s="150" t="s">
        <v>227</v>
      </c>
      <c r="E656" s="151" t="s">
        <v>228</v>
      </c>
      <c r="F656" s="151" t="s">
        <v>229</v>
      </c>
      <c r="G656" s="151" t="s">
        <v>230</v>
      </c>
      <c r="H656" s="151" t="s">
        <v>231</v>
      </c>
      <c r="I656" s="151" t="s">
        <v>233</v>
      </c>
      <c r="J656" s="151" t="s">
        <v>234</v>
      </c>
      <c r="K656" s="151" t="s">
        <v>235</v>
      </c>
      <c r="L656" s="151" t="s">
        <v>236</v>
      </c>
      <c r="M656" s="151" t="s">
        <v>237</v>
      </c>
      <c r="N656" s="151" t="s">
        <v>238</v>
      </c>
      <c r="O656" s="151" t="s">
        <v>239</v>
      </c>
      <c r="P656" s="151" t="s">
        <v>240</v>
      </c>
      <c r="Q656" s="151" t="s">
        <v>241</v>
      </c>
      <c r="R656" s="151" t="s">
        <v>242</v>
      </c>
      <c r="S656" s="151" t="s">
        <v>243</v>
      </c>
      <c r="T656" s="151" t="s">
        <v>245</v>
      </c>
      <c r="U656" s="151" t="s">
        <v>246</v>
      </c>
      <c r="V656" s="151" t="s">
        <v>247</v>
      </c>
      <c r="W656" s="152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  <c r="AX656" s="3"/>
      <c r="AY656" s="3"/>
      <c r="AZ656" s="3"/>
      <c r="BA656" s="3"/>
      <c r="BB656" s="3"/>
      <c r="BC656" s="3"/>
      <c r="BD656" s="3"/>
      <c r="BE656" s="3"/>
      <c r="BF656" s="3"/>
      <c r="BG656" s="3"/>
      <c r="BH656" s="3"/>
      <c r="BI656" s="3"/>
      <c r="BJ656" s="3"/>
      <c r="BK656" s="3"/>
      <c r="BL656" s="3"/>
      <c r="BM656" s="27" t="s">
        <v>1</v>
      </c>
    </row>
    <row r="657" spans="1:65">
      <c r="A657" s="29"/>
      <c r="B657" s="19"/>
      <c r="C657" s="9"/>
      <c r="D657" s="10" t="s">
        <v>112</v>
      </c>
      <c r="E657" s="11" t="s">
        <v>263</v>
      </c>
      <c r="F657" s="11" t="s">
        <v>263</v>
      </c>
      <c r="G657" s="11" t="s">
        <v>263</v>
      </c>
      <c r="H657" s="11" t="s">
        <v>112</v>
      </c>
      <c r="I657" s="11" t="s">
        <v>112</v>
      </c>
      <c r="J657" s="11" t="s">
        <v>263</v>
      </c>
      <c r="K657" s="11" t="s">
        <v>263</v>
      </c>
      <c r="L657" s="11" t="s">
        <v>112</v>
      </c>
      <c r="M657" s="11" t="s">
        <v>112</v>
      </c>
      <c r="N657" s="11" t="s">
        <v>112</v>
      </c>
      <c r="O657" s="11" t="s">
        <v>263</v>
      </c>
      <c r="P657" s="11" t="s">
        <v>112</v>
      </c>
      <c r="Q657" s="11" t="s">
        <v>263</v>
      </c>
      <c r="R657" s="11" t="s">
        <v>263</v>
      </c>
      <c r="S657" s="11" t="s">
        <v>112</v>
      </c>
      <c r="T657" s="11" t="s">
        <v>263</v>
      </c>
      <c r="U657" s="11" t="s">
        <v>263</v>
      </c>
      <c r="V657" s="11" t="s">
        <v>264</v>
      </c>
      <c r="W657" s="152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  <c r="AX657" s="3"/>
      <c r="AY657" s="3"/>
      <c r="AZ657" s="3"/>
      <c r="BA657" s="3"/>
      <c r="BB657" s="3"/>
      <c r="BC657" s="3"/>
      <c r="BD657" s="3"/>
      <c r="BE657" s="3"/>
      <c r="BF657" s="3"/>
      <c r="BG657" s="3"/>
      <c r="BH657" s="3"/>
      <c r="BI657" s="3"/>
      <c r="BJ657" s="3"/>
      <c r="BK657" s="3"/>
      <c r="BL657" s="3"/>
      <c r="BM657" s="27">
        <v>3</v>
      </c>
    </row>
    <row r="658" spans="1:65">
      <c r="A658" s="29"/>
      <c r="B658" s="19"/>
      <c r="C658" s="9"/>
      <c r="D658" s="25"/>
      <c r="E658" s="25"/>
      <c r="F658" s="25"/>
      <c r="G658" s="25"/>
      <c r="H658" s="25"/>
      <c r="I658" s="25"/>
      <c r="J658" s="25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25"/>
      <c r="V658" s="25"/>
      <c r="W658" s="152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3"/>
      <c r="AV658" s="3"/>
      <c r="AW658" s="3"/>
      <c r="AX658" s="3"/>
      <c r="AY658" s="3"/>
      <c r="AZ658" s="3"/>
      <c r="BA658" s="3"/>
      <c r="BB658" s="3"/>
      <c r="BC658" s="3"/>
      <c r="BD658" s="3"/>
      <c r="BE658" s="3"/>
      <c r="BF658" s="3"/>
      <c r="BG658" s="3"/>
      <c r="BH658" s="3"/>
      <c r="BI658" s="3"/>
      <c r="BJ658" s="3"/>
      <c r="BK658" s="3"/>
      <c r="BL658" s="3"/>
      <c r="BM658" s="27">
        <v>3</v>
      </c>
    </row>
    <row r="659" spans="1:65">
      <c r="A659" s="29"/>
      <c r="B659" s="18">
        <v>1</v>
      </c>
      <c r="C659" s="14">
        <v>1</v>
      </c>
      <c r="D659" s="203">
        <v>9.3200000000000005E-2</v>
      </c>
      <c r="E659" s="203">
        <v>8.2000000000000003E-2</v>
      </c>
      <c r="F659" s="203">
        <v>8.2000000000000003E-2</v>
      </c>
      <c r="G659" s="203">
        <v>8.4999999999999992E-2</v>
      </c>
      <c r="H659" s="203">
        <v>8.6999999999999994E-2</v>
      </c>
      <c r="I659" s="232">
        <v>5.7177100000000002E-2</v>
      </c>
      <c r="J659" s="203">
        <v>0.08</v>
      </c>
      <c r="K659" s="203">
        <v>8.2000000000000003E-2</v>
      </c>
      <c r="L659" s="203">
        <v>8.2200000000000009E-2</v>
      </c>
      <c r="M659" s="203">
        <v>8.72E-2</v>
      </c>
      <c r="N659" s="203">
        <v>8.4500000000000006E-2</v>
      </c>
      <c r="O659" s="203">
        <v>8.5199999999999998E-2</v>
      </c>
      <c r="P659" s="203">
        <v>8.6999999999999994E-2</v>
      </c>
      <c r="Q659" s="203">
        <v>9.1999999999999998E-2</v>
      </c>
      <c r="R659" s="203">
        <v>8.4000000000000005E-2</v>
      </c>
      <c r="S659" s="203">
        <v>7.9810199999999998E-2</v>
      </c>
      <c r="T659" s="203">
        <v>0.08</v>
      </c>
      <c r="U659" s="203">
        <v>8.4000000000000005E-2</v>
      </c>
      <c r="V659" s="203">
        <v>8.3199999999999996E-2</v>
      </c>
      <c r="W659" s="205"/>
      <c r="X659" s="206"/>
      <c r="Y659" s="206"/>
      <c r="Z659" s="206"/>
      <c r="AA659" s="206"/>
      <c r="AB659" s="206"/>
      <c r="AC659" s="206"/>
      <c r="AD659" s="206"/>
      <c r="AE659" s="206"/>
      <c r="AF659" s="206"/>
      <c r="AG659" s="206"/>
      <c r="AH659" s="206"/>
      <c r="AI659" s="206"/>
      <c r="AJ659" s="206"/>
      <c r="AK659" s="206"/>
      <c r="AL659" s="206"/>
      <c r="AM659" s="206"/>
      <c r="AN659" s="206"/>
      <c r="AO659" s="206"/>
      <c r="AP659" s="206"/>
      <c r="AQ659" s="206"/>
      <c r="AR659" s="206"/>
      <c r="AS659" s="206"/>
      <c r="AT659" s="206"/>
      <c r="AU659" s="206"/>
      <c r="AV659" s="206"/>
      <c r="AW659" s="206"/>
      <c r="AX659" s="206"/>
      <c r="AY659" s="206"/>
      <c r="AZ659" s="206"/>
      <c r="BA659" s="206"/>
      <c r="BB659" s="206"/>
      <c r="BC659" s="206"/>
      <c r="BD659" s="206"/>
      <c r="BE659" s="206"/>
      <c r="BF659" s="206"/>
      <c r="BG659" s="206"/>
      <c r="BH659" s="206"/>
      <c r="BI659" s="206"/>
      <c r="BJ659" s="206"/>
      <c r="BK659" s="206"/>
      <c r="BL659" s="206"/>
      <c r="BM659" s="207">
        <v>1</v>
      </c>
    </row>
    <row r="660" spans="1:65">
      <c r="A660" s="29"/>
      <c r="B660" s="19">
        <v>1</v>
      </c>
      <c r="C660" s="9">
        <v>2</v>
      </c>
      <c r="D660" s="23">
        <v>9.1600000000000001E-2</v>
      </c>
      <c r="E660" s="23">
        <v>8.2000000000000003E-2</v>
      </c>
      <c r="F660" s="23">
        <v>8.3000000000000004E-2</v>
      </c>
      <c r="G660" s="23">
        <v>8.5999999999999993E-2</v>
      </c>
      <c r="H660" s="23">
        <v>8.5000000000000006E-2</v>
      </c>
      <c r="I660" s="233">
        <v>5.7589599999999998E-2</v>
      </c>
      <c r="J660" s="23">
        <v>0.08</v>
      </c>
      <c r="K660" s="23">
        <v>8.4000000000000005E-2</v>
      </c>
      <c r="L660" s="23">
        <v>8.2000000000000003E-2</v>
      </c>
      <c r="M660" s="23">
        <v>8.8000000000000009E-2</v>
      </c>
      <c r="N660" s="23">
        <v>8.2500000000000004E-2</v>
      </c>
      <c r="O660" s="23">
        <v>8.3400000000000002E-2</v>
      </c>
      <c r="P660" s="23">
        <v>8.8000000000000009E-2</v>
      </c>
      <c r="Q660" s="23">
        <v>9.0999999999999998E-2</v>
      </c>
      <c r="R660" s="23">
        <v>8.4999999999999992E-2</v>
      </c>
      <c r="S660" s="23">
        <v>8.0054999999999987E-2</v>
      </c>
      <c r="T660" s="23">
        <v>0.08</v>
      </c>
      <c r="U660" s="23">
        <v>8.3000000000000004E-2</v>
      </c>
      <c r="V660" s="23">
        <v>8.4199999999999997E-2</v>
      </c>
      <c r="W660" s="205"/>
      <c r="X660" s="206"/>
      <c r="Y660" s="206"/>
      <c r="Z660" s="206"/>
      <c r="AA660" s="206"/>
      <c r="AB660" s="206"/>
      <c r="AC660" s="206"/>
      <c r="AD660" s="206"/>
      <c r="AE660" s="206"/>
      <c r="AF660" s="206"/>
      <c r="AG660" s="206"/>
      <c r="AH660" s="206"/>
      <c r="AI660" s="206"/>
      <c r="AJ660" s="206"/>
      <c r="AK660" s="206"/>
      <c r="AL660" s="206"/>
      <c r="AM660" s="206"/>
      <c r="AN660" s="206"/>
      <c r="AO660" s="206"/>
      <c r="AP660" s="206"/>
      <c r="AQ660" s="206"/>
      <c r="AR660" s="206"/>
      <c r="AS660" s="206"/>
      <c r="AT660" s="206"/>
      <c r="AU660" s="206"/>
      <c r="AV660" s="206"/>
      <c r="AW660" s="206"/>
      <c r="AX660" s="206"/>
      <c r="AY660" s="206"/>
      <c r="AZ660" s="206"/>
      <c r="BA660" s="206"/>
      <c r="BB660" s="206"/>
      <c r="BC660" s="206"/>
      <c r="BD660" s="206"/>
      <c r="BE660" s="206"/>
      <c r="BF660" s="206"/>
      <c r="BG660" s="206"/>
      <c r="BH660" s="206"/>
      <c r="BI660" s="206"/>
      <c r="BJ660" s="206"/>
      <c r="BK660" s="206"/>
      <c r="BL660" s="206"/>
      <c r="BM660" s="207" t="e">
        <v>#N/A</v>
      </c>
    </row>
    <row r="661" spans="1:65">
      <c r="A661" s="29"/>
      <c r="B661" s="19">
        <v>1</v>
      </c>
      <c r="C661" s="9">
        <v>3</v>
      </c>
      <c r="D661" s="209">
        <v>8.6099999999999996E-2</v>
      </c>
      <c r="E661" s="23">
        <v>7.3999999999999996E-2</v>
      </c>
      <c r="F661" s="23">
        <v>8.3000000000000004E-2</v>
      </c>
      <c r="G661" s="23">
        <v>8.8999999999999996E-2</v>
      </c>
      <c r="H661" s="23">
        <v>8.5000000000000006E-2</v>
      </c>
      <c r="I661" s="233">
        <v>5.6816499999999992E-2</v>
      </c>
      <c r="J661" s="23">
        <v>0.08</v>
      </c>
      <c r="K661" s="23">
        <v>8.3000000000000004E-2</v>
      </c>
      <c r="L661" s="23">
        <v>8.2900000000000001E-2</v>
      </c>
      <c r="M661" s="23">
        <v>8.7900000000000006E-2</v>
      </c>
      <c r="N661" s="23">
        <v>8.2000000000000003E-2</v>
      </c>
      <c r="O661" s="23">
        <v>8.3600000000000008E-2</v>
      </c>
      <c r="P661" s="23">
        <v>0.09</v>
      </c>
      <c r="Q661" s="23">
        <v>9.0999999999999998E-2</v>
      </c>
      <c r="R661" s="23">
        <v>8.4999999999999992E-2</v>
      </c>
      <c r="S661" s="23">
        <v>8.0220225000000006E-2</v>
      </c>
      <c r="T661" s="23">
        <v>0.08</v>
      </c>
      <c r="U661" s="23">
        <v>8.4999999999999992E-2</v>
      </c>
      <c r="V661" s="23">
        <v>8.8300000000000003E-2</v>
      </c>
      <c r="W661" s="205"/>
      <c r="X661" s="206"/>
      <c r="Y661" s="206"/>
      <c r="Z661" s="206"/>
      <c r="AA661" s="206"/>
      <c r="AB661" s="206"/>
      <c r="AC661" s="206"/>
      <c r="AD661" s="206"/>
      <c r="AE661" s="206"/>
      <c r="AF661" s="206"/>
      <c r="AG661" s="206"/>
      <c r="AH661" s="206"/>
      <c r="AI661" s="206"/>
      <c r="AJ661" s="206"/>
      <c r="AK661" s="206"/>
      <c r="AL661" s="206"/>
      <c r="AM661" s="206"/>
      <c r="AN661" s="206"/>
      <c r="AO661" s="206"/>
      <c r="AP661" s="206"/>
      <c r="AQ661" s="206"/>
      <c r="AR661" s="206"/>
      <c r="AS661" s="206"/>
      <c r="AT661" s="206"/>
      <c r="AU661" s="206"/>
      <c r="AV661" s="206"/>
      <c r="AW661" s="206"/>
      <c r="AX661" s="206"/>
      <c r="AY661" s="206"/>
      <c r="AZ661" s="206"/>
      <c r="BA661" s="206"/>
      <c r="BB661" s="206"/>
      <c r="BC661" s="206"/>
      <c r="BD661" s="206"/>
      <c r="BE661" s="206"/>
      <c r="BF661" s="206"/>
      <c r="BG661" s="206"/>
      <c r="BH661" s="206"/>
      <c r="BI661" s="206"/>
      <c r="BJ661" s="206"/>
      <c r="BK661" s="206"/>
      <c r="BL661" s="206"/>
      <c r="BM661" s="207">
        <v>16</v>
      </c>
    </row>
    <row r="662" spans="1:65">
      <c r="A662" s="29"/>
      <c r="B662" s="19">
        <v>1</v>
      </c>
      <c r="C662" s="9">
        <v>4</v>
      </c>
      <c r="D662" s="23">
        <v>9.3200000000000005E-2</v>
      </c>
      <c r="E662" s="23">
        <v>7.6999999999999999E-2</v>
      </c>
      <c r="F662" s="23">
        <v>8.3000000000000004E-2</v>
      </c>
      <c r="G662" s="23">
        <v>8.8000000000000009E-2</v>
      </c>
      <c r="H662" s="23">
        <v>8.6999999999999994E-2</v>
      </c>
      <c r="I662" s="233">
        <v>5.6852599999999996E-2</v>
      </c>
      <c r="J662" s="23">
        <v>0.08</v>
      </c>
      <c r="K662" s="23">
        <v>7.8E-2</v>
      </c>
      <c r="L662" s="23">
        <v>8.14E-2</v>
      </c>
      <c r="M662" s="23">
        <v>8.6599999999999996E-2</v>
      </c>
      <c r="N662" s="23">
        <v>8.4999999999999992E-2</v>
      </c>
      <c r="O662" s="23">
        <v>8.2799999999999999E-2</v>
      </c>
      <c r="P662" s="23">
        <v>0.09</v>
      </c>
      <c r="Q662" s="23">
        <v>9.1999999999999998E-2</v>
      </c>
      <c r="R662" s="23">
        <v>8.4999999999999992E-2</v>
      </c>
      <c r="S662" s="23">
        <v>8.038289500000001E-2</v>
      </c>
      <c r="T662" s="23">
        <v>0.08</v>
      </c>
      <c r="U662" s="23">
        <v>8.4000000000000005E-2</v>
      </c>
      <c r="V662" s="23">
        <v>8.6399999999999991E-2</v>
      </c>
      <c r="W662" s="205"/>
      <c r="X662" s="206"/>
      <c r="Y662" s="206"/>
      <c r="Z662" s="206"/>
      <c r="AA662" s="206"/>
      <c r="AB662" s="206"/>
      <c r="AC662" s="206"/>
      <c r="AD662" s="206"/>
      <c r="AE662" s="206"/>
      <c r="AF662" s="206"/>
      <c r="AG662" s="206"/>
      <c r="AH662" s="206"/>
      <c r="AI662" s="206"/>
      <c r="AJ662" s="206"/>
      <c r="AK662" s="206"/>
      <c r="AL662" s="206"/>
      <c r="AM662" s="206"/>
      <c r="AN662" s="206"/>
      <c r="AO662" s="206"/>
      <c r="AP662" s="206"/>
      <c r="AQ662" s="206"/>
      <c r="AR662" s="206"/>
      <c r="AS662" s="206"/>
      <c r="AT662" s="206"/>
      <c r="AU662" s="206"/>
      <c r="AV662" s="206"/>
      <c r="AW662" s="206"/>
      <c r="AX662" s="206"/>
      <c r="AY662" s="206"/>
      <c r="AZ662" s="206"/>
      <c r="BA662" s="206"/>
      <c r="BB662" s="206"/>
      <c r="BC662" s="206"/>
      <c r="BD662" s="206"/>
      <c r="BE662" s="206"/>
      <c r="BF662" s="206"/>
      <c r="BG662" s="206"/>
      <c r="BH662" s="206"/>
      <c r="BI662" s="206"/>
      <c r="BJ662" s="206"/>
      <c r="BK662" s="206"/>
      <c r="BL662" s="206"/>
      <c r="BM662" s="207">
        <v>8.4725265802469141E-2</v>
      </c>
    </row>
    <row r="663" spans="1:65">
      <c r="A663" s="29"/>
      <c r="B663" s="19">
        <v>1</v>
      </c>
      <c r="C663" s="9">
        <v>5</v>
      </c>
      <c r="D663" s="23">
        <v>9.2600000000000002E-2</v>
      </c>
      <c r="E663" s="23">
        <v>8.6999999999999994E-2</v>
      </c>
      <c r="F663" s="23">
        <v>8.4999999999999992E-2</v>
      </c>
      <c r="G663" s="23">
        <v>8.5999999999999993E-2</v>
      </c>
      <c r="H663" s="23">
        <v>8.5999999999999993E-2</v>
      </c>
      <c r="I663" s="233">
        <v>5.6893700000000005E-2</v>
      </c>
      <c r="J663" s="23">
        <v>0.08</v>
      </c>
      <c r="K663" s="23">
        <v>0.08</v>
      </c>
      <c r="L663" s="23">
        <v>8.1600000000000006E-2</v>
      </c>
      <c r="M663" s="23">
        <v>8.9099999999999999E-2</v>
      </c>
      <c r="N663" s="209">
        <v>9.0999999999999998E-2</v>
      </c>
      <c r="O663" s="23">
        <v>8.3900000000000002E-2</v>
      </c>
      <c r="P663" s="23">
        <v>9.1999999999999998E-2</v>
      </c>
      <c r="Q663" s="23">
        <v>0.09</v>
      </c>
      <c r="R663" s="23">
        <v>8.4999999999999992E-2</v>
      </c>
      <c r="S663" s="23">
        <v>7.9940999999999998E-2</v>
      </c>
      <c r="T663" s="23">
        <v>0.08</v>
      </c>
      <c r="U663" s="23">
        <v>8.4999999999999992E-2</v>
      </c>
      <c r="V663" s="23">
        <v>8.72E-2</v>
      </c>
      <c r="W663" s="205"/>
      <c r="X663" s="206"/>
      <c r="Y663" s="206"/>
      <c r="Z663" s="206"/>
      <c r="AA663" s="206"/>
      <c r="AB663" s="206"/>
      <c r="AC663" s="206"/>
      <c r="AD663" s="206"/>
      <c r="AE663" s="206"/>
      <c r="AF663" s="206"/>
      <c r="AG663" s="206"/>
      <c r="AH663" s="206"/>
      <c r="AI663" s="206"/>
      <c r="AJ663" s="206"/>
      <c r="AK663" s="206"/>
      <c r="AL663" s="206"/>
      <c r="AM663" s="206"/>
      <c r="AN663" s="206"/>
      <c r="AO663" s="206"/>
      <c r="AP663" s="206"/>
      <c r="AQ663" s="206"/>
      <c r="AR663" s="206"/>
      <c r="AS663" s="206"/>
      <c r="AT663" s="206"/>
      <c r="AU663" s="206"/>
      <c r="AV663" s="206"/>
      <c r="AW663" s="206"/>
      <c r="AX663" s="206"/>
      <c r="AY663" s="206"/>
      <c r="AZ663" s="206"/>
      <c r="BA663" s="206"/>
      <c r="BB663" s="206"/>
      <c r="BC663" s="206"/>
      <c r="BD663" s="206"/>
      <c r="BE663" s="206"/>
      <c r="BF663" s="206"/>
      <c r="BG663" s="206"/>
      <c r="BH663" s="206"/>
      <c r="BI663" s="206"/>
      <c r="BJ663" s="206"/>
      <c r="BK663" s="206"/>
      <c r="BL663" s="206"/>
      <c r="BM663" s="207">
        <v>44</v>
      </c>
    </row>
    <row r="664" spans="1:65">
      <c r="A664" s="29"/>
      <c r="B664" s="19">
        <v>1</v>
      </c>
      <c r="C664" s="9">
        <v>6</v>
      </c>
      <c r="D664" s="23">
        <v>9.1999999999999998E-2</v>
      </c>
      <c r="E664" s="23">
        <v>8.5000000000000006E-2</v>
      </c>
      <c r="F664" s="23">
        <v>8.4999999999999992E-2</v>
      </c>
      <c r="G664" s="23">
        <v>8.5999999999999993E-2</v>
      </c>
      <c r="H664" s="23">
        <v>8.7999999999999995E-2</v>
      </c>
      <c r="I664" s="233">
        <v>5.6071099999999999E-2</v>
      </c>
      <c r="J664" s="23">
        <v>0.08</v>
      </c>
      <c r="K664" s="23">
        <v>8.2000000000000003E-2</v>
      </c>
      <c r="L664" s="23">
        <v>8.43E-2</v>
      </c>
      <c r="M664" s="23">
        <v>8.9599999999999999E-2</v>
      </c>
      <c r="N664" s="23">
        <v>8.4999999999999992E-2</v>
      </c>
      <c r="O664" s="23">
        <v>8.43E-2</v>
      </c>
      <c r="P664" s="23">
        <v>8.8999999999999996E-2</v>
      </c>
      <c r="Q664" s="23">
        <v>8.8999999999999996E-2</v>
      </c>
      <c r="R664" s="23">
        <v>8.4999999999999992E-2</v>
      </c>
      <c r="S664" s="23">
        <v>7.9999386666666658E-2</v>
      </c>
      <c r="T664" s="23">
        <v>0.08</v>
      </c>
      <c r="U664" s="23">
        <v>8.4999999999999992E-2</v>
      </c>
      <c r="V664" s="23">
        <v>8.5699999999999998E-2</v>
      </c>
      <c r="W664" s="205"/>
      <c r="X664" s="206"/>
      <c r="Y664" s="206"/>
      <c r="Z664" s="206"/>
      <c r="AA664" s="206"/>
      <c r="AB664" s="206"/>
      <c r="AC664" s="206"/>
      <c r="AD664" s="206"/>
      <c r="AE664" s="206"/>
      <c r="AF664" s="206"/>
      <c r="AG664" s="206"/>
      <c r="AH664" s="206"/>
      <c r="AI664" s="206"/>
      <c r="AJ664" s="206"/>
      <c r="AK664" s="206"/>
      <c r="AL664" s="206"/>
      <c r="AM664" s="206"/>
      <c r="AN664" s="206"/>
      <c r="AO664" s="206"/>
      <c r="AP664" s="206"/>
      <c r="AQ664" s="206"/>
      <c r="AR664" s="206"/>
      <c r="AS664" s="206"/>
      <c r="AT664" s="206"/>
      <c r="AU664" s="206"/>
      <c r="AV664" s="206"/>
      <c r="AW664" s="206"/>
      <c r="AX664" s="206"/>
      <c r="AY664" s="206"/>
      <c r="AZ664" s="206"/>
      <c r="BA664" s="206"/>
      <c r="BB664" s="206"/>
      <c r="BC664" s="206"/>
      <c r="BD664" s="206"/>
      <c r="BE664" s="206"/>
      <c r="BF664" s="206"/>
      <c r="BG664" s="206"/>
      <c r="BH664" s="206"/>
      <c r="BI664" s="206"/>
      <c r="BJ664" s="206"/>
      <c r="BK664" s="206"/>
      <c r="BL664" s="206"/>
      <c r="BM664" s="56"/>
    </row>
    <row r="665" spans="1:65">
      <c r="A665" s="29"/>
      <c r="B665" s="20" t="s">
        <v>254</v>
      </c>
      <c r="C665" s="12"/>
      <c r="D665" s="210">
        <v>9.1450000000000017E-2</v>
      </c>
      <c r="E665" s="210">
        <v>8.1166666666666679E-2</v>
      </c>
      <c r="F665" s="210">
        <v>8.3500000000000005E-2</v>
      </c>
      <c r="G665" s="210">
        <v>8.666666666666667E-2</v>
      </c>
      <c r="H665" s="210">
        <v>8.6333333333333317E-2</v>
      </c>
      <c r="I665" s="210">
        <v>5.6900100000000002E-2</v>
      </c>
      <c r="J665" s="210">
        <v>0.08</v>
      </c>
      <c r="K665" s="210">
        <v>8.1500000000000003E-2</v>
      </c>
      <c r="L665" s="210">
        <v>8.2400000000000001E-2</v>
      </c>
      <c r="M665" s="210">
        <v>8.8066666666666668E-2</v>
      </c>
      <c r="N665" s="210">
        <v>8.4999999999999978E-2</v>
      </c>
      <c r="O665" s="210">
        <v>8.3866666666666659E-2</v>
      </c>
      <c r="P665" s="210">
        <v>8.933333333333332E-2</v>
      </c>
      <c r="Q665" s="210">
        <v>9.0833333333333321E-2</v>
      </c>
      <c r="R665" s="210">
        <v>8.4833333333333316E-2</v>
      </c>
      <c r="S665" s="210">
        <v>8.0068117777777781E-2</v>
      </c>
      <c r="T665" s="210">
        <v>0.08</v>
      </c>
      <c r="U665" s="210">
        <v>8.433333333333333E-2</v>
      </c>
      <c r="V665" s="210">
        <v>8.5833333333333317E-2</v>
      </c>
      <c r="W665" s="205"/>
      <c r="X665" s="206"/>
      <c r="Y665" s="206"/>
      <c r="Z665" s="206"/>
      <c r="AA665" s="206"/>
      <c r="AB665" s="206"/>
      <c r="AC665" s="206"/>
      <c r="AD665" s="206"/>
      <c r="AE665" s="206"/>
      <c r="AF665" s="206"/>
      <c r="AG665" s="206"/>
      <c r="AH665" s="206"/>
      <c r="AI665" s="206"/>
      <c r="AJ665" s="206"/>
      <c r="AK665" s="206"/>
      <c r="AL665" s="206"/>
      <c r="AM665" s="206"/>
      <c r="AN665" s="206"/>
      <c r="AO665" s="206"/>
      <c r="AP665" s="206"/>
      <c r="AQ665" s="206"/>
      <c r="AR665" s="206"/>
      <c r="AS665" s="206"/>
      <c r="AT665" s="206"/>
      <c r="AU665" s="206"/>
      <c r="AV665" s="206"/>
      <c r="AW665" s="206"/>
      <c r="AX665" s="206"/>
      <c r="AY665" s="206"/>
      <c r="AZ665" s="206"/>
      <c r="BA665" s="206"/>
      <c r="BB665" s="206"/>
      <c r="BC665" s="206"/>
      <c r="BD665" s="206"/>
      <c r="BE665" s="206"/>
      <c r="BF665" s="206"/>
      <c r="BG665" s="206"/>
      <c r="BH665" s="206"/>
      <c r="BI665" s="206"/>
      <c r="BJ665" s="206"/>
      <c r="BK665" s="206"/>
      <c r="BL665" s="206"/>
      <c r="BM665" s="56"/>
    </row>
    <row r="666" spans="1:65">
      <c r="A666" s="29"/>
      <c r="B666" s="3" t="s">
        <v>255</v>
      </c>
      <c r="C666" s="28"/>
      <c r="D666" s="23">
        <v>9.2299999999999993E-2</v>
      </c>
      <c r="E666" s="23">
        <v>8.2000000000000003E-2</v>
      </c>
      <c r="F666" s="23">
        <v>8.3000000000000004E-2</v>
      </c>
      <c r="G666" s="23">
        <v>8.5999999999999993E-2</v>
      </c>
      <c r="H666" s="23">
        <v>8.6499999999999994E-2</v>
      </c>
      <c r="I666" s="23">
        <v>5.6873149999999997E-2</v>
      </c>
      <c r="J666" s="23">
        <v>0.08</v>
      </c>
      <c r="K666" s="23">
        <v>8.2000000000000003E-2</v>
      </c>
      <c r="L666" s="23">
        <v>8.2100000000000006E-2</v>
      </c>
      <c r="M666" s="23">
        <v>8.795E-2</v>
      </c>
      <c r="N666" s="23">
        <v>8.4749999999999992E-2</v>
      </c>
      <c r="O666" s="23">
        <v>8.3750000000000005E-2</v>
      </c>
      <c r="P666" s="23">
        <v>8.9499999999999996E-2</v>
      </c>
      <c r="Q666" s="23">
        <v>9.0999999999999998E-2</v>
      </c>
      <c r="R666" s="23">
        <v>8.4999999999999992E-2</v>
      </c>
      <c r="S666" s="23">
        <v>8.002719333333333E-2</v>
      </c>
      <c r="T666" s="23">
        <v>0.08</v>
      </c>
      <c r="U666" s="23">
        <v>8.4499999999999992E-2</v>
      </c>
      <c r="V666" s="23">
        <v>8.6049999999999988E-2</v>
      </c>
      <c r="W666" s="205"/>
      <c r="X666" s="206"/>
      <c r="Y666" s="206"/>
      <c r="Z666" s="206"/>
      <c r="AA666" s="206"/>
      <c r="AB666" s="206"/>
      <c r="AC666" s="206"/>
      <c r="AD666" s="206"/>
      <c r="AE666" s="206"/>
      <c r="AF666" s="206"/>
      <c r="AG666" s="206"/>
      <c r="AH666" s="206"/>
      <c r="AI666" s="206"/>
      <c r="AJ666" s="206"/>
      <c r="AK666" s="206"/>
      <c r="AL666" s="206"/>
      <c r="AM666" s="206"/>
      <c r="AN666" s="206"/>
      <c r="AO666" s="206"/>
      <c r="AP666" s="206"/>
      <c r="AQ666" s="206"/>
      <c r="AR666" s="206"/>
      <c r="AS666" s="206"/>
      <c r="AT666" s="206"/>
      <c r="AU666" s="206"/>
      <c r="AV666" s="206"/>
      <c r="AW666" s="206"/>
      <c r="AX666" s="206"/>
      <c r="AY666" s="206"/>
      <c r="AZ666" s="206"/>
      <c r="BA666" s="206"/>
      <c r="BB666" s="206"/>
      <c r="BC666" s="206"/>
      <c r="BD666" s="206"/>
      <c r="BE666" s="206"/>
      <c r="BF666" s="206"/>
      <c r="BG666" s="206"/>
      <c r="BH666" s="206"/>
      <c r="BI666" s="206"/>
      <c r="BJ666" s="206"/>
      <c r="BK666" s="206"/>
      <c r="BL666" s="206"/>
      <c r="BM666" s="56"/>
    </row>
    <row r="667" spans="1:65">
      <c r="A667" s="29"/>
      <c r="B667" s="3" t="s">
        <v>256</v>
      </c>
      <c r="C667" s="28"/>
      <c r="D667" s="23">
        <v>2.6979621939530619E-3</v>
      </c>
      <c r="E667" s="23">
        <v>4.8751068364361692E-3</v>
      </c>
      <c r="F667" s="23">
        <v>1.2247448713915833E-3</v>
      </c>
      <c r="G667" s="23">
        <v>1.5055453054181656E-3</v>
      </c>
      <c r="H667" s="23">
        <v>1.2110601416389917E-3</v>
      </c>
      <c r="I667" s="23">
        <v>4.9973321282460335E-4</v>
      </c>
      <c r="J667" s="23">
        <v>0</v>
      </c>
      <c r="K667" s="23">
        <v>2.1679483388678815E-3</v>
      </c>
      <c r="L667" s="23">
        <v>1.0677078252031298E-3</v>
      </c>
      <c r="M667" s="23">
        <v>1.1272385136547932E-3</v>
      </c>
      <c r="N667" s="23">
        <v>3.2093613071762402E-3</v>
      </c>
      <c r="O667" s="23">
        <v>8.2381227635102956E-4</v>
      </c>
      <c r="P667" s="23">
        <v>1.7511900715418258E-3</v>
      </c>
      <c r="Q667" s="23">
        <v>1.1690451944500132E-3</v>
      </c>
      <c r="R667" s="23">
        <v>4.0824829046385777E-4</v>
      </c>
      <c r="S667" s="23">
        <v>2.0484035634195355E-4</v>
      </c>
      <c r="T667" s="23">
        <v>0</v>
      </c>
      <c r="U667" s="23">
        <v>8.1649658092771999E-4</v>
      </c>
      <c r="V667" s="23">
        <v>1.8917364157478901E-3</v>
      </c>
      <c r="W667" s="205"/>
      <c r="X667" s="206"/>
      <c r="Y667" s="206"/>
      <c r="Z667" s="206"/>
      <c r="AA667" s="206"/>
      <c r="AB667" s="206"/>
      <c r="AC667" s="206"/>
      <c r="AD667" s="206"/>
      <c r="AE667" s="206"/>
      <c r="AF667" s="206"/>
      <c r="AG667" s="206"/>
      <c r="AH667" s="206"/>
      <c r="AI667" s="206"/>
      <c r="AJ667" s="206"/>
      <c r="AK667" s="206"/>
      <c r="AL667" s="206"/>
      <c r="AM667" s="206"/>
      <c r="AN667" s="206"/>
      <c r="AO667" s="206"/>
      <c r="AP667" s="206"/>
      <c r="AQ667" s="206"/>
      <c r="AR667" s="206"/>
      <c r="AS667" s="206"/>
      <c r="AT667" s="206"/>
      <c r="AU667" s="206"/>
      <c r="AV667" s="206"/>
      <c r="AW667" s="206"/>
      <c r="AX667" s="206"/>
      <c r="AY667" s="206"/>
      <c r="AZ667" s="206"/>
      <c r="BA667" s="206"/>
      <c r="BB667" s="206"/>
      <c r="BC667" s="206"/>
      <c r="BD667" s="206"/>
      <c r="BE667" s="206"/>
      <c r="BF667" s="206"/>
      <c r="BG667" s="206"/>
      <c r="BH667" s="206"/>
      <c r="BI667" s="206"/>
      <c r="BJ667" s="206"/>
      <c r="BK667" s="206"/>
      <c r="BL667" s="206"/>
      <c r="BM667" s="56"/>
    </row>
    <row r="668" spans="1:65">
      <c r="A668" s="29"/>
      <c r="B668" s="3" t="s">
        <v>86</v>
      </c>
      <c r="C668" s="28"/>
      <c r="D668" s="13">
        <v>2.9502046954106739E-2</v>
      </c>
      <c r="E668" s="13">
        <v>6.0062917902704335E-2</v>
      </c>
      <c r="F668" s="13">
        <v>1.4667603250198601E-2</v>
      </c>
      <c r="G668" s="13">
        <v>1.7371676600978835E-2</v>
      </c>
      <c r="H668" s="13">
        <v>1.4027723648328091E-2</v>
      </c>
      <c r="I668" s="13">
        <v>8.7826420836624782E-3</v>
      </c>
      <c r="J668" s="13">
        <v>0</v>
      </c>
      <c r="K668" s="13">
        <v>2.6600593114943331E-2</v>
      </c>
      <c r="L668" s="13">
        <v>1.2957619237902061E-2</v>
      </c>
      <c r="M668" s="13">
        <v>1.2799831722045343E-2</v>
      </c>
      <c r="N668" s="13">
        <v>3.7757191849132246E-2</v>
      </c>
      <c r="O668" s="13">
        <v>9.8228808785893844E-3</v>
      </c>
      <c r="P668" s="13">
        <v>1.9602873935169695E-2</v>
      </c>
      <c r="Q668" s="13">
        <v>1.287022232422033E-2</v>
      </c>
      <c r="R668" s="13">
        <v>4.8123570585130596E-3</v>
      </c>
      <c r="S668" s="13">
        <v>2.5583261106558101E-3</v>
      </c>
      <c r="T668" s="13">
        <v>0</v>
      </c>
      <c r="U668" s="13">
        <v>9.6817776394591305E-3</v>
      </c>
      <c r="V668" s="13">
        <v>2.2039647562111346E-2</v>
      </c>
      <c r="W668" s="152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  <c r="AU668" s="3"/>
      <c r="AV668" s="3"/>
      <c r="AW668" s="3"/>
      <c r="AX668" s="3"/>
      <c r="AY668" s="3"/>
      <c r="AZ668" s="3"/>
      <c r="BA668" s="3"/>
      <c r="BB668" s="3"/>
      <c r="BC668" s="3"/>
      <c r="BD668" s="3"/>
      <c r="BE668" s="3"/>
      <c r="BF668" s="3"/>
      <c r="BG668" s="3"/>
      <c r="BH668" s="3"/>
      <c r="BI668" s="3"/>
      <c r="BJ668" s="3"/>
      <c r="BK668" s="3"/>
      <c r="BL668" s="3"/>
      <c r="BM668" s="55"/>
    </row>
    <row r="669" spans="1:65">
      <c r="A669" s="29"/>
      <c r="B669" s="3" t="s">
        <v>257</v>
      </c>
      <c r="C669" s="28"/>
      <c r="D669" s="13">
        <v>7.9371060495804224E-2</v>
      </c>
      <c r="E669" s="13">
        <v>-4.2001628464631513E-2</v>
      </c>
      <c r="F669" s="13">
        <v>-1.446163421104818E-2</v>
      </c>
      <c r="G669" s="13">
        <v>2.2914072275957986E-2</v>
      </c>
      <c r="H669" s="13">
        <v>1.8979787382588764E-2</v>
      </c>
      <c r="I669" s="13">
        <v>-0.32841638841643184</v>
      </c>
      <c r="J669" s="13">
        <v>-5.5771625591423457E-2</v>
      </c>
      <c r="K669" s="13">
        <v>-3.8067343571262624E-2</v>
      </c>
      <c r="L669" s="13">
        <v>-2.7444774359166146E-2</v>
      </c>
      <c r="M669" s="13">
        <v>3.9438068828107964E-2</v>
      </c>
      <c r="N669" s="13">
        <v>3.2426478091123201E-3</v>
      </c>
      <c r="O669" s="13">
        <v>-1.0133920828342302E-2</v>
      </c>
      <c r="P669" s="13">
        <v>5.438835142291043E-2</v>
      </c>
      <c r="Q669" s="13">
        <v>7.2092633443071152E-2</v>
      </c>
      <c r="R669" s="13">
        <v>1.2755053624278201E-3</v>
      </c>
      <c r="S669" s="13">
        <v>-5.4967641359180419E-2</v>
      </c>
      <c r="T669" s="13">
        <v>-5.5771625591423457E-2</v>
      </c>
      <c r="U669" s="13">
        <v>-4.6259219776255689E-3</v>
      </c>
      <c r="V669" s="13">
        <v>1.3078360042535042E-2</v>
      </c>
      <c r="W669" s="152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  <c r="AV669" s="3"/>
      <c r="AW669" s="3"/>
      <c r="AX669" s="3"/>
      <c r="AY669" s="3"/>
      <c r="AZ669" s="3"/>
      <c r="BA669" s="3"/>
      <c r="BB669" s="3"/>
      <c r="BC669" s="3"/>
      <c r="BD669" s="3"/>
      <c r="BE669" s="3"/>
      <c r="BF669" s="3"/>
      <c r="BG669" s="3"/>
      <c r="BH669" s="3"/>
      <c r="BI669" s="3"/>
      <c r="BJ669" s="3"/>
      <c r="BK669" s="3"/>
      <c r="BL669" s="3"/>
      <c r="BM669" s="55"/>
    </row>
    <row r="670" spans="1:65">
      <c r="A670" s="29"/>
      <c r="B670" s="45" t="s">
        <v>258</v>
      </c>
      <c r="C670" s="46"/>
      <c r="D670" s="44">
        <v>1.69</v>
      </c>
      <c r="E670" s="44">
        <v>0.75</v>
      </c>
      <c r="F670" s="44">
        <v>0.2</v>
      </c>
      <c r="G670" s="44">
        <v>0.56000000000000005</v>
      </c>
      <c r="H670" s="44">
        <v>0.48</v>
      </c>
      <c r="I670" s="44">
        <v>6.53</v>
      </c>
      <c r="J670" s="44">
        <v>1.03</v>
      </c>
      <c r="K670" s="44">
        <v>0.67</v>
      </c>
      <c r="L670" s="44">
        <v>0.46</v>
      </c>
      <c r="M670" s="44">
        <v>0.89</v>
      </c>
      <c r="N670" s="44">
        <v>0.16</v>
      </c>
      <c r="O670" s="44">
        <v>0.11</v>
      </c>
      <c r="P670" s="44">
        <v>1.19</v>
      </c>
      <c r="Q670" s="44">
        <v>1.55</v>
      </c>
      <c r="R670" s="44">
        <v>0.12</v>
      </c>
      <c r="S670" s="44">
        <v>1.02</v>
      </c>
      <c r="T670" s="44">
        <v>1.03</v>
      </c>
      <c r="U670" s="44">
        <v>0</v>
      </c>
      <c r="V670" s="44">
        <v>0.36</v>
      </c>
      <c r="W670" s="152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3"/>
      <c r="AV670" s="3"/>
      <c r="AW670" s="3"/>
      <c r="AX670" s="3"/>
      <c r="AY670" s="3"/>
      <c r="AZ670" s="3"/>
      <c r="BA670" s="3"/>
      <c r="BB670" s="3"/>
      <c r="BC670" s="3"/>
      <c r="BD670" s="3"/>
      <c r="BE670" s="3"/>
      <c r="BF670" s="3"/>
      <c r="BG670" s="3"/>
      <c r="BH670" s="3"/>
      <c r="BI670" s="3"/>
      <c r="BJ670" s="3"/>
      <c r="BK670" s="3"/>
      <c r="BL670" s="3"/>
      <c r="BM670" s="55"/>
    </row>
    <row r="671" spans="1:65">
      <c r="B671" s="30"/>
      <c r="C671" s="20"/>
      <c r="D671" s="20"/>
      <c r="E671" s="20"/>
      <c r="F671" s="20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BM671" s="55"/>
    </row>
    <row r="672" spans="1:65" ht="15">
      <c r="B672" s="8" t="s">
        <v>451</v>
      </c>
      <c r="BM672" s="27" t="s">
        <v>66</v>
      </c>
    </row>
    <row r="673" spans="1:65" ht="15">
      <c r="A673" s="24" t="s">
        <v>37</v>
      </c>
      <c r="B673" s="18" t="s">
        <v>108</v>
      </c>
      <c r="C673" s="15" t="s">
        <v>109</v>
      </c>
      <c r="D673" s="16" t="s">
        <v>224</v>
      </c>
      <c r="E673" s="17" t="s">
        <v>224</v>
      </c>
      <c r="F673" s="17" t="s">
        <v>224</v>
      </c>
      <c r="G673" s="17" t="s">
        <v>224</v>
      </c>
      <c r="H673" s="17" t="s">
        <v>224</v>
      </c>
      <c r="I673" s="17" t="s">
        <v>224</v>
      </c>
      <c r="J673" s="17" t="s">
        <v>224</v>
      </c>
      <c r="K673" s="17" t="s">
        <v>224</v>
      </c>
      <c r="L673" s="17" t="s">
        <v>224</v>
      </c>
      <c r="M673" s="17" t="s">
        <v>224</v>
      </c>
      <c r="N673" s="17" t="s">
        <v>224</v>
      </c>
      <c r="O673" s="17" t="s">
        <v>224</v>
      </c>
      <c r="P673" s="17" t="s">
        <v>224</v>
      </c>
      <c r="Q673" s="17" t="s">
        <v>224</v>
      </c>
      <c r="R673" s="17" t="s">
        <v>224</v>
      </c>
      <c r="S673" s="17" t="s">
        <v>224</v>
      </c>
      <c r="T673" s="17" t="s">
        <v>224</v>
      </c>
      <c r="U673" s="17" t="s">
        <v>224</v>
      </c>
      <c r="V673" s="152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  <c r="AS673" s="3"/>
      <c r="AT673" s="3"/>
      <c r="AU673" s="3"/>
      <c r="AV673" s="3"/>
      <c r="AW673" s="3"/>
      <c r="AX673" s="3"/>
      <c r="AY673" s="3"/>
      <c r="AZ673" s="3"/>
      <c r="BA673" s="3"/>
      <c r="BB673" s="3"/>
      <c r="BC673" s="3"/>
      <c r="BD673" s="3"/>
      <c r="BE673" s="3"/>
      <c r="BF673" s="3"/>
      <c r="BG673" s="3"/>
      <c r="BH673" s="3"/>
      <c r="BI673" s="3"/>
      <c r="BJ673" s="3"/>
      <c r="BK673" s="3"/>
      <c r="BL673" s="3"/>
      <c r="BM673" s="27">
        <v>1</v>
      </c>
    </row>
    <row r="674" spans="1:65">
      <c r="A674" s="29"/>
      <c r="B674" s="19" t="s">
        <v>225</v>
      </c>
      <c r="C674" s="9" t="s">
        <v>225</v>
      </c>
      <c r="D674" s="150" t="s">
        <v>227</v>
      </c>
      <c r="E674" s="151" t="s">
        <v>228</v>
      </c>
      <c r="F674" s="151" t="s">
        <v>229</v>
      </c>
      <c r="G674" s="151" t="s">
        <v>230</v>
      </c>
      <c r="H674" s="151" t="s">
        <v>231</v>
      </c>
      <c r="I674" s="151" t="s">
        <v>233</v>
      </c>
      <c r="J674" s="151" t="s">
        <v>234</v>
      </c>
      <c r="K674" s="151" t="s">
        <v>235</v>
      </c>
      <c r="L674" s="151" t="s">
        <v>236</v>
      </c>
      <c r="M674" s="151" t="s">
        <v>237</v>
      </c>
      <c r="N674" s="151" t="s">
        <v>239</v>
      </c>
      <c r="O674" s="151" t="s">
        <v>240</v>
      </c>
      <c r="P674" s="151" t="s">
        <v>241</v>
      </c>
      <c r="Q674" s="151" t="s">
        <v>242</v>
      </c>
      <c r="R674" s="151" t="s">
        <v>243</v>
      </c>
      <c r="S674" s="151" t="s">
        <v>245</v>
      </c>
      <c r="T674" s="151" t="s">
        <v>246</v>
      </c>
      <c r="U674" s="151" t="s">
        <v>247</v>
      </c>
      <c r="V674" s="152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  <c r="AV674" s="3"/>
      <c r="AW674" s="3"/>
      <c r="AX674" s="3"/>
      <c r="AY674" s="3"/>
      <c r="AZ674" s="3"/>
      <c r="BA674" s="3"/>
      <c r="BB674" s="3"/>
      <c r="BC674" s="3"/>
      <c r="BD674" s="3"/>
      <c r="BE674" s="3"/>
      <c r="BF674" s="3"/>
      <c r="BG674" s="3"/>
      <c r="BH674" s="3"/>
      <c r="BI674" s="3"/>
      <c r="BJ674" s="3"/>
      <c r="BK674" s="3"/>
      <c r="BL674" s="3"/>
      <c r="BM674" s="27" t="s">
        <v>3</v>
      </c>
    </row>
    <row r="675" spans="1:65">
      <c r="A675" s="29"/>
      <c r="B675" s="19"/>
      <c r="C675" s="9"/>
      <c r="D675" s="10" t="s">
        <v>264</v>
      </c>
      <c r="E675" s="11" t="s">
        <v>263</v>
      </c>
      <c r="F675" s="11" t="s">
        <v>263</v>
      </c>
      <c r="G675" s="11" t="s">
        <v>263</v>
      </c>
      <c r="H675" s="11" t="s">
        <v>112</v>
      </c>
      <c r="I675" s="11" t="s">
        <v>112</v>
      </c>
      <c r="J675" s="11" t="s">
        <v>263</v>
      </c>
      <c r="K675" s="11" t="s">
        <v>263</v>
      </c>
      <c r="L675" s="11" t="s">
        <v>264</v>
      </c>
      <c r="M675" s="11" t="s">
        <v>112</v>
      </c>
      <c r="N675" s="11" t="s">
        <v>263</v>
      </c>
      <c r="O675" s="11" t="s">
        <v>264</v>
      </c>
      <c r="P675" s="11" t="s">
        <v>263</v>
      </c>
      <c r="Q675" s="11" t="s">
        <v>263</v>
      </c>
      <c r="R675" s="11" t="s">
        <v>112</v>
      </c>
      <c r="S675" s="11" t="s">
        <v>263</v>
      </c>
      <c r="T675" s="11" t="s">
        <v>263</v>
      </c>
      <c r="U675" s="11" t="s">
        <v>264</v>
      </c>
      <c r="V675" s="152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  <c r="AV675" s="3"/>
      <c r="AW675" s="3"/>
      <c r="AX675" s="3"/>
      <c r="AY675" s="3"/>
      <c r="AZ675" s="3"/>
      <c r="BA675" s="3"/>
      <c r="BB675" s="3"/>
      <c r="BC675" s="3"/>
      <c r="BD675" s="3"/>
      <c r="BE675" s="3"/>
      <c r="BF675" s="3"/>
      <c r="BG675" s="3"/>
      <c r="BH675" s="3"/>
      <c r="BI675" s="3"/>
      <c r="BJ675" s="3"/>
      <c r="BK675" s="3"/>
      <c r="BL675" s="3"/>
      <c r="BM675" s="27">
        <v>1</v>
      </c>
    </row>
    <row r="676" spans="1:65">
      <c r="A676" s="29"/>
      <c r="B676" s="19"/>
      <c r="C676" s="9"/>
      <c r="D676" s="25"/>
      <c r="E676" s="25"/>
      <c r="F676" s="25"/>
      <c r="G676" s="25"/>
      <c r="H676" s="25"/>
      <c r="I676" s="25"/>
      <c r="J676" s="25"/>
      <c r="K676" s="25"/>
      <c r="L676" s="25"/>
      <c r="M676" s="25"/>
      <c r="N676" s="25"/>
      <c r="O676" s="25"/>
      <c r="P676" s="25"/>
      <c r="Q676" s="25"/>
      <c r="R676" s="25"/>
      <c r="S676" s="25"/>
      <c r="T676" s="25"/>
      <c r="U676" s="25"/>
      <c r="V676" s="152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  <c r="AV676" s="3"/>
      <c r="AW676" s="3"/>
      <c r="AX676" s="3"/>
      <c r="AY676" s="3"/>
      <c r="AZ676" s="3"/>
      <c r="BA676" s="3"/>
      <c r="BB676" s="3"/>
      <c r="BC676" s="3"/>
      <c r="BD676" s="3"/>
      <c r="BE676" s="3"/>
      <c r="BF676" s="3"/>
      <c r="BG676" s="3"/>
      <c r="BH676" s="3"/>
      <c r="BI676" s="3"/>
      <c r="BJ676" s="3"/>
      <c r="BK676" s="3"/>
      <c r="BL676" s="3"/>
      <c r="BM676" s="27">
        <v>2</v>
      </c>
    </row>
    <row r="677" spans="1:65">
      <c r="A677" s="29"/>
      <c r="B677" s="18">
        <v>1</v>
      </c>
      <c r="C677" s="14">
        <v>1</v>
      </c>
      <c r="D677" s="212">
        <v>43.9</v>
      </c>
      <c r="E677" s="212">
        <v>39.93</v>
      </c>
      <c r="F677" s="212">
        <v>44.1</v>
      </c>
      <c r="G677" s="212">
        <v>41</v>
      </c>
      <c r="H677" s="212">
        <v>44</v>
      </c>
      <c r="I677" s="212">
        <v>43.123000000000005</v>
      </c>
      <c r="J677" s="212">
        <v>41.6</v>
      </c>
      <c r="K677" s="212">
        <v>40.799999999999997</v>
      </c>
      <c r="L677" s="212">
        <v>40.700000000000003</v>
      </c>
      <c r="M677" s="212">
        <v>39</v>
      </c>
      <c r="N677" s="212">
        <v>37</v>
      </c>
      <c r="O677" s="212">
        <v>43</v>
      </c>
      <c r="P677" s="212">
        <v>41</v>
      </c>
      <c r="Q677" s="212">
        <v>42.8</v>
      </c>
      <c r="R677" s="212">
        <v>40.669333333333299</v>
      </c>
      <c r="S677" s="212">
        <v>44</v>
      </c>
      <c r="T677" s="212">
        <v>39.1</v>
      </c>
      <c r="U677" s="212">
        <v>42.08</v>
      </c>
      <c r="V677" s="213"/>
      <c r="W677" s="214"/>
      <c r="X677" s="214"/>
      <c r="Y677" s="214"/>
      <c r="Z677" s="214"/>
      <c r="AA677" s="214"/>
      <c r="AB677" s="214"/>
      <c r="AC677" s="214"/>
      <c r="AD677" s="214"/>
      <c r="AE677" s="214"/>
      <c r="AF677" s="214"/>
      <c r="AG677" s="214"/>
      <c r="AH677" s="214"/>
      <c r="AI677" s="214"/>
      <c r="AJ677" s="214"/>
      <c r="AK677" s="214"/>
      <c r="AL677" s="214"/>
      <c r="AM677" s="214"/>
      <c r="AN677" s="214"/>
      <c r="AO677" s="214"/>
      <c r="AP677" s="214"/>
      <c r="AQ677" s="214"/>
      <c r="AR677" s="214"/>
      <c r="AS677" s="214"/>
      <c r="AT677" s="214"/>
      <c r="AU677" s="214"/>
      <c r="AV677" s="214"/>
      <c r="AW677" s="214"/>
      <c r="AX677" s="214"/>
      <c r="AY677" s="214"/>
      <c r="AZ677" s="214"/>
      <c r="BA677" s="214"/>
      <c r="BB677" s="214"/>
      <c r="BC677" s="214"/>
      <c r="BD677" s="214"/>
      <c r="BE677" s="214"/>
      <c r="BF677" s="214"/>
      <c r="BG677" s="214"/>
      <c r="BH677" s="214"/>
      <c r="BI677" s="214"/>
      <c r="BJ677" s="214"/>
      <c r="BK677" s="214"/>
      <c r="BL677" s="214"/>
      <c r="BM677" s="215">
        <v>1</v>
      </c>
    </row>
    <row r="678" spans="1:65">
      <c r="A678" s="29"/>
      <c r="B678" s="19">
        <v>1</v>
      </c>
      <c r="C678" s="9">
        <v>2</v>
      </c>
      <c r="D678" s="217">
        <v>42.2</v>
      </c>
      <c r="E678" s="217">
        <v>39.28</v>
      </c>
      <c r="F678" s="217">
        <v>42.1</v>
      </c>
      <c r="G678" s="217">
        <v>40.5</v>
      </c>
      <c r="H678" s="217">
        <v>43</v>
      </c>
      <c r="I678" s="217">
        <v>43.326999999999998</v>
      </c>
      <c r="J678" s="217">
        <v>39.6</v>
      </c>
      <c r="K678" s="217">
        <v>41.5</v>
      </c>
      <c r="L678" s="217">
        <v>40</v>
      </c>
      <c r="M678" s="217">
        <v>40</v>
      </c>
      <c r="N678" s="217">
        <v>43</v>
      </c>
      <c r="O678" s="217">
        <v>47</v>
      </c>
      <c r="P678" s="217">
        <v>38</v>
      </c>
      <c r="Q678" s="217">
        <v>43.9</v>
      </c>
      <c r="R678" s="217">
        <v>40.43</v>
      </c>
      <c r="S678" s="217">
        <v>45</v>
      </c>
      <c r="T678" s="217">
        <v>36.6</v>
      </c>
      <c r="U678" s="217">
        <v>43.77</v>
      </c>
      <c r="V678" s="213"/>
      <c r="W678" s="214"/>
      <c r="X678" s="214"/>
      <c r="Y678" s="214"/>
      <c r="Z678" s="214"/>
      <c r="AA678" s="214"/>
      <c r="AB678" s="214"/>
      <c r="AC678" s="214"/>
      <c r="AD678" s="214"/>
      <c r="AE678" s="214"/>
      <c r="AF678" s="214"/>
      <c r="AG678" s="214"/>
      <c r="AH678" s="214"/>
      <c r="AI678" s="214"/>
      <c r="AJ678" s="214"/>
      <c r="AK678" s="214"/>
      <c r="AL678" s="214"/>
      <c r="AM678" s="214"/>
      <c r="AN678" s="214"/>
      <c r="AO678" s="214"/>
      <c r="AP678" s="214"/>
      <c r="AQ678" s="214"/>
      <c r="AR678" s="214"/>
      <c r="AS678" s="214"/>
      <c r="AT678" s="214"/>
      <c r="AU678" s="214"/>
      <c r="AV678" s="214"/>
      <c r="AW678" s="214"/>
      <c r="AX678" s="214"/>
      <c r="AY678" s="214"/>
      <c r="AZ678" s="214"/>
      <c r="BA678" s="214"/>
      <c r="BB678" s="214"/>
      <c r="BC678" s="214"/>
      <c r="BD678" s="214"/>
      <c r="BE678" s="214"/>
      <c r="BF678" s="214"/>
      <c r="BG678" s="214"/>
      <c r="BH678" s="214"/>
      <c r="BI678" s="214"/>
      <c r="BJ678" s="214"/>
      <c r="BK678" s="214"/>
      <c r="BL678" s="214"/>
      <c r="BM678" s="215">
        <v>28</v>
      </c>
    </row>
    <row r="679" spans="1:65">
      <c r="A679" s="29"/>
      <c r="B679" s="19">
        <v>1</v>
      </c>
      <c r="C679" s="9">
        <v>3</v>
      </c>
      <c r="D679" s="217">
        <v>44.9</v>
      </c>
      <c r="E679" s="217">
        <v>36.950000000000003</v>
      </c>
      <c r="F679" s="217">
        <v>40.299999999999997</v>
      </c>
      <c r="G679" s="217">
        <v>43.5</v>
      </c>
      <c r="H679" s="217">
        <v>44</v>
      </c>
      <c r="I679" s="217">
        <v>43.983000000000004</v>
      </c>
      <c r="J679" s="217">
        <v>39.9</v>
      </c>
      <c r="K679" s="217">
        <v>41.5</v>
      </c>
      <c r="L679" s="217">
        <v>40.6</v>
      </c>
      <c r="M679" s="217">
        <v>40</v>
      </c>
      <c r="N679" s="217">
        <v>37</v>
      </c>
      <c r="O679" s="217">
        <v>47</v>
      </c>
      <c r="P679" s="217">
        <v>38</v>
      </c>
      <c r="Q679" s="217">
        <v>43.6</v>
      </c>
      <c r="R679" s="217">
        <v>39.725999999999999</v>
      </c>
      <c r="S679" s="217">
        <v>44</v>
      </c>
      <c r="T679" s="217">
        <v>36.6</v>
      </c>
      <c r="U679" s="217">
        <v>46.57</v>
      </c>
      <c r="V679" s="213"/>
      <c r="W679" s="214"/>
      <c r="X679" s="214"/>
      <c r="Y679" s="214"/>
      <c r="Z679" s="214"/>
      <c r="AA679" s="214"/>
      <c r="AB679" s="214"/>
      <c r="AC679" s="214"/>
      <c r="AD679" s="214"/>
      <c r="AE679" s="214"/>
      <c r="AF679" s="214"/>
      <c r="AG679" s="214"/>
      <c r="AH679" s="214"/>
      <c r="AI679" s="214"/>
      <c r="AJ679" s="214"/>
      <c r="AK679" s="214"/>
      <c r="AL679" s="214"/>
      <c r="AM679" s="214"/>
      <c r="AN679" s="214"/>
      <c r="AO679" s="214"/>
      <c r="AP679" s="214"/>
      <c r="AQ679" s="214"/>
      <c r="AR679" s="214"/>
      <c r="AS679" s="214"/>
      <c r="AT679" s="214"/>
      <c r="AU679" s="214"/>
      <c r="AV679" s="214"/>
      <c r="AW679" s="214"/>
      <c r="AX679" s="214"/>
      <c r="AY679" s="214"/>
      <c r="AZ679" s="214"/>
      <c r="BA679" s="214"/>
      <c r="BB679" s="214"/>
      <c r="BC679" s="214"/>
      <c r="BD679" s="214"/>
      <c r="BE679" s="214"/>
      <c r="BF679" s="214"/>
      <c r="BG679" s="214"/>
      <c r="BH679" s="214"/>
      <c r="BI679" s="214"/>
      <c r="BJ679" s="214"/>
      <c r="BK679" s="214"/>
      <c r="BL679" s="214"/>
      <c r="BM679" s="215">
        <v>16</v>
      </c>
    </row>
    <row r="680" spans="1:65">
      <c r="A680" s="29"/>
      <c r="B680" s="19">
        <v>1</v>
      </c>
      <c r="C680" s="9">
        <v>4</v>
      </c>
      <c r="D680" s="217">
        <v>43.1</v>
      </c>
      <c r="E680" s="217">
        <v>37.65</v>
      </c>
      <c r="F680" s="217">
        <v>42.8</v>
      </c>
      <c r="G680" s="217">
        <v>41.4</v>
      </c>
      <c r="H680" s="217">
        <v>44</v>
      </c>
      <c r="I680" s="217">
        <v>42.017000000000003</v>
      </c>
      <c r="J680" s="217">
        <v>40.299999999999997</v>
      </c>
      <c r="K680" s="217">
        <v>41.3</v>
      </c>
      <c r="L680" s="217">
        <v>40.9</v>
      </c>
      <c r="M680" s="217">
        <v>39</v>
      </c>
      <c r="N680" s="217">
        <v>40</v>
      </c>
      <c r="O680" s="217">
        <v>47</v>
      </c>
      <c r="P680" s="217">
        <v>42</v>
      </c>
      <c r="Q680" s="217">
        <v>45.8</v>
      </c>
      <c r="R680" s="217">
        <v>39.85</v>
      </c>
      <c r="S680" s="217">
        <v>45</v>
      </c>
      <c r="T680" s="217">
        <v>36.299999999999997</v>
      </c>
      <c r="U680" s="217">
        <v>49.03</v>
      </c>
      <c r="V680" s="213"/>
      <c r="W680" s="214"/>
      <c r="X680" s="214"/>
      <c r="Y680" s="214"/>
      <c r="Z680" s="214"/>
      <c r="AA680" s="214"/>
      <c r="AB680" s="214"/>
      <c r="AC680" s="214"/>
      <c r="AD680" s="214"/>
      <c r="AE680" s="214"/>
      <c r="AF680" s="214"/>
      <c r="AG680" s="214"/>
      <c r="AH680" s="214"/>
      <c r="AI680" s="214"/>
      <c r="AJ680" s="214"/>
      <c r="AK680" s="214"/>
      <c r="AL680" s="214"/>
      <c r="AM680" s="214"/>
      <c r="AN680" s="214"/>
      <c r="AO680" s="214"/>
      <c r="AP680" s="214"/>
      <c r="AQ680" s="214"/>
      <c r="AR680" s="214"/>
      <c r="AS680" s="214"/>
      <c r="AT680" s="214"/>
      <c r="AU680" s="214"/>
      <c r="AV680" s="214"/>
      <c r="AW680" s="214"/>
      <c r="AX680" s="214"/>
      <c r="AY680" s="214"/>
      <c r="AZ680" s="214"/>
      <c r="BA680" s="214"/>
      <c r="BB680" s="214"/>
      <c r="BC680" s="214"/>
      <c r="BD680" s="214"/>
      <c r="BE680" s="214"/>
      <c r="BF680" s="214"/>
      <c r="BG680" s="214"/>
      <c r="BH680" s="214"/>
      <c r="BI680" s="214"/>
      <c r="BJ680" s="214"/>
      <c r="BK680" s="214"/>
      <c r="BL680" s="214"/>
      <c r="BM680" s="215">
        <v>41.658334876543208</v>
      </c>
    </row>
    <row r="681" spans="1:65">
      <c r="A681" s="29"/>
      <c r="B681" s="19">
        <v>1</v>
      </c>
      <c r="C681" s="9">
        <v>5</v>
      </c>
      <c r="D681" s="217">
        <v>43.1</v>
      </c>
      <c r="E681" s="217">
        <v>41.01</v>
      </c>
      <c r="F681" s="217">
        <v>42.6</v>
      </c>
      <c r="G681" s="217">
        <v>43.4</v>
      </c>
      <c r="H681" s="217">
        <v>43</v>
      </c>
      <c r="I681" s="217">
        <v>43.563000000000002</v>
      </c>
      <c r="J681" s="217">
        <v>40.200000000000003</v>
      </c>
      <c r="K681" s="217">
        <v>42</v>
      </c>
      <c r="L681" s="217">
        <v>41</v>
      </c>
      <c r="M681" s="217">
        <v>40</v>
      </c>
      <c r="N681" s="217">
        <v>37</v>
      </c>
      <c r="O681" s="217">
        <v>43</v>
      </c>
      <c r="P681" s="217">
        <v>43</v>
      </c>
      <c r="Q681" s="217">
        <v>43.7</v>
      </c>
      <c r="R681" s="217">
        <v>39.899333333333303</v>
      </c>
      <c r="S681" s="217">
        <v>44</v>
      </c>
      <c r="T681" s="217">
        <v>39.4</v>
      </c>
      <c r="U681" s="217">
        <v>41.7</v>
      </c>
      <c r="V681" s="213"/>
      <c r="W681" s="214"/>
      <c r="X681" s="214"/>
      <c r="Y681" s="214"/>
      <c r="Z681" s="214"/>
      <c r="AA681" s="214"/>
      <c r="AB681" s="214"/>
      <c r="AC681" s="214"/>
      <c r="AD681" s="214"/>
      <c r="AE681" s="214"/>
      <c r="AF681" s="214"/>
      <c r="AG681" s="214"/>
      <c r="AH681" s="214"/>
      <c r="AI681" s="214"/>
      <c r="AJ681" s="214"/>
      <c r="AK681" s="214"/>
      <c r="AL681" s="214"/>
      <c r="AM681" s="214"/>
      <c r="AN681" s="214"/>
      <c r="AO681" s="214"/>
      <c r="AP681" s="214"/>
      <c r="AQ681" s="214"/>
      <c r="AR681" s="214"/>
      <c r="AS681" s="214"/>
      <c r="AT681" s="214"/>
      <c r="AU681" s="214"/>
      <c r="AV681" s="214"/>
      <c r="AW681" s="214"/>
      <c r="AX681" s="214"/>
      <c r="AY681" s="214"/>
      <c r="AZ681" s="214"/>
      <c r="BA681" s="214"/>
      <c r="BB681" s="214"/>
      <c r="BC681" s="214"/>
      <c r="BD681" s="214"/>
      <c r="BE681" s="214"/>
      <c r="BF681" s="214"/>
      <c r="BG681" s="214"/>
      <c r="BH681" s="214"/>
      <c r="BI681" s="214"/>
      <c r="BJ681" s="214"/>
      <c r="BK681" s="214"/>
      <c r="BL681" s="214"/>
      <c r="BM681" s="215">
        <v>45</v>
      </c>
    </row>
    <row r="682" spans="1:65">
      <c r="A682" s="29"/>
      <c r="B682" s="19">
        <v>1</v>
      </c>
      <c r="C682" s="9">
        <v>6</v>
      </c>
      <c r="D682" s="217">
        <v>42.9</v>
      </c>
      <c r="E682" s="217">
        <v>39.35</v>
      </c>
      <c r="F682" s="217">
        <v>43.4</v>
      </c>
      <c r="G682" s="217">
        <v>40.9</v>
      </c>
      <c r="H682" s="217">
        <v>44</v>
      </c>
      <c r="I682" s="217">
        <v>41.788499999999999</v>
      </c>
      <c r="J682" s="217">
        <v>40.5</v>
      </c>
      <c r="K682" s="217">
        <v>41.5</v>
      </c>
      <c r="L682" s="217">
        <v>41.3</v>
      </c>
      <c r="M682" s="217">
        <v>39</v>
      </c>
      <c r="N682" s="217">
        <v>41</v>
      </c>
      <c r="O682" s="217">
        <v>45</v>
      </c>
      <c r="P682" s="217">
        <v>37</v>
      </c>
      <c r="Q682" s="217">
        <v>42.7</v>
      </c>
      <c r="R682" s="217">
        <v>40.783999999999999</v>
      </c>
      <c r="S682" s="217">
        <v>44</v>
      </c>
      <c r="T682" s="217">
        <v>37.5</v>
      </c>
      <c r="U682" s="217">
        <v>42.32</v>
      </c>
      <c r="V682" s="213"/>
      <c r="W682" s="214"/>
      <c r="X682" s="214"/>
      <c r="Y682" s="214"/>
      <c r="Z682" s="214"/>
      <c r="AA682" s="214"/>
      <c r="AB682" s="214"/>
      <c r="AC682" s="214"/>
      <c r="AD682" s="214"/>
      <c r="AE682" s="214"/>
      <c r="AF682" s="214"/>
      <c r="AG682" s="214"/>
      <c r="AH682" s="214"/>
      <c r="AI682" s="214"/>
      <c r="AJ682" s="214"/>
      <c r="AK682" s="214"/>
      <c r="AL682" s="214"/>
      <c r="AM682" s="214"/>
      <c r="AN682" s="214"/>
      <c r="AO682" s="214"/>
      <c r="AP682" s="214"/>
      <c r="AQ682" s="214"/>
      <c r="AR682" s="214"/>
      <c r="AS682" s="214"/>
      <c r="AT682" s="214"/>
      <c r="AU682" s="214"/>
      <c r="AV682" s="214"/>
      <c r="AW682" s="214"/>
      <c r="AX682" s="214"/>
      <c r="AY682" s="214"/>
      <c r="AZ682" s="214"/>
      <c r="BA682" s="214"/>
      <c r="BB682" s="214"/>
      <c r="BC682" s="214"/>
      <c r="BD682" s="214"/>
      <c r="BE682" s="214"/>
      <c r="BF682" s="214"/>
      <c r="BG682" s="214"/>
      <c r="BH682" s="214"/>
      <c r="BI682" s="214"/>
      <c r="BJ682" s="214"/>
      <c r="BK682" s="214"/>
      <c r="BL682" s="214"/>
      <c r="BM682" s="219"/>
    </row>
    <row r="683" spans="1:65">
      <c r="A683" s="29"/>
      <c r="B683" s="20" t="s">
        <v>254</v>
      </c>
      <c r="C683" s="12"/>
      <c r="D683" s="220">
        <v>43.349999999999994</v>
      </c>
      <c r="E683" s="220">
        <v>39.028333333333329</v>
      </c>
      <c r="F683" s="220">
        <v>42.550000000000004</v>
      </c>
      <c r="G683" s="220">
        <v>41.783333333333339</v>
      </c>
      <c r="H683" s="220">
        <v>43.666666666666664</v>
      </c>
      <c r="I683" s="220">
        <v>42.966916666666663</v>
      </c>
      <c r="J683" s="220">
        <v>40.349999999999994</v>
      </c>
      <c r="K683" s="220">
        <v>41.43333333333333</v>
      </c>
      <c r="L683" s="220">
        <v>40.75</v>
      </c>
      <c r="M683" s="220">
        <v>39.5</v>
      </c>
      <c r="N683" s="220">
        <v>39.166666666666664</v>
      </c>
      <c r="O683" s="220">
        <v>45.333333333333336</v>
      </c>
      <c r="P683" s="220">
        <v>39.833333333333336</v>
      </c>
      <c r="Q683" s="220">
        <v>43.749999999999993</v>
      </c>
      <c r="R683" s="220">
        <v>40.226444444444432</v>
      </c>
      <c r="S683" s="220">
        <v>44.333333333333336</v>
      </c>
      <c r="T683" s="220">
        <v>37.583333333333336</v>
      </c>
      <c r="U683" s="220">
        <v>44.244999999999997</v>
      </c>
      <c r="V683" s="213"/>
      <c r="W683" s="214"/>
      <c r="X683" s="214"/>
      <c r="Y683" s="214"/>
      <c r="Z683" s="214"/>
      <c r="AA683" s="214"/>
      <c r="AB683" s="214"/>
      <c r="AC683" s="214"/>
      <c r="AD683" s="214"/>
      <c r="AE683" s="214"/>
      <c r="AF683" s="214"/>
      <c r="AG683" s="214"/>
      <c r="AH683" s="214"/>
      <c r="AI683" s="214"/>
      <c r="AJ683" s="214"/>
      <c r="AK683" s="214"/>
      <c r="AL683" s="214"/>
      <c r="AM683" s="214"/>
      <c r="AN683" s="214"/>
      <c r="AO683" s="214"/>
      <c r="AP683" s="214"/>
      <c r="AQ683" s="214"/>
      <c r="AR683" s="214"/>
      <c r="AS683" s="214"/>
      <c r="AT683" s="214"/>
      <c r="AU683" s="214"/>
      <c r="AV683" s="214"/>
      <c r="AW683" s="214"/>
      <c r="AX683" s="214"/>
      <c r="AY683" s="214"/>
      <c r="AZ683" s="214"/>
      <c r="BA683" s="214"/>
      <c r="BB683" s="214"/>
      <c r="BC683" s="214"/>
      <c r="BD683" s="214"/>
      <c r="BE683" s="214"/>
      <c r="BF683" s="214"/>
      <c r="BG683" s="214"/>
      <c r="BH683" s="214"/>
      <c r="BI683" s="214"/>
      <c r="BJ683" s="214"/>
      <c r="BK683" s="214"/>
      <c r="BL683" s="214"/>
      <c r="BM683" s="219"/>
    </row>
    <row r="684" spans="1:65">
      <c r="A684" s="29"/>
      <c r="B684" s="3" t="s">
        <v>255</v>
      </c>
      <c r="C684" s="28"/>
      <c r="D684" s="217">
        <v>43.1</v>
      </c>
      <c r="E684" s="217">
        <v>39.314999999999998</v>
      </c>
      <c r="F684" s="217">
        <v>42.7</v>
      </c>
      <c r="G684" s="217">
        <v>41.2</v>
      </c>
      <c r="H684" s="217">
        <v>44</v>
      </c>
      <c r="I684" s="217">
        <v>43.225000000000001</v>
      </c>
      <c r="J684" s="217">
        <v>40.25</v>
      </c>
      <c r="K684" s="217">
        <v>41.5</v>
      </c>
      <c r="L684" s="217">
        <v>40.799999999999997</v>
      </c>
      <c r="M684" s="217">
        <v>39.5</v>
      </c>
      <c r="N684" s="217">
        <v>38.5</v>
      </c>
      <c r="O684" s="217">
        <v>46</v>
      </c>
      <c r="P684" s="217">
        <v>39.5</v>
      </c>
      <c r="Q684" s="217">
        <v>43.650000000000006</v>
      </c>
      <c r="R684" s="217">
        <v>40.164666666666648</v>
      </c>
      <c r="S684" s="217">
        <v>44</v>
      </c>
      <c r="T684" s="217">
        <v>37.049999999999997</v>
      </c>
      <c r="U684" s="217">
        <v>43.045000000000002</v>
      </c>
      <c r="V684" s="213"/>
      <c r="W684" s="214"/>
      <c r="X684" s="214"/>
      <c r="Y684" s="214"/>
      <c r="Z684" s="214"/>
      <c r="AA684" s="214"/>
      <c r="AB684" s="214"/>
      <c r="AC684" s="214"/>
      <c r="AD684" s="214"/>
      <c r="AE684" s="214"/>
      <c r="AF684" s="214"/>
      <c r="AG684" s="214"/>
      <c r="AH684" s="214"/>
      <c r="AI684" s="214"/>
      <c r="AJ684" s="214"/>
      <c r="AK684" s="214"/>
      <c r="AL684" s="214"/>
      <c r="AM684" s="214"/>
      <c r="AN684" s="214"/>
      <c r="AO684" s="214"/>
      <c r="AP684" s="214"/>
      <c r="AQ684" s="214"/>
      <c r="AR684" s="214"/>
      <c r="AS684" s="214"/>
      <c r="AT684" s="214"/>
      <c r="AU684" s="214"/>
      <c r="AV684" s="214"/>
      <c r="AW684" s="214"/>
      <c r="AX684" s="214"/>
      <c r="AY684" s="214"/>
      <c r="AZ684" s="214"/>
      <c r="BA684" s="214"/>
      <c r="BB684" s="214"/>
      <c r="BC684" s="214"/>
      <c r="BD684" s="214"/>
      <c r="BE684" s="214"/>
      <c r="BF684" s="214"/>
      <c r="BG684" s="214"/>
      <c r="BH684" s="214"/>
      <c r="BI684" s="214"/>
      <c r="BJ684" s="214"/>
      <c r="BK684" s="214"/>
      <c r="BL684" s="214"/>
      <c r="BM684" s="219"/>
    </row>
    <row r="685" spans="1:65">
      <c r="A685" s="29"/>
      <c r="B685" s="3" t="s">
        <v>256</v>
      </c>
      <c r="C685" s="28"/>
      <c r="D685" s="23">
        <v>0.93327380762560641</v>
      </c>
      <c r="E685" s="23">
        <v>1.491716014081321</v>
      </c>
      <c r="F685" s="23">
        <v>1.3003845585056761</v>
      </c>
      <c r="G685" s="23">
        <v>1.3227496613746179</v>
      </c>
      <c r="H685" s="23">
        <v>0.51639777949432231</v>
      </c>
      <c r="I685" s="23">
        <v>0.87553072000168464</v>
      </c>
      <c r="J685" s="23">
        <v>0.68920243760451139</v>
      </c>
      <c r="K685" s="23">
        <v>0.38815804341359145</v>
      </c>
      <c r="L685" s="23">
        <v>0.44158804331639134</v>
      </c>
      <c r="M685" s="23">
        <v>0.54772255750516607</v>
      </c>
      <c r="N685" s="23">
        <v>2.5625508125043428</v>
      </c>
      <c r="O685" s="23">
        <v>1.9663841605003503</v>
      </c>
      <c r="P685" s="23">
        <v>2.4832774042918899</v>
      </c>
      <c r="Q685" s="23">
        <v>1.1184811129384338</v>
      </c>
      <c r="R685" s="23">
        <v>0.45773581253171752</v>
      </c>
      <c r="S685" s="23">
        <v>0.51639777949432231</v>
      </c>
      <c r="T685" s="23">
        <v>1.3556056457047776</v>
      </c>
      <c r="U685" s="23">
        <v>2.9460940242972558</v>
      </c>
      <c r="V685" s="152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  <c r="AU685" s="3"/>
      <c r="AV685" s="3"/>
      <c r="AW685" s="3"/>
      <c r="AX685" s="3"/>
      <c r="AY685" s="3"/>
      <c r="AZ685" s="3"/>
      <c r="BA685" s="3"/>
      <c r="BB685" s="3"/>
      <c r="BC685" s="3"/>
      <c r="BD685" s="3"/>
      <c r="BE685" s="3"/>
      <c r="BF685" s="3"/>
      <c r="BG685" s="3"/>
      <c r="BH685" s="3"/>
      <c r="BI685" s="3"/>
      <c r="BJ685" s="3"/>
      <c r="BK685" s="3"/>
      <c r="BL685" s="3"/>
      <c r="BM685" s="55"/>
    </row>
    <row r="686" spans="1:65">
      <c r="A686" s="29"/>
      <c r="B686" s="3" t="s">
        <v>86</v>
      </c>
      <c r="C686" s="28"/>
      <c r="D686" s="13">
        <v>2.1528807557684118E-2</v>
      </c>
      <c r="E686" s="13">
        <v>3.8221360910825161E-2</v>
      </c>
      <c r="F686" s="13">
        <v>3.0561329224575228E-2</v>
      </c>
      <c r="G686" s="13">
        <v>3.1657351289380561E-2</v>
      </c>
      <c r="H686" s="13">
        <v>1.1825903347198222E-2</v>
      </c>
      <c r="I686" s="13">
        <v>2.0376857078062416E-2</v>
      </c>
      <c r="J686" s="13">
        <v>1.7080605640756169E-2</v>
      </c>
      <c r="K686" s="13">
        <v>9.3682552714462949E-3</v>
      </c>
      <c r="L686" s="13">
        <v>1.0836516400402242E-2</v>
      </c>
      <c r="M686" s="13">
        <v>1.386639386089028E-2</v>
      </c>
      <c r="N686" s="13">
        <v>6.542682925543003E-2</v>
      </c>
      <c r="O686" s="13">
        <v>4.3376121187507721E-2</v>
      </c>
      <c r="P686" s="13">
        <v>6.2341692157955389E-2</v>
      </c>
      <c r="Q686" s="13">
        <v>2.5565282581449918E-2</v>
      </c>
      <c r="R686" s="13">
        <v>1.1378977656448934E-2</v>
      </c>
      <c r="S686" s="13">
        <v>1.1648070214157645E-2</v>
      </c>
      <c r="T686" s="13">
        <v>3.6069329819195854E-2</v>
      </c>
      <c r="U686" s="13">
        <v>6.6585919862069298E-2</v>
      </c>
      <c r="V686" s="152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  <c r="AS686" s="3"/>
      <c r="AT686" s="3"/>
      <c r="AU686" s="3"/>
      <c r="AV686" s="3"/>
      <c r="AW686" s="3"/>
      <c r="AX686" s="3"/>
      <c r="AY686" s="3"/>
      <c r="AZ686" s="3"/>
      <c r="BA686" s="3"/>
      <c r="BB686" s="3"/>
      <c r="BC686" s="3"/>
      <c r="BD686" s="3"/>
      <c r="BE686" s="3"/>
      <c r="BF686" s="3"/>
      <c r="BG686" s="3"/>
      <c r="BH686" s="3"/>
      <c r="BI686" s="3"/>
      <c r="BJ686" s="3"/>
      <c r="BK686" s="3"/>
      <c r="BL686" s="3"/>
      <c r="BM686" s="55"/>
    </row>
    <row r="687" spans="1:65">
      <c r="A687" s="29"/>
      <c r="B687" s="3" t="s">
        <v>257</v>
      </c>
      <c r="C687" s="28"/>
      <c r="D687" s="13">
        <v>4.0608083075574841E-2</v>
      </c>
      <c r="E687" s="13">
        <v>-6.3132661231036558E-2</v>
      </c>
      <c r="F687" s="13">
        <v>2.1404243018817048E-2</v>
      </c>
      <c r="G687" s="13">
        <v>3.0005629644240805E-3</v>
      </c>
      <c r="H687" s="13">
        <v>4.8209603098041676E-2</v>
      </c>
      <c r="I687" s="13">
        <v>3.1412244248396171E-2</v>
      </c>
      <c r="J687" s="13">
        <v>-3.1406317137267603E-2</v>
      </c>
      <c r="K687" s="13">
        <v>-5.4011170604078007E-3</v>
      </c>
      <c r="L687" s="13">
        <v>-2.1804397108888485E-2</v>
      </c>
      <c r="M687" s="13">
        <v>-5.1810397197572855E-2</v>
      </c>
      <c r="N687" s="13">
        <v>-5.9811997221222102E-2</v>
      </c>
      <c r="O687" s="13">
        <v>8.8217603216287799E-2</v>
      </c>
      <c r="P687" s="13">
        <v>-4.3808797173923719E-2</v>
      </c>
      <c r="Q687" s="13">
        <v>5.0210003103953849E-2</v>
      </c>
      <c r="R687" s="13">
        <v>-3.4372243546033743E-2</v>
      </c>
      <c r="S687" s="13">
        <v>6.4212803145340169E-2</v>
      </c>
      <c r="T687" s="13">
        <v>-9.7819597333555608E-2</v>
      </c>
      <c r="U687" s="13">
        <v>6.2092379139073062E-2</v>
      </c>
      <c r="V687" s="152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  <c r="AS687" s="3"/>
      <c r="AT687" s="3"/>
      <c r="AU687" s="3"/>
      <c r="AV687" s="3"/>
      <c r="AW687" s="3"/>
      <c r="AX687" s="3"/>
      <c r="AY687" s="3"/>
      <c r="AZ687" s="3"/>
      <c r="BA687" s="3"/>
      <c r="BB687" s="3"/>
      <c r="BC687" s="3"/>
      <c r="BD687" s="3"/>
      <c r="BE687" s="3"/>
      <c r="BF687" s="3"/>
      <c r="BG687" s="3"/>
      <c r="BH687" s="3"/>
      <c r="BI687" s="3"/>
      <c r="BJ687" s="3"/>
      <c r="BK687" s="3"/>
      <c r="BL687" s="3"/>
      <c r="BM687" s="55"/>
    </row>
    <row r="688" spans="1:65">
      <c r="A688" s="29"/>
      <c r="B688" s="45" t="s">
        <v>258</v>
      </c>
      <c r="C688" s="46"/>
      <c r="D688" s="44">
        <v>0.61</v>
      </c>
      <c r="E688" s="44">
        <v>0.91</v>
      </c>
      <c r="F688" s="44">
        <v>0.33</v>
      </c>
      <c r="G688" s="44">
        <v>0.06</v>
      </c>
      <c r="H688" s="44">
        <v>0.72</v>
      </c>
      <c r="I688" s="44">
        <v>0.48</v>
      </c>
      <c r="J688" s="44">
        <v>0.44</v>
      </c>
      <c r="K688" s="44">
        <v>0.06</v>
      </c>
      <c r="L688" s="44">
        <v>0.3</v>
      </c>
      <c r="M688" s="44">
        <v>0.74</v>
      </c>
      <c r="N688" s="44">
        <v>0.86</v>
      </c>
      <c r="O688" s="44">
        <v>1.31</v>
      </c>
      <c r="P688" s="44">
        <v>0.62</v>
      </c>
      <c r="Q688" s="44">
        <v>0.75</v>
      </c>
      <c r="R688" s="44">
        <v>0.49</v>
      </c>
      <c r="S688" s="44">
        <v>0.96</v>
      </c>
      <c r="T688" s="44">
        <v>1.42</v>
      </c>
      <c r="U688" s="44">
        <v>0.93</v>
      </c>
      <c r="V688" s="152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3"/>
      <c r="AV688" s="3"/>
      <c r="AW688" s="3"/>
      <c r="AX688" s="3"/>
      <c r="AY688" s="3"/>
      <c r="AZ688" s="3"/>
      <c r="BA688" s="3"/>
      <c r="BB688" s="3"/>
      <c r="BC688" s="3"/>
      <c r="BD688" s="3"/>
      <c r="BE688" s="3"/>
      <c r="BF688" s="3"/>
      <c r="BG688" s="3"/>
      <c r="BH688" s="3"/>
      <c r="BI688" s="3"/>
      <c r="BJ688" s="3"/>
      <c r="BK688" s="3"/>
      <c r="BL688" s="3"/>
      <c r="BM688" s="55"/>
    </row>
    <row r="689" spans="1:65">
      <c r="B689" s="30"/>
      <c r="C689" s="20"/>
      <c r="D689" s="20"/>
      <c r="E689" s="20"/>
      <c r="F689" s="20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BM689" s="55"/>
    </row>
    <row r="690" spans="1:65" ht="15">
      <c r="B690" s="8" t="s">
        <v>452</v>
      </c>
      <c r="BM690" s="27" t="s">
        <v>66</v>
      </c>
    </row>
    <row r="691" spans="1:65" ht="15">
      <c r="A691" s="24" t="s">
        <v>40</v>
      </c>
      <c r="B691" s="18" t="s">
        <v>108</v>
      </c>
      <c r="C691" s="15" t="s">
        <v>109</v>
      </c>
      <c r="D691" s="16" t="s">
        <v>224</v>
      </c>
      <c r="E691" s="17" t="s">
        <v>224</v>
      </c>
      <c r="F691" s="17" t="s">
        <v>224</v>
      </c>
      <c r="G691" s="17" t="s">
        <v>224</v>
      </c>
      <c r="H691" s="17" t="s">
        <v>224</v>
      </c>
      <c r="I691" s="17" t="s">
        <v>224</v>
      </c>
      <c r="J691" s="152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  <c r="AU691" s="3"/>
      <c r="AV691" s="3"/>
      <c r="AW691" s="3"/>
      <c r="AX691" s="3"/>
      <c r="AY691" s="3"/>
      <c r="AZ691" s="3"/>
      <c r="BA691" s="3"/>
      <c r="BB691" s="3"/>
      <c r="BC691" s="3"/>
      <c r="BD691" s="3"/>
      <c r="BE691" s="3"/>
      <c r="BF691" s="3"/>
      <c r="BG691" s="3"/>
      <c r="BH691" s="3"/>
      <c r="BI691" s="3"/>
      <c r="BJ691" s="3"/>
      <c r="BK691" s="3"/>
      <c r="BL691" s="3"/>
      <c r="BM691" s="27">
        <v>1</v>
      </c>
    </row>
    <row r="692" spans="1:65">
      <c r="A692" s="29"/>
      <c r="B692" s="19" t="s">
        <v>225</v>
      </c>
      <c r="C692" s="9" t="s">
        <v>225</v>
      </c>
      <c r="D692" s="150" t="s">
        <v>227</v>
      </c>
      <c r="E692" s="151" t="s">
        <v>228</v>
      </c>
      <c r="F692" s="151" t="s">
        <v>236</v>
      </c>
      <c r="G692" s="151" t="s">
        <v>237</v>
      </c>
      <c r="H692" s="151" t="s">
        <v>241</v>
      </c>
      <c r="I692" s="151" t="s">
        <v>247</v>
      </c>
      <c r="J692" s="152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  <c r="AS692" s="3"/>
      <c r="AT692" s="3"/>
      <c r="AU692" s="3"/>
      <c r="AV692" s="3"/>
      <c r="AW692" s="3"/>
      <c r="AX692" s="3"/>
      <c r="AY692" s="3"/>
      <c r="AZ692" s="3"/>
      <c r="BA692" s="3"/>
      <c r="BB692" s="3"/>
      <c r="BC692" s="3"/>
      <c r="BD692" s="3"/>
      <c r="BE692" s="3"/>
      <c r="BF692" s="3"/>
      <c r="BG692" s="3"/>
      <c r="BH692" s="3"/>
      <c r="BI692" s="3"/>
      <c r="BJ692" s="3"/>
      <c r="BK692" s="3"/>
      <c r="BL692" s="3"/>
      <c r="BM692" s="27" t="s">
        <v>3</v>
      </c>
    </row>
    <row r="693" spans="1:65">
      <c r="A693" s="29"/>
      <c r="B693" s="19"/>
      <c r="C693" s="9"/>
      <c r="D693" s="10" t="s">
        <v>264</v>
      </c>
      <c r="E693" s="11" t="s">
        <v>263</v>
      </c>
      <c r="F693" s="11" t="s">
        <v>264</v>
      </c>
      <c r="G693" s="11" t="s">
        <v>264</v>
      </c>
      <c r="H693" s="11" t="s">
        <v>263</v>
      </c>
      <c r="I693" s="11" t="s">
        <v>264</v>
      </c>
      <c r="J693" s="152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  <c r="AU693" s="3"/>
      <c r="AV693" s="3"/>
      <c r="AW693" s="3"/>
      <c r="AX693" s="3"/>
      <c r="AY693" s="3"/>
      <c r="AZ693" s="3"/>
      <c r="BA693" s="3"/>
      <c r="BB693" s="3"/>
      <c r="BC693" s="3"/>
      <c r="BD693" s="3"/>
      <c r="BE693" s="3"/>
      <c r="BF693" s="3"/>
      <c r="BG693" s="3"/>
      <c r="BH693" s="3"/>
      <c r="BI693" s="3"/>
      <c r="BJ693" s="3"/>
      <c r="BK693" s="3"/>
      <c r="BL693" s="3"/>
      <c r="BM693" s="27">
        <v>2</v>
      </c>
    </row>
    <row r="694" spans="1:65">
      <c r="A694" s="29"/>
      <c r="B694" s="19"/>
      <c r="C694" s="9"/>
      <c r="D694" s="25"/>
      <c r="E694" s="25"/>
      <c r="F694" s="25"/>
      <c r="G694" s="25"/>
      <c r="H694" s="25"/>
      <c r="I694" s="25"/>
      <c r="J694" s="152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  <c r="AU694" s="3"/>
      <c r="AV694" s="3"/>
      <c r="AW694" s="3"/>
      <c r="AX694" s="3"/>
      <c r="AY694" s="3"/>
      <c r="AZ694" s="3"/>
      <c r="BA694" s="3"/>
      <c r="BB694" s="3"/>
      <c r="BC694" s="3"/>
      <c r="BD694" s="3"/>
      <c r="BE694" s="3"/>
      <c r="BF694" s="3"/>
      <c r="BG694" s="3"/>
      <c r="BH694" s="3"/>
      <c r="BI694" s="3"/>
      <c r="BJ694" s="3"/>
      <c r="BK694" s="3"/>
      <c r="BL694" s="3"/>
      <c r="BM694" s="27">
        <v>2</v>
      </c>
    </row>
    <row r="695" spans="1:65">
      <c r="A695" s="29"/>
      <c r="B695" s="18">
        <v>1</v>
      </c>
      <c r="C695" s="14">
        <v>1</v>
      </c>
      <c r="D695" s="21">
        <v>6.82</v>
      </c>
      <c r="E695" s="21">
        <v>6.4</v>
      </c>
      <c r="F695" s="21">
        <v>7.879999999999999</v>
      </c>
      <c r="G695" s="21">
        <v>8.1199999999999992</v>
      </c>
      <c r="H695" s="21">
        <v>7.2</v>
      </c>
      <c r="I695" s="21">
        <v>7.4</v>
      </c>
      <c r="J695" s="152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  <c r="AU695" s="3"/>
      <c r="AV695" s="3"/>
      <c r="AW695" s="3"/>
      <c r="AX695" s="3"/>
      <c r="AY695" s="3"/>
      <c r="AZ695" s="3"/>
      <c r="BA695" s="3"/>
      <c r="BB695" s="3"/>
      <c r="BC695" s="3"/>
      <c r="BD695" s="3"/>
      <c r="BE695" s="3"/>
      <c r="BF695" s="3"/>
      <c r="BG695" s="3"/>
      <c r="BH695" s="3"/>
      <c r="BI695" s="3"/>
      <c r="BJ695" s="3"/>
      <c r="BK695" s="3"/>
      <c r="BL695" s="3"/>
      <c r="BM695" s="27">
        <v>1</v>
      </c>
    </row>
    <row r="696" spans="1:65">
      <c r="A696" s="29"/>
      <c r="B696" s="19">
        <v>1</v>
      </c>
      <c r="C696" s="9">
        <v>2</v>
      </c>
      <c r="D696" s="11">
        <v>6.74</v>
      </c>
      <c r="E696" s="11">
        <v>6.3</v>
      </c>
      <c r="F696" s="11">
        <v>8.1300000000000008</v>
      </c>
      <c r="G696" s="11">
        <v>8.74</v>
      </c>
      <c r="H696" s="11">
        <v>7.2</v>
      </c>
      <c r="I696" s="11">
        <v>7.3</v>
      </c>
      <c r="J696" s="152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  <c r="AS696" s="3"/>
      <c r="AT696" s="3"/>
      <c r="AU696" s="3"/>
      <c r="AV696" s="3"/>
      <c r="AW696" s="3"/>
      <c r="AX696" s="3"/>
      <c r="AY696" s="3"/>
      <c r="AZ696" s="3"/>
      <c r="BA696" s="3"/>
      <c r="BB696" s="3"/>
      <c r="BC696" s="3"/>
      <c r="BD696" s="3"/>
      <c r="BE696" s="3"/>
      <c r="BF696" s="3"/>
      <c r="BG696" s="3"/>
      <c r="BH696" s="3"/>
      <c r="BI696" s="3"/>
      <c r="BJ696" s="3"/>
      <c r="BK696" s="3"/>
      <c r="BL696" s="3"/>
      <c r="BM696" s="27">
        <v>7</v>
      </c>
    </row>
    <row r="697" spans="1:65">
      <c r="A697" s="29"/>
      <c r="B697" s="19">
        <v>1</v>
      </c>
      <c r="C697" s="9">
        <v>3</v>
      </c>
      <c r="D697" s="11">
        <v>6.6</v>
      </c>
      <c r="E697" s="11">
        <v>6.1</v>
      </c>
      <c r="F697" s="11">
        <v>8.15</v>
      </c>
      <c r="G697" s="11">
        <v>8.44</v>
      </c>
      <c r="H697" s="11">
        <v>7.4</v>
      </c>
      <c r="I697" s="11">
        <v>8.3000000000000007</v>
      </c>
      <c r="J697" s="152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  <c r="AU697" s="3"/>
      <c r="AV697" s="3"/>
      <c r="AW697" s="3"/>
      <c r="AX697" s="3"/>
      <c r="AY697" s="3"/>
      <c r="AZ697" s="3"/>
      <c r="BA697" s="3"/>
      <c r="BB697" s="3"/>
      <c r="BC697" s="3"/>
      <c r="BD697" s="3"/>
      <c r="BE697" s="3"/>
      <c r="BF697" s="3"/>
      <c r="BG697" s="3"/>
      <c r="BH697" s="3"/>
      <c r="BI697" s="3"/>
      <c r="BJ697" s="3"/>
      <c r="BK697" s="3"/>
      <c r="BL697" s="3"/>
      <c r="BM697" s="27">
        <v>16</v>
      </c>
    </row>
    <row r="698" spans="1:65">
      <c r="A698" s="29"/>
      <c r="B698" s="19">
        <v>1</v>
      </c>
      <c r="C698" s="9">
        <v>4</v>
      </c>
      <c r="D698" s="11">
        <v>6.92</v>
      </c>
      <c r="E698" s="11">
        <v>6</v>
      </c>
      <c r="F698" s="11">
        <v>8.0500000000000007</v>
      </c>
      <c r="G698" s="11">
        <v>8.23</v>
      </c>
      <c r="H698" s="11">
        <v>7.4</v>
      </c>
      <c r="I698" s="11">
        <v>8.1999999999999993</v>
      </c>
      <c r="J698" s="152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  <c r="AU698" s="3"/>
      <c r="AV698" s="3"/>
      <c r="AW698" s="3"/>
      <c r="AX698" s="3"/>
      <c r="AY698" s="3"/>
      <c r="AZ698" s="3"/>
      <c r="BA698" s="3"/>
      <c r="BB698" s="3"/>
      <c r="BC698" s="3"/>
      <c r="BD698" s="3"/>
      <c r="BE698" s="3"/>
      <c r="BF698" s="3"/>
      <c r="BG698" s="3"/>
      <c r="BH698" s="3"/>
      <c r="BI698" s="3"/>
      <c r="BJ698" s="3"/>
      <c r="BK698" s="3"/>
      <c r="BL698" s="3"/>
      <c r="BM698" s="27">
        <v>7.333333333333333</v>
      </c>
    </row>
    <row r="699" spans="1:65">
      <c r="A699" s="29"/>
      <c r="B699" s="19">
        <v>1</v>
      </c>
      <c r="C699" s="9">
        <v>5</v>
      </c>
      <c r="D699" s="11">
        <v>6.69</v>
      </c>
      <c r="E699" s="11">
        <v>6.5</v>
      </c>
      <c r="F699" s="11">
        <v>7.97</v>
      </c>
      <c r="G699" s="11">
        <v>8.0500000000000007</v>
      </c>
      <c r="H699" s="11">
        <v>7.3</v>
      </c>
      <c r="I699" s="11">
        <v>6.4</v>
      </c>
      <c r="J699" s="152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  <c r="AU699" s="3"/>
      <c r="AV699" s="3"/>
      <c r="AW699" s="3"/>
      <c r="AX699" s="3"/>
      <c r="AY699" s="3"/>
      <c r="AZ699" s="3"/>
      <c r="BA699" s="3"/>
      <c r="BB699" s="3"/>
      <c r="BC699" s="3"/>
      <c r="BD699" s="3"/>
      <c r="BE699" s="3"/>
      <c r="BF699" s="3"/>
      <c r="BG699" s="3"/>
      <c r="BH699" s="3"/>
      <c r="BI699" s="3"/>
      <c r="BJ699" s="3"/>
      <c r="BK699" s="3"/>
      <c r="BL699" s="3"/>
      <c r="BM699" s="27">
        <v>46</v>
      </c>
    </row>
    <row r="700" spans="1:65">
      <c r="A700" s="29"/>
      <c r="B700" s="19">
        <v>1</v>
      </c>
      <c r="C700" s="9">
        <v>6</v>
      </c>
      <c r="D700" s="11">
        <v>6.55</v>
      </c>
      <c r="E700" s="11">
        <v>6.5</v>
      </c>
      <c r="F700" s="11">
        <v>8.16</v>
      </c>
      <c r="G700" s="11">
        <v>8.36</v>
      </c>
      <c r="H700" s="11">
        <v>6.9</v>
      </c>
      <c r="I700" s="11">
        <v>6.6</v>
      </c>
      <c r="J700" s="152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  <c r="AS700" s="3"/>
      <c r="AT700" s="3"/>
      <c r="AU700" s="3"/>
      <c r="AV700" s="3"/>
      <c r="AW700" s="3"/>
      <c r="AX700" s="3"/>
      <c r="AY700" s="3"/>
      <c r="AZ700" s="3"/>
      <c r="BA700" s="3"/>
      <c r="BB700" s="3"/>
      <c r="BC700" s="3"/>
      <c r="BD700" s="3"/>
      <c r="BE700" s="3"/>
      <c r="BF700" s="3"/>
      <c r="BG700" s="3"/>
      <c r="BH700" s="3"/>
      <c r="BI700" s="3"/>
      <c r="BJ700" s="3"/>
      <c r="BK700" s="3"/>
      <c r="BL700" s="3"/>
      <c r="BM700" s="55"/>
    </row>
    <row r="701" spans="1:65">
      <c r="A701" s="29"/>
      <c r="B701" s="20" t="s">
        <v>254</v>
      </c>
      <c r="C701" s="12"/>
      <c r="D701" s="22">
        <v>6.7199999999999989</v>
      </c>
      <c r="E701" s="22">
        <v>6.3</v>
      </c>
      <c r="F701" s="22">
        <v>8.0566666666666649</v>
      </c>
      <c r="G701" s="22">
        <v>8.3233333333333324</v>
      </c>
      <c r="H701" s="22">
        <v>7.2333333333333334</v>
      </c>
      <c r="I701" s="22">
        <v>7.3666666666666671</v>
      </c>
      <c r="J701" s="152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  <c r="AS701" s="3"/>
      <c r="AT701" s="3"/>
      <c r="AU701" s="3"/>
      <c r="AV701" s="3"/>
      <c r="AW701" s="3"/>
      <c r="AX701" s="3"/>
      <c r="AY701" s="3"/>
      <c r="AZ701" s="3"/>
      <c r="BA701" s="3"/>
      <c r="BB701" s="3"/>
      <c r="BC701" s="3"/>
      <c r="BD701" s="3"/>
      <c r="BE701" s="3"/>
      <c r="BF701" s="3"/>
      <c r="BG701" s="3"/>
      <c r="BH701" s="3"/>
      <c r="BI701" s="3"/>
      <c r="BJ701" s="3"/>
      <c r="BK701" s="3"/>
      <c r="BL701" s="3"/>
      <c r="BM701" s="55"/>
    </row>
    <row r="702" spans="1:65">
      <c r="A702" s="29"/>
      <c r="B702" s="3" t="s">
        <v>255</v>
      </c>
      <c r="C702" s="28"/>
      <c r="D702" s="11">
        <v>6.7149999999999999</v>
      </c>
      <c r="E702" s="11">
        <v>6.35</v>
      </c>
      <c r="F702" s="11">
        <v>8.09</v>
      </c>
      <c r="G702" s="11">
        <v>8.2949999999999999</v>
      </c>
      <c r="H702" s="11">
        <v>7.25</v>
      </c>
      <c r="I702" s="11">
        <v>7.35</v>
      </c>
      <c r="J702" s="152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  <c r="AU702" s="3"/>
      <c r="AV702" s="3"/>
      <c r="AW702" s="3"/>
      <c r="AX702" s="3"/>
      <c r="AY702" s="3"/>
      <c r="AZ702" s="3"/>
      <c r="BA702" s="3"/>
      <c r="BB702" s="3"/>
      <c r="BC702" s="3"/>
      <c r="BD702" s="3"/>
      <c r="BE702" s="3"/>
      <c r="BF702" s="3"/>
      <c r="BG702" s="3"/>
      <c r="BH702" s="3"/>
      <c r="BI702" s="3"/>
      <c r="BJ702" s="3"/>
      <c r="BK702" s="3"/>
      <c r="BL702" s="3"/>
      <c r="BM702" s="55"/>
    </row>
    <row r="703" spans="1:65">
      <c r="A703" s="29"/>
      <c r="B703" s="3" t="s">
        <v>256</v>
      </c>
      <c r="C703" s="28"/>
      <c r="D703" s="23">
        <v>0.13754999091239531</v>
      </c>
      <c r="E703" s="23">
        <v>0.2097617696340304</v>
      </c>
      <c r="F703" s="23">
        <v>0.11272385136547981</v>
      </c>
      <c r="G703" s="23">
        <v>0.25033311140691444</v>
      </c>
      <c r="H703" s="23">
        <v>0.18618986725025252</v>
      </c>
      <c r="I703" s="23">
        <v>0.78655366420014006</v>
      </c>
      <c r="J703" s="152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  <c r="AU703" s="3"/>
      <c r="AV703" s="3"/>
      <c r="AW703" s="3"/>
      <c r="AX703" s="3"/>
      <c r="AY703" s="3"/>
      <c r="AZ703" s="3"/>
      <c r="BA703" s="3"/>
      <c r="BB703" s="3"/>
      <c r="BC703" s="3"/>
      <c r="BD703" s="3"/>
      <c r="BE703" s="3"/>
      <c r="BF703" s="3"/>
      <c r="BG703" s="3"/>
      <c r="BH703" s="3"/>
      <c r="BI703" s="3"/>
      <c r="BJ703" s="3"/>
      <c r="BK703" s="3"/>
      <c r="BL703" s="3"/>
      <c r="BM703" s="55"/>
    </row>
    <row r="704" spans="1:65">
      <c r="A704" s="29"/>
      <c r="B704" s="3" t="s">
        <v>86</v>
      </c>
      <c r="C704" s="28"/>
      <c r="D704" s="13">
        <v>2.0468748647677878E-2</v>
      </c>
      <c r="E704" s="13">
        <v>3.3295518989528636E-2</v>
      </c>
      <c r="F704" s="13">
        <v>1.3991375841805523E-2</v>
      </c>
      <c r="G704" s="13">
        <v>3.0076064646405422E-2</v>
      </c>
      <c r="H704" s="13">
        <v>2.5740534642892055E-2</v>
      </c>
      <c r="I704" s="13">
        <v>0.10677199061540361</v>
      </c>
      <c r="J704" s="152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  <c r="AV704" s="3"/>
      <c r="AW704" s="3"/>
      <c r="AX704" s="3"/>
      <c r="AY704" s="3"/>
      <c r="AZ704" s="3"/>
      <c r="BA704" s="3"/>
      <c r="BB704" s="3"/>
      <c r="BC704" s="3"/>
      <c r="BD704" s="3"/>
      <c r="BE704" s="3"/>
      <c r="BF704" s="3"/>
      <c r="BG704" s="3"/>
      <c r="BH704" s="3"/>
      <c r="BI704" s="3"/>
      <c r="BJ704" s="3"/>
      <c r="BK704" s="3"/>
      <c r="BL704" s="3"/>
      <c r="BM704" s="55"/>
    </row>
    <row r="705" spans="1:65">
      <c r="A705" s="29"/>
      <c r="B705" s="3" t="s">
        <v>257</v>
      </c>
      <c r="C705" s="28"/>
      <c r="D705" s="13">
        <v>-8.3636363636363731E-2</v>
      </c>
      <c r="E705" s="13">
        <v>-0.14090909090909087</v>
      </c>
      <c r="F705" s="13">
        <v>9.8636363636363411E-2</v>
      </c>
      <c r="G705" s="13">
        <v>0.13500000000000001</v>
      </c>
      <c r="H705" s="13">
        <v>-1.3636363636363558E-2</v>
      </c>
      <c r="I705" s="13">
        <v>4.5454545454546302E-3</v>
      </c>
      <c r="J705" s="152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  <c r="AU705" s="3"/>
      <c r="AV705" s="3"/>
      <c r="AW705" s="3"/>
      <c r="AX705" s="3"/>
      <c r="AY705" s="3"/>
      <c r="AZ705" s="3"/>
      <c r="BA705" s="3"/>
      <c r="BB705" s="3"/>
      <c r="BC705" s="3"/>
      <c r="BD705" s="3"/>
      <c r="BE705" s="3"/>
      <c r="BF705" s="3"/>
      <c r="BG705" s="3"/>
      <c r="BH705" s="3"/>
      <c r="BI705" s="3"/>
      <c r="BJ705" s="3"/>
      <c r="BK705" s="3"/>
      <c r="BL705" s="3"/>
      <c r="BM705" s="55"/>
    </row>
    <row r="706" spans="1:65">
      <c r="A706" s="29"/>
      <c r="B706" s="45" t="s">
        <v>258</v>
      </c>
      <c r="C706" s="46"/>
      <c r="D706" s="44">
        <v>0.59</v>
      </c>
      <c r="E706" s="44">
        <v>1.01</v>
      </c>
      <c r="F706" s="44">
        <v>0.76</v>
      </c>
      <c r="G706" s="44">
        <v>1.03</v>
      </c>
      <c r="H706" s="44">
        <v>7.0000000000000007E-2</v>
      </c>
      <c r="I706" s="44">
        <v>7.0000000000000007E-2</v>
      </c>
      <c r="J706" s="152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  <c r="AS706" s="3"/>
      <c r="AT706" s="3"/>
      <c r="AU706" s="3"/>
      <c r="AV706" s="3"/>
      <c r="AW706" s="3"/>
      <c r="AX706" s="3"/>
      <c r="AY706" s="3"/>
      <c r="AZ706" s="3"/>
      <c r="BA706" s="3"/>
      <c r="BB706" s="3"/>
      <c r="BC706" s="3"/>
      <c r="BD706" s="3"/>
      <c r="BE706" s="3"/>
      <c r="BF706" s="3"/>
      <c r="BG706" s="3"/>
      <c r="BH706" s="3"/>
      <c r="BI706" s="3"/>
      <c r="BJ706" s="3"/>
      <c r="BK706" s="3"/>
      <c r="BL706" s="3"/>
      <c r="BM706" s="55"/>
    </row>
    <row r="707" spans="1:65">
      <c r="B707" s="30"/>
      <c r="C707" s="20"/>
      <c r="D707" s="20"/>
      <c r="E707" s="20"/>
      <c r="F707" s="20"/>
      <c r="G707" s="20"/>
      <c r="H707" s="20"/>
      <c r="I707" s="20"/>
      <c r="BM707" s="55"/>
    </row>
    <row r="708" spans="1:65" ht="15">
      <c r="B708" s="8" t="s">
        <v>453</v>
      </c>
      <c r="BM708" s="27" t="s">
        <v>66</v>
      </c>
    </row>
    <row r="709" spans="1:65" ht="15">
      <c r="A709" s="24" t="s">
        <v>43</v>
      </c>
      <c r="B709" s="18" t="s">
        <v>108</v>
      </c>
      <c r="C709" s="15" t="s">
        <v>109</v>
      </c>
      <c r="D709" s="16" t="s">
        <v>224</v>
      </c>
      <c r="E709" s="17" t="s">
        <v>224</v>
      </c>
      <c r="F709" s="17" t="s">
        <v>224</v>
      </c>
      <c r="G709" s="17" t="s">
        <v>224</v>
      </c>
      <c r="H709" s="17" t="s">
        <v>224</v>
      </c>
      <c r="I709" s="17" t="s">
        <v>224</v>
      </c>
      <c r="J709" s="17" t="s">
        <v>224</v>
      </c>
      <c r="K709" s="17" t="s">
        <v>224</v>
      </c>
      <c r="L709" s="17" t="s">
        <v>224</v>
      </c>
      <c r="M709" s="17" t="s">
        <v>224</v>
      </c>
      <c r="N709" s="17" t="s">
        <v>224</v>
      </c>
      <c r="O709" s="17" t="s">
        <v>224</v>
      </c>
      <c r="P709" s="17" t="s">
        <v>224</v>
      </c>
      <c r="Q709" s="17" t="s">
        <v>224</v>
      </c>
      <c r="R709" s="17" t="s">
        <v>224</v>
      </c>
      <c r="S709" s="17" t="s">
        <v>224</v>
      </c>
      <c r="T709" s="17" t="s">
        <v>224</v>
      </c>
      <c r="U709" s="152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  <c r="AS709" s="3"/>
      <c r="AT709" s="3"/>
      <c r="AU709" s="3"/>
      <c r="AV709" s="3"/>
      <c r="AW709" s="3"/>
      <c r="AX709" s="3"/>
      <c r="AY709" s="3"/>
      <c r="AZ709" s="3"/>
      <c r="BA709" s="3"/>
      <c r="BB709" s="3"/>
      <c r="BC709" s="3"/>
      <c r="BD709" s="3"/>
      <c r="BE709" s="3"/>
      <c r="BF709" s="3"/>
      <c r="BG709" s="3"/>
      <c r="BH709" s="3"/>
      <c r="BI709" s="3"/>
      <c r="BJ709" s="3"/>
      <c r="BK709" s="3"/>
      <c r="BL709" s="3"/>
      <c r="BM709" s="27">
        <v>1</v>
      </c>
    </row>
    <row r="710" spans="1:65">
      <c r="A710" s="29"/>
      <c r="B710" s="19" t="s">
        <v>225</v>
      </c>
      <c r="C710" s="9" t="s">
        <v>225</v>
      </c>
      <c r="D710" s="150" t="s">
        <v>227</v>
      </c>
      <c r="E710" s="151" t="s">
        <v>228</v>
      </c>
      <c r="F710" s="151" t="s">
        <v>229</v>
      </c>
      <c r="G710" s="151" t="s">
        <v>230</v>
      </c>
      <c r="H710" s="151" t="s">
        <v>231</v>
      </c>
      <c r="I710" s="151" t="s">
        <v>234</v>
      </c>
      <c r="J710" s="151" t="s">
        <v>235</v>
      </c>
      <c r="K710" s="151" t="s">
        <v>236</v>
      </c>
      <c r="L710" s="151" t="s">
        <v>237</v>
      </c>
      <c r="M710" s="151" t="s">
        <v>238</v>
      </c>
      <c r="N710" s="151" t="s">
        <v>239</v>
      </c>
      <c r="O710" s="151" t="s">
        <v>240</v>
      </c>
      <c r="P710" s="151" t="s">
        <v>241</v>
      </c>
      <c r="Q710" s="151" t="s">
        <v>242</v>
      </c>
      <c r="R710" s="151" t="s">
        <v>245</v>
      </c>
      <c r="S710" s="151" t="s">
        <v>246</v>
      </c>
      <c r="T710" s="151" t="s">
        <v>247</v>
      </c>
      <c r="U710" s="152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  <c r="AU710" s="3"/>
      <c r="AV710" s="3"/>
      <c r="AW710" s="3"/>
      <c r="AX710" s="3"/>
      <c r="AY710" s="3"/>
      <c r="AZ710" s="3"/>
      <c r="BA710" s="3"/>
      <c r="BB710" s="3"/>
      <c r="BC710" s="3"/>
      <c r="BD710" s="3"/>
      <c r="BE710" s="3"/>
      <c r="BF710" s="3"/>
      <c r="BG710" s="3"/>
      <c r="BH710" s="3"/>
      <c r="BI710" s="3"/>
      <c r="BJ710" s="3"/>
      <c r="BK710" s="3"/>
      <c r="BL710" s="3"/>
      <c r="BM710" s="27" t="s">
        <v>3</v>
      </c>
    </row>
    <row r="711" spans="1:65">
      <c r="A711" s="29"/>
      <c r="B711" s="19"/>
      <c r="C711" s="9"/>
      <c r="D711" s="10" t="s">
        <v>264</v>
      </c>
      <c r="E711" s="11" t="s">
        <v>263</v>
      </c>
      <c r="F711" s="11" t="s">
        <v>263</v>
      </c>
      <c r="G711" s="11" t="s">
        <v>263</v>
      </c>
      <c r="H711" s="11" t="s">
        <v>112</v>
      </c>
      <c r="I711" s="11" t="s">
        <v>263</v>
      </c>
      <c r="J711" s="11" t="s">
        <v>263</v>
      </c>
      <c r="K711" s="11" t="s">
        <v>264</v>
      </c>
      <c r="L711" s="11" t="s">
        <v>264</v>
      </c>
      <c r="M711" s="11" t="s">
        <v>264</v>
      </c>
      <c r="N711" s="11" t="s">
        <v>264</v>
      </c>
      <c r="O711" s="11" t="s">
        <v>264</v>
      </c>
      <c r="P711" s="11" t="s">
        <v>263</v>
      </c>
      <c r="Q711" s="11" t="s">
        <v>263</v>
      </c>
      <c r="R711" s="11" t="s">
        <v>263</v>
      </c>
      <c r="S711" s="11" t="s">
        <v>263</v>
      </c>
      <c r="T711" s="11" t="s">
        <v>264</v>
      </c>
      <c r="U711" s="152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"/>
      <c r="AV711" s="3"/>
      <c r="AW711" s="3"/>
      <c r="AX711" s="3"/>
      <c r="AY711" s="3"/>
      <c r="AZ711" s="3"/>
      <c r="BA711" s="3"/>
      <c r="BB711" s="3"/>
      <c r="BC711" s="3"/>
      <c r="BD711" s="3"/>
      <c r="BE711" s="3"/>
      <c r="BF711" s="3"/>
      <c r="BG711" s="3"/>
      <c r="BH711" s="3"/>
      <c r="BI711" s="3"/>
      <c r="BJ711" s="3"/>
      <c r="BK711" s="3"/>
      <c r="BL711" s="3"/>
      <c r="BM711" s="27">
        <v>0</v>
      </c>
    </row>
    <row r="712" spans="1:65">
      <c r="A712" s="29"/>
      <c r="B712" s="19"/>
      <c r="C712" s="9"/>
      <c r="D712" s="25"/>
      <c r="E712" s="25"/>
      <c r="F712" s="25"/>
      <c r="G712" s="25"/>
      <c r="H712" s="25"/>
      <c r="I712" s="25"/>
      <c r="J712" s="25"/>
      <c r="K712" s="25"/>
      <c r="L712" s="25"/>
      <c r="M712" s="25"/>
      <c r="N712" s="25"/>
      <c r="O712" s="25"/>
      <c r="P712" s="25"/>
      <c r="Q712" s="25"/>
      <c r="R712" s="25"/>
      <c r="S712" s="25"/>
      <c r="T712" s="25"/>
      <c r="U712" s="152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  <c r="AV712" s="3"/>
      <c r="AW712" s="3"/>
      <c r="AX712" s="3"/>
      <c r="AY712" s="3"/>
      <c r="AZ712" s="3"/>
      <c r="BA712" s="3"/>
      <c r="BB712" s="3"/>
      <c r="BC712" s="3"/>
      <c r="BD712" s="3"/>
      <c r="BE712" s="3"/>
      <c r="BF712" s="3"/>
      <c r="BG712" s="3"/>
      <c r="BH712" s="3"/>
      <c r="BI712" s="3"/>
      <c r="BJ712" s="3"/>
      <c r="BK712" s="3"/>
      <c r="BL712" s="3"/>
      <c r="BM712" s="27">
        <v>0</v>
      </c>
    </row>
    <row r="713" spans="1:65">
      <c r="A713" s="29"/>
      <c r="B713" s="18">
        <v>1</v>
      </c>
      <c r="C713" s="14">
        <v>1</v>
      </c>
      <c r="D713" s="222">
        <v>97.2</v>
      </c>
      <c r="E713" s="221">
        <v>135.80000000000001</v>
      </c>
      <c r="F713" s="221">
        <v>139.5</v>
      </c>
      <c r="G713" s="221">
        <v>139</v>
      </c>
      <c r="H713" s="221">
        <v>141.30000000000001</v>
      </c>
      <c r="I713" s="221">
        <v>138</v>
      </c>
      <c r="J713" s="221">
        <v>140</v>
      </c>
      <c r="K713" s="221">
        <v>136.03</v>
      </c>
      <c r="L713" s="221">
        <v>151.4</v>
      </c>
      <c r="M713" s="221">
        <v>140.34</v>
      </c>
      <c r="N713" s="222">
        <v>163.4</v>
      </c>
      <c r="O713" s="221">
        <v>140</v>
      </c>
      <c r="P713" s="221">
        <v>118</v>
      </c>
      <c r="Q713" s="221">
        <v>152.5</v>
      </c>
      <c r="R713" s="221">
        <v>148</v>
      </c>
      <c r="S713" s="221">
        <v>141.5</v>
      </c>
      <c r="T713" s="231">
        <v>103.5</v>
      </c>
      <c r="U713" s="223"/>
      <c r="V713" s="224"/>
      <c r="W713" s="224"/>
      <c r="X713" s="224"/>
      <c r="Y713" s="224"/>
      <c r="Z713" s="224"/>
      <c r="AA713" s="224"/>
      <c r="AB713" s="224"/>
      <c r="AC713" s="224"/>
      <c r="AD713" s="224"/>
      <c r="AE713" s="224"/>
      <c r="AF713" s="224"/>
      <c r="AG713" s="224"/>
      <c r="AH713" s="224"/>
      <c r="AI713" s="224"/>
      <c r="AJ713" s="224"/>
      <c r="AK713" s="224"/>
      <c r="AL713" s="224"/>
      <c r="AM713" s="224"/>
      <c r="AN713" s="224"/>
      <c r="AO713" s="224"/>
      <c r="AP713" s="224"/>
      <c r="AQ713" s="224"/>
      <c r="AR713" s="224"/>
      <c r="AS713" s="224"/>
      <c r="AT713" s="224"/>
      <c r="AU713" s="224"/>
      <c r="AV713" s="224"/>
      <c r="AW713" s="224"/>
      <c r="AX713" s="224"/>
      <c r="AY713" s="224"/>
      <c r="AZ713" s="224"/>
      <c r="BA713" s="224"/>
      <c r="BB713" s="224"/>
      <c r="BC713" s="224"/>
      <c r="BD713" s="224"/>
      <c r="BE713" s="224"/>
      <c r="BF713" s="224"/>
      <c r="BG713" s="224"/>
      <c r="BH713" s="224"/>
      <c r="BI713" s="224"/>
      <c r="BJ713" s="224"/>
      <c r="BK713" s="224"/>
      <c r="BL713" s="224"/>
      <c r="BM713" s="225">
        <v>1</v>
      </c>
    </row>
    <row r="714" spans="1:65">
      <c r="A714" s="29"/>
      <c r="B714" s="19">
        <v>1</v>
      </c>
      <c r="C714" s="9">
        <v>2</v>
      </c>
      <c r="D714" s="227">
        <v>111</v>
      </c>
      <c r="E714" s="226">
        <v>133.9</v>
      </c>
      <c r="F714" s="226">
        <v>136.5</v>
      </c>
      <c r="G714" s="226">
        <v>138.5</v>
      </c>
      <c r="H714" s="226">
        <v>127.70000000000002</v>
      </c>
      <c r="I714" s="226">
        <v>132</v>
      </c>
      <c r="J714" s="226">
        <v>145</v>
      </c>
      <c r="K714" s="226">
        <v>135.35</v>
      </c>
      <c r="L714" s="226">
        <v>152.72</v>
      </c>
      <c r="M714" s="226">
        <v>130.56</v>
      </c>
      <c r="N714" s="227">
        <v>157.69999999999999</v>
      </c>
      <c r="O714" s="226">
        <v>146</v>
      </c>
      <c r="P714" s="226">
        <v>121</v>
      </c>
      <c r="Q714" s="226">
        <v>152</v>
      </c>
      <c r="R714" s="226">
        <v>150</v>
      </c>
      <c r="S714" s="226">
        <v>132.5</v>
      </c>
      <c r="T714" s="226">
        <v>118.5</v>
      </c>
      <c r="U714" s="223"/>
      <c r="V714" s="224"/>
      <c r="W714" s="224"/>
      <c r="X714" s="224"/>
      <c r="Y714" s="224"/>
      <c r="Z714" s="224"/>
      <c r="AA714" s="224"/>
      <c r="AB714" s="224"/>
      <c r="AC714" s="224"/>
      <c r="AD714" s="224"/>
      <c r="AE714" s="224"/>
      <c r="AF714" s="224"/>
      <c r="AG714" s="224"/>
      <c r="AH714" s="224"/>
      <c r="AI714" s="224"/>
      <c r="AJ714" s="224"/>
      <c r="AK714" s="224"/>
      <c r="AL714" s="224"/>
      <c r="AM714" s="224"/>
      <c r="AN714" s="224"/>
      <c r="AO714" s="224"/>
      <c r="AP714" s="224"/>
      <c r="AQ714" s="224"/>
      <c r="AR714" s="224"/>
      <c r="AS714" s="224"/>
      <c r="AT714" s="224"/>
      <c r="AU714" s="224"/>
      <c r="AV714" s="224"/>
      <c r="AW714" s="224"/>
      <c r="AX714" s="224"/>
      <c r="AY714" s="224"/>
      <c r="AZ714" s="224"/>
      <c r="BA714" s="224"/>
      <c r="BB714" s="224"/>
      <c r="BC714" s="224"/>
      <c r="BD714" s="224"/>
      <c r="BE714" s="224"/>
      <c r="BF714" s="224"/>
      <c r="BG714" s="224"/>
      <c r="BH714" s="224"/>
      <c r="BI714" s="224"/>
      <c r="BJ714" s="224"/>
      <c r="BK714" s="224"/>
      <c r="BL714" s="224"/>
      <c r="BM714" s="225">
        <v>30</v>
      </c>
    </row>
    <row r="715" spans="1:65">
      <c r="A715" s="29"/>
      <c r="B715" s="19">
        <v>1</v>
      </c>
      <c r="C715" s="9">
        <v>3</v>
      </c>
      <c r="D715" s="227">
        <v>115</v>
      </c>
      <c r="E715" s="226">
        <v>125.89999999999999</v>
      </c>
      <c r="F715" s="226">
        <v>139</v>
      </c>
      <c r="G715" s="226">
        <v>143.5</v>
      </c>
      <c r="H715" s="226">
        <v>150.30000000000001</v>
      </c>
      <c r="I715" s="226">
        <v>137</v>
      </c>
      <c r="J715" s="226">
        <v>149.5</v>
      </c>
      <c r="K715" s="226">
        <v>138.16</v>
      </c>
      <c r="L715" s="226">
        <v>155.32</v>
      </c>
      <c r="M715" s="226">
        <v>140.01</v>
      </c>
      <c r="N715" s="227">
        <v>158.4</v>
      </c>
      <c r="O715" s="226">
        <v>148</v>
      </c>
      <c r="P715" s="226">
        <v>117</v>
      </c>
      <c r="Q715" s="226">
        <v>155</v>
      </c>
      <c r="R715" s="226">
        <v>149</v>
      </c>
      <c r="S715" s="226">
        <v>127</v>
      </c>
      <c r="T715" s="226">
        <v>142.4</v>
      </c>
      <c r="U715" s="223"/>
      <c r="V715" s="224"/>
      <c r="W715" s="224"/>
      <c r="X715" s="224"/>
      <c r="Y715" s="224"/>
      <c r="Z715" s="224"/>
      <c r="AA715" s="224"/>
      <c r="AB715" s="224"/>
      <c r="AC715" s="224"/>
      <c r="AD715" s="224"/>
      <c r="AE715" s="224"/>
      <c r="AF715" s="224"/>
      <c r="AG715" s="224"/>
      <c r="AH715" s="224"/>
      <c r="AI715" s="224"/>
      <c r="AJ715" s="224"/>
      <c r="AK715" s="224"/>
      <c r="AL715" s="224"/>
      <c r="AM715" s="224"/>
      <c r="AN715" s="224"/>
      <c r="AO715" s="224"/>
      <c r="AP715" s="224"/>
      <c r="AQ715" s="224"/>
      <c r="AR715" s="224"/>
      <c r="AS715" s="224"/>
      <c r="AT715" s="224"/>
      <c r="AU715" s="224"/>
      <c r="AV715" s="224"/>
      <c r="AW715" s="224"/>
      <c r="AX715" s="224"/>
      <c r="AY715" s="224"/>
      <c r="AZ715" s="224"/>
      <c r="BA715" s="224"/>
      <c r="BB715" s="224"/>
      <c r="BC715" s="224"/>
      <c r="BD715" s="224"/>
      <c r="BE715" s="224"/>
      <c r="BF715" s="224"/>
      <c r="BG715" s="224"/>
      <c r="BH715" s="224"/>
      <c r="BI715" s="224"/>
      <c r="BJ715" s="224"/>
      <c r="BK715" s="224"/>
      <c r="BL715" s="224"/>
      <c r="BM715" s="225">
        <v>16</v>
      </c>
    </row>
    <row r="716" spans="1:65">
      <c r="A716" s="29"/>
      <c r="B716" s="19">
        <v>1</v>
      </c>
      <c r="C716" s="9">
        <v>4</v>
      </c>
      <c r="D716" s="227">
        <v>116</v>
      </c>
      <c r="E716" s="226">
        <v>127.1</v>
      </c>
      <c r="F716" s="226">
        <v>137.5</v>
      </c>
      <c r="G716" s="226">
        <v>143.5</v>
      </c>
      <c r="H716" s="226">
        <v>117.5</v>
      </c>
      <c r="I716" s="226">
        <v>143</v>
      </c>
      <c r="J716" s="226">
        <v>140.5</v>
      </c>
      <c r="K716" s="226">
        <v>136.86000000000001</v>
      </c>
      <c r="L716" s="226">
        <v>148.32</v>
      </c>
      <c r="M716" s="226">
        <v>147.02000000000001</v>
      </c>
      <c r="N716" s="227">
        <v>158.69999999999999</v>
      </c>
      <c r="O716" s="226">
        <v>142</v>
      </c>
      <c r="P716" s="226">
        <v>126</v>
      </c>
      <c r="Q716" s="226">
        <v>158</v>
      </c>
      <c r="R716" s="226">
        <v>148</v>
      </c>
      <c r="S716" s="226">
        <v>132</v>
      </c>
      <c r="T716" s="226">
        <v>141.80000000000001</v>
      </c>
      <c r="U716" s="223"/>
      <c r="V716" s="224"/>
      <c r="W716" s="224"/>
      <c r="X716" s="224"/>
      <c r="Y716" s="224"/>
      <c r="Z716" s="224"/>
      <c r="AA716" s="224"/>
      <c r="AB716" s="224"/>
      <c r="AC716" s="224"/>
      <c r="AD716" s="224"/>
      <c r="AE716" s="224"/>
      <c r="AF716" s="224"/>
      <c r="AG716" s="224"/>
      <c r="AH716" s="224"/>
      <c r="AI716" s="224"/>
      <c r="AJ716" s="224"/>
      <c r="AK716" s="224"/>
      <c r="AL716" s="224"/>
      <c r="AM716" s="224"/>
      <c r="AN716" s="224"/>
      <c r="AO716" s="224"/>
      <c r="AP716" s="224"/>
      <c r="AQ716" s="224"/>
      <c r="AR716" s="224"/>
      <c r="AS716" s="224"/>
      <c r="AT716" s="224"/>
      <c r="AU716" s="224"/>
      <c r="AV716" s="224"/>
      <c r="AW716" s="224"/>
      <c r="AX716" s="224"/>
      <c r="AY716" s="224"/>
      <c r="AZ716" s="224"/>
      <c r="BA716" s="224"/>
      <c r="BB716" s="224"/>
      <c r="BC716" s="224"/>
      <c r="BD716" s="224"/>
      <c r="BE716" s="224"/>
      <c r="BF716" s="224"/>
      <c r="BG716" s="224"/>
      <c r="BH716" s="224"/>
      <c r="BI716" s="224"/>
      <c r="BJ716" s="224"/>
      <c r="BK716" s="224"/>
      <c r="BL716" s="224"/>
      <c r="BM716" s="225">
        <v>139.26300000000001</v>
      </c>
    </row>
    <row r="717" spans="1:65">
      <c r="A717" s="29"/>
      <c r="B717" s="19">
        <v>1</v>
      </c>
      <c r="C717" s="9">
        <v>5</v>
      </c>
      <c r="D717" s="227">
        <v>108</v>
      </c>
      <c r="E717" s="226">
        <v>139</v>
      </c>
      <c r="F717" s="226">
        <v>139</v>
      </c>
      <c r="G717" s="226">
        <v>142.5</v>
      </c>
      <c r="H717" s="226">
        <v>119</v>
      </c>
      <c r="I717" s="226">
        <v>142</v>
      </c>
      <c r="J717" s="226">
        <v>143</v>
      </c>
      <c r="K717" s="226">
        <v>135.63</v>
      </c>
      <c r="L717" s="226">
        <v>152.13</v>
      </c>
      <c r="M717" s="226">
        <v>158.59</v>
      </c>
      <c r="N717" s="227">
        <v>160.4</v>
      </c>
      <c r="O717" s="226">
        <v>141</v>
      </c>
      <c r="P717" s="226">
        <v>121</v>
      </c>
      <c r="Q717" s="226">
        <v>155.5</v>
      </c>
      <c r="R717" s="226">
        <v>149</v>
      </c>
      <c r="S717" s="226">
        <v>142</v>
      </c>
      <c r="T717" s="226">
        <v>121.2</v>
      </c>
      <c r="U717" s="223"/>
      <c r="V717" s="224"/>
      <c r="W717" s="224"/>
      <c r="X717" s="224"/>
      <c r="Y717" s="224"/>
      <c r="Z717" s="224"/>
      <c r="AA717" s="224"/>
      <c r="AB717" s="224"/>
      <c r="AC717" s="224"/>
      <c r="AD717" s="224"/>
      <c r="AE717" s="224"/>
      <c r="AF717" s="224"/>
      <c r="AG717" s="224"/>
      <c r="AH717" s="224"/>
      <c r="AI717" s="224"/>
      <c r="AJ717" s="224"/>
      <c r="AK717" s="224"/>
      <c r="AL717" s="224"/>
      <c r="AM717" s="224"/>
      <c r="AN717" s="224"/>
      <c r="AO717" s="224"/>
      <c r="AP717" s="224"/>
      <c r="AQ717" s="224"/>
      <c r="AR717" s="224"/>
      <c r="AS717" s="224"/>
      <c r="AT717" s="224"/>
      <c r="AU717" s="224"/>
      <c r="AV717" s="224"/>
      <c r="AW717" s="224"/>
      <c r="AX717" s="224"/>
      <c r="AY717" s="224"/>
      <c r="AZ717" s="224"/>
      <c r="BA717" s="224"/>
      <c r="BB717" s="224"/>
      <c r="BC717" s="224"/>
      <c r="BD717" s="224"/>
      <c r="BE717" s="224"/>
      <c r="BF717" s="224"/>
      <c r="BG717" s="224"/>
      <c r="BH717" s="224"/>
      <c r="BI717" s="224"/>
      <c r="BJ717" s="224"/>
      <c r="BK717" s="224"/>
      <c r="BL717" s="224"/>
      <c r="BM717" s="225">
        <v>47</v>
      </c>
    </row>
    <row r="718" spans="1:65">
      <c r="A718" s="29"/>
      <c r="B718" s="19">
        <v>1</v>
      </c>
      <c r="C718" s="9">
        <v>6</v>
      </c>
      <c r="D718" s="227">
        <v>109</v>
      </c>
      <c r="E718" s="226">
        <v>138.6</v>
      </c>
      <c r="F718" s="226">
        <v>140</v>
      </c>
      <c r="G718" s="226">
        <v>137</v>
      </c>
      <c r="H718" s="226">
        <v>151.1</v>
      </c>
      <c r="I718" s="226">
        <v>135</v>
      </c>
      <c r="J718" s="226">
        <v>148</v>
      </c>
      <c r="K718" s="226">
        <v>139.62</v>
      </c>
      <c r="L718" s="226">
        <v>153.56</v>
      </c>
      <c r="M718" s="226">
        <v>135.71</v>
      </c>
      <c r="N718" s="227">
        <v>165.1</v>
      </c>
      <c r="O718" s="226">
        <v>144</v>
      </c>
      <c r="P718" s="226">
        <v>122</v>
      </c>
      <c r="Q718" s="226">
        <v>151.5</v>
      </c>
      <c r="R718" s="226">
        <v>148</v>
      </c>
      <c r="S718" s="226">
        <v>131.5</v>
      </c>
      <c r="T718" s="226">
        <v>110.8</v>
      </c>
      <c r="U718" s="223"/>
      <c r="V718" s="224"/>
      <c r="W718" s="224"/>
      <c r="X718" s="224"/>
      <c r="Y718" s="224"/>
      <c r="Z718" s="224"/>
      <c r="AA718" s="224"/>
      <c r="AB718" s="224"/>
      <c r="AC718" s="224"/>
      <c r="AD718" s="224"/>
      <c r="AE718" s="224"/>
      <c r="AF718" s="224"/>
      <c r="AG718" s="224"/>
      <c r="AH718" s="224"/>
      <c r="AI718" s="224"/>
      <c r="AJ718" s="224"/>
      <c r="AK718" s="224"/>
      <c r="AL718" s="224"/>
      <c r="AM718" s="224"/>
      <c r="AN718" s="224"/>
      <c r="AO718" s="224"/>
      <c r="AP718" s="224"/>
      <c r="AQ718" s="224"/>
      <c r="AR718" s="224"/>
      <c r="AS718" s="224"/>
      <c r="AT718" s="224"/>
      <c r="AU718" s="224"/>
      <c r="AV718" s="224"/>
      <c r="AW718" s="224"/>
      <c r="AX718" s="224"/>
      <c r="AY718" s="224"/>
      <c r="AZ718" s="224"/>
      <c r="BA718" s="224"/>
      <c r="BB718" s="224"/>
      <c r="BC718" s="224"/>
      <c r="BD718" s="224"/>
      <c r="BE718" s="224"/>
      <c r="BF718" s="224"/>
      <c r="BG718" s="224"/>
      <c r="BH718" s="224"/>
      <c r="BI718" s="224"/>
      <c r="BJ718" s="224"/>
      <c r="BK718" s="224"/>
      <c r="BL718" s="224"/>
      <c r="BM718" s="229"/>
    </row>
    <row r="719" spans="1:65">
      <c r="A719" s="29"/>
      <c r="B719" s="20" t="s">
        <v>254</v>
      </c>
      <c r="C719" s="12"/>
      <c r="D719" s="230">
        <v>109.36666666666667</v>
      </c>
      <c r="E719" s="230">
        <v>133.38333333333335</v>
      </c>
      <c r="F719" s="230">
        <v>138.58333333333334</v>
      </c>
      <c r="G719" s="230">
        <v>140.66666666666666</v>
      </c>
      <c r="H719" s="230">
        <v>134.48333333333332</v>
      </c>
      <c r="I719" s="230">
        <v>137.83333333333334</v>
      </c>
      <c r="J719" s="230">
        <v>144.33333333333334</v>
      </c>
      <c r="K719" s="230">
        <v>136.94166666666666</v>
      </c>
      <c r="L719" s="230">
        <v>152.24166666666667</v>
      </c>
      <c r="M719" s="230">
        <v>142.03833333333333</v>
      </c>
      <c r="N719" s="230">
        <v>160.61666666666667</v>
      </c>
      <c r="O719" s="230">
        <v>143.5</v>
      </c>
      <c r="P719" s="230">
        <v>120.83333333333333</v>
      </c>
      <c r="Q719" s="230">
        <v>154.08333333333334</v>
      </c>
      <c r="R719" s="230">
        <v>148.66666666666666</v>
      </c>
      <c r="S719" s="230">
        <v>134.41666666666666</v>
      </c>
      <c r="T719" s="230">
        <v>123.03333333333332</v>
      </c>
      <c r="U719" s="223"/>
      <c r="V719" s="224"/>
      <c r="W719" s="224"/>
      <c r="X719" s="224"/>
      <c r="Y719" s="224"/>
      <c r="Z719" s="224"/>
      <c r="AA719" s="224"/>
      <c r="AB719" s="224"/>
      <c r="AC719" s="224"/>
      <c r="AD719" s="224"/>
      <c r="AE719" s="224"/>
      <c r="AF719" s="224"/>
      <c r="AG719" s="224"/>
      <c r="AH719" s="224"/>
      <c r="AI719" s="224"/>
      <c r="AJ719" s="224"/>
      <c r="AK719" s="224"/>
      <c r="AL719" s="224"/>
      <c r="AM719" s="224"/>
      <c r="AN719" s="224"/>
      <c r="AO719" s="224"/>
      <c r="AP719" s="224"/>
      <c r="AQ719" s="224"/>
      <c r="AR719" s="224"/>
      <c r="AS719" s="224"/>
      <c r="AT719" s="224"/>
      <c r="AU719" s="224"/>
      <c r="AV719" s="224"/>
      <c r="AW719" s="224"/>
      <c r="AX719" s="224"/>
      <c r="AY719" s="224"/>
      <c r="AZ719" s="224"/>
      <c r="BA719" s="224"/>
      <c r="BB719" s="224"/>
      <c r="BC719" s="224"/>
      <c r="BD719" s="224"/>
      <c r="BE719" s="224"/>
      <c r="BF719" s="224"/>
      <c r="BG719" s="224"/>
      <c r="BH719" s="224"/>
      <c r="BI719" s="224"/>
      <c r="BJ719" s="224"/>
      <c r="BK719" s="224"/>
      <c r="BL719" s="224"/>
      <c r="BM719" s="229"/>
    </row>
    <row r="720" spans="1:65">
      <c r="A720" s="29"/>
      <c r="B720" s="3" t="s">
        <v>255</v>
      </c>
      <c r="C720" s="28"/>
      <c r="D720" s="226">
        <v>110</v>
      </c>
      <c r="E720" s="226">
        <v>134.85000000000002</v>
      </c>
      <c r="F720" s="226">
        <v>139</v>
      </c>
      <c r="G720" s="226">
        <v>140.75</v>
      </c>
      <c r="H720" s="226">
        <v>134.5</v>
      </c>
      <c r="I720" s="226">
        <v>137.5</v>
      </c>
      <c r="J720" s="226">
        <v>144</v>
      </c>
      <c r="K720" s="226">
        <v>136.44499999999999</v>
      </c>
      <c r="L720" s="226">
        <v>152.42500000000001</v>
      </c>
      <c r="M720" s="226">
        <v>140.17500000000001</v>
      </c>
      <c r="N720" s="226">
        <v>159.55000000000001</v>
      </c>
      <c r="O720" s="226">
        <v>143</v>
      </c>
      <c r="P720" s="226">
        <v>121</v>
      </c>
      <c r="Q720" s="226">
        <v>153.75</v>
      </c>
      <c r="R720" s="226">
        <v>148.5</v>
      </c>
      <c r="S720" s="226">
        <v>132.25</v>
      </c>
      <c r="T720" s="226">
        <v>119.85</v>
      </c>
      <c r="U720" s="223"/>
      <c r="V720" s="224"/>
      <c r="W720" s="224"/>
      <c r="X720" s="224"/>
      <c r="Y720" s="224"/>
      <c r="Z720" s="224"/>
      <c r="AA720" s="224"/>
      <c r="AB720" s="224"/>
      <c r="AC720" s="224"/>
      <c r="AD720" s="224"/>
      <c r="AE720" s="224"/>
      <c r="AF720" s="224"/>
      <c r="AG720" s="224"/>
      <c r="AH720" s="224"/>
      <c r="AI720" s="224"/>
      <c r="AJ720" s="224"/>
      <c r="AK720" s="224"/>
      <c r="AL720" s="224"/>
      <c r="AM720" s="224"/>
      <c r="AN720" s="224"/>
      <c r="AO720" s="224"/>
      <c r="AP720" s="224"/>
      <c r="AQ720" s="224"/>
      <c r="AR720" s="224"/>
      <c r="AS720" s="224"/>
      <c r="AT720" s="224"/>
      <c r="AU720" s="224"/>
      <c r="AV720" s="224"/>
      <c r="AW720" s="224"/>
      <c r="AX720" s="224"/>
      <c r="AY720" s="224"/>
      <c r="AZ720" s="224"/>
      <c r="BA720" s="224"/>
      <c r="BB720" s="224"/>
      <c r="BC720" s="224"/>
      <c r="BD720" s="224"/>
      <c r="BE720" s="224"/>
      <c r="BF720" s="224"/>
      <c r="BG720" s="224"/>
      <c r="BH720" s="224"/>
      <c r="BI720" s="224"/>
      <c r="BJ720" s="224"/>
      <c r="BK720" s="224"/>
      <c r="BL720" s="224"/>
      <c r="BM720" s="229"/>
    </row>
    <row r="721" spans="1:65">
      <c r="A721" s="29"/>
      <c r="B721" s="3" t="s">
        <v>256</v>
      </c>
      <c r="C721" s="28"/>
      <c r="D721" s="226">
        <v>6.759191273123335</v>
      </c>
      <c r="E721" s="226">
        <v>5.6630086232202315</v>
      </c>
      <c r="F721" s="226">
        <v>1.3197221929886105</v>
      </c>
      <c r="G721" s="226">
        <v>2.8401877872187722</v>
      </c>
      <c r="H721" s="226">
        <v>15.145483375140786</v>
      </c>
      <c r="I721" s="226">
        <v>4.1673332800085312</v>
      </c>
      <c r="J721" s="226">
        <v>3.8944404818493075</v>
      </c>
      <c r="K721" s="226">
        <v>1.6582812387127446</v>
      </c>
      <c r="L721" s="226">
        <v>2.3470527617986496</v>
      </c>
      <c r="M721" s="226">
        <v>9.7731579679582943</v>
      </c>
      <c r="N721" s="226">
        <v>2.9996110859020839</v>
      </c>
      <c r="O721" s="226">
        <v>3.082207001484488</v>
      </c>
      <c r="P721" s="226">
        <v>3.1885210782848317</v>
      </c>
      <c r="Q721" s="226">
        <v>2.5182665996011355</v>
      </c>
      <c r="R721" s="226">
        <v>0.81649658092772603</v>
      </c>
      <c r="S721" s="226">
        <v>6.0117939640898097</v>
      </c>
      <c r="T721" s="226">
        <v>16.014826463832517</v>
      </c>
      <c r="U721" s="223"/>
      <c r="V721" s="224"/>
      <c r="W721" s="224"/>
      <c r="X721" s="224"/>
      <c r="Y721" s="224"/>
      <c r="Z721" s="224"/>
      <c r="AA721" s="224"/>
      <c r="AB721" s="224"/>
      <c r="AC721" s="224"/>
      <c r="AD721" s="224"/>
      <c r="AE721" s="224"/>
      <c r="AF721" s="224"/>
      <c r="AG721" s="224"/>
      <c r="AH721" s="224"/>
      <c r="AI721" s="224"/>
      <c r="AJ721" s="224"/>
      <c r="AK721" s="224"/>
      <c r="AL721" s="224"/>
      <c r="AM721" s="224"/>
      <c r="AN721" s="224"/>
      <c r="AO721" s="224"/>
      <c r="AP721" s="224"/>
      <c r="AQ721" s="224"/>
      <c r="AR721" s="224"/>
      <c r="AS721" s="224"/>
      <c r="AT721" s="224"/>
      <c r="AU721" s="224"/>
      <c r="AV721" s="224"/>
      <c r="AW721" s="224"/>
      <c r="AX721" s="224"/>
      <c r="AY721" s="224"/>
      <c r="AZ721" s="224"/>
      <c r="BA721" s="224"/>
      <c r="BB721" s="224"/>
      <c r="BC721" s="224"/>
      <c r="BD721" s="224"/>
      <c r="BE721" s="224"/>
      <c r="BF721" s="224"/>
      <c r="BG721" s="224"/>
      <c r="BH721" s="224"/>
      <c r="BI721" s="224"/>
      <c r="BJ721" s="224"/>
      <c r="BK721" s="224"/>
      <c r="BL721" s="224"/>
      <c r="BM721" s="229"/>
    </row>
    <row r="722" spans="1:65">
      <c r="A722" s="29"/>
      <c r="B722" s="3" t="s">
        <v>86</v>
      </c>
      <c r="C722" s="28"/>
      <c r="D722" s="13">
        <v>6.1803029013623903E-2</v>
      </c>
      <c r="E722" s="13">
        <v>4.2456643432864406E-2</v>
      </c>
      <c r="F722" s="13">
        <v>9.5229502801342895E-3</v>
      </c>
      <c r="G722" s="13">
        <v>2.019090843994388E-2</v>
      </c>
      <c r="H722" s="13">
        <v>0.11261977971352674</v>
      </c>
      <c r="I722" s="13">
        <v>3.0234582442625377E-2</v>
      </c>
      <c r="J722" s="13">
        <v>2.6982266617893585E-2</v>
      </c>
      <c r="K722" s="13">
        <v>1.2109398688342321E-2</v>
      </c>
      <c r="L722" s="13">
        <v>1.5416625508557553E-2</v>
      </c>
      <c r="M722" s="13">
        <v>6.8806481592703569E-2</v>
      </c>
      <c r="N722" s="13">
        <v>1.8675590448700326E-2</v>
      </c>
      <c r="O722" s="13">
        <v>2.1478794435431971E-2</v>
      </c>
      <c r="P722" s="13">
        <v>2.6387760647874469E-2</v>
      </c>
      <c r="Q722" s="13">
        <v>1.6343536611797525E-2</v>
      </c>
      <c r="R722" s="13">
        <v>5.4921294681237178E-3</v>
      </c>
      <c r="S722" s="13">
        <v>4.4725063589012848E-2</v>
      </c>
      <c r="T722" s="13">
        <v>0.1301665656773166</v>
      </c>
      <c r="U722" s="152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  <c r="AS722" s="3"/>
      <c r="AT722" s="3"/>
      <c r="AU722" s="3"/>
      <c r="AV722" s="3"/>
      <c r="AW722" s="3"/>
      <c r="AX722" s="3"/>
      <c r="AY722" s="3"/>
      <c r="AZ722" s="3"/>
      <c r="BA722" s="3"/>
      <c r="BB722" s="3"/>
      <c r="BC722" s="3"/>
      <c r="BD722" s="3"/>
      <c r="BE722" s="3"/>
      <c r="BF722" s="3"/>
      <c r="BG722" s="3"/>
      <c r="BH722" s="3"/>
      <c r="BI722" s="3"/>
      <c r="BJ722" s="3"/>
      <c r="BK722" s="3"/>
      <c r="BL722" s="3"/>
      <c r="BM722" s="55"/>
    </row>
    <row r="723" spans="1:65">
      <c r="A723" s="29"/>
      <c r="B723" s="3" t="s">
        <v>257</v>
      </c>
      <c r="C723" s="28"/>
      <c r="D723" s="13">
        <v>-0.21467535047595798</v>
      </c>
      <c r="E723" s="13">
        <v>-4.2219876540550261E-2</v>
      </c>
      <c r="F723" s="13">
        <v>-4.8804540090811033E-3</v>
      </c>
      <c r="G723" s="13">
        <v>1.0079250530770301E-2</v>
      </c>
      <c r="H723" s="13">
        <v>-3.4321152543508981E-2</v>
      </c>
      <c r="I723" s="13">
        <v>-1.0265947643427586E-2</v>
      </c>
      <c r="J723" s="13">
        <v>3.640833052090886E-2</v>
      </c>
      <c r="K723" s="13">
        <v>-1.6668701186484114E-2</v>
      </c>
      <c r="L723" s="13">
        <v>9.319536895418512E-2</v>
      </c>
      <c r="M723" s="13">
        <v>1.9928719999808386E-2</v>
      </c>
      <c r="N723" s="13">
        <v>0.15333338120438778</v>
      </c>
      <c r="O723" s="13">
        <v>3.0424448704968299E-2</v>
      </c>
      <c r="P723" s="13">
        <v>-0.13233713668861558</v>
      </c>
      <c r="Q723" s="13">
        <v>0.10641974776741381</v>
      </c>
      <c r="R723" s="13">
        <v>6.7524515963799825E-2</v>
      </c>
      <c r="S723" s="13">
        <v>-3.4799863088784133E-2</v>
      </c>
      <c r="T723" s="13">
        <v>-0.11653968869453257</v>
      </c>
      <c r="U723" s="152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  <c r="AS723" s="3"/>
      <c r="AT723" s="3"/>
      <c r="AU723" s="3"/>
      <c r="AV723" s="3"/>
      <c r="AW723" s="3"/>
      <c r="AX723" s="3"/>
      <c r="AY723" s="3"/>
      <c r="AZ723" s="3"/>
      <c r="BA723" s="3"/>
      <c r="BB723" s="3"/>
      <c r="BC723" s="3"/>
      <c r="BD723" s="3"/>
      <c r="BE723" s="3"/>
      <c r="BF723" s="3"/>
      <c r="BG723" s="3"/>
      <c r="BH723" s="3"/>
      <c r="BI723" s="3"/>
      <c r="BJ723" s="3"/>
      <c r="BK723" s="3"/>
      <c r="BL723" s="3"/>
      <c r="BM723" s="55"/>
    </row>
    <row r="724" spans="1:65">
      <c r="A724" s="29"/>
      <c r="B724" s="45" t="s">
        <v>258</v>
      </c>
      <c r="C724" s="46"/>
      <c r="D724" s="44">
        <v>3.79</v>
      </c>
      <c r="E724" s="44">
        <v>0.67</v>
      </c>
      <c r="F724" s="44">
        <v>0</v>
      </c>
      <c r="G724" s="44">
        <v>0.27</v>
      </c>
      <c r="H724" s="44">
        <v>0.53</v>
      </c>
      <c r="I724" s="44">
        <v>0.1</v>
      </c>
      <c r="J724" s="44">
        <v>0.75</v>
      </c>
      <c r="K724" s="44">
        <v>0.21</v>
      </c>
      <c r="L724" s="44">
        <v>1.77</v>
      </c>
      <c r="M724" s="44">
        <v>0.45</v>
      </c>
      <c r="N724" s="44">
        <v>2.86</v>
      </c>
      <c r="O724" s="44">
        <v>0.64</v>
      </c>
      <c r="P724" s="44">
        <v>2.2999999999999998</v>
      </c>
      <c r="Q724" s="44">
        <v>2.0099999999999998</v>
      </c>
      <c r="R724" s="44">
        <v>1.31</v>
      </c>
      <c r="S724" s="44">
        <v>0.54</v>
      </c>
      <c r="T724" s="44">
        <v>2.02</v>
      </c>
      <c r="U724" s="152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  <c r="AS724" s="3"/>
      <c r="AT724" s="3"/>
      <c r="AU724" s="3"/>
      <c r="AV724" s="3"/>
      <c r="AW724" s="3"/>
      <c r="AX724" s="3"/>
      <c r="AY724" s="3"/>
      <c r="AZ724" s="3"/>
      <c r="BA724" s="3"/>
      <c r="BB724" s="3"/>
      <c r="BC724" s="3"/>
      <c r="BD724" s="3"/>
      <c r="BE724" s="3"/>
      <c r="BF724" s="3"/>
      <c r="BG724" s="3"/>
      <c r="BH724" s="3"/>
      <c r="BI724" s="3"/>
      <c r="BJ724" s="3"/>
      <c r="BK724" s="3"/>
      <c r="BL724" s="3"/>
      <c r="BM724" s="55"/>
    </row>
    <row r="725" spans="1:65">
      <c r="B725" s="30"/>
      <c r="C725" s="20"/>
      <c r="D725" s="20"/>
      <c r="E725" s="20"/>
      <c r="F725" s="20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BM725" s="55"/>
    </row>
    <row r="726" spans="1:65" ht="15">
      <c r="B726" s="8" t="s">
        <v>454</v>
      </c>
      <c r="BM726" s="27" t="s">
        <v>66</v>
      </c>
    </row>
    <row r="727" spans="1:65" ht="15">
      <c r="A727" s="24" t="s">
        <v>59</v>
      </c>
      <c r="B727" s="18" t="s">
        <v>108</v>
      </c>
      <c r="C727" s="15" t="s">
        <v>109</v>
      </c>
      <c r="D727" s="16" t="s">
        <v>224</v>
      </c>
      <c r="E727" s="17" t="s">
        <v>224</v>
      </c>
      <c r="F727" s="17" t="s">
        <v>224</v>
      </c>
      <c r="G727" s="17" t="s">
        <v>224</v>
      </c>
      <c r="H727" s="17" t="s">
        <v>224</v>
      </c>
      <c r="I727" s="17" t="s">
        <v>224</v>
      </c>
      <c r="J727" s="17" t="s">
        <v>224</v>
      </c>
      <c r="K727" s="17" t="s">
        <v>224</v>
      </c>
      <c r="L727" s="17" t="s">
        <v>224</v>
      </c>
      <c r="M727" s="17" t="s">
        <v>224</v>
      </c>
      <c r="N727" s="17" t="s">
        <v>224</v>
      </c>
      <c r="O727" s="17" t="s">
        <v>224</v>
      </c>
      <c r="P727" s="17" t="s">
        <v>224</v>
      </c>
      <c r="Q727" s="17" t="s">
        <v>224</v>
      </c>
      <c r="R727" s="17" t="s">
        <v>224</v>
      </c>
      <c r="S727" s="152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  <c r="AS727" s="3"/>
      <c r="AT727" s="3"/>
      <c r="AU727" s="3"/>
      <c r="AV727" s="3"/>
      <c r="AW727" s="3"/>
      <c r="AX727" s="3"/>
      <c r="AY727" s="3"/>
      <c r="AZ727" s="3"/>
      <c r="BA727" s="3"/>
      <c r="BB727" s="3"/>
      <c r="BC727" s="3"/>
      <c r="BD727" s="3"/>
      <c r="BE727" s="3"/>
      <c r="BF727" s="3"/>
      <c r="BG727" s="3"/>
      <c r="BH727" s="3"/>
      <c r="BI727" s="3"/>
      <c r="BJ727" s="3"/>
      <c r="BK727" s="3"/>
      <c r="BL727" s="3"/>
      <c r="BM727" s="27">
        <v>1</v>
      </c>
    </row>
    <row r="728" spans="1:65">
      <c r="A728" s="29"/>
      <c r="B728" s="19" t="s">
        <v>225</v>
      </c>
      <c r="C728" s="9" t="s">
        <v>225</v>
      </c>
      <c r="D728" s="150" t="s">
        <v>228</v>
      </c>
      <c r="E728" s="151" t="s">
        <v>229</v>
      </c>
      <c r="F728" s="151" t="s">
        <v>230</v>
      </c>
      <c r="G728" s="151" t="s">
        <v>231</v>
      </c>
      <c r="H728" s="151" t="s">
        <v>234</v>
      </c>
      <c r="I728" s="151" t="s">
        <v>235</v>
      </c>
      <c r="J728" s="151" t="s">
        <v>236</v>
      </c>
      <c r="K728" s="151" t="s">
        <v>237</v>
      </c>
      <c r="L728" s="151" t="s">
        <v>238</v>
      </c>
      <c r="M728" s="151" t="s">
        <v>239</v>
      </c>
      <c r="N728" s="151" t="s">
        <v>240</v>
      </c>
      <c r="O728" s="151" t="s">
        <v>241</v>
      </c>
      <c r="P728" s="151" t="s">
        <v>242</v>
      </c>
      <c r="Q728" s="151" t="s">
        <v>246</v>
      </c>
      <c r="R728" s="151" t="s">
        <v>247</v>
      </c>
      <c r="S728" s="152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  <c r="AS728" s="3"/>
      <c r="AT728" s="3"/>
      <c r="AU728" s="3"/>
      <c r="AV728" s="3"/>
      <c r="AW728" s="3"/>
      <c r="AX728" s="3"/>
      <c r="AY728" s="3"/>
      <c r="AZ728" s="3"/>
      <c r="BA728" s="3"/>
      <c r="BB728" s="3"/>
      <c r="BC728" s="3"/>
      <c r="BD728" s="3"/>
      <c r="BE728" s="3"/>
      <c r="BF728" s="3"/>
      <c r="BG728" s="3"/>
      <c r="BH728" s="3"/>
      <c r="BI728" s="3"/>
      <c r="BJ728" s="3"/>
      <c r="BK728" s="3"/>
      <c r="BL728" s="3"/>
      <c r="BM728" s="27" t="s">
        <v>3</v>
      </c>
    </row>
    <row r="729" spans="1:65">
      <c r="A729" s="29"/>
      <c r="B729" s="19"/>
      <c r="C729" s="9"/>
      <c r="D729" s="10" t="s">
        <v>263</v>
      </c>
      <c r="E729" s="11" t="s">
        <v>263</v>
      </c>
      <c r="F729" s="11" t="s">
        <v>263</v>
      </c>
      <c r="G729" s="11" t="s">
        <v>112</v>
      </c>
      <c r="H729" s="11" t="s">
        <v>263</v>
      </c>
      <c r="I729" s="11" t="s">
        <v>263</v>
      </c>
      <c r="J729" s="11" t="s">
        <v>264</v>
      </c>
      <c r="K729" s="11" t="s">
        <v>264</v>
      </c>
      <c r="L729" s="11" t="s">
        <v>264</v>
      </c>
      <c r="M729" s="11" t="s">
        <v>264</v>
      </c>
      <c r="N729" s="11" t="s">
        <v>264</v>
      </c>
      <c r="O729" s="11" t="s">
        <v>263</v>
      </c>
      <c r="P729" s="11" t="s">
        <v>263</v>
      </c>
      <c r="Q729" s="11" t="s">
        <v>263</v>
      </c>
      <c r="R729" s="11" t="s">
        <v>264</v>
      </c>
      <c r="S729" s="152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  <c r="AS729" s="3"/>
      <c r="AT729" s="3"/>
      <c r="AU729" s="3"/>
      <c r="AV729" s="3"/>
      <c r="AW729" s="3"/>
      <c r="AX729" s="3"/>
      <c r="AY729" s="3"/>
      <c r="AZ729" s="3"/>
      <c r="BA729" s="3"/>
      <c r="BB729" s="3"/>
      <c r="BC729" s="3"/>
      <c r="BD729" s="3"/>
      <c r="BE729" s="3"/>
      <c r="BF729" s="3"/>
      <c r="BG729" s="3"/>
      <c r="BH729" s="3"/>
      <c r="BI729" s="3"/>
      <c r="BJ729" s="3"/>
      <c r="BK729" s="3"/>
      <c r="BL729" s="3"/>
      <c r="BM729" s="27">
        <v>3</v>
      </c>
    </row>
    <row r="730" spans="1:65">
      <c r="A730" s="29"/>
      <c r="B730" s="19"/>
      <c r="C730" s="9"/>
      <c r="D730" s="25"/>
      <c r="E730" s="25"/>
      <c r="F730" s="25"/>
      <c r="G730" s="25"/>
      <c r="H730" s="25"/>
      <c r="I730" s="25"/>
      <c r="J730" s="25"/>
      <c r="K730" s="25"/>
      <c r="L730" s="25"/>
      <c r="M730" s="25"/>
      <c r="N730" s="25"/>
      <c r="O730" s="25"/>
      <c r="P730" s="25"/>
      <c r="Q730" s="25"/>
      <c r="R730" s="25"/>
      <c r="S730" s="152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  <c r="AS730" s="3"/>
      <c r="AT730" s="3"/>
      <c r="AU730" s="3"/>
      <c r="AV730" s="3"/>
      <c r="AW730" s="3"/>
      <c r="AX730" s="3"/>
      <c r="AY730" s="3"/>
      <c r="AZ730" s="3"/>
      <c r="BA730" s="3"/>
      <c r="BB730" s="3"/>
      <c r="BC730" s="3"/>
      <c r="BD730" s="3"/>
      <c r="BE730" s="3"/>
      <c r="BF730" s="3"/>
      <c r="BG730" s="3"/>
      <c r="BH730" s="3"/>
      <c r="BI730" s="3"/>
      <c r="BJ730" s="3"/>
      <c r="BK730" s="3"/>
      <c r="BL730" s="3"/>
      <c r="BM730" s="27">
        <v>3</v>
      </c>
    </row>
    <row r="731" spans="1:65">
      <c r="A731" s="29"/>
      <c r="B731" s="18">
        <v>1</v>
      </c>
      <c r="C731" s="14">
        <v>1</v>
      </c>
      <c r="D731" s="203">
        <v>2.4E-2</v>
      </c>
      <c r="E731" s="203">
        <v>2.4E-2</v>
      </c>
      <c r="F731" s="203">
        <v>2.3E-2</v>
      </c>
      <c r="G731" s="232" t="s">
        <v>272</v>
      </c>
      <c r="H731" s="203">
        <v>2.5999999999999999E-2</v>
      </c>
      <c r="I731" s="203">
        <v>1.9E-2</v>
      </c>
      <c r="J731" s="203">
        <v>2.4E-2</v>
      </c>
      <c r="K731" s="203">
        <v>2.4E-2</v>
      </c>
      <c r="L731" s="203">
        <v>3.2000000000000001E-2</v>
      </c>
      <c r="M731" s="232">
        <v>8.0000000000000002E-3</v>
      </c>
      <c r="N731" s="232" t="s">
        <v>272</v>
      </c>
      <c r="O731" s="203">
        <v>2.5000000000000001E-2</v>
      </c>
      <c r="P731" s="203">
        <v>2.4E-2</v>
      </c>
      <c r="Q731" s="203">
        <v>2.5000000000000001E-2</v>
      </c>
      <c r="R731" s="203">
        <v>2.4E-2</v>
      </c>
      <c r="S731" s="205"/>
      <c r="T731" s="206"/>
      <c r="U731" s="206"/>
      <c r="V731" s="206"/>
      <c r="W731" s="206"/>
      <c r="X731" s="206"/>
      <c r="Y731" s="206"/>
      <c r="Z731" s="206"/>
      <c r="AA731" s="206"/>
      <c r="AB731" s="206"/>
      <c r="AC731" s="206"/>
      <c r="AD731" s="206"/>
      <c r="AE731" s="206"/>
      <c r="AF731" s="206"/>
      <c r="AG731" s="206"/>
      <c r="AH731" s="206"/>
      <c r="AI731" s="206"/>
      <c r="AJ731" s="206"/>
      <c r="AK731" s="206"/>
      <c r="AL731" s="206"/>
      <c r="AM731" s="206"/>
      <c r="AN731" s="206"/>
      <c r="AO731" s="206"/>
      <c r="AP731" s="206"/>
      <c r="AQ731" s="206"/>
      <c r="AR731" s="206"/>
      <c r="AS731" s="206"/>
      <c r="AT731" s="206"/>
      <c r="AU731" s="206"/>
      <c r="AV731" s="206"/>
      <c r="AW731" s="206"/>
      <c r="AX731" s="206"/>
      <c r="AY731" s="206"/>
      <c r="AZ731" s="206"/>
      <c r="BA731" s="206"/>
      <c r="BB731" s="206"/>
      <c r="BC731" s="206"/>
      <c r="BD731" s="206"/>
      <c r="BE731" s="206"/>
      <c r="BF731" s="206"/>
      <c r="BG731" s="206"/>
      <c r="BH731" s="206"/>
      <c r="BI731" s="206"/>
      <c r="BJ731" s="206"/>
      <c r="BK731" s="206"/>
      <c r="BL731" s="206"/>
      <c r="BM731" s="207">
        <v>1</v>
      </c>
    </row>
    <row r="732" spans="1:65">
      <c r="A732" s="29"/>
      <c r="B732" s="19">
        <v>1</v>
      </c>
      <c r="C732" s="9">
        <v>2</v>
      </c>
      <c r="D732" s="23">
        <v>2.3E-2</v>
      </c>
      <c r="E732" s="23">
        <v>2.5000000000000001E-2</v>
      </c>
      <c r="F732" s="23">
        <v>2.1999999999999999E-2</v>
      </c>
      <c r="G732" s="233" t="s">
        <v>272</v>
      </c>
      <c r="H732" s="23">
        <v>2.5000000000000001E-2</v>
      </c>
      <c r="I732" s="23">
        <v>2.5999999999999999E-2</v>
      </c>
      <c r="J732" s="23">
        <v>2.5999999999999999E-2</v>
      </c>
      <c r="K732" s="23">
        <v>2.3E-2</v>
      </c>
      <c r="L732" s="23">
        <v>0.03</v>
      </c>
      <c r="M732" s="233">
        <v>8.9999999999999993E-3</v>
      </c>
      <c r="N732" s="233" t="s">
        <v>272</v>
      </c>
      <c r="O732" s="23">
        <v>2.5000000000000001E-2</v>
      </c>
      <c r="P732" s="23">
        <v>2.7E-2</v>
      </c>
      <c r="Q732" s="23">
        <v>2.5000000000000001E-2</v>
      </c>
      <c r="R732" s="209">
        <v>1.4999999999999999E-2</v>
      </c>
      <c r="S732" s="205"/>
      <c r="T732" s="206"/>
      <c r="U732" s="206"/>
      <c r="V732" s="206"/>
      <c r="W732" s="206"/>
      <c r="X732" s="206"/>
      <c r="Y732" s="206"/>
      <c r="Z732" s="206"/>
      <c r="AA732" s="206"/>
      <c r="AB732" s="206"/>
      <c r="AC732" s="206"/>
      <c r="AD732" s="206"/>
      <c r="AE732" s="206"/>
      <c r="AF732" s="206"/>
      <c r="AG732" s="206"/>
      <c r="AH732" s="206"/>
      <c r="AI732" s="206"/>
      <c r="AJ732" s="206"/>
      <c r="AK732" s="206"/>
      <c r="AL732" s="206"/>
      <c r="AM732" s="206"/>
      <c r="AN732" s="206"/>
      <c r="AO732" s="206"/>
      <c r="AP732" s="206"/>
      <c r="AQ732" s="206"/>
      <c r="AR732" s="206"/>
      <c r="AS732" s="206"/>
      <c r="AT732" s="206"/>
      <c r="AU732" s="206"/>
      <c r="AV732" s="206"/>
      <c r="AW732" s="206"/>
      <c r="AX732" s="206"/>
      <c r="AY732" s="206"/>
      <c r="AZ732" s="206"/>
      <c r="BA732" s="206"/>
      <c r="BB732" s="206"/>
      <c r="BC732" s="206"/>
      <c r="BD732" s="206"/>
      <c r="BE732" s="206"/>
      <c r="BF732" s="206"/>
      <c r="BG732" s="206"/>
      <c r="BH732" s="206"/>
      <c r="BI732" s="206"/>
      <c r="BJ732" s="206"/>
      <c r="BK732" s="206"/>
      <c r="BL732" s="206"/>
      <c r="BM732" s="207">
        <v>31</v>
      </c>
    </row>
    <row r="733" spans="1:65">
      <c r="A733" s="29"/>
      <c r="B733" s="19">
        <v>1</v>
      </c>
      <c r="C733" s="9">
        <v>3</v>
      </c>
      <c r="D733" s="23">
        <v>1.9E-2</v>
      </c>
      <c r="E733" s="23">
        <v>2.1000000000000001E-2</v>
      </c>
      <c r="F733" s="23">
        <v>2.4E-2</v>
      </c>
      <c r="G733" s="233" t="s">
        <v>272</v>
      </c>
      <c r="H733" s="23">
        <v>2.7E-2</v>
      </c>
      <c r="I733" s="23">
        <v>2.7E-2</v>
      </c>
      <c r="J733" s="23">
        <v>2.5000000000000001E-2</v>
      </c>
      <c r="K733" s="23">
        <v>2.5999999999999999E-2</v>
      </c>
      <c r="L733" s="23">
        <v>0.03</v>
      </c>
      <c r="M733" s="233">
        <v>8.0000000000000002E-3</v>
      </c>
      <c r="N733" s="233" t="s">
        <v>272</v>
      </c>
      <c r="O733" s="23">
        <v>2.5999999999999999E-2</v>
      </c>
      <c r="P733" s="23">
        <v>2.9000000000000001E-2</v>
      </c>
      <c r="Q733" s="23">
        <v>2.4E-2</v>
      </c>
      <c r="R733" s="23">
        <v>2.4E-2</v>
      </c>
      <c r="S733" s="205"/>
      <c r="T733" s="206"/>
      <c r="U733" s="206"/>
      <c r="V733" s="206"/>
      <c r="W733" s="206"/>
      <c r="X733" s="206"/>
      <c r="Y733" s="206"/>
      <c r="Z733" s="206"/>
      <c r="AA733" s="206"/>
      <c r="AB733" s="206"/>
      <c r="AC733" s="206"/>
      <c r="AD733" s="206"/>
      <c r="AE733" s="206"/>
      <c r="AF733" s="206"/>
      <c r="AG733" s="206"/>
      <c r="AH733" s="206"/>
      <c r="AI733" s="206"/>
      <c r="AJ733" s="206"/>
      <c r="AK733" s="206"/>
      <c r="AL733" s="206"/>
      <c r="AM733" s="206"/>
      <c r="AN733" s="206"/>
      <c r="AO733" s="206"/>
      <c r="AP733" s="206"/>
      <c r="AQ733" s="206"/>
      <c r="AR733" s="206"/>
      <c r="AS733" s="206"/>
      <c r="AT733" s="206"/>
      <c r="AU733" s="206"/>
      <c r="AV733" s="206"/>
      <c r="AW733" s="206"/>
      <c r="AX733" s="206"/>
      <c r="AY733" s="206"/>
      <c r="AZ733" s="206"/>
      <c r="BA733" s="206"/>
      <c r="BB733" s="206"/>
      <c r="BC733" s="206"/>
      <c r="BD733" s="206"/>
      <c r="BE733" s="206"/>
      <c r="BF733" s="206"/>
      <c r="BG733" s="206"/>
      <c r="BH733" s="206"/>
      <c r="BI733" s="206"/>
      <c r="BJ733" s="206"/>
      <c r="BK733" s="206"/>
      <c r="BL733" s="206"/>
      <c r="BM733" s="207">
        <v>16</v>
      </c>
    </row>
    <row r="734" spans="1:65">
      <c r="A734" s="29"/>
      <c r="B734" s="19">
        <v>1</v>
      </c>
      <c r="C734" s="9">
        <v>4</v>
      </c>
      <c r="D734" s="23">
        <v>2.1000000000000001E-2</v>
      </c>
      <c r="E734" s="23">
        <v>2.4E-2</v>
      </c>
      <c r="F734" s="23">
        <v>2.1999999999999999E-2</v>
      </c>
      <c r="G734" s="233" t="s">
        <v>272</v>
      </c>
      <c r="H734" s="23">
        <v>2.5999999999999999E-2</v>
      </c>
      <c r="I734" s="23">
        <v>2.5000000000000001E-2</v>
      </c>
      <c r="J734" s="23">
        <v>0.02</v>
      </c>
      <c r="K734" s="23">
        <v>2.5000000000000001E-2</v>
      </c>
      <c r="L734" s="23">
        <v>2.9000000000000001E-2</v>
      </c>
      <c r="M734" s="233">
        <v>6.0000000000000001E-3</v>
      </c>
      <c r="N734" s="233" t="s">
        <v>272</v>
      </c>
      <c r="O734" s="23">
        <v>2.5000000000000001E-2</v>
      </c>
      <c r="P734" s="23">
        <v>2.5000000000000001E-2</v>
      </c>
      <c r="Q734" s="23">
        <v>2.1999999999999999E-2</v>
      </c>
      <c r="R734" s="23">
        <v>2.5999999999999999E-2</v>
      </c>
      <c r="S734" s="205"/>
      <c r="T734" s="206"/>
      <c r="U734" s="206"/>
      <c r="V734" s="206"/>
      <c r="W734" s="206"/>
      <c r="X734" s="206"/>
      <c r="Y734" s="206"/>
      <c r="Z734" s="206"/>
      <c r="AA734" s="206"/>
      <c r="AB734" s="206"/>
      <c r="AC734" s="206"/>
      <c r="AD734" s="206"/>
      <c r="AE734" s="206"/>
      <c r="AF734" s="206"/>
      <c r="AG734" s="206"/>
      <c r="AH734" s="206"/>
      <c r="AI734" s="206"/>
      <c r="AJ734" s="206"/>
      <c r="AK734" s="206"/>
      <c r="AL734" s="206"/>
      <c r="AM734" s="206"/>
      <c r="AN734" s="206"/>
      <c r="AO734" s="206"/>
      <c r="AP734" s="206"/>
      <c r="AQ734" s="206"/>
      <c r="AR734" s="206"/>
      <c r="AS734" s="206"/>
      <c r="AT734" s="206"/>
      <c r="AU734" s="206"/>
      <c r="AV734" s="206"/>
      <c r="AW734" s="206"/>
      <c r="AX734" s="206"/>
      <c r="AY734" s="206"/>
      <c r="AZ734" s="206"/>
      <c r="BA734" s="206"/>
      <c r="BB734" s="206"/>
      <c r="BC734" s="206"/>
      <c r="BD734" s="206"/>
      <c r="BE734" s="206"/>
      <c r="BF734" s="206"/>
      <c r="BG734" s="206"/>
      <c r="BH734" s="206"/>
      <c r="BI734" s="206"/>
      <c r="BJ734" s="206"/>
      <c r="BK734" s="206"/>
      <c r="BL734" s="206"/>
      <c r="BM734" s="207">
        <v>2.5086111111111111E-2</v>
      </c>
    </row>
    <row r="735" spans="1:65">
      <c r="A735" s="29"/>
      <c r="B735" s="19">
        <v>1</v>
      </c>
      <c r="C735" s="9">
        <v>5</v>
      </c>
      <c r="D735" s="23">
        <v>2.3E-2</v>
      </c>
      <c r="E735" s="23">
        <v>2.5000000000000001E-2</v>
      </c>
      <c r="F735" s="23">
        <v>2.3E-2</v>
      </c>
      <c r="G735" s="233" t="s">
        <v>272</v>
      </c>
      <c r="H735" s="209">
        <v>2.3E-2</v>
      </c>
      <c r="I735" s="23">
        <v>2.7E-2</v>
      </c>
      <c r="J735" s="23">
        <v>2.4E-2</v>
      </c>
      <c r="K735" s="23">
        <v>2.5000000000000001E-2</v>
      </c>
      <c r="L735" s="23">
        <v>3.3000000000000002E-2</v>
      </c>
      <c r="M735" s="233">
        <v>8.0000000000000002E-3</v>
      </c>
      <c r="N735" s="233" t="s">
        <v>272</v>
      </c>
      <c r="O735" s="23">
        <v>2.5999999999999999E-2</v>
      </c>
      <c r="P735" s="23">
        <v>2.3E-2</v>
      </c>
      <c r="Q735" s="23">
        <v>2.7E-2</v>
      </c>
      <c r="R735" s="23">
        <v>2.1999999999999999E-2</v>
      </c>
      <c r="S735" s="205"/>
      <c r="T735" s="206"/>
      <c r="U735" s="206"/>
      <c r="V735" s="206"/>
      <c r="W735" s="206"/>
      <c r="X735" s="206"/>
      <c r="Y735" s="206"/>
      <c r="Z735" s="206"/>
      <c r="AA735" s="206"/>
      <c r="AB735" s="206"/>
      <c r="AC735" s="206"/>
      <c r="AD735" s="206"/>
      <c r="AE735" s="206"/>
      <c r="AF735" s="206"/>
      <c r="AG735" s="206"/>
      <c r="AH735" s="206"/>
      <c r="AI735" s="206"/>
      <c r="AJ735" s="206"/>
      <c r="AK735" s="206"/>
      <c r="AL735" s="206"/>
      <c r="AM735" s="206"/>
      <c r="AN735" s="206"/>
      <c r="AO735" s="206"/>
      <c r="AP735" s="206"/>
      <c r="AQ735" s="206"/>
      <c r="AR735" s="206"/>
      <c r="AS735" s="206"/>
      <c r="AT735" s="206"/>
      <c r="AU735" s="206"/>
      <c r="AV735" s="206"/>
      <c r="AW735" s="206"/>
      <c r="AX735" s="206"/>
      <c r="AY735" s="206"/>
      <c r="AZ735" s="206"/>
      <c r="BA735" s="206"/>
      <c r="BB735" s="206"/>
      <c r="BC735" s="206"/>
      <c r="BD735" s="206"/>
      <c r="BE735" s="206"/>
      <c r="BF735" s="206"/>
      <c r="BG735" s="206"/>
      <c r="BH735" s="206"/>
      <c r="BI735" s="206"/>
      <c r="BJ735" s="206"/>
      <c r="BK735" s="206"/>
      <c r="BL735" s="206"/>
      <c r="BM735" s="207">
        <v>48</v>
      </c>
    </row>
    <row r="736" spans="1:65">
      <c r="A736" s="29"/>
      <c r="B736" s="19">
        <v>1</v>
      </c>
      <c r="C736" s="9">
        <v>6</v>
      </c>
      <c r="D736" s="23">
        <v>2.4E-2</v>
      </c>
      <c r="E736" s="23">
        <v>2.7E-2</v>
      </c>
      <c r="F736" s="23">
        <v>2.1000000000000001E-2</v>
      </c>
      <c r="G736" s="233" t="s">
        <v>272</v>
      </c>
      <c r="H736" s="23">
        <v>2.5999999999999999E-2</v>
      </c>
      <c r="I736" s="23">
        <v>3.1E-2</v>
      </c>
      <c r="J736" s="23">
        <v>2.5999999999999999E-2</v>
      </c>
      <c r="K736" s="23">
        <v>2.8000000000000001E-2</v>
      </c>
      <c r="L736" s="23">
        <v>2.5000000000000001E-2</v>
      </c>
      <c r="M736" s="233">
        <v>6.0000000000000001E-3</v>
      </c>
      <c r="N736" s="233" t="s">
        <v>272</v>
      </c>
      <c r="O736" s="23">
        <v>2.4E-2</v>
      </c>
      <c r="P736" s="23">
        <v>0.03</v>
      </c>
      <c r="Q736" s="23">
        <v>2.1999999999999999E-2</v>
      </c>
      <c r="R736" s="23">
        <v>0.03</v>
      </c>
      <c r="S736" s="205"/>
      <c r="T736" s="206"/>
      <c r="U736" s="206"/>
      <c r="V736" s="206"/>
      <c r="W736" s="206"/>
      <c r="X736" s="206"/>
      <c r="Y736" s="206"/>
      <c r="Z736" s="206"/>
      <c r="AA736" s="206"/>
      <c r="AB736" s="206"/>
      <c r="AC736" s="206"/>
      <c r="AD736" s="206"/>
      <c r="AE736" s="206"/>
      <c r="AF736" s="206"/>
      <c r="AG736" s="206"/>
      <c r="AH736" s="206"/>
      <c r="AI736" s="206"/>
      <c r="AJ736" s="206"/>
      <c r="AK736" s="206"/>
      <c r="AL736" s="206"/>
      <c r="AM736" s="206"/>
      <c r="AN736" s="206"/>
      <c r="AO736" s="206"/>
      <c r="AP736" s="206"/>
      <c r="AQ736" s="206"/>
      <c r="AR736" s="206"/>
      <c r="AS736" s="206"/>
      <c r="AT736" s="206"/>
      <c r="AU736" s="206"/>
      <c r="AV736" s="206"/>
      <c r="AW736" s="206"/>
      <c r="AX736" s="206"/>
      <c r="AY736" s="206"/>
      <c r="AZ736" s="206"/>
      <c r="BA736" s="206"/>
      <c r="BB736" s="206"/>
      <c r="BC736" s="206"/>
      <c r="BD736" s="206"/>
      <c r="BE736" s="206"/>
      <c r="BF736" s="206"/>
      <c r="BG736" s="206"/>
      <c r="BH736" s="206"/>
      <c r="BI736" s="206"/>
      <c r="BJ736" s="206"/>
      <c r="BK736" s="206"/>
      <c r="BL736" s="206"/>
      <c r="BM736" s="56"/>
    </row>
    <row r="737" spans="1:65">
      <c r="A737" s="29"/>
      <c r="B737" s="20" t="s">
        <v>254</v>
      </c>
      <c r="C737" s="12"/>
      <c r="D737" s="210">
        <v>2.2333333333333334E-2</v>
      </c>
      <c r="E737" s="210">
        <v>2.4333333333333332E-2</v>
      </c>
      <c r="F737" s="210">
        <v>2.2499999999999996E-2</v>
      </c>
      <c r="G737" s="210" t="s">
        <v>603</v>
      </c>
      <c r="H737" s="210">
        <v>2.5499999999999998E-2</v>
      </c>
      <c r="I737" s="210">
        <v>2.5833333333333333E-2</v>
      </c>
      <c r="J737" s="210">
        <v>2.416666666666667E-2</v>
      </c>
      <c r="K737" s="210">
        <v>2.5166666666666667E-2</v>
      </c>
      <c r="L737" s="210">
        <v>2.9833333333333333E-2</v>
      </c>
      <c r="M737" s="210">
        <v>7.4999999999999997E-3</v>
      </c>
      <c r="N737" s="210" t="s">
        <v>603</v>
      </c>
      <c r="O737" s="210">
        <v>2.5166666666666667E-2</v>
      </c>
      <c r="P737" s="210">
        <v>2.6333333333333334E-2</v>
      </c>
      <c r="Q737" s="210">
        <v>2.4166666666666666E-2</v>
      </c>
      <c r="R737" s="210">
        <v>2.3499999999999997E-2</v>
      </c>
      <c r="S737" s="205"/>
      <c r="T737" s="206"/>
      <c r="U737" s="206"/>
      <c r="V737" s="206"/>
      <c r="W737" s="206"/>
      <c r="X737" s="206"/>
      <c r="Y737" s="206"/>
      <c r="Z737" s="206"/>
      <c r="AA737" s="206"/>
      <c r="AB737" s="206"/>
      <c r="AC737" s="206"/>
      <c r="AD737" s="206"/>
      <c r="AE737" s="206"/>
      <c r="AF737" s="206"/>
      <c r="AG737" s="206"/>
      <c r="AH737" s="206"/>
      <c r="AI737" s="206"/>
      <c r="AJ737" s="206"/>
      <c r="AK737" s="206"/>
      <c r="AL737" s="206"/>
      <c r="AM737" s="206"/>
      <c r="AN737" s="206"/>
      <c r="AO737" s="206"/>
      <c r="AP737" s="206"/>
      <c r="AQ737" s="206"/>
      <c r="AR737" s="206"/>
      <c r="AS737" s="206"/>
      <c r="AT737" s="206"/>
      <c r="AU737" s="206"/>
      <c r="AV737" s="206"/>
      <c r="AW737" s="206"/>
      <c r="AX737" s="206"/>
      <c r="AY737" s="206"/>
      <c r="AZ737" s="206"/>
      <c r="BA737" s="206"/>
      <c r="BB737" s="206"/>
      <c r="BC737" s="206"/>
      <c r="BD737" s="206"/>
      <c r="BE737" s="206"/>
      <c r="BF737" s="206"/>
      <c r="BG737" s="206"/>
      <c r="BH737" s="206"/>
      <c r="BI737" s="206"/>
      <c r="BJ737" s="206"/>
      <c r="BK737" s="206"/>
      <c r="BL737" s="206"/>
      <c r="BM737" s="56"/>
    </row>
    <row r="738" spans="1:65">
      <c r="A738" s="29"/>
      <c r="B738" s="3" t="s">
        <v>255</v>
      </c>
      <c r="C738" s="28"/>
      <c r="D738" s="23">
        <v>2.3E-2</v>
      </c>
      <c r="E738" s="23">
        <v>2.4500000000000001E-2</v>
      </c>
      <c r="F738" s="23">
        <v>2.2499999999999999E-2</v>
      </c>
      <c r="G738" s="23" t="s">
        <v>603</v>
      </c>
      <c r="H738" s="23">
        <v>2.5999999999999999E-2</v>
      </c>
      <c r="I738" s="23">
        <v>2.6499999999999999E-2</v>
      </c>
      <c r="J738" s="23">
        <v>2.4500000000000001E-2</v>
      </c>
      <c r="K738" s="23">
        <v>2.5000000000000001E-2</v>
      </c>
      <c r="L738" s="23">
        <v>0.03</v>
      </c>
      <c r="M738" s="23">
        <v>8.0000000000000002E-3</v>
      </c>
      <c r="N738" s="23" t="s">
        <v>603</v>
      </c>
      <c r="O738" s="23">
        <v>2.5000000000000001E-2</v>
      </c>
      <c r="P738" s="23">
        <v>2.6000000000000002E-2</v>
      </c>
      <c r="Q738" s="23">
        <v>2.4500000000000001E-2</v>
      </c>
      <c r="R738" s="23">
        <v>2.4E-2</v>
      </c>
      <c r="S738" s="205"/>
      <c r="T738" s="206"/>
      <c r="U738" s="206"/>
      <c r="V738" s="206"/>
      <c r="W738" s="206"/>
      <c r="X738" s="206"/>
      <c r="Y738" s="206"/>
      <c r="Z738" s="206"/>
      <c r="AA738" s="206"/>
      <c r="AB738" s="206"/>
      <c r="AC738" s="206"/>
      <c r="AD738" s="206"/>
      <c r="AE738" s="206"/>
      <c r="AF738" s="206"/>
      <c r="AG738" s="206"/>
      <c r="AH738" s="206"/>
      <c r="AI738" s="206"/>
      <c r="AJ738" s="206"/>
      <c r="AK738" s="206"/>
      <c r="AL738" s="206"/>
      <c r="AM738" s="206"/>
      <c r="AN738" s="206"/>
      <c r="AO738" s="206"/>
      <c r="AP738" s="206"/>
      <c r="AQ738" s="206"/>
      <c r="AR738" s="206"/>
      <c r="AS738" s="206"/>
      <c r="AT738" s="206"/>
      <c r="AU738" s="206"/>
      <c r="AV738" s="206"/>
      <c r="AW738" s="206"/>
      <c r="AX738" s="206"/>
      <c r="AY738" s="206"/>
      <c r="AZ738" s="206"/>
      <c r="BA738" s="206"/>
      <c r="BB738" s="206"/>
      <c r="BC738" s="206"/>
      <c r="BD738" s="206"/>
      <c r="BE738" s="206"/>
      <c r="BF738" s="206"/>
      <c r="BG738" s="206"/>
      <c r="BH738" s="206"/>
      <c r="BI738" s="206"/>
      <c r="BJ738" s="206"/>
      <c r="BK738" s="206"/>
      <c r="BL738" s="206"/>
      <c r="BM738" s="56"/>
    </row>
    <row r="739" spans="1:65">
      <c r="A739" s="29"/>
      <c r="B739" s="3" t="s">
        <v>256</v>
      </c>
      <c r="C739" s="28"/>
      <c r="D739" s="23">
        <v>1.9663841605003498E-3</v>
      </c>
      <c r="E739" s="23">
        <v>1.9663841605003498E-3</v>
      </c>
      <c r="F739" s="23">
        <v>1.0488088481701515E-3</v>
      </c>
      <c r="G739" s="23" t="s">
        <v>603</v>
      </c>
      <c r="H739" s="23">
        <v>1.378404875209022E-3</v>
      </c>
      <c r="I739" s="23">
        <v>3.9200340134578765E-3</v>
      </c>
      <c r="J739" s="23">
        <v>2.2286019533929034E-3</v>
      </c>
      <c r="K739" s="23">
        <v>1.7224014243685084E-3</v>
      </c>
      <c r="L739" s="23">
        <v>2.7868739954771309E-3</v>
      </c>
      <c r="M739" s="23">
        <v>1.2247448713915889E-3</v>
      </c>
      <c r="N739" s="23" t="s">
        <v>603</v>
      </c>
      <c r="O739" s="23">
        <v>7.5277265270908022E-4</v>
      </c>
      <c r="P739" s="23">
        <v>2.8047578623950175E-3</v>
      </c>
      <c r="Q739" s="23">
        <v>1.9407902170679523E-3</v>
      </c>
      <c r="R739" s="23">
        <v>4.9699094559156869E-3</v>
      </c>
      <c r="S739" s="205"/>
      <c r="T739" s="206"/>
      <c r="U739" s="206"/>
      <c r="V739" s="206"/>
      <c r="W739" s="206"/>
      <c r="X739" s="206"/>
      <c r="Y739" s="206"/>
      <c r="Z739" s="206"/>
      <c r="AA739" s="206"/>
      <c r="AB739" s="206"/>
      <c r="AC739" s="206"/>
      <c r="AD739" s="206"/>
      <c r="AE739" s="206"/>
      <c r="AF739" s="206"/>
      <c r="AG739" s="206"/>
      <c r="AH739" s="206"/>
      <c r="AI739" s="206"/>
      <c r="AJ739" s="206"/>
      <c r="AK739" s="206"/>
      <c r="AL739" s="206"/>
      <c r="AM739" s="206"/>
      <c r="AN739" s="206"/>
      <c r="AO739" s="206"/>
      <c r="AP739" s="206"/>
      <c r="AQ739" s="206"/>
      <c r="AR739" s="206"/>
      <c r="AS739" s="206"/>
      <c r="AT739" s="206"/>
      <c r="AU739" s="206"/>
      <c r="AV739" s="206"/>
      <c r="AW739" s="206"/>
      <c r="AX739" s="206"/>
      <c r="AY739" s="206"/>
      <c r="AZ739" s="206"/>
      <c r="BA739" s="206"/>
      <c r="BB739" s="206"/>
      <c r="BC739" s="206"/>
      <c r="BD739" s="206"/>
      <c r="BE739" s="206"/>
      <c r="BF739" s="206"/>
      <c r="BG739" s="206"/>
      <c r="BH739" s="206"/>
      <c r="BI739" s="206"/>
      <c r="BJ739" s="206"/>
      <c r="BK739" s="206"/>
      <c r="BL739" s="206"/>
      <c r="BM739" s="56"/>
    </row>
    <row r="740" spans="1:65">
      <c r="A740" s="29"/>
      <c r="B740" s="3" t="s">
        <v>86</v>
      </c>
      <c r="C740" s="28"/>
      <c r="D740" s="13">
        <v>8.8047051962702225E-2</v>
      </c>
      <c r="E740" s="13">
        <v>8.0810307965767811E-2</v>
      </c>
      <c r="F740" s="13">
        <v>4.6613726585340076E-2</v>
      </c>
      <c r="G740" s="13" t="s">
        <v>603</v>
      </c>
      <c r="H740" s="13">
        <v>5.4055093145451844E-2</v>
      </c>
      <c r="I740" s="13">
        <v>0.15174325213385328</v>
      </c>
      <c r="J740" s="13">
        <v>9.2218011864533919E-2</v>
      </c>
      <c r="K740" s="13">
        <v>6.8439791696761926E-2</v>
      </c>
      <c r="L740" s="13">
        <v>9.3414770798116123E-2</v>
      </c>
      <c r="M740" s="13">
        <v>0.16329931618554519</v>
      </c>
      <c r="N740" s="13" t="s">
        <v>603</v>
      </c>
      <c r="O740" s="13">
        <v>2.9911496134135636E-2</v>
      </c>
      <c r="P740" s="13">
        <v>0.10650979224284876</v>
      </c>
      <c r="Q740" s="13">
        <v>8.0308560706260093E-2</v>
      </c>
      <c r="R740" s="13">
        <v>0.21148550876236968</v>
      </c>
      <c r="S740" s="152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  <c r="AS740" s="3"/>
      <c r="AT740" s="3"/>
      <c r="AU740" s="3"/>
      <c r="AV740" s="3"/>
      <c r="AW740" s="3"/>
      <c r="AX740" s="3"/>
      <c r="AY740" s="3"/>
      <c r="AZ740" s="3"/>
      <c r="BA740" s="3"/>
      <c r="BB740" s="3"/>
      <c r="BC740" s="3"/>
      <c r="BD740" s="3"/>
      <c r="BE740" s="3"/>
      <c r="BF740" s="3"/>
      <c r="BG740" s="3"/>
      <c r="BH740" s="3"/>
      <c r="BI740" s="3"/>
      <c r="BJ740" s="3"/>
      <c r="BK740" s="3"/>
      <c r="BL740" s="3"/>
      <c r="BM740" s="55"/>
    </row>
    <row r="741" spans="1:65">
      <c r="A741" s="29"/>
      <c r="B741" s="3" t="s">
        <v>257</v>
      </c>
      <c r="C741" s="28"/>
      <c r="D741" s="13">
        <v>-0.1097331414018381</v>
      </c>
      <c r="E741" s="13">
        <v>-3.0007751079614731E-2</v>
      </c>
      <c r="F741" s="13">
        <v>-0.10308935887498638</v>
      </c>
      <c r="G741" s="13" t="s">
        <v>603</v>
      </c>
      <c r="H741" s="13">
        <v>1.6498726608348946E-2</v>
      </c>
      <c r="I741" s="13">
        <v>2.9786291662052822E-2</v>
      </c>
      <c r="J741" s="13">
        <v>-3.6651533606466447E-2</v>
      </c>
      <c r="K741" s="13">
        <v>3.21116155464507E-3</v>
      </c>
      <c r="L741" s="13">
        <v>0.18923707230649978</v>
      </c>
      <c r="M741" s="13">
        <v>-0.70102978629166213</v>
      </c>
      <c r="N741" s="13" t="s">
        <v>603</v>
      </c>
      <c r="O741" s="13">
        <v>3.21116155464507E-3</v>
      </c>
      <c r="P741" s="13">
        <v>4.9717639242608858E-2</v>
      </c>
      <c r="Q741" s="13">
        <v>-3.6651533606466669E-2</v>
      </c>
      <c r="R741" s="13">
        <v>-6.3226663713874531E-2</v>
      </c>
      <c r="S741" s="152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  <c r="AS741" s="3"/>
      <c r="AT741" s="3"/>
      <c r="AU741" s="3"/>
      <c r="AV741" s="3"/>
      <c r="AW741" s="3"/>
      <c r="AX741" s="3"/>
      <c r="AY741" s="3"/>
      <c r="AZ741" s="3"/>
      <c r="BA741" s="3"/>
      <c r="BB741" s="3"/>
      <c r="BC741" s="3"/>
      <c r="BD741" s="3"/>
      <c r="BE741" s="3"/>
      <c r="BF741" s="3"/>
      <c r="BG741" s="3"/>
      <c r="BH741" s="3"/>
      <c r="BI741" s="3"/>
      <c r="BJ741" s="3"/>
      <c r="BK741" s="3"/>
      <c r="BL741" s="3"/>
      <c r="BM741" s="55"/>
    </row>
    <row r="742" spans="1:65">
      <c r="A742" s="29"/>
      <c r="B742" s="45" t="s">
        <v>258</v>
      </c>
      <c r="C742" s="46"/>
      <c r="D742" s="44">
        <v>2.16</v>
      </c>
      <c r="E742" s="44">
        <v>0.54</v>
      </c>
      <c r="F742" s="44">
        <v>2.02</v>
      </c>
      <c r="G742" s="44">
        <v>0</v>
      </c>
      <c r="H742" s="44">
        <v>0.4</v>
      </c>
      <c r="I742" s="44">
        <v>0.67</v>
      </c>
      <c r="J742" s="44">
        <v>0.67</v>
      </c>
      <c r="K742" s="44">
        <v>0.13</v>
      </c>
      <c r="L742" s="44">
        <v>3.91</v>
      </c>
      <c r="M742" s="44">
        <v>14.16</v>
      </c>
      <c r="N742" s="44">
        <v>0</v>
      </c>
      <c r="O742" s="44">
        <v>0.13</v>
      </c>
      <c r="P742" s="44">
        <v>1.08</v>
      </c>
      <c r="Q742" s="44">
        <v>0.67</v>
      </c>
      <c r="R742" s="44">
        <v>1.21</v>
      </c>
      <c r="S742" s="152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  <c r="AS742" s="3"/>
      <c r="AT742" s="3"/>
      <c r="AU742" s="3"/>
      <c r="AV742" s="3"/>
      <c r="AW742" s="3"/>
      <c r="AX742" s="3"/>
      <c r="AY742" s="3"/>
      <c r="AZ742" s="3"/>
      <c r="BA742" s="3"/>
      <c r="BB742" s="3"/>
      <c r="BC742" s="3"/>
      <c r="BD742" s="3"/>
      <c r="BE742" s="3"/>
      <c r="BF742" s="3"/>
      <c r="BG742" s="3"/>
      <c r="BH742" s="3"/>
      <c r="BI742" s="3"/>
      <c r="BJ742" s="3"/>
      <c r="BK742" s="3"/>
      <c r="BL742" s="3"/>
      <c r="BM742" s="55"/>
    </row>
    <row r="743" spans="1:65">
      <c r="B743" s="30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BM743" s="55"/>
    </row>
    <row r="744" spans="1:65" ht="15">
      <c r="B744" s="8" t="s">
        <v>455</v>
      </c>
      <c r="BM744" s="27" t="s">
        <v>66</v>
      </c>
    </row>
    <row r="745" spans="1:65" ht="15">
      <c r="A745" s="24" t="s">
        <v>60</v>
      </c>
      <c r="B745" s="18" t="s">
        <v>108</v>
      </c>
      <c r="C745" s="15" t="s">
        <v>109</v>
      </c>
      <c r="D745" s="16" t="s">
        <v>224</v>
      </c>
      <c r="E745" s="17" t="s">
        <v>224</v>
      </c>
      <c r="F745" s="17" t="s">
        <v>224</v>
      </c>
      <c r="G745" s="17" t="s">
        <v>224</v>
      </c>
      <c r="H745" s="17" t="s">
        <v>224</v>
      </c>
      <c r="I745" s="17" t="s">
        <v>224</v>
      </c>
      <c r="J745" s="17" t="s">
        <v>224</v>
      </c>
      <c r="K745" s="17" t="s">
        <v>224</v>
      </c>
      <c r="L745" s="17" t="s">
        <v>224</v>
      </c>
      <c r="M745" s="17" t="s">
        <v>224</v>
      </c>
      <c r="N745" s="17" t="s">
        <v>224</v>
      </c>
      <c r="O745" s="17" t="s">
        <v>224</v>
      </c>
      <c r="P745" s="17" t="s">
        <v>224</v>
      </c>
      <c r="Q745" s="17" t="s">
        <v>224</v>
      </c>
      <c r="R745" s="17" t="s">
        <v>224</v>
      </c>
      <c r="S745" s="17" t="s">
        <v>224</v>
      </c>
      <c r="T745" s="17" t="s">
        <v>224</v>
      </c>
      <c r="U745" s="17" t="s">
        <v>224</v>
      </c>
      <c r="V745" s="17" t="s">
        <v>224</v>
      </c>
      <c r="W745" s="152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  <c r="AS745" s="3"/>
      <c r="AT745" s="3"/>
      <c r="AU745" s="3"/>
      <c r="AV745" s="3"/>
      <c r="AW745" s="3"/>
      <c r="AX745" s="3"/>
      <c r="AY745" s="3"/>
      <c r="AZ745" s="3"/>
      <c r="BA745" s="3"/>
      <c r="BB745" s="3"/>
      <c r="BC745" s="3"/>
      <c r="BD745" s="3"/>
      <c r="BE745" s="3"/>
      <c r="BF745" s="3"/>
      <c r="BG745" s="3"/>
      <c r="BH745" s="3"/>
      <c r="BI745" s="3"/>
      <c r="BJ745" s="3"/>
      <c r="BK745" s="3"/>
      <c r="BL745" s="3"/>
      <c r="BM745" s="27">
        <v>1</v>
      </c>
    </row>
    <row r="746" spans="1:65">
      <c r="A746" s="29"/>
      <c r="B746" s="19" t="s">
        <v>225</v>
      </c>
      <c r="C746" s="9" t="s">
        <v>225</v>
      </c>
      <c r="D746" s="150" t="s">
        <v>227</v>
      </c>
      <c r="E746" s="151" t="s">
        <v>228</v>
      </c>
      <c r="F746" s="151" t="s">
        <v>229</v>
      </c>
      <c r="G746" s="151" t="s">
        <v>230</v>
      </c>
      <c r="H746" s="151" t="s">
        <v>231</v>
      </c>
      <c r="I746" s="151" t="s">
        <v>233</v>
      </c>
      <c r="J746" s="151" t="s">
        <v>234</v>
      </c>
      <c r="K746" s="151" t="s">
        <v>235</v>
      </c>
      <c r="L746" s="151" t="s">
        <v>236</v>
      </c>
      <c r="M746" s="151" t="s">
        <v>237</v>
      </c>
      <c r="N746" s="151" t="s">
        <v>238</v>
      </c>
      <c r="O746" s="151" t="s">
        <v>239</v>
      </c>
      <c r="P746" s="151" t="s">
        <v>240</v>
      </c>
      <c r="Q746" s="151" t="s">
        <v>241</v>
      </c>
      <c r="R746" s="151" t="s">
        <v>242</v>
      </c>
      <c r="S746" s="151" t="s">
        <v>243</v>
      </c>
      <c r="T746" s="151" t="s">
        <v>245</v>
      </c>
      <c r="U746" s="151" t="s">
        <v>246</v>
      </c>
      <c r="V746" s="151" t="s">
        <v>247</v>
      </c>
      <c r="W746" s="152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3"/>
      <c r="AS746" s="3"/>
      <c r="AT746" s="3"/>
      <c r="AU746" s="3"/>
      <c r="AV746" s="3"/>
      <c r="AW746" s="3"/>
      <c r="AX746" s="3"/>
      <c r="AY746" s="3"/>
      <c r="AZ746" s="3"/>
      <c r="BA746" s="3"/>
      <c r="BB746" s="3"/>
      <c r="BC746" s="3"/>
      <c r="BD746" s="3"/>
      <c r="BE746" s="3"/>
      <c r="BF746" s="3"/>
      <c r="BG746" s="3"/>
      <c r="BH746" s="3"/>
      <c r="BI746" s="3"/>
      <c r="BJ746" s="3"/>
      <c r="BK746" s="3"/>
      <c r="BL746" s="3"/>
      <c r="BM746" s="27" t="s">
        <v>1</v>
      </c>
    </row>
    <row r="747" spans="1:65">
      <c r="A747" s="29"/>
      <c r="B747" s="19"/>
      <c r="C747" s="9"/>
      <c r="D747" s="10" t="s">
        <v>112</v>
      </c>
      <c r="E747" s="11" t="s">
        <v>263</v>
      </c>
      <c r="F747" s="11" t="s">
        <v>263</v>
      </c>
      <c r="G747" s="11" t="s">
        <v>263</v>
      </c>
      <c r="H747" s="11" t="s">
        <v>112</v>
      </c>
      <c r="I747" s="11" t="s">
        <v>112</v>
      </c>
      <c r="J747" s="11" t="s">
        <v>263</v>
      </c>
      <c r="K747" s="11" t="s">
        <v>263</v>
      </c>
      <c r="L747" s="11" t="s">
        <v>112</v>
      </c>
      <c r="M747" s="11" t="s">
        <v>112</v>
      </c>
      <c r="N747" s="11" t="s">
        <v>112</v>
      </c>
      <c r="O747" s="11" t="s">
        <v>263</v>
      </c>
      <c r="P747" s="11" t="s">
        <v>112</v>
      </c>
      <c r="Q747" s="11" t="s">
        <v>263</v>
      </c>
      <c r="R747" s="11" t="s">
        <v>263</v>
      </c>
      <c r="S747" s="11" t="s">
        <v>112</v>
      </c>
      <c r="T747" s="11" t="s">
        <v>263</v>
      </c>
      <c r="U747" s="11" t="s">
        <v>263</v>
      </c>
      <c r="V747" s="11" t="s">
        <v>264</v>
      </c>
      <c r="W747" s="152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  <c r="AS747" s="3"/>
      <c r="AT747" s="3"/>
      <c r="AU747" s="3"/>
      <c r="AV747" s="3"/>
      <c r="AW747" s="3"/>
      <c r="AX747" s="3"/>
      <c r="AY747" s="3"/>
      <c r="AZ747" s="3"/>
      <c r="BA747" s="3"/>
      <c r="BB747" s="3"/>
      <c r="BC747" s="3"/>
      <c r="BD747" s="3"/>
      <c r="BE747" s="3"/>
      <c r="BF747" s="3"/>
      <c r="BG747" s="3"/>
      <c r="BH747" s="3"/>
      <c r="BI747" s="3"/>
      <c r="BJ747" s="3"/>
      <c r="BK747" s="3"/>
      <c r="BL747" s="3"/>
      <c r="BM747" s="27">
        <v>3</v>
      </c>
    </row>
    <row r="748" spans="1:65">
      <c r="A748" s="29"/>
      <c r="B748" s="19"/>
      <c r="C748" s="9"/>
      <c r="D748" s="25"/>
      <c r="E748" s="25"/>
      <c r="F748" s="25"/>
      <c r="G748" s="25"/>
      <c r="H748" s="25"/>
      <c r="I748" s="25"/>
      <c r="J748" s="25"/>
      <c r="K748" s="25"/>
      <c r="L748" s="25"/>
      <c r="M748" s="25"/>
      <c r="N748" s="25"/>
      <c r="O748" s="25"/>
      <c r="P748" s="25"/>
      <c r="Q748" s="25"/>
      <c r="R748" s="25"/>
      <c r="S748" s="25"/>
      <c r="T748" s="25"/>
      <c r="U748" s="25"/>
      <c r="V748" s="25"/>
      <c r="W748" s="152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  <c r="AS748" s="3"/>
      <c r="AT748" s="3"/>
      <c r="AU748" s="3"/>
      <c r="AV748" s="3"/>
      <c r="AW748" s="3"/>
      <c r="AX748" s="3"/>
      <c r="AY748" s="3"/>
      <c r="AZ748" s="3"/>
      <c r="BA748" s="3"/>
      <c r="BB748" s="3"/>
      <c r="BC748" s="3"/>
      <c r="BD748" s="3"/>
      <c r="BE748" s="3"/>
      <c r="BF748" s="3"/>
      <c r="BG748" s="3"/>
      <c r="BH748" s="3"/>
      <c r="BI748" s="3"/>
      <c r="BJ748" s="3"/>
      <c r="BK748" s="3"/>
      <c r="BL748" s="3"/>
      <c r="BM748" s="27">
        <v>3</v>
      </c>
    </row>
    <row r="749" spans="1:65">
      <c r="A749" s="29"/>
      <c r="B749" s="18">
        <v>1</v>
      </c>
      <c r="C749" s="14">
        <v>1</v>
      </c>
      <c r="D749" s="232">
        <v>0.91</v>
      </c>
      <c r="E749" s="232">
        <v>0.71</v>
      </c>
      <c r="F749" s="203">
        <v>0.83</v>
      </c>
      <c r="G749" s="203">
        <v>0.8</v>
      </c>
      <c r="H749" s="203">
        <v>0.83199999999999996</v>
      </c>
      <c r="I749" s="203">
        <v>0.80420139999999996</v>
      </c>
      <c r="J749" s="203">
        <v>0.81000000000000016</v>
      </c>
      <c r="K749" s="203">
        <v>0.85000000000000009</v>
      </c>
      <c r="L749" s="203">
        <v>0.78559999999999997</v>
      </c>
      <c r="M749" s="203">
        <v>0.78460000000000008</v>
      </c>
      <c r="N749" s="203">
        <v>0.78</v>
      </c>
      <c r="O749" s="203">
        <v>0.8</v>
      </c>
      <c r="P749" s="203">
        <v>0.82199999999999995</v>
      </c>
      <c r="Q749" s="203">
        <v>0.86</v>
      </c>
      <c r="R749" s="203">
        <v>0.81000000000000016</v>
      </c>
      <c r="S749" s="232">
        <v>0.89494799999999997</v>
      </c>
      <c r="T749" s="203">
        <v>0.84</v>
      </c>
      <c r="U749" s="203">
        <v>0.81999999999999984</v>
      </c>
      <c r="V749" s="203">
        <v>0.78300000000000003</v>
      </c>
      <c r="W749" s="205"/>
      <c r="X749" s="206"/>
      <c r="Y749" s="206"/>
      <c r="Z749" s="206"/>
      <c r="AA749" s="206"/>
      <c r="AB749" s="206"/>
      <c r="AC749" s="206"/>
      <c r="AD749" s="206"/>
      <c r="AE749" s="206"/>
      <c r="AF749" s="206"/>
      <c r="AG749" s="206"/>
      <c r="AH749" s="206"/>
      <c r="AI749" s="206"/>
      <c r="AJ749" s="206"/>
      <c r="AK749" s="206"/>
      <c r="AL749" s="206"/>
      <c r="AM749" s="206"/>
      <c r="AN749" s="206"/>
      <c r="AO749" s="206"/>
      <c r="AP749" s="206"/>
      <c r="AQ749" s="206"/>
      <c r="AR749" s="206"/>
      <c r="AS749" s="206"/>
      <c r="AT749" s="206"/>
      <c r="AU749" s="206"/>
      <c r="AV749" s="206"/>
      <c r="AW749" s="206"/>
      <c r="AX749" s="206"/>
      <c r="AY749" s="206"/>
      <c r="AZ749" s="206"/>
      <c r="BA749" s="206"/>
      <c r="BB749" s="206"/>
      <c r="BC749" s="206"/>
      <c r="BD749" s="206"/>
      <c r="BE749" s="206"/>
      <c r="BF749" s="206"/>
      <c r="BG749" s="206"/>
      <c r="BH749" s="206"/>
      <c r="BI749" s="206"/>
      <c r="BJ749" s="206"/>
      <c r="BK749" s="206"/>
      <c r="BL749" s="206"/>
      <c r="BM749" s="207">
        <v>1</v>
      </c>
    </row>
    <row r="750" spans="1:65">
      <c r="A750" s="29"/>
      <c r="B750" s="19">
        <v>1</v>
      </c>
      <c r="C750" s="9">
        <v>2</v>
      </c>
      <c r="D750" s="233">
        <v>0.90000000000000013</v>
      </c>
      <c r="E750" s="233">
        <v>0.7</v>
      </c>
      <c r="F750" s="23">
        <v>0.83</v>
      </c>
      <c r="G750" s="23">
        <v>0.8</v>
      </c>
      <c r="H750" s="23">
        <v>0.82500000000000007</v>
      </c>
      <c r="I750" s="23">
        <v>0.80625780000000002</v>
      </c>
      <c r="J750" s="23">
        <v>0.78</v>
      </c>
      <c r="K750" s="23">
        <v>0.85000000000000009</v>
      </c>
      <c r="L750" s="23">
        <v>0.77739999999999998</v>
      </c>
      <c r="M750" s="23">
        <v>0.80079999999999996</v>
      </c>
      <c r="N750" s="23">
        <v>0.77</v>
      </c>
      <c r="O750" s="23">
        <v>0.79</v>
      </c>
      <c r="P750" s="23">
        <v>0.82400000000000007</v>
      </c>
      <c r="Q750" s="23">
        <v>0.81999999999999984</v>
      </c>
      <c r="R750" s="23">
        <v>0.81999999999999984</v>
      </c>
      <c r="S750" s="233">
        <v>0.89600000000000013</v>
      </c>
      <c r="T750" s="23">
        <v>0.84</v>
      </c>
      <c r="U750" s="23">
        <v>0.81000000000000016</v>
      </c>
      <c r="V750" s="23">
        <v>0.8123999999999999</v>
      </c>
      <c r="W750" s="205"/>
      <c r="X750" s="206"/>
      <c r="Y750" s="206"/>
      <c r="Z750" s="206"/>
      <c r="AA750" s="206"/>
      <c r="AB750" s="206"/>
      <c r="AC750" s="206"/>
      <c r="AD750" s="206"/>
      <c r="AE750" s="206"/>
      <c r="AF750" s="206"/>
      <c r="AG750" s="206"/>
      <c r="AH750" s="206"/>
      <c r="AI750" s="206"/>
      <c r="AJ750" s="206"/>
      <c r="AK750" s="206"/>
      <c r="AL750" s="206"/>
      <c r="AM750" s="206"/>
      <c r="AN750" s="206"/>
      <c r="AO750" s="206"/>
      <c r="AP750" s="206"/>
      <c r="AQ750" s="206"/>
      <c r="AR750" s="206"/>
      <c r="AS750" s="206"/>
      <c r="AT750" s="206"/>
      <c r="AU750" s="206"/>
      <c r="AV750" s="206"/>
      <c r="AW750" s="206"/>
      <c r="AX750" s="206"/>
      <c r="AY750" s="206"/>
      <c r="AZ750" s="206"/>
      <c r="BA750" s="206"/>
      <c r="BB750" s="206"/>
      <c r="BC750" s="206"/>
      <c r="BD750" s="206"/>
      <c r="BE750" s="206"/>
      <c r="BF750" s="206"/>
      <c r="BG750" s="206"/>
      <c r="BH750" s="206"/>
      <c r="BI750" s="206"/>
      <c r="BJ750" s="206"/>
      <c r="BK750" s="206"/>
      <c r="BL750" s="206"/>
      <c r="BM750" s="207">
        <v>16</v>
      </c>
    </row>
    <row r="751" spans="1:65">
      <c r="A751" s="29"/>
      <c r="B751" s="19">
        <v>1</v>
      </c>
      <c r="C751" s="9">
        <v>3</v>
      </c>
      <c r="D751" s="209">
        <v>0.85000000000000009</v>
      </c>
      <c r="E751" s="233">
        <v>0.64</v>
      </c>
      <c r="F751" s="23">
        <v>0.83</v>
      </c>
      <c r="G751" s="23">
        <v>0.84</v>
      </c>
      <c r="H751" s="23">
        <v>0.81499999999999995</v>
      </c>
      <c r="I751" s="23">
        <v>0.79038000000000008</v>
      </c>
      <c r="J751" s="23">
        <v>0.77</v>
      </c>
      <c r="K751" s="23">
        <v>0.84</v>
      </c>
      <c r="L751" s="23">
        <v>0.79939999999999989</v>
      </c>
      <c r="M751" s="23">
        <v>0.79500000000000004</v>
      </c>
      <c r="N751" s="23">
        <v>0.78</v>
      </c>
      <c r="O751" s="23">
        <v>0.76</v>
      </c>
      <c r="P751" s="23">
        <v>0.83199999999999996</v>
      </c>
      <c r="Q751" s="23">
        <v>0.85000000000000009</v>
      </c>
      <c r="R751" s="23">
        <v>0.81999999999999984</v>
      </c>
      <c r="S751" s="233">
        <v>0.89</v>
      </c>
      <c r="T751" s="23">
        <v>0.83</v>
      </c>
      <c r="U751" s="23">
        <v>0.81999999999999984</v>
      </c>
      <c r="V751" s="23">
        <v>0.88690000000000002</v>
      </c>
      <c r="W751" s="205"/>
      <c r="X751" s="206"/>
      <c r="Y751" s="206"/>
      <c r="Z751" s="206"/>
      <c r="AA751" s="206"/>
      <c r="AB751" s="206"/>
      <c r="AC751" s="206"/>
      <c r="AD751" s="206"/>
      <c r="AE751" s="206"/>
      <c r="AF751" s="206"/>
      <c r="AG751" s="206"/>
      <c r="AH751" s="206"/>
      <c r="AI751" s="206"/>
      <c r="AJ751" s="206"/>
      <c r="AK751" s="206"/>
      <c r="AL751" s="206"/>
      <c r="AM751" s="206"/>
      <c r="AN751" s="206"/>
      <c r="AO751" s="206"/>
      <c r="AP751" s="206"/>
      <c r="AQ751" s="206"/>
      <c r="AR751" s="206"/>
      <c r="AS751" s="206"/>
      <c r="AT751" s="206"/>
      <c r="AU751" s="206"/>
      <c r="AV751" s="206"/>
      <c r="AW751" s="206"/>
      <c r="AX751" s="206"/>
      <c r="AY751" s="206"/>
      <c r="AZ751" s="206"/>
      <c r="BA751" s="206"/>
      <c r="BB751" s="206"/>
      <c r="BC751" s="206"/>
      <c r="BD751" s="206"/>
      <c r="BE751" s="206"/>
      <c r="BF751" s="206"/>
      <c r="BG751" s="206"/>
      <c r="BH751" s="206"/>
      <c r="BI751" s="206"/>
      <c r="BJ751" s="206"/>
      <c r="BK751" s="206"/>
      <c r="BL751" s="206"/>
      <c r="BM751" s="207">
        <v>16</v>
      </c>
    </row>
    <row r="752" spans="1:65">
      <c r="A752" s="29"/>
      <c r="B752" s="19">
        <v>1</v>
      </c>
      <c r="C752" s="9">
        <v>4</v>
      </c>
      <c r="D752" s="233">
        <v>0.91</v>
      </c>
      <c r="E752" s="233">
        <v>0.65</v>
      </c>
      <c r="F752" s="23">
        <v>0.85000000000000009</v>
      </c>
      <c r="G752" s="23">
        <v>0.83</v>
      </c>
      <c r="H752" s="23">
        <v>0.81499999999999995</v>
      </c>
      <c r="I752" s="23">
        <v>0.80454445000000008</v>
      </c>
      <c r="J752" s="23">
        <v>0.79</v>
      </c>
      <c r="K752" s="23">
        <v>0.77</v>
      </c>
      <c r="L752" s="23">
        <v>0.7792</v>
      </c>
      <c r="M752" s="23">
        <v>0.7834000000000001</v>
      </c>
      <c r="N752" s="23">
        <v>0.81000000000000016</v>
      </c>
      <c r="O752" s="23">
        <v>0.75</v>
      </c>
      <c r="P752" s="23">
        <v>0.83700000000000008</v>
      </c>
      <c r="Q752" s="23">
        <v>0.85000000000000009</v>
      </c>
      <c r="R752" s="23">
        <v>0.81999999999999984</v>
      </c>
      <c r="S752" s="233">
        <v>0.89</v>
      </c>
      <c r="T752" s="23">
        <v>0.84</v>
      </c>
      <c r="U752" s="23">
        <v>0.81000000000000016</v>
      </c>
      <c r="V752" s="23">
        <v>0.87419999999999998</v>
      </c>
      <c r="W752" s="205"/>
      <c r="X752" s="206"/>
      <c r="Y752" s="206"/>
      <c r="Z752" s="206"/>
      <c r="AA752" s="206"/>
      <c r="AB752" s="206"/>
      <c r="AC752" s="206"/>
      <c r="AD752" s="206"/>
      <c r="AE752" s="206"/>
      <c r="AF752" s="206"/>
      <c r="AG752" s="206"/>
      <c r="AH752" s="206"/>
      <c r="AI752" s="206"/>
      <c r="AJ752" s="206"/>
      <c r="AK752" s="206"/>
      <c r="AL752" s="206"/>
      <c r="AM752" s="206"/>
      <c r="AN752" s="206"/>
      <c r="AO752" s="206"/>
      <c r="AP752" s="206"/>
      <c r="AQ752" s="206"/>
      <c r="AR752" s="206"/>
      <c r="AS752" s="206"/>
      <c r="AT752" s="206"/>
      <c r="AU752" s="206"/>
      <c r="AV752" s="206"/>
      <c r="AW752" s="206"/>
      <c r="AX752" s="206"/>
      <c r="AY752" s="206"/>
      <c r="AZ752" s="206"/>
      <c r="BA752" s="206"/>
      <c r="BB752" s="206"/>
      <c r="BC752" s="206"/>
      <c r="BD752" s="206"/>
      <c r="BE752" s="206"/>
      <c r="BF752" s="206"/>
      <c r="BG752" s="206"/>
      <c r="BH752" s="206"/>
      <c r="BI752" s="206"/>
      <c r="BJ752" s="206"/>
      <c r="BK752" s="206"/>
      <c r="BL752" s="206"/>
      <c r="BM752" s="207">
        <v>0.81419812229166677</v>
      </c>
    </row>
    <row r="753" spans="1:65">
      <c r="A753" s="29"/>
      <c r="B753" s="19">
        <v>1</v>
      </c>
      <c r="C753" s="9">
        <v>5</v>
      </c>
      <c r="D753" s="233">
        <v>0.90000000000000013</v>
      </c>
      <c r="E753" s="233">
        <v>0.69</v>
      </c>
      <c r="F753" s="23">
        <v>0.84</v>
      </c>
      <c r="G753" s="23">
        <v>0.81000000000000016</v>
      </c>
      <c r="H753" s="23">
        <v>0.82699999999999996</v>
      </c>
      <c r="I753" s="209">
        <v>0.8745649499999999</v>
      </c>
      <c r="J753" s="23">
        <v>0.8</v>
      </c>
      <c r="K753" s="23">
        <v>0.78</v>
      </c>
      <c r="L753" s="23">
        <v>0.78270000000000006</v>
      </c>
      <c r="M753" s="23">
        <v>0.80330000000000001</v>
      </c>
      <c r="N753" s="209">
        <v>0.86999999999999988</v>
      </c>
      <c r="O753" s="23">
        <v>0.78</v>
      </c>
      <c r="P753" s="23">
        <v>0.85400000000000009</v>
      </c>
      <c r="Q753" s="23">
        <v>0.85000000000000009</v>
      </c>
      <c r="R753" s="23">
        <v>0.81999999999999984</v>
      </c>
      <c r="S753" s="233">
        <v>0.8960180000000002</v>
      </c>
      <c r="T753" s="23">
        <v>0.84</v>
      </c>
      <c r="U753" s="23">
        <v>0.83</v>
      </c>
      <c r="V753" s="23">
        <v>0.81630000000000003</v>
      </c>
      <c r="W753" s="205"/>
      <c r="X753" s="206"/>
      <c r="Y753" s="206"/>
      <c r="Z753" s="206"/>
      <c r="AA753" s="206"/>
      <c r="AB753" s="206"/>
      <c r="AC753" s="206"/>
      <c r="AD753" s="206"/>
      <c r="AE753" s="206"/>
      <c r="AF753" s="206"/>
      <c r="AG753" s="206"/>
      <c r="AH753" s="206"/>
      <c r="AI753" s="206"/>
      <c r="AJ753" s="206"/>
      <c r="AK753" s="206"/>
      <c r="AL753" s="206"/>
      <c r="AM753" s="206"/>
      <c r="AN753" s="206"/>
      <c r="AO753" s="206"/>
      <c r="AP753" s="206"/>
      <c r="AQ753" s="206"/>
      <c r="AR753" s="206"/>
      <c r="AS753" s="206"/>
      <c r="AT753" s="206"/>
      <c r="AU753" s="206"/>
      <c r="AV753" s="206"/>
      <c r="AW753" s="206"/>
      <c r="AX753" s="206"/>
      <c r="AY753" s="206"/>
      <c r="AZ753" s="206"/>
      <c r="BA753" s="206"/>
      <c r="BB753" s="206"/>
      <c r="BC753" s="206"/>
      <c r="BD753" s="206"/>
      <c r="BE753" s="206"/>
      <c r="BF753" s="206"/>
      <c r="BG753" s="206"/>
      <c r="BH753" s="206"/>
      <c r="BI753" s="206"/>
      <c r="BJ753" s="206"/>
      <c r="BK753" s="206"/>
      <c r="BL753" s="206"/>
      <c r="BM753" s="207">
        <v>49</v>
      </c>
    </row>
    <row r="754" spans="1:65">
      <c r="A754" s="29"/>
      <c r="B754" s="19">
        <v>1</v>
      </c>
      <c r="C754" s="9">
        <v>6</v>
      </c>
      <c r="D754" s="233">
        <v>0.90000000000000013</v>
      </c>
      <c r="E754" s="233">
        <v>0.71</v>
      </c>
      <c r="F754" s="23">
        <v>0.84</v>
      </c>
      <c r="G754" s="23">
        <v>0.81000000000000016</v>
      </c>
      <c r="H754" s="23">
        <v>0.83899999999999997</v>
      </c>
      <c r="I754" s="23">
        <v>0.80763279999999993</v>
      </c>
      <c r="J754" s="23">
        <v>0.78</v>
      </c>
      <c r="K754" s="23">
        <v>0.85000000000000009</v>
      </c>
      <c r="L754" s="23">
        <v>0.81059999999999999</v>
      </c>
      <c r="M754" s="23">
        <v>0.80280000000000007</v>
      </c>
      <c r="N754" s="23">
        <v>0.8</v>
      </c>
      <c r="O754" s="209">
        <v>0.73</v>
      </c>
      <c r="P754" s="23">
        <v>0.83899999999999997</v>
      </c>
      <c r="Q754" s="23">
        <v>0.81000000000000016</v>
      </c>
      <c r="R754" s="23">
        <v>0.81999999999999984</v>
      </c>
      <c r="S754" s="233">
        <v>0.89</v>
      </c>
      <c r="T754" s="23">
        <v>0.84</v>
      </c>
      <c r="U754" s="23">
        <v>0.83</v>
      </c>
      <c r="V754" s="23">
        <v>0.84480000000000011</v>
      </c>
      <c r="W754" s="205"/>
      <c r="X754" s="206"/>
      <c r="Y754" s="206"/>
      <c r="Z754" s="206"/>
      <c r="AA754" s="206"/>
      <c r="AB754" s="206"/>
      <c r="AC754" s="206"/>
      <c r="AD754" s="206"/>
      <c r="AE754" s="206"/>
      <c r="AF754" s="206"/>
      <c r="AG754" s="206"/>
      <c r="AH754" s="206"/>
      <c r="AI754" s="206"/>
      <c r="AJ754" s="206"/>
      <c r="AK754" s="206"/>
      <c r="AL754" s="206"/>
      <c r="AM754" s="206"/>
      <c r="AN754" s="206"/>
      <c r="AO754" s="206"/>
      <c r="AP754" s="206"/>
      <c r="AQ754" s="206"/>
      <c r="AR754" s="206"/>
      <c r="AS754" s="206"/>
      <c r="AT754" s="206"/>
      <c r="AU754" s="206"/>
      <c r="AV754" s="206"/>
      <c r="AW754" s="206"/>
      <c r="AX754" s="206"/>
      <c r="AY754" s="206"/>
      <c r="AZ754" s="206"/>
      <c r="BA754" s="206"/>
      <c r="BB754" s="206"/>
      <c r="BC754" s="206"/>
      <c r="BD754" s="206"/>
      <c r="BE754" s="206"/>
      <c r="BF754" s="206"/>
      <c r="BG754" s="206"/>
      <c r="BH754" s="206"/>
      <c r="BI754" s="206"/>
      <c r="BJ754" s="206"/>
      <c r="BK754" s="206"/>
      <c r="BL754" s="206"/>
      <c r="BM754" s="56"/>
    </row>
    <row r="755" spans="1:65">
      <c r="A755" s="29"/>
      <c r="B755" s="20" t="s">
        <v>254</v>
      </c>
      <c r="C755" s="12"/>
      <c r="D755" s="210">
        <v>0.89500000000000013</v>
      </c>
      <c r="E755" s="210">
        <v>0.68333333333333324</v>
      </c>
      <c r="F755" s="210">
        <v>0.83666666666666656</v>
      </c>
      <c r="G755" s="210">
        <v>0.81500000000000006</v>
      </c>
      <c r="H755" s="210">
        <v>0.8254999999999999</v>
      </c>
      <c r="I755" s="210">
        <v>0.81459690000000007</v>
      </c>
      <c r="J755" s="210">
        <v>0.78833333333333344</v>
      </c>
      <c r="K755" s="210">
        <v>0.82333333333333325</v>
      </c>
      <c r="L755" s="210">
        <v>0.78914999999999991</v>
      </c>
      <c r="M755" s="210">
        <v>0.79498333333333349</v>
      </c>
      <c r="N755" s="210">
        <v>0.80166666666666664</v>
      </c>
      <c r="O755" s="210">
        <v>0.7683333333333332</v>
      </c>
      <c r="P755" s="210">
        <v>0.83466666666666678</v>
      </c>
      <c r="Q755" s="210">
        <v>0.84000000000000019</v>
      </c>
      <c r="R755" s="210">
        <v>0.81833333333333336</v>
      </c>
      <c r="S755" s="210">
        <v>0.8928276666666668</v>
      </c>
      <c r="T755" s="210">
        <v>0.83833333333333326</v>
      </c>
      <c r="U755" s="210">
        <v>0.82</v>
      </c>
      <c r="V755" s="210">
        <v>0.83626666666666682</v>
      </c>
      <c r="W755" s="205"/>
      <c r="X755" s="206"/>
      <c r="Y755" s="206"/>
      <c r="Z755" s="206"/>
      <c r="AA755" s="206"/>
      <c r="AB755" s="206"/>
      <c r="AC755" s="206"/>
      <c r="AD755" s="206"/>
      <c r="AE755" s="206"/>
      <c r="AF755" s="206"/>
      <c r="AG755" s="206"/>
      <c r="AH755" s="206"/>
      <c r="AI755" s="206"/>
      <c r="AJ755" s="206"/>
      <c r="AK755" s="206"/>
      <c r="AL755" s="206"/>
      <c r="AM755" s="206"/>
      <c r="AN755" s="206"/>
      <c r="AO755" s="206"/>
      <c r="AP755" s="206"/>
      <c r="AQ755" s="206"/>
      <c r="AR755" s="206"/>
      <c r="AS755" s="206"/>
      <c r="AT755" s="206"/>
      <c r="AU755" s="206"/>
      <c r="AV755" s="206"/>
      <c r="AW755" s="206"/>
      <c r="AX755" s="206"/>
      <c r="AY755" s="206"/>
      <c r="AZ755" s="206"/>
      <c r="BA755" s="206"/>
      <c r="BB755" s="206"/>
      <c r="BC755" s="206"/>
      <c r="BD755" s="206"/>
      <c r="BE755" s="206"/>
      <c r="BF755" s="206"/>
      <c r="BG755" s="206"/>
      <c r="BH755" s="206"/>
      <c r="BI755" s="206"/>
      <c r="BJ755" s="206"/>
      <c r="BK755" s="206"/>
      <c r="BL755" s="206"/>
      <c r="BM755" s="56"/>
    </row>
    <row r="756" spans="1:65">
      <c r="A756" s="29"/>
      <c r="B756" s="3" t="s">
        <v>255</v>
      </c>
      <c r="C756" s="28"/>
      <c r="D756" s="23">
        <v>0.90000000000000013</v>
      </c>
      <c r="E756" s="23">
        <v>0.69499999999999995</v>
      </c>
      <c r="F756" s="23">
        <v>0.83499999999999996</v>
      </c>
      <c r="G756" s="23">
        <v>0.81000000000000016</v>
      </c>
      <c r="H756" s="23">
        <v>0.82600000000000007</v>
      </c>
      <c r="I756" s="23">
        <v>0.80540112500000005</v>
      </c>
      <c r="J756" s="23">
        <v>0.78500000000000003</v>
      </c>
      <c r="K756" s="23">
        <v>0.84499999999999997</v>
      </c>
      <c r="L756" s="23">
        <v>0.78415000000000001</v>
      </c>
      <c r="M756" s="23">
        <v>0.79790000000000005</v>
      </c>
      <c r="N756" s="23">
        <v>0.79</v>
      </c>
      <c r="O756" s="23">
        <v>0.77</v>
      </c>
      <c r="P756" s="23">
        <v>0.83450000000000002</v>
      </c>
      <c r="Q756" s="23">
        <v>0.85000000000000009</v>
      </c>
      <c r="R756" s="23">
        <v>0.81999999999999984</v>
      </c>
      <c r="S756" s="23">
        <v>0.89247399999999999</v>
      </c>
      <c r="T756" s="23">
        <v>0.84</v>
      </c>
      <c r="U756" s="23">
        <v>0.81999999999999984</v>
      </c>
      <c r="V756" s="23">
        <v>0.83055000000000012</v>
      </c>
      <c r="W756" s="205"/>
      <c r="X756" s="206"/>
      <c r="Y756" s="206"/>
      <c r="Z756" s="206"/>
      <c r="AA756" s="206"/>
      <c r="AB756" s="206"/>
      <c r="AC756" s="206"/>
      <c r="AD756" s="206"/>
      <c r="AE756" s="206"/>
      <c r="AF756" s="206"/>
      <c r="AG756" s="206"/>
      <c r="AH756" s="206"/>
      <c r="AI756" s="206"/>
      <c r="AJ756" s="206"/>
      <c r="AK756" s="206"/>
      <c r="AL756" s="206"/>
      <c r="AM756" s="206"/>
      <c r="AN756" s="206"/>
      <c r="AO756" s="206"/>
      <c r="AP756" s="206"/>
      <c r="AQ756" s="206"/>
      <c r="AR756" s="206"/>
      <c r="AS756" s="206"/>
      <c r="AT756" s="206"/>
      <c r="AU756" s="206"/>
      <c r="AV756" s="206"/>
      <c r="AW756" s="206"/>
      <c r="AX756" s="206"/>
      <c r="AY756" s="206"/>
      <c r="AZ756" s="206"/>
      <c r="BA756" s="206"/>
      <c r="BB756" s="206"/>
      <c r="BC756" s="206"/>
      <c r="BD756" s="206"/>
      <c r="BE756" s="206"/>
      <c r="BF756" s="206"/>
      <c r="BG756" s="206"/>
      <c r="BH756" s="206"/>
      <c r="BI756" s="206"/>
      <c r="BJ756" s="206"/>
      <c r="BK756" s="206"/>
      <c r="BL756" s="206"/>
      <c r="BM756" s="56"/>
    </row>
    <row r="757" spans="1:65">
      <c r="A757" s="29"/>
      <c r="B757" s="3" t="s">
        <v>256</v>
      </c>
      <c r="C757" s="28"/>
      <c r="D757" s="23">
        <v>2.2583179581272417E-2</v>
      </c>
      <c r="E757" s="23">
        <v>3.0767948691238178E-2</v>
      </c>
      <c r="F757" s="23">
        <v>8.1649658092773046E-3</v>
      </c>
      <c r="G757" s="23">
        <v>1.6431676725154932E-2</v>
      </c>
      <c r="H757" s="23">
        <v>9.4604439642122576E-3</v>
      </c>
      <c r="I757" s="23">
        <v>3.0032591347684216E-2</v>
      </c>
      <c r="J757" s="23">
        <v>1.4719601443879791E-2</v>
      </c>
      <c r="K757" s="23">
        <v>3.7771241264574144E-2</v>
      </c>
      <c r="L757" s="23">
        <v>1.3087665949282149E-2</v>
      </c>
      <c r="M757" s="23">
        <v>9.0120844795566618E-3</v>
      </c>
      <c r="N757" s="23">
        <v>3.6560452221856658E-2</v>
      </c>
      <c r="O757" s="23">
        <v>2.6394443859772226E-2</v>
      </c>
      <c r="P757" s="23">
        <v>1.1656185768366399E-2</v>
      </c>
      <c r="Q757" s="23">
        <v>2.0000000000000007E-2</v>
      </c>
      <c r="R757" s="23">
        <v>4.082482904638497E-3</v>
      </c>
      <c r="S757" s="23">
        <v>3.1216929808466137E-3</v>
      </c>
      <c r="T757" s="23">
        <v>4.0824829046386341E-3</v>
      </c>
      <c r="U757" s="23">
        <v>8.9442719099990676E-3</v>
      </c>
      <c r="V757" s="23">
        <v>3.9701670829659891E-2</v>
      </c>
      <c r="W757" s="205"/>
      <c r="X757" s="206"/>
      <c r="Y757" s="206"/>
      <c r="Z757" s="206"/>
      <c r="AA757" s="206"/>
      <c r="AB757" s="206"/>
      <c r="AC757" s="206"/>
      <c r="AD757" s="206"/>
      <c r="AE757" s="206"/>
      <c r="AF757" s="206"/>
      <c r="AG757" s="206"/>
      <c r="AH757" s="206"/>
      <c r="AI757" s="206"/>
      <c r="AJ757" s="206"/>
      <c r="AK757" s="206"/>
      <c r="AL757" s="206"/>
      <c r="AM757" s="206"/>
      <c r="AN757" s="206"/>
      <c r="AO757" s="206"/>
      <c r="AP757" s="206"/>
      <c r="AQ757" s="206"/>
      <c r="AR757" s="206"/>
      <c r="AS757" s="206"/>
      <c r="AT757" s="206"/>
      <c r="AU757" s="206"/>
      <c r="AV757" s="206"/>
      <c r="AW757" s="206"/>
      <c r="AX757" s="206"/>
      <c r="AY757" s="206"/>
      <c r="AZ757" s="206"/>
      <c r="BA757" s="206"/>
      <c r="BB757" s="206"/>
      <c r="BC757" s="206"/>
      <c r="BD757" s="206"/>
      <c r="BE757" s="206"/>
      <c r="BF757" s="206"/>
      <c r="BG757" s="206"/>
      <c r="BH757" s="206"/>
      <c r="BI757" s="206"/>
      <c r="BJ757" s="206"/>
      <c r="BK757" s="206"/>
      <c r="BL757" s="206"/>
      <c r="BM757" s="56"/>
    </row>
    <row r="758" spans="1:65">
      <c r="A758" s="29"/>
      <c r="B758" s="3" t="s">
        <v>86</v>
      </c>
      <c r="C758" s="28"/>
      <c r="D758" s="13">
        <v>2.5232602884103256E-2</v>
      </c>
      <c r="E758" s="13">
        <v>4.5026266377421728E-2</v>
      </c>
      <c r="F758" s="13">
        <v>9.7589232780206838E-3</v>
      </c>
      <c r="G758" s="13">
        <v>2.0161566533932432E-2</v>
      </c>
      <c r="H758" s="13">
        <v>1.1460259193473359E-2</v>
      </c>
      <c r="I758" s="13">
        <v>3.6868040312557304E-2</v>
      </c>
      <c r="J758" s="13">
        <v>1.8671798871729119E-2</v>
      </c>
      <c r="K758" s="13">
        <v>4.5876001535920016E-2</v>
      </c>
      <c r="L758" s="13">
        <v>1.6584509851463158E-2</v>
      </c>
      <c r="M758" s="13">
        <v>1.1336192976234295E-2</v>
      </c>
      <c r="N758" s="13">
        <v>4.5605553707097707E-2</v>
      </c>
      <c r="O758" s="13">
        <v>3.4352855348944333E-2</v>
      </c>
      <c r="P758" s="13">
        <v>1.3965078795966132E-2</v>
      </c>
      <c r="Q758" s="13">
        <v>2.3809523809523812E-2</v>
      </c>
      <c r="R758" s="13">
        <v>4.9887774802099757E-3</v>
      </c>
      <c r="S758" s="13">
        <v>3.4964115667487305E-3</v>
      </c>
      <c r="T758" s="13">
        <v>4.8697609200460852E-3</v>
      </c>
      <c r="U758" s="13">
        <v>1.0907648670730571E-2</v>
      </c>
      <c r="V758" s="13">
        <v>4.7474893370926197E-2</v>
      </c>
      <c r="W758" s="152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  <c r="AS758" s="3"/>
      <c r="AT758" s="3"/>
      <c r="AU758" s="3"/>
      <c r="AV758" s="3"/>
      <c r="AW758" s="3"/>
      <c r="AX758" s="3"/>
      <c r="AY758" s="3"/>
      <c r="AZ758" s="3"/>
      <c r="BA758" s="3"/>
      <c r="BB758" s="3"/>
      <c r="BC758" s="3"/>
      <c r="BD758" s="3"/>
      <c r="BE758" s="3"/>
      <c r="BF758" s="3"/>
      <c r="BG758" s="3"/>
      <c r="BH758" s="3"/>
      <c r="BI758" s="3"/>
      <c r="BJ758" s="3"/>
      <c r="BK758" s="3"/>
      <c r="BL758" s="3"/>
      <c r="BM758" s="55"/>
    </row>
    <row r="759" spans="1:65">
      <c r="A759" s="29"/>
      <c r="B759" s="3" t="s">
        <v>257</v>
      </c>
      <c r="C759" s="28"/>
      <c r="D759" s="13">
        <v>9.9241051405161596E-2</v>
      </c>
      <c r="E759" s="13">
        <v>-0.16072843375024926</v>
      </c>
      <c r="F759" s="13">
        <v>2.7595917700914185E-2</v>
      </c>
      <c r="G759" s="13">
        <v>9.8486803933695022E-4</v>
      </c>
      <c r="H759" s="13">
        <v>1.3880992106101386E-2</v>
      </c>
      <c r="I759" s="13">
        <v>4.8977969540242583E-4</v>
      </c>
      <c r="J759" s="13">
        <v>-3.176719308260445E-2</v>
      </c>
      <c r="K759" s="13">
        <v>1.1219887139943596E-2</v>
      </c>
      <c r="L759" s="13">
        <v>-3.0764161210745211E-2</v>
      </c>
      <c r="M759" s="13">
        <v>-2.3599647840320204E-2</v>
      </c>
      <c r="N759" s="13">
        <v>-1.5391162521633861E-2</v>
      </c>
      <c r="O759" s="13">
        <v>-5.6331238924060778E-2</v>
      </c>
      <c r="P759" s="13">
        <v>2.5139513116768875E-2</v>
      </c>
      <c r="Q759" s="13">
        <v>3.1689925341157332E-2</v>
      </c>
      <c r="R759" s="13">
        <v>5.078875679579653E-3</v>
      </c>
      <c r="S759" s="13">
        <v>9.6572986626015433E-2</v>
      </c>
      <c r="T759" s="13">
        <v>2.9642921521035648E-2</v>
      </c>
      <c r="U759" s="13">
        <v>7.1258794997008934E-3</v>
      </c>
      <c r="V759" s="13">
        <v>2.7104636784085478E-2</v>
      </c>
      <c r="W759" s="152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  <c r="AR759" s="3"/>
      <c r="AS759" s="3"/>
      <c r="AT759" s="3"/>
      <c r="AU759" s="3"/>
      <c r="AV759" s="3"/>
      <c r="AW759" s="3"/>
      <c r="AX759" s="3"/>
      <c r="AY759" s="3"/>
      <c r="AZ759" s="3"/>
      <c r="BA759" s="3"/>
      <c r="BB759" s="3"/>
      <c r="BC759" s="3"/>
      <c r="BD759" s="3"/>
      <c r="BE759" s="3"/>
      <c r="BF759" s="3"/>
      <c r="BG759" s="3"/>
      <c r="BH759" s="3"/>
      <c r="BI759" s="3"/>
      <c r="BJ759" s="3"/>
      <c r="BK759" s="3"/>
      <c r="BL759" s="3"/>
      <c r="BM759" s="55"/>
    </row>
    <row r="760" spans="1:65">
      <c r="A760" s="29"/>
      <c r="B760" s="45" t="s">
        <v>258</v>
      </c>
      <c r="C760" s="46"/>
      <c r="D760" s="44">
        <v>2.76</v>
      </c>
      <c r="E760" s="44">
        <v>5.03</v>
      </c>
      <c r="F760" s="44">
        <v>0.61</v>
      </c>
      <c r="G760" s="44">
        <v>0.18</v>
      </c>
      <c r="H760" s="44">
        <v>0.2</v>
      </c>
      <c r="I760" s="44">
        <v>0.2</v>
      </c>
      <c r="J760" s="44">
        <v>1.1599999999999999</v>
      </c>
      <c r="K760" s="44">
        <v>0.12</v>
      </c>
      <c r="L760" s="44">
        <v>1.1299999999999999</v>
      </c>
      <c r="M760" s="44">
        <v>0.92</v>
      </c>
      <c r="N760" s="44">
        <v>0.67</v>
      </c>
      <c r="O760" s="44">
        <v>1.9</v>
      </c>
      <c r="P760" s="44">
        <v>0.54</v>
      </c>
      <c r="Q760" s="44">
        <v>0.74</v>
      </c>
      <c r="R760" s="44">
        <v>0.06</v>
      </c>
      <c r="S760" s="44">
        <v>2.68</v>
      </c>
      <c r="T760" s="44">
        <v>0.67</v>
      </c>
      <c r="U760" s="44">
        <v>0</v>
      </c>
      <c r="V760" s="44">
        <v>0.6</v>
      </c>
      <c r="W760" s="152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  <c r="AS760" s="3"/>
      <c r="AT760" s="3"/>
      <c r="AU760" s="3"/>
      <c r="AV760" s="3"/>
      <c r="AW760" s="3"/>
      <c r="AX760" s="3"/>
      <c r="AY760" s="3"/>
      <c r="AZ760" s="3"/>
      <c r="BA760" s="3"/>
      <c r="BB760" s="3"/>
      <c r="BC760" s="3"/>
      <c r="BD760" s="3"/>
      <c r="BE760" s="3"/>
      <c r="BF760" s="3"/>
      <c r="BG760" s="3"/>
      <c r="BH760" s="3"/>
      <c r="BI760" s="3"/>
      <c r="BJ760" s="3"/>
      <c r="BK760" s="3"/>
      <c r="BL760" s="3"/>
      <c r="BM760" s="55"/>
    </row>
    <row r="761" spans="1:65">
      <c r="B761" s="30"/>
      <c r="C761" s="20"/>
      <c r="D761" s="20"/>
      <c r="E761" s="20"/>
      <c r="F761" s="20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BM761" s="55"/>
    </row>
    <row r="762" spans="1:65" ht="15">
      <c r="B762" s="8" t="s">
        <v>456</v>
      </c>
      <c r="BM762" s="27" t="s">
        <v>66</v>
      </c>
    </row>
    <row r="763" spans="1:65" ht="15">
      <c r="A763" s="24" t="s">
        <v>6</v>
      </c>
      <c r="B763" s="18" t="s">
        <v>108</v>
      </c>
      <c r="C763" s="15" t="s">
        <v>109</v>
      </c>
      <c r="D763" s="16" t="s">
        <v>224</v>
      </c>
      <c r="E763" s="17" t="s">
        <v>224</v>
      </c>
      <c r="F763" s="17" t="s">
        <v>224</v>
      </c>
      <c r="G763" s="17" t="s">
        <v>224</v>
      </c>
      <c r="H763" s="17" t="s">
        <v>224</v>
      </c>
      <c r="I763" s="17" t="s">
        <v>224</v>
      </c>
      <c r="J763" s="17" t="s">
        <v>224</v>
      </c>
      <c r="K763" s="17" t="s">
        <v>224</v>
      </c>
      <c r="L763" s="17" t="s">
        <v>224</v>
      </c>
      <c r="M763" s="17" t="s">
        <v>224</v>
      </c>
      <c r="N763" s="17" t="s">
        <v>224</v>
      </c>
      <c r="O763" s="17" t="s">
        <v>224</v>
      </c>
      <c r="P763" s="17" t="s">
        <v>224</v>
      </c>
      <c r="Q763" s="17" t="s">
        <v>224</v>
      </c>
      <c r="R763" s="17" t="s">
        <v>224</v>
      </c>
      <c r="S763" s="17" t="s">
        <v>224</v>
      </c>
      <c r="T763" s="17" t="s">
        <v>224</v>
      </c>
      <c r="U763" s="17" t="s">
        <v>224</v>
      </c>
      <c r="V763" s="17" t="s">
        <v>224</v>
      </c>
      <c r="W763" s="152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  <c r="AS763" s="3"/>
      <c r="AT763" s="3"/>
      <c r="AU763" s="3"/>
      <c r="AV763" s="3"/>
      <c r="AW763" s="3"/>
      <c r="AX763" s="3"/>
      <c r="AY763" s="3"/>
      <c r="AZ763" s="3"/>
      <c r="BA763" s="3"/>
      <c r="BB763" s="3"/>
      <c r="BC763" s="3"/>
      <c r="BD763" s="3"/>
      <c r="BE763" s="3"/>
      <c r="BF763" s="3"/>
      <c r="BG763" s="3"/>
      <c r="BH763" s="3"/>
      <c r="BI763" s="3"/>
      <c r="BJ763" s="3"/>
      <c r="BK763" s="3"/>
      <c r="BL763" s="3"/>
      <c r="BM763" s="27">
        <v>1</v>
      </c>
    </row>
    <row r="764" spans="1:65">
      <c r="A764" s="29"/>
      <c r="B764" s="19" t="s">
        <v>225</v>
      </c>
      <c r="C764" s="9" t="s">
        <v>225</v>
      </c>
      <c r="D764" s="150" t="s">
        <v>227</v>
      </c>
      <c r="E764" s="151" t="s">
        <v>228</v>
      </c>
      <c r="F764" s="151" t="s">
        <v>229</v>
      </c>
      <c r="G764" s="151" t="s">
        <v>230</v>
      </c>
      <c r="H764" s="151" t="s">
        <v>231</v>
      </c>
      <c r="I764" s="151" t="s">
        <v>233</v>
      </c>
      <c r="J764" s="151" t="s">
        <v>234</v>
      </c>
      <c r="K764" s="151" t="s">
        <v>235</v>
      </c>
      <c r="L764" s="151" t="s">
        <v>236</v>
      </c>
      <c r="M764" s="151" t="s">
        <v>237</v>
      </c>
      <c r="N764" s="151" t="s">
        <v>238</v>
      </c>
      <c r="O764" s="151" t="s">
        <v>239</v>
      </c>
      <c r="P764" s="151" t="s">
        <v>240</v>
      </c>
      <c r="Q764" s="151" t="s">
        <v>241</v>
      </c>
      <c r="R764" s="151" t="s">
        <v>242</v>
      </c>
      <c r="S764" s="151" t="s">
        <v>243</v>
      </c>
      <c r="T764" s="151" t="s">
        <v>245</v>
      </c>
      <c r="U764" s="151" t="s">
        <v>246</v>
      </c>
      <c r="V764" s="151" t="s">
        <v>247</v>
      </c>
      <c r="W764" s="152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  <c r="AR764" s="3"/>
      <c r="AS764" s="3"/>
      <c r="AT764" s="3"/>
      <c r="AU764" s="3"/>
      <c r="AV764" s="3"/>
      <c r="AW764" s="3"/>
      <c r="AX764" s="3"/>
      <c r="AY764" s="3"/>
      <c r="AZ764" s="3"/>
      <c r="BA764" s="3"/>
      <c r="BB764" s="3"/>
      <c r="BC764" s="3"/>
      <c r="BD764" s="3"/>
      <c r="BE764" s="3"/>
      <c r="BF764" s="3"/>
      <c r="BG764" s="3"/>
      <c r="BH764" s="3"/>
      <c r="BI764" s="3"/>
      <c r="BJ764" s="3"/>
      <c r="BK764" s="3"/>
      <c r="BL764" s="3"/>
      <c r="BM764" s="27" t="s">
        <v>3</v>
      </c>
    </row>
    <row r="765" spans="1:65">
      <c r="A765" s="29"/>
      <c r="B765" s="19"/>
      <c r="C765" s="9"/>
      <c r="D765" s="10" t="s">
        <v>264</v>
      </c>
      <c r="E765" s="11" t="s">
        <v>263</v>
      </c>
      <c r="F765" s="11" t="s">
        <v>263</v>
      </c>
      <c r="G765" s="11" t="s">
        <v>263</v>
      </c>
      <c r="H765" s="11" t="s">
        <v>112</v>
      </c>
      <c r="I765" s="11" t="s">
        <v>112</v>
      </c>
      <c r="J765" s="11" t="s">
        <v>263</v>
      </c>
      <c r="K765" s="11" t="s">
        <v>263</v>
      </c>
      <c r="L765" s="11" t="s">
        <v>264</v>
      </c>
      <c r="M765" s="11" t="s">
        <v>112</v>
      </c>
      <c r="N765" s="11" t="s">
        <v>264</v>
      </c>
      <c r="O765" s="11" t="s">
        <v>263</v>
      </c>
      <c r="P765" s="11" t="s">
        <v>264</v>
      </c>
      <c r="Q765" s="11" t="s">
        <v>263</v>
      </c>
      <c r="R765" s="11" t="s">
        <v>263</v>
      </c>
      <c r="S765" s="11" t="s">
        <v>112</v>
      </c>
      <c r="T765" s="11" t="s">
        <v>263</v>
      </c>
      <c r="U765" s="11" t="s">
        <v>263</v>
      </c>
      <c r="V765" s="11" t="s">
        <v>264</v>
      </c>
      <c r="W765" s="152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3"/>
      <c r="AS765" s="3"/>
      <c r="AT765" s="3"/>
      <c r="AU765" s="3"/>
      <c r="AV765" s="3"/>
      <c r="AW765" s="3"/>
      <c r="AX765" s="3"/>
      <c r="AY765" s="3"/>
      <c r="AZ765" s="3"/>
      <c r="BA765" s="3"/>
      <c r="BB765" s="3"/>
      <c r="BC765" s="3"/>
      <c r="BD765" s="3"/>
      <c r="BE765" s="3"/>
      <c r="BF765" s="3"/>
      <c r="BG765" s="3"/>
      <c r="BH765" s="3"/>
      <c r="BI765" s="3"/>
      <c r="BJ765" s="3"/>
      <c r="BK765" s="3"/>
      <c r="BL765" s="3"/>
      <c r="BM765" s="27">
        <v>0</v>
      </c>
    </row>
    <row r="766" spans="1:65">
      <c r="A766" s="29"/>
      <c r="B766" s="19"/>
      <c r="C766" s="9"/>
      <c r="D766" s="25"/>
      <c r="E766" s="25"/>
      <c r="F766" s="25"/>
      <c r="G766" s="25"/>
      <c r="H766" s="25"/>
      <c r="I766" s="25"/>
      <c r="J766" s="25"/>
      <c r="K766" s="25"/>
      <c r="L766" s="25"/>
      <c r="M766" s="25"/>
      <c r="N766" s="25"/>
      <c r="O766" s="25"/>
      <c r="P766" s="25"/>
      <c r="Q766" s="25"/>
      <c r="R766" s="25"/>
      <c r="S766" s="25"/>
      <c r="T766" s="25"/>
      <c r="U766" s="25"/>
      <c r="V766" s="25"/>
      <c r="W766" s="152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  <c r="AS766" s="3"/>
      <c r="AT766" s="3"/>
      <c r="AU766" s="3"/>
      <c r="AV766" s="3"/>
      <c r="AW766" s="3"/>
      <c r="AX766" s="3"/>
      <c r="AY766" s="3"/>
      <c r="AZ766" s="3"/>
      <c r="BA766" s="3"/>
      <c r="BB766" s="3"/>
      <c r="BC766" s="3"/>
      <c r="BD766" s="3"/>
      <c r="BE766" s="3"/>
      <c r="BF766" s="3"/>
      <c r="BG766" s="3"/>
      <c r="BH766" s="3"/>
      <c r="BI766" s="3"/>
      <c r="BJ766" s="3"/>
      <c r="BK766" s="3"/>
      <c r="BL766" s="3"/>
      <c r="BM766" s="27">
        <v>0</v>
      </c>
    </row>
    <row r="767" spans="1:65">
      <c r="A767" s="29"/>
      <c r="B767" s="18">
        <v>1</v>
      </c>
      <c r="C767" s="14">
        <v>1</v>
      </c>
      <c r="D767" s="221">
        <v>176</v>
      </c>
      <c r="E767" s="221">
        <v>183.23</v>
      </c>
      <c r="F767" s="221">
        <v>184.5</v>
      </c>
      <c r="G767" s="221">
        <v>184</v>
      </c>
      <c r="H767" s="221">
        <v>179.4</v>
      </c>
      <c r="I767" s="221">
        <v>170.38800000000001</v>
      </c>
      <c r="J767" s="221">
        <v>180</v>
      </c>
      <c r="K767" s="221">
        <v>181.5</v>
      </c>
      <c r="L767" s="221">
        <v>177.72</v>
      </c>
      <c r="M767" s="221">
        <v>182</v>
      </c>
      <c r="N767" s="221">
        <v>192.7</v>
      </c>
      <c r="O767" s="221">
        <v>202</v>
      </c>
      <c r="P767" s="221">
        <v>173</v>
      </c>
      <c r="Q767" s="222">
        <v>34.4</v>
      </c>
      <c r="R767" s="221">
        <v>187</v>
      </c>
      <c r="S767" s="221">
        <v>179.56690000000003</v>
      </c>
      <c r="T767" s="221">
        <v>189</v>
      </c>
      <c r="U767" s="221">
        <v>184</v>
      </c>
      <c r="V767" s="231">
        <v>183.82</v>
      </c>
      <c r="W767" s="223"/>
      <c r="X767" s="224"/>
      <c r="Y767" s="224"/>
      <c r="Z767" s="224"/>
      <c r="AA767" s="224"/>
      <c r="AB767" s="224"/>
      <c r="AC767" s="224"/>
      <c r="AD767" s="224"/>
      <c r="AE767" s="224"/>
      <c r="AF767" s="224"/>
      <c r="AG767" s="224"/>
      <c r="AH767" s="224"/>
      <c r="AI767" s="224"/>
      <c r="AJ767" s="224"/>
      <c r="AK767" s="224"/>
      <c r="AL767" s="224"/>
      <c r="AM767" s="224"/>
      <c r="AN767" s="224"/>
      <c r="AO767" s="224"/>
      <c r="AP767" s="224"/>
      <c r="AQ767" s="224"/>
      <c r="AR767" s="224"/>
      <c r="AS767" s="224"/>
      <c r="AT767" s="224"/>
      <c r="AU767" s="224"/>
      <c r="AV767" s="224"/>
      <c r="AW767" s="224"/>
      <c r="AX767" s="224"/>
      <c r="AY767" s="224"/>
      <c r="AZ767" s="224"/>
      <c r="BA767" s="224"/>
      <c r="BB767" s="224"/>
      <c r="BC767" s="224"/>
      <c r="BD767" s="224"/>
      <c r="BE767" s="224"/>
      <c r="BF767" s="224"/>
      <c r="BG767" s="224"/>
      <c r="BH767" s="224"/>
      <c r="BI767" s="224"/>
      <c r="BJ767" s="224"/>
      <c r="BK767" s="224"/>
      <c r="BL767" s="224"/>
      <c r="BM767" s="225">
        <v>1</v>
      </c>
    </row>
    <row r="768" spans="1:65">
      <c r="A768" s="29"/>
      <c r="B768" s="19">
        <v>1</v>
      </c>
      <c r="C768" s="9">
        <v>2</v>
      </c>
      <c r="D768" s="226">
        <v>181</v>
      </c>
      <c r="E768" s="226">
        <v>178.88</v>
      </c>
      <c r="F768" s="226">
        <v>184</v>
      </c>
      <c r="G768" s="226">
        <v>185</v>
      </c>
      <c r="H768" s="226">
        <v>179.7</v>
      </c>
      <c r="I768" s="226">
        <v>168.631</v>
      </c>
      <c r="J768" s="226">
        <v>178</v>
      </c>
      <c r="K768" s="226">
        <v>179.5</v>
      </c>
      <c r="L768" s="226">
        <v>172.64</v>
      </c>
      <c r="M768" s="226">
        <v>187</v>
      </c>
      <c r="N768" s="226">
        <v>181.65</v>
      </c>
      <c r="O768" s="226">
        <v>190</v>
      </c>
      <c r="P768" s="226">
        <v>178</v>
      </c>
      <c r="Q768" s="227">
        <v>32</v>
      </c>
      <c r="R768" s="226">
        <v>190</v>
      </c>
      <c r="S768" s="226">
        <v>183.01146666666668</v>
      </c>
      <c r="T768" s="226">
        <v>187</v>
      </c>
      <c r="U768" s="226">
        <v>178.5</v>
      </c>
      <c r="V768" s="226">
        <v>192.7</v>
      </c>
      <c r="W768" s="223"/>
      <c r="X768" s="224"/>
      <c r="Y768" s="224"/>
      <c r="Z768" s="224"/>
      <c r="AA768" s="224"/>
      <c r="AB768" s="224"/>
      <c r="AC768" s="224"/>
      <c r="AD768" s="224"/>
      <c r="AE768" s="224"/>
      <c r="AF768" s="224"/>
      <c r="AG768" s="224"/>
      <c r="AH768" s="224"/>
      <c r="AI768" s="224"/>
      <c r="AJ768" s="224"/>
      <c r="AK768" s="224"/>
      <c r="AL768" s="224"/>
      <c r="AM768" s="224"/>
      <c r="AN768" s="224"/>
      <c r="AO768" s="224"/>
      <c r="AP768" s="224"/>
      <c r="AQ768" s="224"/>
      <c r="AR768" s="224"/>
      <c r="AS768" s="224"/>
      <c r="AT768" s="224"/>
      <c r="AU768" s="224"/>
      <c r="AV768" s="224"/>
      <c r="AW768" s="224"/>
      <c r="AX768" s="224"/>
      <c r="AY768" s="224"/>
      <c r="AZ768" s="224"/>
      <c r="BA768" s="224"/>
      <c r="BB768" s="224"/>
      <c r="BC768" s="224"/>
      <c r="BD768" s="224"/>
      <c r="BE768" s="224"/>
      <c r="BF768" s="224"/>
      <c r="BG768" s="224"/>
      <c r="BH768" s="224"/>
      <c r="BI768" s="224"/>
      <c r="BJ768" s="224"/>
      <c r="BK768" s="224"/>
      <c r="BL768" s="224"/>
      <c r="BM768" s="225">
        <v>32</v>
      </c>
    </row>
    <row r="769" spans="1:65">
      <c r="A769" s="29"/>
      <c r="B769" s="19">
        <v>1</v>
      </c>
      <c r="C769" s="9">
        <v>3</v>
      </c>
      <c r="D769" s="226">
        <v>175</v>
      </c>
      <c r="E769" s="226">
        <v>166.18</v>
      </c>
      <c r="F769" s="228">
        <v>178.5</v>
      </c>
      <c r="G769" s="228">
        <v>194</v>
      </c>
      <c r="H769" s="226">
        <v>178.3</v>
      </c>
      <c r="I769" s="226">
        <v>168.79500000000002</v>
      </c>
      <c r="J769" s="226">
        <v>180</v>
      </c>
      <c r="K769" s="226">
        <v>181.5</v>
      </c>
      <c r="L769" s="226">
        <v>180.55</v>
      </c>
      <c r="M769" s="226">
        <v>185</v>
      </c>
      <c r="N769" s="226">
        <v>182.31</v>
      </c>
      <c r="O769" s="226">
        <v>194</v>
      </c>
      <c r="P769" s="226">
        <v>173</v>
      </c>
      <c r="Q769" s="227">
        <v>31.3</v>
      </c>
      <c r="R769" s="226">
        <v>191</v>
      </c>
      <c r="S769" s="226">
        <v>183.43</v>
      </c>
      <c r="T769" s="226">
        <v>187</v>
      </c>
      <c r="U769" s="226">
        <v>185</v>
      </c>
      <c r="V769" s="226">
        <v>193.03</v>
      </c>
      <c r="W769" s="223"/>
      <c r="X769" s="224"/>
      <c r="Y769" s="224"/>
      <c r="Z769" s="224"/>
      <c r="AA769" s="224"/>
      <c r="AB769" s="224"/>
      <c r="AC769" s="224"/>
      <c r="AD769" s="224"/>
      <c r="AE769" s="224"/>
      <c r="AF769" s="224"/>
      <c r="AG769" s="224"/>
      <c r="AH769" s="224"/>
      <c r="AI769" s="224"/>
      <c r="AJ769" s="224"/>
      <c r="AK769" s="224"/>
      <c r="AL769" s="224"/>
      <c r="AM769" s="224"/>
      <c r="AN769" s="224"/>
      <c r="AO769" s="224"/>
      <c r="AP769" s="224"/>
      <c r="AQ769" s="224"/>
      <c r="AR769" s="224"/>
      <c r="AS769" s="224"/>
      <c r="AT769" s="224"/>
      <c r="AU769" s="224"/>
      <c r="AV769" s="224"/>
      <c r="AW769" s="224"/>
      <c r="AX769" s="224"/>
      <c r="AY769" s="224"/>
      <c r="AZ769" s="224"/>
      <c r="BA769" s="224"/>
      <c r="BB769" s="224"/>
      <c r="BC769" s="224"/>
      <c r="BD769" s="224"/>
      <c r="BE769" s="224"/>
      <c r="BF769" s="224"/>
      <c r="BG769" s="224"/>
      <c r="BH769" s="224"/>
      <c r="BI769" s="224"/>
      <c r="BJ769" s="224"/>
      <c r="BK769" s="224"/>
      <c r="BL769" s="224"/>
      <c r="BM769" s="225">
        <v>16</v>
      </c>
    </row>
    <row r="770" spans="1:65">
      <c r="A770" s="29"/>
      <c r="B770" s="19">
        <v>1</v>
      </c>
      <c r="C770" s="9">
        <v>4</v>
      </c>
      <c r="D770" s="226">
        <v>173</v>
      </c>
      <c r="E770" s="226">
        <v>167.82</v>
      </c>
      <c r="F770" s="226">
        <v>185</v>
      </c>
      <c r="G770" s="226">
        <v>190.5</v>
      </c>
      <c r="H770" s="226">
        <v>181</v>
      </c>
      <c r="I770" s="226">
        <v>165.58799999999999</v>
      </c>
      <c r="J770" s="226">
        <v>183</v>
      </c>
      <c r="K770" s="226">
        <v>181</v>
      </c>
      <c r="L770" s="226">
        <v>169.94</v>
      </c>
      <c r="M770" s="226">
        <v>183</v>
      </c>
      <c r="N770" s="226">
        <v>193.82</v>
      </c>
      <c r="O770" s="226">
        <v>202</v>
      </c>
      <c r="P770" s="226">
        <v>170</v>
      </c>
      <c r="Q770" s="227">
        <v>34.799999999999997</v>
      </c>
      <c r="R770" s="226">
        <v>187.5</v>
      </c>
      <c r="S770" s="226">
        <v>181</v>
      </c>
      <c r="T770" s="226">
        <v>187</v>
      </c>
      <c r="U770" s="226">
        <v>181.5</v>
      </c>
      <c r="V770" s="226">
        <v>189.15</v>
      </c>
      <c r="W770" s="223"/>
      <c r="X770" s="224"/>
      <c r="Y770" s="224"/>
      <c r="Z770" s="224"/>
      <c r="AA770" s="224"/>
      <c r="AB770" s="224"/>
      <c r="AC770" s="224"/>
      <c r="AD770" s="224"/>
      <c r="AE770" s="224"/>
      <c r="AF770" s="224"/>
      <c r="AG770" s="224"/>
      <c r="AH770" s="224"/>
      <c r="AI770" s="224"/>
      <c r="AJ770" s="224"/>
      <c r="AK770" s="224"/>
      <c r="AL770" s="224"/>
      <c r="AM770" s="224"/>
      <c r="AN770" s="224"/>
      <c r="AO770" s="224"/>
      <c r="AP770" s="224"/>
      <c r="AQ770" s="224"/>
      <c r="AR770" s="224"/>
      <c r="AS770" s="224"/>
      <c r="AT770" s="224"/>
      <c r="AU770" s="224"/>
      <c r="AV770" s="224"/>
      <c r="AW770" s="224"/>
      <c r="AX770" s="224"/>
      <c r="AY770" s="224"/>
      <c r="AZ770" s="224"/>
      <c r="BA770" s="224"/>
      <c r="BB770" s="224"/>
      <c r="BC770" s="224"/>
      <c r="BD770" s="224"/>
      <c r="BE770" s="224"/>
      <c r="BF770" s="224"/>
      <c r="BG770" s="224"/>
      <c r="BH770" s="224"/>
      <c r="BI770" s="224"/>
      <c r="BJ770" s="224"/>
      <c r="BK770" s="224"/>
      <c r="BL770" s="224"/>
      <c r="BM770" s="225">
        <v>182.65253580246915</v>
      </c>
    </row>
    <row r="771" spans="1:65">
      <c r="A771" s="29"/>
      <c r="B771" s="19">
        <v>1</v>
      </c>
      <c r="C771" s="9">
        <v>5</v>
      </c>
      <c r="D771" s="226">
        <v>176</v>
      </c>
      <c r="E771" s="226">
        <v>183.27</v>
      </c>
      <c r="F771" s="226">
        <v>182.5</v>
      </c>
      <c r="G771" s="226">
        <v>186</v>
      </c>
      <c r="H771" s="226">
        <v>178.6</v>
      </c>
      <c r="I771" s="226">
        <v>165.9735</v>
      </c>
      <c r="J771" s="226">
        <v>179</v>
      </c>
      <c r="K771" s="226">
        <v>184</v>
      </c>
      <c r="L771" s="226">
        <v>181.65</v>
      </c>
      <c r="M771" s="226">
        <v>188</v>
      </c>
      <c r="N771" s="226" t="s">
        <v>273</v>
      </c>
      <c r="O771" s="226">
        <v>205</v>
      </c>
      <c r="P771" s="226">
        <v>170</v>
      </c>
      <c r="Q771" s="227">
        <v>30.1</v>
      </c>
      <c r="R771" s="226">
        <v>190</v>
      </c>
      <c r="S771" s="226">
        <v>180</v>
      </c>
      <c r="T771" s="226">
        <v>188</v>
      </c>
      <c r="U771" s="226">
        <v>187</v>
      </c>
      <c r="V771" s="226">
        <v>192.92</v>
      </c>
      <c r="W771" s="223"/>
      <c r="X771" s="224"/>
      <c r="Y771" s="224"/>
      <c r="Z771" s="224"/>
      <c r="AA771" s="224"/>
      <c r="AB771" s="224"/>
      <c r="AC771" s="224"/>
      <c r="AD771" s="224"/>
      <c r="AE771" s="224"/>
      <c r="AF771" s="224"/>
      <c r="AG771" s="224"/>
      <c r="AH771" s="224"/>
      <c r="AI771" s="224"/>
      <c r="AJ771" s="224"/>
      <c r="AK771" s="224"/>
      <c r="AL771" s="224"/>
      <c r="AM771" s="224"/>
      <c r="AN771" s="224"/>
      <c r="AO771" s="224"/>
      <c r="AP771" s="224"/>
      <c r="AQ771" s="224"/>
      <c r="AR771" s="224"/>
      <c r="AS771" s="224"/>
      <c r="AT771" s="224"/>
      <c r="AU771" s="224"/>
      <c r="AV771" s="224"/>
      <c r="AW771" s="224"/>
      <c r="AX771" s="224"/>
      <c r="AY771" s="224"/>
      <c r="AZ771" s="224"/>
      <c r="BA771" s="224"/>
      <c r="BB771" s="224"/>
      <c r="BC771" s="224"/>
      <c r="BD771" s="224"/>
      <c r="BE771" s="224"/>
      <c r="BF771" s="224"/>
      <c r="BG771" s="224"/>
      <c r="BH771" s="224"/>
      <c r="BI771" s="224"/>
      <c r="BJ771" s="224"/>
      <c r="BK771" s="224"/>
      <c r="BL771" s="224"/>
      <c r="BM771" s="225">
        <v>50</v>
      </c>
    </row>
    <row r="772" spans="1:65">
      <c r="A772" s="29"/>
      <c r="B772" s="19">
        <v>1</v>
      </c>
      <c r="C772" s="9">
        <v>6</v>
      </c>
      <c r="D772" s="226">
        <v>174</v>
      </c>
      <c r="E772" s="226">
        <v>182.02</v>
      </c>
      <c r="F772" s="226">
        <v>185</v>
      </c>
      <c r="G772" s="226">
        <v>185.5</v>
      </c>
      <c r="H772" s="226">
        <v>181.7</v>
      </c>
      <c r="I772" s="226">
        <v>165.726</v>
      </c>
      <c r="J772" s="226">
        <v>182</v>
      </c>
      <c r="K772" s="226">
        <v>182.5</v>
      </c>
      <c r="L772" s="226">
        <v>185.74</v>
      </c>
      <c r="M772" s="226">
        <v>188</v>
      </c>
      <c r="N772" s="226">
        <v>189.94</v>
      </c>
      <c r="O772" s="226">
        <v>188</v>
      </c>
      <c r="P772" s="226">
        <v>178</v>
      </c>
      <c r="Q772" s="227">
        <v>34.700000000000003</v>
      </c>
      <c r="R772" s="226">
        <v>186</v>
      </c>
      <c r="S772" s="226">
        <v>181</v>
      </c>
      <c r="T772" s="226">
        <v>187</v>
      </c>
      <c r="U772" s="226">
        <v>186.5</v>
      </c>
      <c r="V772" s="226">
        <v>192.3</v>
      </c>
      <c r="W772" s="223"/>
      <c r="X772" s="224"/>
      <c r="Y772" s="224"/>
      <c r="Z772" s="224"/>
      <c r="AA772" s="224"/>
      <c r="AB772" s="224"/>
      <c r="AC772" s="224"/>
      <c r="AD772" s="224"/>
      <c r="AE772" s="224"/>
      <c r="AF772" s="224"/>
      <c r="AG772" s="224"/>
      <c r="AH772" s="224"/>
      <c r="AI772" s="224"/>
      <c r="AJ772" s="224"/>
      <c r="AK772" s="224"/>
      <c r="AL772" s="224"/>
      <c r="AM772" s="224"/>
      <c r="AN772" s="224"/>
      <c r="AO772" s="224"/>
      <c r="AP772" s="224"/>
      <c r="AQ772" s="224"/>
      <c r="AR772" s="224"/>
      <c r="AS772" s="224"/>
      <c r="AT772" s="224"/>
      <c r="AU772" s="224"/>
      <c r="AV772" s="224"/>
      <c r="AW772" s="224"/>
      <c r="AX772" s="224"/>
      <c r="AY772" s="224"/>
      <c r="AZ772" s="224"/>
      <c r="BA772" s="224"/>
      <c r="BB772" s="224"/>
      <c r="BC772" s="224"/>
      <c r="BD772" s="224"/>
      <c r="BE772" s="224"/>
      <c r="BF772" s="224"/>
      <c r="BG772" s="224"/>
      <c r="BH772" s="224"/>
      <c r="BI772" s="224"/>
      <c r="BJ772" s="224"/>
      <c r="BK772" s="224"/>
      <c r="BL772" s="224"/>
      <c r="BM772" s="229"/>
    </row>
    <row r="773" spans="1:65">
      <c r="A773" s="29"/>
      <c r="B773" s="20" t="s">
        <v>254</v>
      </c>
      <c r="C773" s="12"/>
      <c r="D773" s="230">
        <v>175.83333333333334</v>
      </c>
      <c r="E773" s="230">
        <v>176.89999999999998</v>
      </c>
      <c r="F773" s="230">
        <v>183.25</v>
      </c>
      <c r="G773" s="230">
        <v>187.5</v>
      </c>
      <c r="H773" s="230">
        <v>179.78333333333333</v>
      </c>
      <c r="I773" s="230">
        <v>167.51691666666667</v>
      </c>
      <c r="J773" s="230">
        <v>180.33333333333334</v>
      </c>
      <c r="K773" s="230">
        <v>181.66666666666666</v>
      </c>
      <c r="L773" s="230">
        <v>178.04000000000005</v>
      </c>
      <c r="M773" s="230">
        <v>185.5</v>
      </c>
      <c r="N773" s="230">
        <v>188.084</v>
      </c>
      <c r="O773" s="230">
        <v>196.83333333333334</v>
      </c>
      <c r="P773" s="230">
        <v>173.66666666666666</v>
      </c>
      <c r="Q773" s="230">
        <v>32.883333333333333</v>
      </c>
      <c r="R773" s="230">
        <v>188.58333333333334</v>
      </c>
      <c r="S773" s="230">
        <v>181.33472777777777</v>
      </c>
      <c r="T773" s="230">
        <v>187.5</v>
      </c>
      <c r="U773" s="230">
        <v>183.75</v>
      </c>
      <c r="V773" s="230">
        <v>190.65333333333331</v>
      </c>
      <c r="W773" s="223"/>
      <c r="X773" s="224"/>
      <c r="Y773" s="224"/>
      <c r="Z773" s="224"/>
      <c r="AA773" s="224"/>
      <c r="AB773" s="224"/>
      <c r="AC773" s="224"/>
      <c r="AD773" s="224"/>
      <c r="AE773" s="224"/>
      <c r="AF773" s="224"/>
      <c r="AG773" s="224"/>
      <c r="AH773" s="224"/>
      <c r="AI773" s="224"/>
      <c r="AJ773" s="224"/>
      <c r="AK773" s="224"/>
      <c r="AL773" s="224"/>
      <c r="AM773" s="224"/>
      <c r="AN773" s="224"/>
      <c r="AO773" s="224"/>
      <c r="AP773" s="224"/>
      <c r="AQ773" s="224"/>
      <c r="AR773" s="224"/>
      <c r="AS773" s="224"/>
      <c r="AT773" s="224"/>
      <c r="AU773" s="224"/>
      <c r="AV773" s="224"/>
      <c r="AW773" s="224"/>
      <c r="AX773" s="224"/>
      <c r="AY773" s="224"/>
      <c r="AZ773" s="224"/>
      <c r="BA773" s="224"/>
      <c r="BB773" s="224"/>
      <c r="BC773" s="224"/>
      <c r="BD773" s="224"/>
      <c r="BE773" s="224"/>
      <c r="BF773" s="224"/>
      <c r="BG773" s="224"/>
      <c r="BH773" s="224"/>
      <c r="BI773" s="224"/>
      <c r="BJ773" s="224"/>
      <c r="BK773" s="224"/>
      <c r="BL773" s="224"/>
      <c r="BM773" s="229"/>
    </row>
    <row r="774" spans="1:65">
      <c r="A774" s="29"/>
      <c r="B774" s="3" t="s">
        <v>255</v>
      </c>
      <c r="C774" s="28"/>
      <c r="D774" s="226">
        <v>175.5</v>
      </c>
      <c r="E774" s="226">
        <v>180.45</v>
      </c>
      <c r="F774" s="226">
        <v>184.25</v>
      </c>
      <c r="G774" s="226">
        <v>185.75</v>
      </c>
      <c r="H774" s="226">
        <v>179.55</v>
      </c>
      <c r="I774" s="226">
        <v>167.30225000000002</v>
      </c>
      <c r="J774" s="226">
        <v>180</v>
      </c>
      <c r="K774" s="226">
        <v>181.5</v>
      </c>
      <c r="L774" s="226">
        <v>179.13499999999999</v>
      </c>
      <c r="M774" s="226">
        <v>186</v>
      </c>
      <c r="N774" s="226">
        <v>189.94</v>
      </c>
      <c r="O774" s="226">
        <v>198</v>
      </c>
      <c r="P774" s="226">
        <v>173</v>
      </c>
      <c r="Q774" s="226">
        <v>33.200000000000003</v>
      </c>
      <c r="R774" s="226">
        <v>188.75</v>
      </c>
      <c r="S774" s="226">
        <v>181</v>
      </c>
      <c r="T774" s="226">
        <v>187</v>
      </c>
      <c r="U774" s="226">
        <v>184.5</v>
      </c>
      <c r="V774" s="226">
        <v>192.5</v>
      </c>
      <c r="W774" s="223"/>
      <c r="X774" s="224"/>
      <c r="Y774" s="224"/>
      <c r="Z774" s="224"/>
      <c r="AA774" s="224"/>
      <c r="AB774" s="224"/>
      <c r="AC774" s="224"/>
      <c r="AD774" s="224"/>
      <c r="AE774" s="224"/>
      <c r="AF774" s="224"/>
      <c r="AG774" s="224"/>
      <c r="AH774" s="224"/>
      <c r="AI774" s="224"/>
      <c r="AJ774" s="224"/>
      <c r="AK774" s="224"/>
      <c r="AL774" s="224"/>
      <c r="AM774" s="224"/>
      <c r="AN774" s="224"/>
      <c r="AO774" s="224"/>
      <c r="AP774" s="224"/>
      <c r="AQ774" s="224"/>
      <c r="AR774" s="224"/>
      <c r="AS774" s="224"/>
      <c r="AT774" s="224"/>
      <c r="AU774" s="224"/>
      <c r="AV774" s="224"/>
      <c r="AW774" s="224"/>
      <c r="AX774" s="224"/>
      <c r="AY774" s="224"/>
      <c r="AZ774" s="224"/>
      <c r="BA774" s="224"/>
      <c r="BB774" s="224"/>
      <c r="BC774" s="224"/>
      <c r="BD774" s="224"/>
      <c r="BE774" s="224"/>
      <c r="BF774" s="224"/>
      <c r="BG774" s="224"/>
      <c r="BH774" s="224"/>
      <c r="BI774" s="224"/>
      <c r="BJ774" s="224"/>
      <c r="BK774" s="224"/>
      <c r="BL774" s="224"/>
      <c r="BM774" s="229"/>
    </row>
    <row r="775" spans="1:65">
      <c r="A775" s="29"/>
      <c r="B775" s="3" t="s">
        <v>256</v>
      </c>
      <c r="C775" s="28"/>
      <c r="D775" s="226">
        <v>2.7868739954771304</v>
      </c>
      <c r="E775" s="226">
        <v>7.8504190970928427</v>
      </c>
      <c r="F775" s="226">
        <v>2.5049950099750697</v>
      </c>
      <c r="G775" s="226">
        <v>3.8987177379235853</v>
      </c>
      <c r="H775" s="226">
        <v>1.3347908700117235</v>
      </c>
      <c r="I775" s="226">
        <v>2.0212884607761175</v>
      </c>
      <c r="J775" s="226">
        <v>1.8618986725025257</v>
      </c>
      <c r="K775" s="226">
        <v>1.5055453054181622</v>
      </c>
      <c r="L775" s="226">
        <v>5.8905789189179094</v>
      </c>
      <c r="M775" s="226">
        <v>2.5884358211089569</v>
      </c>
      <c r="N775" s="226">
        <v>5.7530278984200942</v>
      </c>
      <c r="O775" s="226">
        <v>7.1110243050257296</v>
      </c>
      <c r="P775" s="226">
        <v>3.6147844564602556</v>
      </c>
      <c r="Q775" s="226">
        <v>2.0153577019146414</v>
      </c>
      <c r="R775" s="226">
        <v>2.0103896803024699</v>
      </c>
      <c r="S775" s="226">
        <v>1.5705042279353958</v>
      </c>
      <c r="T775" s="226">
        <v>0.83666002653407556</v>
      </c>
      <c r="U775" s="226">
        <v>3.2365104665364517</v>
      </c>
      <c r="V775" s="226">
        <v>3.6507843906024733</v>
      </c>
      <c r="W775" s="223"/>
      <c r="X775" s="224"/>
      <c r="Y775" s="224"/>
      <c r="Z775" s="224"/>
      <c r="AA775" s="224"/>
      <c r="AB775" s="224"/>
      <c r="AC775" s="224"/>
      <c r="AD775" s="224"/>
      <c r="AE775" s="224"/>
      <c r="AF775" s="224"/>
      <c r="AG775" s="224"/>
      <c r="AH775" s="224"/>
      <c r="AI775" s="224"/>
      <c r="AJ775" s="224"/>
      <c r="AK775" s="224"/>
      <c r="AL775" s="224"/>
      <c r="AM775" s="224"/>
      <c r="AN775" s="224"/>
      <c r="AO775" s="224"/>
      <c r="AP775" s="224"/>
      <c r="AQ775" s="224"/>
      <c r="AR775" s="224"/>
      <c r="AS775" s="224"/>
      <c r="AT775" s="224"/>
      <c r="AU775" s="224"/>
      <c r="AV775" s="224"/>
      <c r="AW775" s="224"/>
      <c r="AX775" s="224"/>
      <c r="AY775" s="224"/>
      <c r="AZ775" s="224"/>
      <c r="BA775" s="224"/>
      <c r="BB775" s="224"/>
      <c r="BC775" s="224"/>
      <c r="BD775" s="224"/>
      <c r="BE775" s="224"/>
      <c r="BF775" s="224"/>
      <c r="BG775" s="224"/>
      <c r="BH775" s="224"/>
      <c r="BI775" s="224"/>
      <c r="BJ775" s="224"/>
      <c r="BK775" s="224"/>
      <c r="BL775" s="224"/>
      <c r="BM775" s="229"/>
    </row>
    <row r="776" spans="1:65">
      <c r="A776" s="29"/>
      <c r="B776" s="3" t="s">
        <v>86</v>
      </c>
      <c r="C776" s="28"/>
      <c r="D776" s="13">
        <v>1.5849520353424438E-2</v>
      </c>
      <c r="E776" s="13">
        <v>4.437772242562376E-2</v>
      </c>
      <c r="F776" s="13">
        <v>1.3669822701091785E-2</v>
      </c>
      <c r="G776" s="13">
        <v>2.0793161268925789E-2</v>
      </c>
      <c r="H776" s="13">
        <v>7.4244416613241321E-3</v>
      </c>
      <c r="I776" s="13">
        <v>1.2066175172016661E-2</v>
      </c>
      <c r="J776" s="13">
        <v>1.0324761585041732E-2</v>
      </c>
      <c r="K776" s="13">
        <v>8.2874053509256647E-3</v>
      </c>
      <c r="L776" s="13">
        <v>3.3085705004032281E-2</v>
      </c>
      <c r="M776" s="13">
        <v>1.3953831919724834E-2</v>
      </c>
      <c r="N776" s="13">
        <v>3.0587545450012198E-2</v>
      </c>
      <c r="O776" s="13">
        <v>3.6127134487852985E-2</v>
      </c>
      <c r="P776" s="13">
        <v>2.0814497829905503E-2</v>
      </c>
      <c r="Q776" s="13">
        <v>6.1288120686709822E-2</v>
      </c>
      <c r="R776" s="13">
        <v>1.0660484385165548E-2</v>
      </c>
      <c r="S776" s="13">
        <v>8.6608023029103309E-3</v>
      </c>
      <c r="T776" s="13">
        <v>4.4621868081817367E-3</v>
      </c>
      <c r="U776" s="13">
        <v>1.7613662402919464E-2</v>
      </c>
      <c r="V776" s="13">
        <v>1.9148809657681343E-2</v>
      </c>
      <c r="W776" s="152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  <c r="AS776" s="3"/>
      <c r="AT776" s="3"/>
      <c r="AU776" s="3"/>
      <c r="AV776" s="3"/>
      <c r="AW776" s="3"/>
      <c r="AX776" s="3"/>
      <c r="AY776" s="3"/>
      <c r="AZ776" s="3"/>
      <c r="BA776" s="3"/>
      <c r="BB776" s="3"/>
      <c r="BC776" s="3"/>
      <c r="BD776" s="3"/>
      <c r="BE776" s="3"/>
      <c r="BF776" s="3"/>
      <c r="BG776" s="3"/>
      <c r="BH776" s="3"/>
      <c r="BI776" s="3"/>
      <c r="BJ776" s="3"/>
      <c r="BK776" s="3"/>
      <c r="BL776" s="3"/>
      <c r="BM776" s="55"/>
    </row>
    <row r="777" spans="1:65">
      <c r="A777" s="29"/>
      <c r="B777" s="3" t="s">
        <v>257</v>
      </c>
      <c r="C777" s="28"/>
      <c r="D777" s="13">
        <v>-3.7334288512208103E-2</v>
      </c>
      <c r="E777" s="13">
        <v>-3.1494420688964797E-2</v>
      </c>
      <c r="F777" s="13">
        <v>3.2710424462816245E-3</v>
      </c>
      <c r="G777" s="13">
        <v>2.6539265804517376E-2</v>
      </c>
      <c r="H777" s="13">
        <v>-1.5708527979259701E-2</v>
      </c>
      <c r="I777" s="13">
        <v>-8.2865639227538535E-2</v>
      </c>
      <c r="J777" s="13">
        <v>-1.2697346132899634E-2</v>
      </c>
      <c r="K777" s="13">
        <v>-5.3975113538454744E-3</v>
      </c>
      <c r="L777" s="13">
        <v>-2.5253061952872913E-2</v>
      </c>
      <c r="M777" s="13">
        <v>1.5589513635935859E-2</v>
      </c>
      <c r="N777" s="13">
        <v>2.9736593437743153E-2</v>
      </c>
      <c r="O777" s="13">
        <v>7.7638109257897936E-2</v>
      </c>
      <c r="P777" s="13">
        <v>-4.9196520028171542E-2</v>
      </c>
      <c r="Q777" s="13">
        <v>-0.81996782476157226</v>
      </c>
      <c r="R777" s="13">
        <v>3.2470381562499151E-2</v>
      </c>
      <c r="S777" s="13">
        <v>-7.2148356380692391E-3</v>
      </c>
      <c r="T777" s="13">
        <v>2.6539265804517376E-2</v>
      </c>
      <c r="U777" s="13">
        <v>6.0084804884270593E-3</v>
      </c>
      <c r="V777" s="13">
        <v>4.3803375056980842E-2</v>
      </c>
      <c r="W777" s="152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  <c r="AS777" s="3"/>
      <c r="AT777" s="3"/>
      <c r="AU777" s="3"/>
      <c r="AV777" s="3"/>
      <c r="AW777" s="3"/>
      <c r="AX777" s="3"/>
      <c r="AY777" s="3"/>
      <c r="AZ777" s="3"/>
      <c r="BA777" s="3"/>
      <c r="BB777" s="3"/>
      <c r="BC777" s="3"/>
      <c r="BD777" s="3"/>
      <c r="BE777" s="3"/>
      <c r="BF777" s="3"/>
      <c r="BG777" s="3"/>
      <c r="BH777" s="3"/>
      <c r="BI777" s="3"/>
      <c r="BJ777" s="3"/>
      <c r="BK777" s="3"/>
      <c r="BL777" s="3"/>
      <c r="BM777" s="55"/>
    </row>
    <row r="778" spans="1:65">
      <c r="A778" s="29"/>
      <c r="B778" s="45" t="s">
        <v>258</v>
      </c>
      <c r="C778" s="46"/>
      <c r="D778" s="44">
        <v>0.67</v>
      </c>
      <c r="E778" s="44">
        <v>0.55000000000000004</v>
      </c>
      <c r="F778" s="44">
        <v>0.18</v>
      </c>
      <c r="G778" s="44">
        <v>0.67</v>
      </c>
      <c r="H778" s="44">
        <v>0.22</v>
      </c>
      <c r="I778" s="44">
        <v>1.64</v>
      </c>
      <c r="J778" s="44">
        <v>0.15</v>
      </c>
      <c r="K778" s="44">
        <v>0</v>
      </c>
      <c r="L778" s="44">
        <v>0.42</v>
      </c>
      <c r="M778" s="44">
        <v>0.44</v>
      </c>
      <c r="N778" s="44">
        <v>0.74</v>
      </c>
      <c r="O778" s="44">
        <v>1.75</v>
      </c>
      <c r="P778" s="44">
        <v>0.92</v>
      </c>
      <c r="Q778" s="44">
        <v>17.2</v>
      </c>
      <c r="R778" s="44">
        <v>0.8</v>
      </c>
      <c r="S778" s="44">
        <v>0.04</v>
      </c>
      <c r="T778" s="44">
        <v>0.67</v>
      </c>
      <c r="U778" s="44">
        <v>0.24</v>
      </c>
      <c r="V778" s="44">
        <v>1.04</v>
      </c>
      <c r="W778" s="152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  <c r="AS778" s="3"/>
      <c r="AT778" s="3"/>
      <c r="AU778" s="3"/>
      <c r="AV778" s="3"/>
      <c r="AW778" s="3"/>
      <c r="AX778" s="3"/>
      <c r="AY778" s="3"/>
      <c r="AZ778" s="3"/>
      <c r="BA778" s="3"/>
      <c r="BB778" s="3"/>
      <c r="BC778" s="3"/>
      <c r="BD778" s="3"/>
      <c r="BE778" s="3"/>
      <c r="BF778" s="3"/>
      <c r="BG778" s="3"/>
      <c r="BH778" s="3"/>
      <c r="BI778" s="3"/>
      <c r="BJ778" s="3"/>
      <c r="BK778" s="3"/>
      <c r="BL778" s="3"/>
      <c r="BM778" s="55"/>
    </row>
    <row r="779" spans="1:65">
      <c r="B779" s="30"/>
      <c r="C779" s="20"/>
      <c r="D779" s="20"/>
      <c r="E779" s="20"/>
      <c r="F779" s="20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BM779" s="55"/>
    </row>
    <row r="780" spans="1:65" ht="15">
      <c r="B780" s="8" t="s">
        <v>457</v>
      </c>
      <c r="BM780" s="27" t="s">
        <v>66</v>
      </c>
    </row>
    <row r="781" spans="1:65" ht="15">
      <c r="A781" s="24" t="s">
        <v>9</v>
      </c>
      <c r="B781" s="18" t="s">
        <v>108</v>
      </c>
      <c r="C781" s="15" t="s">
        <v>109</v>
      </c>
      <c r="D781" s="16" t="s">
        <v>224</v>
      </c>
      <c r="E781" s="17" t="s">
        <v>224</v>
      </c>
      <c r="F781" s="17" t="s">
        <v>224</v>
      </c>
      <c r="G781" s="17" t="s">
        <v>224</v>
      </c>
      <c r="H781" s="17" t="s">
        <v>224</v>
      </c>
      <c r="I781" s="17" t="s">
        <v>224</v>
      </c>
      <c r="J781" s="17" t="s">
        <v>224</v>
      </c>
      <c r="K781" s="17" t="s">
        <v>224</v>
      </c>
      <c r="L781" s="17" t="s">
        <v>224</v>
      </c>
      <c r="M781" s="17" t="s">
        <v>224</v>
      </c>
      <c r="N781" s="17" t="s">
        <v>224</v>
      </c>
      <c r="O781" s="17" t="s">
        <v>224</v>
      </c>
      <c r="P781" s="17" t="s">
        <v>224</v>
      </c>
      <c r="Q781" s="17" t="s">
        <v>224</v>
      </c>
      <c r="R781" s="17" t="s">
        <v>224</v>
      </c>
      <c r="S781" s="17" t="s">
        <v>224</v>
      </c>
      <c r="T781" s="17" t="s">
        <v>224</v>
      </c>
      <c r="U781" s="17" t="s">
        <v>224</v>
      </c>
      <c r="V781" s="17" t="s">
        <v>224</v>
      </c>
      <c r="W781" s="152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3"/>
      <c r="AS781" s="3"/>
      <c r="AT781" s="3"/>
      <c r="AU781" s="3"/>
      <c r="AV781" s="3"/>
      <c r="AW781" s="3"/>
      <c r="AX781" s="3"/>
      <c r="AY781" s="3"/>
      <c r="AZ781" s="3"/>
      <c r="BA781" s="3"/>
      <c r="BB781" s="3"/>
      <c r="BC781" s="3"/>
      <c r="BD781" s="3"/>
      <c r="BE781" s="3"/>
      <c r="BF781" s="3"/>
      <c r="BG781" s="3"/>
      <c r="BH781" s="3"/>
      <c r="BI781" s="3"/>
      <c r="BJ781" s="3"/>
      <c r="BK781" s="3"/>
      <c r="BL781" s="3"/>
      <c r="BM781" s="27">
        <v>1</v>
      </c>
    </row>
    <row r="782" spans="1:65">
      <c r="A782" s="29"/>
      <c r="B782" s="19" t="s">
        <v>225</v>
      </c>
      <c r="C782" s="9" t="s">
        <v>225</v>
      </c>
      <c r="D782" s="150" t="s">
        <v>227</v>
      </c>
      <c r="E782" s="151" t="s">
        <v>228</v>
      </c>
      <c r="F782" s="151" t="s">
        <v>229</v>
      </c>
      <c r="G782" s="151" t="s">
        <v>230</v>
      </c>
      <c r="H782" s="151" t="s">
        <v>231</v>
      </c>
      <c r="I782" s="151" t="s">
        <v>233</v>
      </c>
      <c r="J782" s="151" t="s">
        <v>234</v>
      </c>
      <c r="K782" s="151" t="s">
        <v>235</v>
      </c>
      <c r="L782" s="151" t="s">
        <v>236</v>
      </c>
      <c r="M782" s="151" t="s">
        <v>237</v>
      </c>
      <c r="N782" s="151" t="s">
        <v>238</v>
      </c>
      <c r="O782" s="151" t="s">
        <v>239</v>
      </c>
      <c r="P782" s="151" t="s">
        <v>240</v>
      </c>
      <c r="Q782" s="151" t="s">
        <v>241</v>
      </c>
      <c r="R782" s="151" t="s">
        <v>242</v>
      </c>
      <c r="S782" s="151" t="s">
        <v>243</v>
      </c>
      <c r="T782" s="151" t="s">
        <v>245</v>
      </c>
      <c r="U782" s="151" t="s">
        <v>246</v>
      </c>
      <c r="V782" s="151" t="s">
        <v>247</v>
      </c>
      <c r="W782" s="152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  <c r="AS782" s="3"/>
      <c r="AT782" s="3"/>
      <c r="AU782" s="3"/>
      <c r="AV782" s="3"/>
      <c r="AW782" s="3"/>
      <c r="AX782" s="3"/>
      <c r="AY782" s="3"/>
      <c r="AZ782" s="3"/>
      <c r="BA782" s="3"/>
      <c r="BB782" s="3"/>
      <c r="BC782" s="3"/>
      <c r="BD782" s="3"/>
      <c r="BE782" s="3"/>
      <c r="BF782" s="3"/>
      <c r="BG782" s="3"/>
      <c r="BH782" s="3"/>
      <c r="BI782" s="3"/>
      <c r="BJ782" s="3"/>
      <c r="BK782" s="3"/>
      <c r="BL782" s="3"/>
      <c r="BM782" s="27" t="s">
        <v>3</v>
      </c>
    </row>
    <row r="783" spans="1:65">
      <c r="A783" s="29"/>
      <c r="B783" s="19"/>
      <c r="C783" s="9"/>
      <c r="D783" s="10" t="s">
        <v>264</v>
      </c>
      <c r="E783" s="11" t="s">
        <v>263</v>
      </c>
      <c r="F783" s="11" t="s">
        <v>263</v>
      </c>
      <c r="G783" s="11" t="s">
        <v>263</v>
      </c>
      <c r="H783" s="11" t="s">
        <v>112</v>
      </c>
      <c r="I783" s="11" t="s">
        <v>112</v>
      </c>
      <c r="J783" s="11" t="s">
        <v>263</v>
      </c>
      <c r="K783" s="11" t="s">
        <v>263</v>
      </c>
      <c r="L783" s="11" t="s">
        <v>264</v>
      </c>
      <c r="M783" s="11" t="s">
        <v>112</v>
      </c>
      <c r="N783" s="11" t="s">
        <v>264</v>
      </c>
      <c r="O783" s="11" t="s">
        <v>264</v>
      </c>
      <c r="P783" s="11" t="s">
        <v>112</v>
      </c>
      <c r="Q783" s="11" t="s">
        <v>263</v>
      </c>
      <c r="R783" s="11" t="s">
        <v>263</v>
      </c>
      <c r="S783" s="11" t="s">
        <v>112</v>
      </c>
      <c r="T783" s="11" t="s">
        <v>263</v>
      </c>
      <c r="U783" s="11" t="s">
        <v>263</v>
      </c>
      <c r="V783" s="11" t="s">
        <v>264</v>
      </c>
      <c r="W783" s="152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  <c r="AS783" s="3"/>
      <c r="AT783" s="3"/>
      <c r="AU783" s="3"/>
      <c r="AV783" s="3"/>
      <c r="AW783" s="3"/>
      <c r="AX783" s="3"/>
      <c r="AY783" s="3"/>
      <c r="AZ783" s="3"/>
      <c r="BA783" s="3"/>
      <c r="BB783" s="3"/>
      <c r="BC783" s="3"/>
      <c r="BD783" s="3"/>
      <c r="BE783" s="3"/>
      <c r="BF783" s="3"/>
      <c r="BG783" s="3"/>
      <c r="BH783" s="3"/>
      <c r="BI783" s="3"/>
      <c r="BJ783" s="3"/>
      <c r="BK783" s="3"/>
      <c r="BL783" s="3"/>
      <c r="BM783" s="27">
        <v>2</v>
      </c>
    </row>
    <row r="784" spans="1:65">
      <c r="A784" s="29"/>
      <c r="B784" s="19"/>
      <c r="C784" s="9"/>
      <c r="D784" s="25"/>
      <c r="E784" s="25"/>
      <c r="F784" s="25"/>
      <c r="G784" s="25"/>
      <c r="H784" s="25"/>
      <c r="I784" s="25"/>
      <c r="J784" s="25"/>
      <c r="K784" s="25"/>
      <c r="L784" s="25"/>
      <c r="M784" s="25"/>
      <c r="N784" s="25"/>
      <c r="O784" s="25"/>
      <c r="P784" s="25"/>
      <c r="Q784" s="25"/>
      <c r="R784" s="25"/>
      <c r="S784" s="25"/>
      <c r="T784" s="25"/>
      <c r="U784" s="25"/>
      <c r="V784" s="25"/>
      <c r="W784" s="152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  <c r="AS784" s="3"/>
      <c r="AT784" s="3"/>
      <c r="AU784" s="3"/>
      <c r="AV784" s="3"/>
      <c r="AW784" s="3"/>
      <c r="AX784" s="3"/>
      <c r="AY784" s="3"/>
      <c r="AZ784" s="3"/>
      <c r="BA784" s="3"/>
      <c r="BB784" s="3"/>
      <c r="BC784" s="3"/>
      <c r="BD784" s="3"/>
      <c r="BE784" s="3"/>
      <c r="BF784" s="3"/>
      <c r="BG784" s="3"/>
      <c r="BH784" s="3"/>
      <c r="BI784" s="3"/>
      <c r="BJ784" s="3"/>
      <c r="BK784" s="3"/>
      <c r="BL784" s="3"/>
      <c r="BM784" s="27">
        <v>3</v>
      </c>
    </row>
    <row r="785" spans="1:65">
      <c r="A785" s="29"/>
      <c r="B785" s="18">
        <v>1</v>
      </c>
      <c r="C785" s="14">
        <v>1</v>
      </c>
      <c r="D785" s="21">
        <v>6.5</v>
      </c>
      <c r="E785" s="21">
        <v>6.8</v>
      </c>
      <c r="F785" s="21">
        <v>8</v>
      </c>
      <c r="G785" s="21">
        <v>7.5</v>
      </c>
      <c r="H785" s="153">
        <v>7</v>
      </c>
      <c r="I785" s="21">
        <v>7.0779999999999994</v>
      </c>
      <c r="J785" s="21">
        <v>6.7</v>
      </c>
      <c r="K785" s="21">
        <v>7.1</v>
      </c>
      <c r="L785" s="21">
        <v>7.3</v>
      </c>
      <c r="M785" s="21">
        <v>8.1</v>
      </c>
      <c r="N785" s="21">
        <v>6.9</v>
      </c>
      <c r="O785" s="21">
        <v>8.1</v>
      </c>
      <c r="P785" s="153">
        <v>8</v>
      </c>
      <c r="Q785" s="153">
        <v>8</v>
      </c>
      <c r="R785" s="21">
        <v>8.1</v>
      </c>
      <c r="S785" s="21">
        <v>7.6490000000000009</v>
      </c>
      <c r="T785" s="21">
        <v>7.8</v>
      </c>
      <c r="U785" s="21">
        <v>8.3000000000000007</v>
      </c>
      <c r="V785" s="21">
        <v>7.4</v>
      </c>
      <c r="W785" s="152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  <c r="AS785" s="3"/>
      <c r="AT785" s="3"/>
      <c r="AU785" s="3"/>
      <c r="AV785" s="3"/>
      <c r="AW785" s="3"/>
      <c r="AX785" s="3"/>
      <c r="AY785" s="3"/>
      <c r="AZ785" s="3"/>
      <c r="BA785" s="3"/>
      <c r="BB785" s="3"/>
      <c r="BC785" s="3"/>
      <c r="BD785" s="3"/>
      <c r="BE785" s="3"/>
      <c r="BF785" s="3"/>
      <c r="BG785" s="3"/>
      <c r="BH785" s="3"/>
      <c r="BI785" s="3"/>
      <c r="BJ785" s="3"/>
      <c r="BK785" s="3"/>
      <c r="BL785" s="3"/>
      <c r="BM785" s="27">
        <v>1</v>
      </c>
    </row>
    <row r="786" spans="1:65">
      <c r="A786" s="29"/>
      <c r="B786" s="19">
        <v>1</v>
      </c>
      <c r="C786" s="9">
        <v>2</v>
      </c>
      <c r="D786" s="11">
        <v>7.1</v>
      </c>
      <c r="E786" s="11">
        <v>6.8</v>
      </c>
      <c r="F786" s="11">
        <v>7.7000000000000011</v>
      </c>
      <c r="G786" s="11">
        <v>7.4</v>
      </c>
      <c r="H786" s="154">
        <v>7</v>
      </c>
      <c r="I786" s="11">
        <v>7.1310000000000002</v>
      </c>
      <c r="J786" s="11">
        <v>6.6</v>
      </c>
      <c r="K786" s="11">
        <v>7.3</v>
      </c>
      <c r="L786" s="11">
        <v>7.4</v>
      </c>
      <c r="M786" s="11">
        <v>8.1999999999999993</v>
      </c>
      <c r="N786" s="11">
        <v>6.41</v>
      </c>
      <c r="O786" s="11">
        <v>8.3000000000000007</v>
      </c>
      <c r="P786" s="154">
        <v>8</v>
      </c>
      <c r="Q786" s="154">
        <v>8</v>
      </c>
      <c r="R786" s="11">
        <v>8</v>
      </c>
      <c r="S786" s="11">
        <v>7.6147</v>
      </c>
      <c r="T786" s="11">
        <v>8</v>
      </c>
      <c r="U786" s="11">
        <v>7.5</v>
      </c>
      <c r="V786" s="11">
        <v>7.5</v>
      </c>
      <c r="W786" s="152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  <c r="AU786" s="3"/>
      <c r="AV786" s="3"/>
      <c r="AW786" s="3"/>
      <c r="AX786" s="3"/>
      <c r="AY786" s="3"/>
      <c r="AZ786" s="3"/>
      <c r="BA786" s="3"/>
      <c r="BB786" s="3"/>
      <c r="BC786" s="3"/>
      <c r="BD786" s="3"/>
      <c r="BE786" s="3"/>
      <c r="BF786" s="3"/>
      <c r="BG786" s="3"/>
      <c r="BH786" s="3"/>
      <c r="BI786" s="3"/>
      <c r="BJ786" s="3"/>
      <c r="BK786" s="3"/>
      <c r="BL786" s="3"/>
      <c r="BM786" s="27">
        <v>33</v>
      </c>
    </row>
    <row r="787" spans="1:65">
      <c r="A787" s="29"/>
      <c r="B787" s="19">
        <v>1</v>
      </c>
      <c r="C787" s="9">
        <v>3</v>
      </c>
      <c r="D787" s="11">
        <v>6.8</v>
      </c>
      <c r="E787" s="11">
        <v>6.2</v>
      </c>
      <c r="F787" s="11">
        <v>7.6</v>
      </c>
      <c r="G787" s="11">
        <v>7.6</v>
      </c>
      <c r="H787" s="154">
        <v>8</v>
      </c>
      <c r="I787" s="11">
        <v>7.1325000000000003</v>
      </c>
      <c r="J787" s="11">
        <v>7.1</v>
      </c>
      <c r="K787" s="11">
        <v>7.4</v>
      </c>
      <c r="L787" s="11">
        <v>7.5</v>
      </c>
      <c r="M787" s="11">
        <v>8.3000000000000007</v>
      </c>
      <c r="N787" s="11">
        <v>6.9</v>
      </c>
      <c r="O787" s="11">
        <v>7.5</v>
      </c>
      <c r="P787" s="154">
        <v>8</v>
      </c>
      <c r="Q787" s="154">
        <v>8</v>
      </c>
      <c r="R787" s="11">
        <v>8.1</v>
      </c>
      <c r="S787" s="11">
        <v>7.7900999999999998</v>
      </c>
      <c r="T787" s="11">
        <v>7.8</v>
      </c>
      <c r="U787" s="11">
        <v>7.4</v>
      </c>
      <c r="V787" s="11">
        <v>7.9</v>
      </c>
      <c r="W787" s="152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AT787" s="3"/>
      <c r="AU787" s="3"/>
      <c r="AV787" s="3"/>
      <c r="AW787" s="3"/>
      <c r="AX787" s="3"/>
      <c r="AY787" s="3"/>
      <c r="AZ787" s="3"/>
      <c r="BA787" s="3"/>
      <c r="BB787" s="3"/>
      <c r="BC787" s="3"/>
      <c r="BD787" s="3"/>
      <c r="BE787" s="3"/>
      <c r="BF787" s="3"/>
      <c r="BG787" s="3"/>
      <c r="BH787" s="3"/>
      <c r="BI787" s="3"/>
      <c r="BJ787" s="3"/>
      <c r="BK787" s="3"/>
      <c r="BL787" s="3"/>
      <c r="BM787" s="27">
        <v>16</v>
      </c>
    </row>
    <row r="788" spans="1:65">
      <c r="A788" s="29"/>
      <c r="B788" s="19">
        <v>1</v>
      </c>
      <c r="C788" s="9">
        <v>4</v>
      </c>
      <c r="D788" s="11">
        <v>7.1</v>
      </c>
      <c r="E788" s="11">
        <v>6.3</v>
      </c>
      <c r="F788" s="11">
        <v>7.8</v>
      </c>
      <c r="G788" s="11">
        <v>7.7000000000000011</v>
      </c>
      <c r="H788" s="154">
        <v>7</v>
      </c>
      <c r="I788" s="11">
        <v>7.1950000000000003</v>
      </c>
      <c r="J788" s="11">
        <v>6.9</v>
      </c>
      <c r="K788" s="11">
        <v>7.3</v>
      </c>
      <c r="L788" s="11">
        <v>7.5</v>
      </c>
      <c r="M788" s="11">
        <v>8</v>
      </c>
      <c r="N788" s="11">
        <v>7.32</v>
      </c>
      <c r="O788" s="11">
        <v>7.4</v>
      </c>
      <c r="P788" s="154">
        <v>8</v>
      </c>
      <c r="Q788" s="154">
        <v>8</v>
      </c>
      <c r="R788" s="11">
        <v>8.1</v>
      </c>
      <c r="S788" s="11">
        <v>7.5192000000000005</v>
      </c>
      <c r="T788" s="11">
        <v>8</v>
      </c>
      <c r="U788" s="11">
        <v>7.7000000000000011</v>
      </c>
      <c r="V788" s="11">
        <v>7.6</v>
      </c>
      <c r="W788" s="152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  <c r="AS788" s="3"/>
      <c r="AT788" s="3"/>
      <c r="AU788" s="3"/>
      <c r="AV788" s="3"/>
      <c r="AW788" s="3"/>
      <c r="AX788" s="3"/>
      <c r="AY788" s="3"/>
      <c r="AZ788" s="3"/>
      <c r="BA788" s="3"/>
      <c r="BB788" s="3"/>
      <c r="BC788" s="3"/>
      <c r="BD788" s="3"/>
      <c r="BE788" s="3"/>
      <c r="BF788" s="3"/>
      <c r="BG788" s="3"/>
      <c r="BH788" s="3"/>
      <c r="BI788" s="3"/>
      <c r="BJ788" s="3"/>
      <c r="BK788" s="3"/>
      <c r="BL788" s="3"/>
      <c r="BM788" s="27">
        <v>7.4710166666666664</v>
      </c>
    </row>
    <row r="789" spans="1:65">
      <c r="A789" s="29"/>
      <c r="B789" s="19">
        <v>1</v>
      </c>
      <c r="C789" s="9">
        <v>5</v>
      </c>
      <c r="D789" s="11">
        <v>6.6</v>
      </c>
      <c r="E789" s="11">
        <v>6.9</v>
      </c>
      <c r="F789" s="11">
        <v>7.9</v>
      </c>
      <c r="G789" s="11">
        <v>7.6</v>
      </c>
      <c r="H789" s="154">
        <v>7</v>
      </c>
      <c r="I789" s="11">
        <v>7.2110000000000003</v>
      </c>
      <c r="J789" s="11">
        <v>7</v>
      </c>
      <c r="K789" s="11">
        <v>7.5</v>
      </c>
      <c r="L789" s="11">
        <v>7.2</v>
      </c>
      <c r="M789" s="11">
        <v>8</v>
      </c>
      <c r="N789" s="11">
        <v>7.9799999999999995</v>
      </c>
      <c r="O789" s="11">
        <v>7.2</v>
      </c>
      <c r="P789" s="154">
        <v>8</v>
      </c>
      <c r="Q789" s="154">
        <v>8</v>
      </c>
      <c r="R789" s="11">
        <v>7.9</v>
      </c>
      <c r="S789" s="11">
        <v>7.64</v>
      </c>
      <c r="T789" s="11">
        <v>7.9</v>
      </c>
      <c r="U789" s="11">
        <v>8.1</v>
      </c>
      <c r="V789" s="11">
        <v>8</v>
      </c>
      <c r="W789" s="152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  <c r="AS789" s="3"/>
      <c r="AT789" s="3"/>
      <c r="AU789" s="3"/>
      <c r="AV789" s="3"/>
      <c r="AW789" s="3"/>
      <c r="AX789" s="3"/>
      <c r="AY789" s="3"/>
      <c r="AZ789" s="3"/>
      <c r="BA789" s="3"/>
      <c r="BB789" s="3"/>
      <c r="BC789" s="3"/>
      <c r="BD789" s="3"/>
      <c r="BE789" s="3"/>
      <c r="BF789" s="3"/>
      <c r="BG789" s="3"/>
      <c r="BH789" s="3"/>
      <c r="BI789" s="3"/>
      <c r="BJ789" s="3"/>
      <c r="BK789" s="3"/>
      <c r="BL789" s="3"/>
      <c r="BM789" s="27">
        <v>51</v>
      </c>
    </row>
    <row r="790" spans="1:65">
      <c r="A790" s="29"/>
      <c r="B790" s="19">
        <v>1</v>
      </c>
      <c r="C790" s="9">
        <v>6</v>
      </c>
      <c r="D790" s="11">
        <v>6.1</v>
      </c>
      <c r="E790" s="11">
        <v>6.9</v>
      </c>
      <c r="F790" s="11">
        <v>8</v>
      </c>
      <c r="G790" s="11">
        <v>7.4</v>
      </c>
      <c r="H790" s="154">
        <v>8</v>
      </c>
      <c r="I790" s="11">
        <v>7.101</v>
      </c>
      <c r="J790" s="11">
        <v>7</v>
      </c>
      <c r="K790" s="11">
        <v>7.4</v>
      </c>
      <c r="L790" s="11">
        <v>7.5</v>
      </c>
      <c r="M790" s="11">
        <v>8.3000000000000007</v>
      </c>
      <c r="N790" s="11">
        <v>7.03</v>
      </c>
      <c r="O790" s="11">
        <v>7.7000000000000011</v>
      </c>
      <c r="P790" s="154">
        <v>8</v>
      </c>
      <c r="Q790" s="154">
        <v>8</v>
      </c>
      <c r="R790" s="11">
        <v>8</v>
      </c>
      <c r="S790" s="11">
        <v>7.7161000000000008</v>
      </c>
      <c r="T790" s="11">
        <v>8.1</v>
      </c>
      <c r="U790" s="11">
        <v>7.6</v>
      </c>
      <c r="V790" s="11">
        <v>8</v>
      </c>
      <c r="W790" s="152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  <c r="AU790" s="3"/>
      <c r="AV790" s="3"/>
      <c r="AW790" s="3"/>
      <c r="AX790" s="3"/>
      <c r="AY790" s="3"/>
      <c r="AZ790" s="3"/>
      <c r="BA790" s="3"/>
      <c r="BB790" s="3"/>
      <c r="BC790" s="3"/>
      <c r="BD790" s="3"/>
      <c r="BE790" s="3"/>
      <c r="BF790" s="3"/>
      <c r="BG790" s="3"/>
      <c r="BH790" s="3"/>
      <c r="BI790" s="3"/>
      <c r="BJ790" s="3"/>
      <c r="BK790" s="3"/>
      <c r="BL790" s="3"/>
      <c r="BM790" s="55"/>
    </row>
    <row r="791" spans="1:65">
      <c r="A791" s="29"/>
      <c r="B791" s="20" t="s">
        <v>254</v>
      </c>
      <c r="C791" s="12"/>
      <c r="D791" s="22">
        <v>6.7</v>
      </c>
      <c r="E791" s="22">
        <v>6.6499999999999995</v>
      </c>
      <c r="F791" s="22">
        <v>7.833333333333333</v>
      </c>
      <c r="G791" s="22">
        <v>7.5333333333333341</v>
      </c>
      <c r="H791" s="22">
        <v>7.333333333333333</v>
      </c>
      <c r="I791" s="22">
        <v>7.1414166666666672</v>
      </c>
      <c r="J791" s="22">
        <v>6.8833333333333329</v>
      </c>
      <c r="K791" s="22">
        <v>7.3333333333333321</v>
      </c>
      <c r="L791" s="22">
        <v>7.3999999999999995</v>
      </c>
      <c r="M791" s="22">
        <v>8.1499999999999986</v>
      </c>
      <c r="N791" s="22">
        <v>7.09</v>
      </c>
      <c r="O791" s="22">
        <v>7.7</v>
      </c>
      <c r="P791" s="22">
        <v>8</v>
      </c>
      <c r="Q791" s="22">
        <v>8</v>
      </c>
      <c r="R791" s="22">
        <v>8.0333333333333332</v>
      </c>
      <c r="S791" s="22">
        <v>7.6548500000000006</v>
      </c>
      <c r="T791" s="22">
        <v>7.9333333333333336</v>
      </c>
      <c r="U791" s="22">
        <v>7.7666666666666684</v>
      </c>
      <c r="V791" s="22">
        <v>7.7333333333333334</v>
      </c>
      <c r="W791" s="152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  <c r="AU791" s="3"/>
      <c r="AV791" s="3"/>
      <c r="AW791" s="3"/>
      <c r="AX791" s="3"/>
      <c r="AY791" s="3"/>
      <c r="AZ791" s="3"/>
      <c r="BA791" s="3"/>
      <c r="BB791" s="3"/>
      <c r="BC791" s="3"/>
      <c r="BD791" s="3"/>
      <c r="BE791" s="3"/>
      <c r="BF791" s="3"/>
      <c r="BG791" s="3"/>
      <c r="BH791" s="3"/>
      <c r="BI791" s="3"/>
      <c r="BJ791" s="3"/>
      <c r="BK791" s="3"/>
      <c r="BL791" s="3"/>
      <c r="BM791" s="55"/>
    </row>
    <row r="792" spans="1:65">
      <c r="A792" s="29"/>
      <c r="B792" s="3" t="s">
        <v>255</v>
      </c>
      <c r="C792" s="28"/>
      <c r="D792" s="11">
        <v>6.6999999999999993</v>
      </c>
      <c r="E792" s="11">
        <v>6.8</v>
      </c>
      <c r="F792" s="11">
        <v>7.85</v>
      </c>
      <c r="G792" s="11">
        <v>7.55</v>
      </c>
      <c r="H792" s="11">
        <v>7</v>
      </c>
      <c r="I792" s="11">
        <v>7.1317500000000003</v>
      </c>
      <c r="J792" s="11">
        <v>6.95</v>
      </c>
      <c r="K792" s="11">
        <v>7.35</v>
      </c>
      <c r="L792" s="11">
        <v>7.45</v>
      </c>
      <c r="M792" s="11">
        <v>8.1499999999999986</v>
      </c>
      <c r="N792" s="11">
        <v>6.9649999999999999</v>
      </c>
      <c r="O792" s="11">
        <v>7.6000000000000005</v>
      </c>
      <c r="P792" s="11">
        <v>8</v>
      </c>
      <c r="Q792" s="11">
        <v>8</v>
      </c>
      <c r="R792" s="11">
        <v>8.0500000000000007</v>
      </c>
      <c r="S792" s="11">
        <v>7.6445000000000007</v>
      </c>
      <c r="T792" s="11">
        <v>7.95</v>
      </c>
      <c r="U792" s="11">
        <v>7.65</v>
      </c>
      <c r="V792" s="11">
        <v>7.75</v>
      </c>
      <c r="W792" s="152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3"/>
      <c r="AS792" s="3"/>
      <c r="AT792" s="3"/>
      <c r="AU792" s="3"/>
      <c r="AV792" s="3"/>
      <c r="AW792" s="3"/>
      <c r="AX792" s="3"/>
      <c r="AY792" s="3"/>
      <c r="AZ792" s="3"/>
      <c r="BA792" s="3"/>
      <c r="BB792" s="3"/>
      <c r="BC792" s="3"/>
      <c r="BD792" s="3"/>
      <c r="BE792" s="3"/>
      <c r="BF792" s="3"/>
      <c r="BG792" s="3"/>
      <c r="BH792" s="3"/>
      <c r="BI792" s="3"/>
      <c r="BJ792" s="3"/>
      <c r="BK792" s="3"/>
      <c r="BL792" s="3"/>
      <c r="BM792" s="55"/>
    </row>
    <row r="793" spans="1:65">
      <c r="A793" s="29"/>
      <c r="B793" s="3" t="s">
        <v>256</v>
      </c>
      <c r="C793" s="28"/>
      <c r="D793" s="23">
        <v>0.38470768123342691</v>
      </c>
      <c r="E793" s="23">
        <v>0.31464265445104556</v>
      </c>
      <c r="F793" s="23">
        <v>0.16329931618554516</v>
      </c>
      <c r="G793" s="23">
        <v>0.12110601416389973</v>
      </c>
      <c r="H793" s="23">
        <v>0.51639777949432231</v>
      </c>
      <c r="I793" s="23">
        <v>5.2069584852067856E-2</v>
      </c>
      <c r="J793" s="23">
        <v>0.19407902170679514</v>
      </c>
      <c r="K793" s="23">
        <v>0.13662601021279486</v>
      </c>
      <c r="L793" s="23">
        <v>0.12649110640673514</v>
      </c>
      <c r="M793" s="23">
        <v>0.1378404875209025</v>
      </c>
      <c r="N793" s="23">
        <v>0.52596577835444747</v>
      </c>
      <c r="O793" s="23">
        <v>0.42426406871192857</v>
      </c>
      <c r="P793" s="23">
        <v>0</v>
      </c>
      <c r="Q793" s="23">
        <v>0</v>
      </c>
      <c r="R793" s="23">
        <v>8.1649658092772318E-2</v>
      </c>
      <c r="S793" s="23">
        <v>9.199110283065412E-2</v>
      </c>
      <c r="T793" s="23">
        <v>0.12110601416389963</v>
      </c>
      <c r="U793" s="23">
        <v>0.35590260840104382</v>
      </c>
      <c r="V793" s="23">
        <v>0.26583202716502513</v>
      </c>
      <c r="W793" s="205"/>
      <c r="X793" s="206"/>
      <c r="Y793" s="206"/>
      <c r="Z793" s="206"/>
      <c r="AA793" s="206"/>
      <c r="AB793" s="206"/>
      <c r="AC793" s="206"/>
      <c r="AD793" s="206"/>
      <c r="AE793" s="206"/>
      <c r="AF793" s="206"/>
      <c r="AG793" s="206"/>
      <c r="AH793" s="206"/>
      <c r="AI793" s="206"/>
      <c r="AJ793" s="206"/>
      <c r="AK793" s="206"/>
      <c r="AL793" s="206"/>
      <c r="AM793" s="206"/>
      <c r="AN793" s="206"/>
      <c r="AO793" s="206"/>
      <c r="AP793" s="206"/>
      <c r="AQ793" s="206"/>
      <c r="AR793" s="206"/>
      <c r="AS793" s="206"/>
      <c r="AT793" s="206"/>
      <c r="AU793" s="206"/>
      <c r="AV793" s="206"/>
      <c r="AW793" s="206"/>
      <c r="AX793" s="206"/>
      <c r="AY793" s="206"/>
      <c r="AZ793" s="206"/>
      <c r="BA793" s="206"/>
      <c r="BB793" s="206"/>
      <c r="BC793" s="206"/>
      <c r="BD793" s="206"/>
      <c r="BE793" s="206"/>
      <c r="BF793" s="206"/>
      <c r="BG793" s="206"/>
      <c r="BH793" s="206"/>
      <c r="BI793" s="206"/>
      <c r="BJ793" s="206"/>
      <c r="BK793" s="206"/>
      <c r="BL793" s="206"/>
      <c r="BM793" s="56"/>
    </row>
    <row r="794" spans="1:65">
      <c r="A794" s="29"/>
      <c r="B794" s="3" t="s">
        <v>86</v>
      </c>
      <c r="C794" s="28"/>
      <c r="D794" s="13">
        <v>5.7419056900511481E-2</v>
      </c>
      <c r="E794" s="13">
        <v>4.7314684879856475E-2</v>
      </c>
      <c r="F794" s="13">
        <v>2.084672121517598E-2</v>
      </c>
      <c r="G794" s="13">
        <v>1.6076019579278723E-2</v>
      </c>
      <c r="H794" s="13">
        <v>7.0417879021953039E-2</v>
      </c>
      <c r="I794" s="13">
        <v>7.2912122737647089E-3</v>
      </c>
      <c r="J794" s="13">
        <v>2.8195499521568305E-2</v>
      </c>
      <c r="K794" s="13">
        <v>1.8630819574472029E-2</v>
      </c>
      <c r="L794" s="13">
        <v>1.7093392757666911E-2</v>
      </c>
      <c r="M794" s="13">
        <v>1.6912943254098468E-2</v>
      </c>
      <c r="N794" s="13">
        <v>7.4184171841247884E-2</v>
      </c>
      <c r="O794" s="13">
        <v>5.5099229702847863E-2</v>
      </c>
      <c r="P794" s="13">
        <v>0</v>
      </c>
      <c r="Q794" s="13">
        <v>0</v>
      </c>
      <c r="R794" s="13">
        <v>1.0163857853872072E-2</v>
      </c>
      <c r="S794" s="13">
        <v>1.2017361911814616E-2</v>
      </c>
      <c r="T794" s="13">
        <v>1.5265463970239448E-2</v>
      </c>
      <c r="U794" s="13">
        <v>4.5824370180391899E-2</v>
      </c>
      <c r="V794" s="13">
        <v>3.4374831098925661E-2</v>
      </c>
      <c r="W794" s="152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  <c r="AS794" s="3"/>
      <c r="AT794" s="3"/>
      <c r="AU794" s="3"/>
      <c r="AV794" s="3"/>
      <c r="AW794" s="3"/>
      <c r="AX794" s="3"/>
      <c r="AY794" s="3"/>
      <c r="AZ794" s="3"/>
      <c r="BA794" s="3"/>
      <c r="BB794" s="3"/>
      <c r="BC794" s="3"/>
      <c r="BD794" s="3"/>
      <c r="BE794" s="3"/>
      <c r="BF794" s="3"/>
      <c r="BG794" s="3"/>
      <c r="BH794" s="3"/>
      <c r="BI794" s="3"/>
      <c r="BJ794" s="3"/>
      <c r="BK794" s="3"/>
      <c r="BL794" s="3"/>
      <c r="BM794" s="55"/>
    </row>
    <row r="795" spans="1:65">
      <c r="A795" s="29"/>
      <c r="B795" s="3" t="s">
        <v>257</v>
      </c>
      <c r="C795" s="28"/>
      <c r="D795" s="13">
        <v>-0.10320103689591553</v>
      </c>
      <c r="E795" s="13">
        <v>-0.1098935664713192</v>
      </c>
      <c r="F795" s="13">
        <v>4.8496300146566362E-2</v>
      </c>
      <c r="G795" s="13">
        <v>8.3411226941447758E-3</v>
      </c>
      <c r="H795" s="13">
        <v>-1.84289956074698E-2</v>
      </c>
      <c r="I795" s="13">
        <v>-4.4117154961060501E-2</v>
      </c>
      <c r="J795" s="13">
        <v>-7.8661761786102291E-2</v>
      </c>
      <c r="K795" s="13">
        <v>-1.8428995607469911E-2</v>
      </c>
      <c r="L795" s="13">
        <v>-9.5056228402650156E-3</v>
      </c>
      <c r="M795" s="13">
        <v>9.0882320790789173E-2</v>
      </c>
      <c r="N795" s="13">
        <v>-5.0999306207767381E-2</v>
      </c>
      <c r="O795" s="13">
        <v>3.0649554612156793E-2</v>
      </c>
      <c r="P795" s="13">
        <v>7.080473206457838E-2</v>
      </c>
      <c r="Q795" s="13">
        <v>7.080473206457838E-2</v>
      </c>
      <c r="R795" s="13">
        <v>7.5266418448180827E-2</v>
      </c>
      <c r="S795" s="13">
        <v>2.460620040556738E-2</v>
      </c>
      <c r="T795" s="13">
        <v>6.1881359297373706E-2</v>
      </c>
      <c r="U795" s="13">
        <v>3.9572927379361911E-2</v>
      </c>
      <c r="V795" s="13">
        <v>3.5111240995759241E-2</v>
      </c>
      <c r="W795" s="152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  <c r="AR795" s="3"/>
      <c r="AS795" s="3"/>
      <c r="AT795" s="3"/>
      <c r="AU795" s="3"/>
      <c r="AV795" s="3"/>
      <c r="AW795" s="3"/>
      <c r="AX795" s="3"/>
      <c r="AY795" s="3"/>
      <c r="AZ795" s="3"/>
      <c r="BA795" s="3"/>
      <c r="BB795" s="3"/>
      <c r="BC795" s="3"/>
      <c r="BD795" s="3"/>
      <c r="BE795" s="3"/>
      <c r="BF795" s="3"/>
      <c r="BG795" s="3"/>
      <c r="BH795" s="3"/>
      <c r="BI795" s="3"/>
      <c r="BJ795" s="3"/>
      <c r="BK795" s="3"/>
      <c r="BL795" s="3"/>
      <c r="BM795" s="55"/>
    </row>
    <row r="796" spans="1:65">
      <c r="A796" s="29"/>
      <c r="B796" s="45" t="s">
        <v>258</v>
      </c>
      <c r="C796" s="46"/>
      <c r="D796" s="44">
        <v>2.0099999999999998</v>
      </c>
      <c r="E796" s="44">
        <v>2.12</v>
      </c>
      <c r="F796" s="44">
        <v>0.54</v>
      </c>
      <c r="G796" s="44">
        <v>0.14000000000000001</v>
      </c>
      <c r="H796" s="44" t="s">
        <v>259</v>
      </c>
      <c r="I796" s="44">
        <v>1.02</v>
      </c>
      <c r="J796" s="44">
        <v>1.6</v>
      </c>
      <c r="K796" s="44">
        <v>0.59</v>
      </c>
      <c r="L796" s="44">
        <v>0.44</v>
      </c>
      <c r="M796" s="44">
        <v>1.25</v>
      </c>
      <c r="N796" s="44">
        <v>1.1299999999999999</v>
      </c>
      <c r="O796" s="44">
        <v>0.24</v>
      </c>
      <c r="P796" s="44" t="s">
        <v>259</v>
      </c>
      <c r="Q796" s="44" t="s">
        <v>259</v>
      </c>
      <c r="R796" s="44">
        <v>0.99</v>
      </c>
      <c r="S796" s="44">
        <v>0.14000000000000001</v>
      </c>
      <c r="T796" s="44">
        <v>0.76</v>
      </c>
      <c r="U796" s="44">
        <v>0.39</v>
      </c>
      <c r="V796" s="44">
        <v>0.31</v>
      </c>
      <c r="W796" s="152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3"/>
      <c r="AS796" s="3"/>
      <c r="AT796" s="3"/>
      <c r="AU796" s="3"/>
      <c r="AV796" s="3"/>
      <c r="AW796" s="3"/>
      <c r="AX796" s="3"/>
      <c r="AY796" s="3"/>
      <c r="AZ796" s="3"/>
      <c r="BA796" s="3"/>
      <c r="BB796" s="3"/>
      <c r="BC796" s="3"/>
      <c r="BD796" s="3"/>
      <c r="BE796" s="3"/>
      <c r="BF796" s="3"/>
      <c r="BG796" s="3"/>
      <c r="BH796" s="3"/>
      <c r="BI796" s="3"/>
      <c r="BJ796" s="3"/>
      <c r="BK796" s="3"/>
      <c r="BL796" s="3"/>
      <c r="BM796" s="55"/>
    </row>
    <row r="797" spans="1:65">
      <c r="B797" s="30" t="s">
        <v>274</v>
      </c>
      <c r="C797" s="20"/>
      <c r="D797" s="20"/>
      <c r="E797" s="20"/>
      <c r="F797" s="20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BM797" s="55"/>
    </row>
    <row r="798" spans="1:65">
      <c r="BM798" s="55"/>
    </row>
    <row r="799" spans="1:65" ht="15">
      <c r="B799" s="8" t="s">
        <v>458</v>
      </c>
      <c r="BM799" s="27" t="s">
        <v>66</v>
      </c>
    </row>
    <row r="800" spans="1:65" ht="15">
      <c r="A800" s="24" t="s">
        <v>61</v>
      </c>
      <c r="B800" s="18" t="s">
        <v>108</v>
      </c>
      <c r="C800" s="15" t="s">
        <v>109</v>
      </c>
      <c r="D800" s="16" t="s">
        <v>224</v>
      </c>
      <c r="E800" s="17" t="s">
        <v>224</v>
      </c>
      <c r="F800" s="17" t="s">
        <v>224</v>
      </c>
      <c r="G800" s="17" t="s">
        <v>224</v>
      </c>
      <c r="H800" s="17" t="s">
        <v>224</v>
      </c>
      <c r="I800" s="17" t="s">
        <v>224</v>
      </c>
      <c r="J800" s="17" t="s">
        <v>224</v>
      </c>
      <c r="K800" s="17" t="s">
        <v>224</v>
      </c>
      <c r="L800" s="17" t="s">
        <v>224</v>
      </c>
      <c r="M800" s="17" t="s">
        <v>224</v>
      </c>
      <c r="N800" s="17" t="s">
        <v>224</v>
      </c>
      <c r="O800" s="17" t="s">
        <v>224</v>
      </c>
      <c r="P800" s="17" t="s">
        <v>224</v>
      </c>
      <c r="Q800" s="17" t="s">
        <v>224</v>
      </c>
      <c r="R800" s="17" t="s">
        <v>224</v>
      </c>
      <c r="S800" s="17" t="s">
        <v>224</v>
      </c>
      <c r="T800" s="17" t="s">
        <v>224</v>
      </c>
      <c r="U800" s="152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  <c r="AR800" s="3"/>
      <c r="AS800" s="3"/>
      <c r="AT800" s="3"/>
      <c r="AU800" s="3"/>
      <c r="AV800" s="3"/>
      <c r="AW800" s="3"/>
      <c r="AX800" s="3"/>
      <c r="AY800" s="3"/>
      <c r="AZ800" s="3"/>
      <c r="BA800" s="3"/>
      <c r="BB800" s="3"/>
      <c r="BC800" s="3"/>
      <c r="BD800" s="3"/>
      <c r="BE800" s="3"/>
      <c r="BF800" s="3"/>
      <c r="BG800" s="3"/>
      <c r="BH800" s="3"/>
      <c r="BI800" s="3"/>
      <c r="BJ800" s="3"/>
      <c r="BK800" s="3"/>
      <c r="BL800" s="3"/>
      <c r="BM800" s="27">
        <v>1</v>
      </c>
    </row>
    <row r="801" spans="1:65">
      <c r="A801" s="29"/>
      <c r="B801" s="19" t="s">
        <v>225</v>
      </c>
      <c r="C801" s="9" t="s">
        <v>225</v>
      </c>
      <c r="D801" s="150" t="s">
        <v>227</v>
      </c>
      <c r="E801" s="151" t="s">
        <v>228</v>
      </c>
      <c r="F801" s="151" t="s">
        <v>229</v>
      </c>
      <c r="G801" s="151" t="s">
        <v>230</v>
      </c>
      <c r="H801" s="151" t="s">
        <v>231</v>
      </c>
      <c r="I801" s="151" t="s">
        <v>234</v>
      </c>
      <c r="J801" s="151" t="s">
        <v>235</v>
      </c>
      <c r="K801" s="151" t="s">
        <v>236</v>
      </c>
      <c r="L801" s="151" t="s">
        <v>237</v>
      </c>
      <c r="M801" s="151" t="s">
        <v>238</v>
      </c>
      <c r="N801" s="151" t="s">
        <v>239</v>
      </c>
      <c r="O801" s="151" t="s">
        <v>240</v>
      </c>
      <c r="P801" s="151" t="s">
        <v>241</v>
      </c>
      <c r="Q801" s="151" t="s">
        <v>242</v>
      </c>
      <c r="R801" s="151" t="s">
        <v>245</v>
      </c>
      <c r="S801" s="151" t="s">
        <v>246</v>
      </c>
      <c r="T801" s="151" t="s">
        <v>247</v>
      </c>
      <c r="U801" s="152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  <c r="AR801" s="3"/>
      <c r="AS801" s="3"/>
      <c r="AT801" s="3"/>
      <c r="AU801" s="3"/>
      <c r="AV801" s="3"/>
      <c r="AW801" s="3"/>
      <c r="AX801" s="3"/>
      <c r="AY801" s="3"/>
      <c r="AZ801" s="3"/>
      <c r="BA801" s="3"/>
      <c r="BB801" s="3"/>
      <c r="BC801" s="3"/>
      <c r="BD801" s="3"/>
      <c r="BE801" s="3"/>
      <c r="BF801" s="3"/>
      <c r="BG801" s="3"/>
      <c r="BH801" s="3"/>
      <c r="BI801" s="3"/>
      <c r="BJ801" s="3"/>
      <c r="BK801" s="3"/>
      <c r="BL801" s="3"/>
      <c r="BM801" s="27" t="s">
        <v>3</v>
      </c>
    </row>
    <row r="802" spans="1:65">
      <c r="A802" s="29"/>
      <c r="B802" s="19"/>
      <c r="C802" s="9"/>
      <c r="D802" s="10" t="s">
        <v>264</v>
      </c>
      <c r="E802" s="11" t="s">
        <v>263</v>
      </c>
      <c r="F802" s="11" t="s">
        <v>263</v>
      </c>
      <c r="G802" s="11" t="s">
        <v>263</v>
      </c>
      <c r="H802" s="11" t="s">
        <v>112</v>
      </c>
      <c r="I802" s="11" t="s">
        <v>263</v>
      </c>
      <c r="J802" s="11" t="s">
        <v>263</v>
      </c>
      <c r="K802" s="11" t="s">
        <v>264</v>
      </c>
      <c r="L802" s="11" t="s">
        <v>264</v>
      </c>
      <c r="M802" s="11" t="s">
        <v>264</v>
      </c>
      <c r="N802" s="11" t="s">
        <v>264</v>
      </c>
      <c r="O802" s="11" t="s">
        <v>264</v>
      </c>
      <c r="P802" s="11" t="s">
        <v>263</v>
      </c>
      <c r="Q802" s="11" t="s">
        <v>263</v>
      </c>
      <c r="R802" s="11" t="s">
        <v>263</v>
      </c>
      <c r="S802" s="11" t="s">
        <v>263</v>
      </c>
      <c r="T802" s="11" t="s">
        <v>264</v>
      </c>
      <c r="U802" s="152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  <c r="AS802" s="3"/>
      <c r="AT802" s="3"/>
      <c r="AU802" s="3"/>
      <c r="AV802" s="3"/>
      <c r="AW802" s="3"/>
      <c r="AX802" s="3"/>
      <c r="AY802" s="3"/>
      <c r="AZ802" s="3"/>
      <c r="BA802" s="3"/>
      <c r="BB802" s="3"/>
      <c r="BC802" s="3"/>
      <c r="BD802" s="3"/>
      <c r="BE802" s="3"/>
      <c r="BF802" s="3"/>
      <c r="BG802" s="3"/>
      <c r="BH802" s="3"/>
      <c r="BI802" s="3"/>
      <c r="BJ802" s="3"/>
      <c r="BK802" s="3"/>
      <c r="BL802" s="3"/>
      <c r="BM802" s="27">
        <v>2</v>
      </c>
    </row>
    <row r="803" spans="1:65">
      <c r="A803" s="29"/>
      <c r="B803" s="19"/>
      <c r="C803" s="9"/>
      <c r="D803" s="25"/>
      <c r="E803" s="25"/>
      <c r="F803" s="25"/>
      <c r="G803" s="25"/>
      <c r="H803" s="25"/>
      <c r="I803" s="25"/>
      <c r="J803" s="25"/>
      <c r="K803" s="25"/>
      <c r="L803" s="25"/>
      <c r="M803" s="25"/>
      <c r="N803" s="25"/>
      <c r="O803" s="25"/>
      <c r="P803" s="25"/>
      <c r="Q803" s="25"/>
      <c r="R803" s="25"/>
      <c r="S803" s="25"/>
      <c r="T803" s="25"/>
      <c r="U803" s="152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  <c r="AS803" s="3"/>
      <c r="AT803" s="3"/>
      <c r="AU803" s="3"/>
      <c r="AV803" s="3"/>
      <c r="AW803" s="3"/>
      <c r="AX803" s="3"/>
      <c r="AY803" s="3"/>
      <c r="AZ803" s="3"/>
      <c r="BA803" s="3"/>
      <c r="BB803" s="3"/>
      <c r="BC803" s="3"/>
      <c r="BD803" s="3"/>
      <c r="BE803" s="3"/>
      <c r="BF803" s="3"/>
      <c r="BG803" s="3"/>
      <c r="BH803" s="3"/>
      <c r="BI803" s="3"/>
      <c r="BJ803" s="3"/>
      <c r="BK803" s="3"/>
      <c r="BL803" s="3"/>
      <c r="BM803" s="27">
        <v>3</v>
      </c>
    </row>
    <row r="804" spans="1:65">
      <c r="A804" s="29"/>
      <c r="B804" s="18">
        <v>1</v>
      </c>
      <c r="C804" s="14">
        <v>1</v>
      </c>
      <c r="D804" s="21">
        <v>7</v>
      </c>
      <c r="E804" s="21">
        <v>5.8</v>
      </c>
      <c r="F804" s="21">
        <v>7</v>
      </c>
      <c r="G804" s="21">
        <v>6</v>
      </c>
      <c r="H804" s="21">
        <v>6</v>
      </c>
      <c r="I804" s="21">
        <v>5.7</v>
      </c>
      <c r="J804" s="21">
        <v>5</v>
      </c>
      <c r="K804" s="21">
        <v>6.3</v>
      </c>
      <c r="L804" s="21">
        <v>6.4</v>
      </c>
      <c r="M804" s="21">
        <v>6.6</v>
      </c>
      <c r="N804" s="21">
        <v>6</v>
      </c>
      <c r="O804" s="21">
        <v>7</v>
      </c>
      <c r="P804" s="21">
        <v>5.5</v>
      </c>
      <c r="Q804" s="153">
        <v>8</v>
      </c>
      <c r="R804" s="21">
        <v>6</v>
      </c>
      <c r="S804" s="21">
        <v>7</v>
      </c>
      <c r="T804" s="21">
        <v>6</v>
      </c>
      <c r="U804" s="152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  <c r="AS804" s="3"/>
      <c r="AT804" s="3"/>
      <c r="AU804" s="3"/>
      <c r="AV804" s="3"/>
      <c r="AW804" s="3"/>
      <c r="AX804" s="3"/>
      <c r="AY804" s="3"/>
      <c r="AZ804" s="3"/>
      <c r="BA804" s="3"/>
      <c r="BB804" s="3"/>
      <c r="BC804" s="3"/>
      <c r="BD804" s="3"/>
      <c r="BE804" s="3"/>
      <c r="BF804" s="3"/>
      <c r="BG804" s="3"/>
      <c r="BH804" s="3"/>
      <c r="BI804" s="3"/>
      <c r="BJ804" s="3"/>
      <c r="BK804" s="3"/>
      <c r="BL804" s="3"/>
      <c r="BM804" s="27">
        <v>1</v>
      </c>
    </row>
    <row r="805" spans="1:65">
      <c r="A805" s="29"/>
      <c r="B805" s="19">
        <v>1</v>
      </c>
      <c r="C805" s="9">
        <v>2</v>
      </c>
      <c r="D805" s="11">
        <v>7</v>
      </c>
      <c r="E805" s="11">
        <v>5.8</v>
      </c>
      <c r="F805" s="11">
        <v>7</v>
      </c>
      <c r="G805" s="11">
        <v>5</v>
      </c>
      <c r="H805" s="11">
        <v>6</v>
      </c>
      <c r="I805" s="11">
        <v>5.6</v>
      </c>
      <c r="J805" s="11">
        <v>6</v>
      </c>
      <c r="K805" s="11">
        <v>5.9</v>
      </c>
      <c r="L805" s="11">
        <v>6.4</v>
      </c>
      <c r="M805" s="11">
        <v>6.2</v>
      </c>
      <c r="N805" s="11">
        <v>6</v>
      </c>
      <c r="O805" s="11">
        <v>7</v>
      </c>
      <c r="P805" s="11">
        <v>5.7</v>
      </c>
      <c r="Q805" s="154">
        <v>8</v>
      </c>
      <c r="R805" s="11">
        <v>6</v>
      </c>
      <c r="S805" s="11">
        <v>6</v>
      </c>
      <c r="T805" s="11">
        <v>5.5</v>
      </c>
      <c r="U805" s="152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  <c r="AS805" s="3"/>
      <c r="AT805" s="3"/>
      <c r="AU805" s="3"/>
      <c r="AV805" s="3"/>
      <c r="AW805" s="3"/>
      <c r="AX805" s="3"/>
      <c r="AY805" s="3"/>
      <c r="AZ805" s="3"/>
      <c r="BA805" s="3"/>
      <c r="BB805" s="3"/>
      <c r="BC805" s="3"/>
      <c r="BD805" s="3"/>
      <c r="BE805" s="3"/>
      <c r="BF805" s="3"/>
      <c r="BG805" s="3"/>
      <c r="BH805" s="3"/>
      <c r="BI805" s="3"/>
      <c r="BJ805" s="3"/>
      <c r="BK805" s="3"/>
      <c r="BL805" s="3"/>
      <c r="BM805" s="27">
        <v>34</v>
      </c>
    </row>
    <row r="806" spans="1:65">
      <c r="A806" s="29"/>
      <c r="B806" s="19">
        <v>1</v>
      </c>
      <c r="C806" s="9">
        <v>3</v>
      </c>
      <c r="D806" s="11">
        <v>7</v>
      </c>
      <c r="E806" s="11">
        <v>5.4</v>
      </c>
      <c r="F806" s="11">
        <v>7</v>
      </c>
      <c r="G806" s="11">
        <v>7</v>
      </c>
      <c r="H806" s="11">
        <v>6</v>
      </c>
      <c r="I806" s="11">
        <v>5.7</v>
      </c>
      <c r="J806" s="11">
        <v>6</v>
      </c>
      <c r="K806" s="11">
        <v>6.5</v>
      </c>
      <c r="L806" s="11">
        <v>5.7</v>
      </c>
      <c r="M806" s="11">
        <v>6.3</v>
      </c>
      <c r="N806" s="11">
        <v>6</v>
      </c>
      <c r="O806" s="11">
        <v>7</v>
      </c>
      <c r="P806" s="11">
        <v>5.4</v>
      </c>
      <c r="Q806" s="154">
        <v>8</v>
      </c>
      <c r="R806" s="11">
        <v>6</v>
      </c>
      <c r="S806" s="11">
        <v>7</v>
      </c>
      <c r="T806" s="11">
        <v>5.0999999999999996</v>
      </c>
      <c r="U806" s="152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  <c r="AS806" s="3"/>
      <c r="AT806" s="3"/>
      <c r="AU806" s="3"/>
      <c r="AV806" s="3"/>
      <c r="AW806" s="3"/>
      <c r="AX806" s="3"/>
      <c r="AY806" s="3"/>
      <c r="AZ806" s="3"/>
      <c r="BA806" s="3"/>
      <c r="BB806" s="3"/>
      <c r="BC806" s="3"/>
      <c r="BD806" s="3"/>
      <c r="BE806" s="3"/>
      <c r="BF806" s="3"/>
      <c r="BG806" s="3"/>
      <c r="BH806" s="3"/>
      <c r="BI806" s="3"/>
      <c r="BJ806" s="3"/>
      <c r="BK806" s="3"/>
      <c r="BL806" s="3"/>
      <c r="BM806" s="27">
        <v>16</v>
      </c>
    </row>
    <row r="807" spans="1:65">
      <c r="A807" s="29"/>
      <c r="B807" s="19">
        <v>1</v>
      </c>
      <c r="C807" s="9">
        <v>4</v>
      </c>
      <c r="D807" s="11">
        <v>6</v>
      </c>
      <c r="E807" s="11">
        <v>5.4</v>
      </c>
      <c r="F807" s="11">
        <v>7</v>
      </c>
      <c r="G807" s="11">
        <v>6</v>
      </c>
      <c r="H807" s="11">
        <v>6</v>
      </c>
      <c r="I807" s="11">
        <v>5.7</v>
      </c>
      <c r="J807" s="11">
        <v>6</v>
      </c>
      <c r="K807" s="11">
        <v>5.7</v>
      </c>
      <c r="L807" s="11">
        <v>6.2</v>
      </c>
      <c r="M807" s="11">
        <v>6.5</v>
      </c>
      <c r="N807" s="11">
        <v>6</v>
      </c>
      <c r="O807" s="11">
        <v>7</v>
      </c>
      <c r="P807" s="11">
        <v>5.7</v>
      </c>
      <c r="Q807" s="154">
        <v>8</v>
      </c>
      <c r="R807" s="11">
        <v>6</v>
      </c>
      <c r="S807" s="11">
        <v>7</v>
      </c>
      <c r="T807" s="148">
        <v>4.2</v>
      </c>
      <c r="U807" s="152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  <c r="AS807" s="3"/>
      <c r="AT807" s="3"/>
      <c r="AU807" s="3"/>
      <c r="AV807" s="3"/>
      <c r="AW807" s="3"/>
      <c r="AX807" s="3"/>
      <c r="AY807" s="3"/>
      <c r="AZ807" s="3"/>
      <c r="BA807" s="3"/>
      <c r="BB807" s="3"/>
      <c r="BC807" s="3"/>
      <c r="BD807" s="3"/>
      <c r="BE807" s="3"/>
      <c r="BF807" s="3"/>
      <c r="BG807" s="3"/>
      <c r="BH807" s="3"/>
      <c r="BI807" s="3"/>
      <c r="BJ807" s="3"/>
      <c r="BK807" s="3"/>
      <c r="BL807" s="3"/>
      <c r="BM807" s="27">
        <v>6.1557291666666663</v>
      </c>
    </row>
    <row r="808" spans="1:65">
      <c r="A808" s="29"/>
      <c r="B808" s="19">
        <v>1</v>
      </c>
      <c r="C808" s="9">
        <v>5</v>
      </c>
      <c r="D808" s="11">
        <v>7</v>
      </c>
      <c r="E808" s="11">
        <v>6</v>
      </c>
      <c r="F808" s="11">
        <v>7</v>
      </c>
      <c r="G808" s="11">
        <v>6</v>
      </c>
      <c r="H808" s="11">
        <v>6</v>
      </c>
      <c r="I808" s="11">
        <v>5.6</v>
      </c>
      <c r="J808" s="11">
        <v>6</v>
      </c>
      <c r="K808" s="11">
        <v>5.9</v>
      </c>
      <c r="L808" s="11">
        <v>5.8</v>
      </c>
      <c r="M808" s="11">
        <v>7.1</v>
      </c>
      <c r="N808" s="11">
        <v>6</v>
      </c>
      <c r="O808" s="11">
        <v>6</v>
      </c>
      <c r="P808" s="11">
        <v>5.8</v>
      </c>
      <c r="Q808" s="154">
        <v>7</v>
      </c>
      <c r="R808" s="11">
        <v>6</v>
      </c>
      <c r="S808" s="11">
        <v>7</v>
      </c>
      <c r="T808" s="148">
        <v>4.0999999999999996</v>
      </c>
      <c r="U808" s="152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3"/>
      <c r="AU808" s="3"/>
      <c r="AV808" s="3"/>
      <c r="AW808" s="3"/>
      <c r="AX808" s="3"/>
      <c r="AY808" s="3"/>
      <c r="AZ808" s="3"/>
      <c r="BA808" s="3"/>
      <c r="BB808" s="3"/>
      <c r="BC808" s="3"/>
      <c r="BD808" s="3"/>
      <c r="BE808" s="3"/>
      <c r="BF808" s="3"/>
      <c r="BG808" s="3"/>
      <c r="BH808" s="3"/>
      <c r="BI808" s="3"/>
      <c r="BJ808" s="3"/>
      <c r="BK808" s="3"/>
      <c r="BL808" s="3"/>
      <c r="BM808" s="27">
        <v>52</v>
      </c>
    </row>
    <row r="809" spans="1:65">
      <c r="A809" s="29"/>
      <c r="B809" s="19">
        <v>1</v>
      </c>
      <c r="C809" s="9">
        <v>6</v>
      </c>
      <c r="D809" s="11">
        <v>7</v>
      </c>
      <c r="E809" s="11">
        <v>5.7</v>
      </c>
      <c r="F809" s="11">
        <v>7</v>
      </c>
      <c r="G809" s="11">
        <v>6</v>
      </c>
      <c r="H809" s="11">
        <v>6</v>
      </c>
      <c r="I809" s="11">
        <v>5.9</v>
      </c>
      <c r="J809" s="11">
        <v>6</v>
      </c>
      <c r="K809" s="11">
        <v>6.5</v>
      </c>
      <c r="L809" s="11">
        <v>6.5</v>
      </c>
      <c r="M809" s="11">
        <v>6.6</v>
      </c>
      <c r="N809" s="11">
        <v>6</v>
      </c>
      <c r="O809" s="11">
        <v>7</v>
      </c>
      <c r="P809" s="11">
        <v>5.5</v>
      </c>
      <c r="Q809" s="154">
        <v>8</v>
      </c>
      <c r="R809" s="11">
        <v>6</v>
      </c>
      <c r="S809" s="11">
        <v>7</v>
      </c>
      <c r="T809" s="11">
        <v>4.7</v>
      </c>
      <c r="U809" s="152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  <c r="AS809" s="3"/>
      <c r="AT809" s="3"/>
      <c r="AU809" s="3"/>
      <c r="AV809" s="3"/>
      <c r="AW809" s="3"/>
      <c r="AX809" s="3"/>
      <c r="AY809" s="3"/>
      <c r="AZ809" s="3"/>
      <c r="BA809" s="3"/>
      <c r="BB809" s="3"/>
      <c r="BC809" s="3"/>
      <c r="BD809" s="3"/>
      <c r="BE809" s="3"/>
      <c r="BF809" s="3"/>
      <c r="BG809" s="3"/>
      <c r="BH809" s="3"/>
      <c r="BI809" s="3"/>
      <c r="BJ809" s="3"/>
      <c r="BK809" s="3"/>
      <c r="BL809" s="3"/>
      <c r="BM809" s="55"/>
    </row>
    <row r="810" spans="1:65">
      <c r="A810" s="29"/>
      <c r="B810" s="20" t="s">
        <v>254</v>
      </c>
      <c r="C810" s="12"/>
      <c r="D810" s="22">
        <v>6.833333333333333</v>
      </c>
      <c r="E810" s="22">
        <v>5.6833333333333336</v>
      </c>
      <c r="F810" s="22">
        <v>7</v>
      </c>
      <c r="G810" s="22">
        <v>6</v>
      </c>
      <c r="H810" s="22">
        <v>6</v>
      </c>
      <c r="I810" s="22">
        <v>5.6999999999999993</v>
      </c>
      <c r="J810" s="22">
        <v>5.833333333333333</v>
      </c>
      <c r="K810" s="22">
        <v>6.1333333333333329</v>
      </c>
      <c r="L810" s="22">
        <v>6.166666666666667</v>
      </c>
      <c r="M810" s="22">
        <v>6.5500000000000007</v>
      </c>
      <c r="N810" s="22">
        <v>6</v>
      </c>
      <c r="O810" s="22">
        <v>6.833333333333333</v>
      </c>
      <c r="P810" s="22">
        <v>5.6000000000000005</v>
      </c>
      <c r="Q810" s="22">
        <v>7.833333333333333</v>
      </c>
      <c r="R810" s="22">
        <v>6</v>
      </c>
      <c r="S810" s="22">
        <v>6.833333333333333</v>
      </c>
      <c r="T810" s="22">
        <v>4.9333333333333327</v>
      </c>
      <c r="U810" s="152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  <c r="AS810" s="3"/>
      <c r="AT810" s="3"/>
      <c r="AU810" s="3"/>
      <c r="AV810" s="3"/>
      <c r="AW810" s="3"/>
      <c r="AX810" s="3"/>
      <c r="AY810" s="3"/>
      <c r="AZ810" s="3"/>
      <c r="BA810" s="3"/>
      <c r="BB810" s="3"/>
      <c r="BC810" s="3"/>
      <c r="BD810" s="3"/>
      <c r="BE810" s="3"/>
      <c r="BF810" s="3"/>
      <c r="BG810" s="3"/>
      <c r="BH810" s="3"/>
      <c r="BI810" s="3"/>
      <c r="BJ810" s="3"/>
      <c r="BK810" s="3"/>
      <c r="BL810" s="3"/>
      <c r="BM810" s="55"/>
    </row>
    <row r="811" spans="1:65">
      <c r="A811" s="29"/>
      <c r="B811" s="3" t="s">
        <v>255</v>
      </c>
      <c r="C811" s="28"/>
      <c r="D811" s="11">
        <v>7</v>
      </c>
      <c r="E811" s="11">
        <v>5.75</v>
      </c>
      <c r="F811" s="11">
        <v>7</v>
      </c>
      <c r="G811" s="11">
        <v>6</v>
      </c>
      <c r="H811" s="11">
        <v>6</v>
      </c>
      <c r="I811" s="11">
        <v>5.7</v>
      </c>
      <c r="J811" s="11">
        <v>6</v>
      </c>
      <c r="K811" s="11">
        <v>6.1</v>
      </c>
      <c r="L811" s="11">
        <v>6.3000000000000007</v>
      </c>
      <c r="M811" s="11">
        <v>6.55</v>
      </c>
      <c r="N811" s="11">
        <v>6</v>
      </c>
      <c r="O811" s="11">
        <v>7</v>
      </c>
      <c r="P811" s="11">
        <v>5.6</v>
      </c>
      <c r="Q811" s="11">
        <v>8</v>
      </c>
      <c r="R811" s="11">
        <v>6</v>
      </c>
      <c r="S811" s="11">
        <v>7</v>
      </c>
      <c r="T811" s="11">
        <v>4.9000000000000004</v>
      </c>
      <c r="U811" s="152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  <c r="AS811" s="3"/>
      <c r="AT811" s="3"/>
      <c r="AU811" s="3"/>
      <c r="AV811" s="3"/>
      <c r="AW811" s="3"/>
      <c r="AX811" s="3"/>
      <c r="AY811" s="3"/>
      <c r="AZ811" s="3"/>
      <c r="BA811" s="3"/>
      <c r="BB811" s="3"/>
      <c r="BC811" s="3"/>
      <c r="BD811" s="3"/>
      <c r="BE811" s="3"/>
      <c r="BF811" s="3"/>
      <c r="BG811" s="3"/>
      <c r="BH811" s="3"/>
      <c r="BI811" s="3"/>
      <c r="BJ811" s="3"/>
      <c r="BK811" s="3"/>
      <c r="BL811" s="3"/>
      <c r="BM811" s="55"/>
    </row>
    <row r="812" spans="1:65">
      <c r="A812" s="29"/>
      <c r="B812" s="3" t="s">
        <v>256</v>
      </c>
      <c r="C812" s="28"/>
      <c r="D812" s="23">
        <v>0.40824829046386302</v>
      </c>
      <c r="E812" s="23">
        <v>0.24013884872437147</v>
      </c>
      <c r="F812" s="23">
        <v>0</v>
      </c>
      <c r="G812" s="23">
        <v>0.63245553203367588</v>
      </c>
      <c r="H812" s="23">
        <v>0</v>
      </c>
      <c r="I812" s="23">
        <v>0.10954451150103348</v>
      </c>
      <c r="J812" s="23">
        <v>0.40824829046386302</v>
      </c>
      <c r="K812" s="23">
        <v>0.34448028487370153</v>
      </c>
      <c r="L812" s="23">
        <v>0.33862466931200796</v>
      </c>
      <c r="M812" s="23">
        <v>0.31464265445104528</v>
      </c>
      <c r="N812" s="23">
        <v>0</v>
      </c>
      <c r="O812" s="23">
        <v>0.40824829046386302</v>
      </c>
      <c r="P812" s="23">
        <v>0.15491933384829659</v>
      </c>
      <c r="Q812" s="23">
        <v>0.40824829046386302</v>
      </c>
      <c r="R812" s="23">
        <v>0</v>
      </c>
      <c r="S812" s="23">
        <v>0.40824829046386302</v>
      </c>
      <c r="T812" s="23">
        <v>0.74475946900101497</v>
      </c>
      <c r="U812" s="205"/>
      <c r="V812" s="206"/>
      <c r="W812" s="206"/>
      <c r="X812" s="206"/>
      <c r="Y812" s="206"/>
      <c r="Z812" s="206"/>
      <c r="AA812" s="206"/>
      <c r="AB812" s="206"/>
      <c r="AC812" s="206"/>
      <c r="AD812" s="206"/>
      <c r="AE812" s="206"/>
      <c r="AF812" s="206"/>
      <c r="AG812" s="206"/>
      <c r="AH812" s="206"/>
      <c r="AI812" s="206"/>
      <c r="AJ812" s="206"/>
      <c r="AK812" s="206"/>
      <c r="AL812" s="206"/>
      <c r="AM812" s="206"/>
      <c r="AN812" s="206"/>
      <c r="AO812" s="206"/>
      <c r="AP812" s="206"/>
      <c r="AQ812" s="206"/>
      <c r="AR812" s="206"/>
      <c r="AS812" s="206"/>
      <c r="AT812" s="206"/>
      <c r="AU812" s="206"/>
      <c r="AV812" s="206"/>
      <c r="AW812" s="206"/>
      <c r="AX812" s="206"/>
      <c r="AY812" s="206"/>
      <c r="AZ812" s="206"/>
      <c r="BA812" s="206"/>
      <c r="BB812" s="206"/>
      <c r="BC812" s="206"/>
      <c r="BD812" s="206"/>
      <c r="BE812" s="206"/>
      <c r="BF812" s="206"/>
      <c r="BG812" s="206"/>
      <c r="BH812" s="206"/>
      <c r="BI812" s="206"/>
      <c r="BJ812" s="206"/>
      <c r="BK812" s="206"/>
      <c r="BL812" s="206"/>
      <c r="BM812" s="56"/>
    </row>
    <row r="813" spans="1:65">
      <c r="A813" s="29"/>
      <c r="B813" s="3" t="s">
        <v>86</v>
      </c>
      <c r="C813" s="28"/>
      <c r="D813" s="13">
        <v>5.9743652263004349E-2</v>
      </c>
      <c r="E813" s="13">
        <v>4.2253169863525772E-2</v>
      </c>
      <c r="F813" s="13">
        <v>0</v>
      </c>
      <c r="G813" s="13">
        <v>0.10540925533894598</v>
      </c>
      <c r="H813" s="13">
        <v>0</v>
      </c>
      <c r="I813" s="13">
        <v>1.9218335351058508E-2</v>
      </c>
      <c r="J813" s="13">
        <v>6.9985421222376526E-2</v>
      </c>
      <c r="K813" s="13">
        <v>5.6165263838103517E-2</v>
      </c>
      <c r="L813" s="13">
        <v>5.4912108537082373E-2</v>
      </c>
      <c r="M813" s="13">
        <v>4.803704648107561E-2</v>
      </c>
      <c r="N813" s="13">
        <v>0</v>
      </c>
      <c r="O813" s="13">
        <v>5.9743652263004349E-2</v>
      </c>
      <c r="P813" s="13">
        <v>2.7664166758624389E-2</v>
      </c>
      <c r="Q813" s="13">
        <v>5.211680303793996E-2</v>
      </c>
      <c r="R813" s="13">
        <v>0</v>
      </c>
      <c r="S813" s="13">
        <v>5.9743652263004349E-2</v>
      </c>
      <c r="T813" s="13">
        <v>0.15096475722993549</v>
      </c>
      <c r="U813" s="152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  <c r="AS813" s="3"/>
      <c r="AT813" s="3"/>
      <c r="AU813" s="3"/>
      <c r="AV813" s="3"/>
      <c r="AW813" s="3"/>
      <c r="AX813" s="3"/>
      <c r="AY813" s="3"/>
      <c r="AZ813" s="3"/>
      <c r="BA813" s="3"/>
      <c r="BB813" s="3"/>
      <c r="BC813" s="3"/>
      <c r="BD813" s="3"/>
      <c r="BE813" s="3"/>
      <c r="BF813" s="3"/>
      <c r="BG813" s="3"/>
      <c r="BH813" s="3"/>
      <c r="BI813" s="3"/>
      <c r="BJ813" s="3"/>
      <c r="BK813" s="3"/>
      <c r="BL813" s="3"/>
      <c r="BM813" s="55"/>
    </row>
    <row r="814" spans="1:65">
      <c r="A814" s="29"/>
      <c r="B814" s="3" t="s">
        <v>257</v>
      </c>
      <c r="C814" s="28"/>
      <c r="D814" s="13">
        <v>0.11007699466959986</v>
      </c>
      <c r="E814" s="13">
        <v>-7.6740841018698602E-2</v>
      </c>
      <c r="F814" s="13">
        <v>0.13715204332007791</v>
      </c>
      <c r="G814" s="13">
        <v>-2.5298248582790395E-2</v>
      </c>
      <c r="H814" s="13">
        <v>-2.5298248582790395E-2</v>
      </c>
      <c r="I814" s="13">
        <v>-7.403333615365093E-2</v>
      </c>
      <c r="J814" s="13">
        <v>-5.2373297233268445E-2</v>
      </c>
      <c r="K814" s="13">
        <v>-3.6382096624080207E-3</v>
      </c>
      <c r="L814" s="13">
        <v>1.7768000676876561E-3</v>
      </c>
      <c r="M814" s="13">
        <v>6.4049411963787328E-2</v>
      </c>
      <c r="N814" s="13">
        <v>-2.5298248582790395E-2</v>
      </c>
      <c r="O814" s="13">
        <v>0.11007699466959986</v>
      </c>
      <c r="P814" s="13">
        <v>-9.0278365343937628E-2</v>
      </c>
      <c r="Q814" s="13">
        <v>0.27252728657246816</v>
      </c>
      <c r="R814" s="13">
        <v>-2.5298248582790395E-2</v>
      </c>
      <c r="S814" s="13">
        <v>0.11007699466959986</v>
      </c>
      <c r="T814" s="13">
        <v>-0.19857855994584994</v>
      </c>
      <c r="U814" s="152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  <c r="AS814" s="3"/>
      <c r="AT814" s="3"/>
      <c r="AU814" s="3"/>
      <c r="AV814" s="3"/>
      <c r="AW814" s="3"/>
      <c r="AX814" s="3"/>
      <c r="AY814" s="3"/>
      <c r="AZ814" s="3"/>
      <c r="BA814" s="3"/>
      <c r="BB814" s="3"/>
      <c r="BC814" s="3"/>
      <c r="BD814" s="3"/>
      <c r="BE814" s="3"/>
      <c r="BF814" s="3"/>
      <c r="BG814" s="3"/>
      <c r="BH814" s="3"/>
      <c r="BI814" s="3"/>
      <c r="BJ814" s="3"/>
      <c r="BK814" s="3"/>
      <c r="BL814" s="3"/>
      <c r="BM814" s="55"/>
    </row>
    <row r="815" spans="1:65">
      <c r="A815" s="29"/>
      <c r="B815" s="45" t="s">
        <v>258</v>
      </c>
      <c r="C815" s="46"/>
      <c r="D815" s="44">
        <v>1.77</v>
      </c>
      <c r="E815" s="44">
        <v>0.67</v>
      </c>
      <c r="F815" s="44">
        <v>2.13</v>
      </c>
      <c r="G815" s="44">
        <v>0</v>
      </c>
      <c r="H815" s="44">
        <v>0</v>
      </c>
      <c r="I815" s="44">
        <v>0.64</v>
      </c>
      <c r="J815" s="44">
        <v>0.35</v>
      </c>
      <c r="K815" s="44">
        <v>0.28000000000000003</v>
      </c>
      <c r="L815" s="44">
        <v>0.35</v>
      </c>
      <c r="M815" s="44">
        <v>1.17</v>
      </c>
      <c r="N815" s="44">
        <v>0</v>
      </c>
      <c r="O815" s="44">
        <v>1.77</v>
      </c>
      <c r="P815" s="44">
        <v>0.85</v>
      </c>
      <c r="Q815" s="44">
        <v>3.9</v>
      </c>
      <c r="R815" s="44">
        <v>0</v>
      </c>
      <c r="S815" s="44">
        <v>1.77</v>
      </c>
      <c r="T815" s="44">
        <v>2.27</v>
      </c>
      <c r="U815" s="152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  <c r="AS815" s="3"/>
      <c r="AT815" s="3"/>
      <c r="AU815" s="3"/>
      <c r="AV815" s="3"/>
      <c r="AW815" s="3"/>
      <c r="AX815" s="3"/>
      <c r="AY815" s="3"/>
      <c r="AZ815" s="3"/>
      <c r="BA815" s="3"/>
      <c r="BB815" s="3"/>
      <c r="BC815" s="3"/>
      <c r="BD815" s="3"/>
      <c r="BE815" s="3"/>
      <c r="BF815" s="3"/>
      <c r="BG815" s="3"/>
      <c r="BH815" s="3"/>
      <c r="BI815" s="3"/>
      <c r="BJ815" s="3"/>
      <c r="BK815" s="3"/>
      <c r="BL815" s="3"/>
      <c r="BM815" s="55"/>
    </row>
    <row r="816" spans="1:65">
      <c r="B816" s="30"/>
      <c r="C816" s="20"/>
      <c r="D816" s="20"/>
      <c r="E816" s="20"/>
      <c r="F816" s="20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BM816" s="55"/>
    </row>
    <row r="817" spans="1:65" ht="15">
      <c r="B817" s="8" t="s">
        <v>459</v>
      </c>
      <c r="BM817" s="27" t="s">
        <v>66</v>
      </c>
    </row>
    <row r="818" spans="1:65" ht="15">
      <c r="A818" s="24" t="s">
        <v>12</v>
      </c>
      <c r="B818" s="18" t="s">
        <v>108</v>
      </c>
      <c r="C818" s="15" t="s">
        <v>109</v>
      </c>
      <c r="D818" s="16" t="s">
        <v>224</v>
      </c>
      <c r="E818" s="17" t="s">
        <v>224</v>
      </c>
      <c r="F818" s="17" t="s">
        <v>224</v>
      </c>
      <c r="G818" s="17" t="s">
        <v>224</v>
      </c>
      <c r="H818" s="17" t="s">
        <v>224</v>
      </c>
      <c r="I818" s="17" t="s">
        <v>224</v>
      </c>
      <c r="J818" s="152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  <c r="AR818" s="3"/>
      <c r="AS818" s="3"/>
      <c r="AT818" s="3"/>
      <c r="AU818" s="3"/>
      <c r="AV818" s="3"/>
      <c r="AW818" s="3"/>
      <c r="AX818" s="3"/>
      <c r="AY818" s="3"/>
      <c r="AZ818" s="3"/>
      <c r="BA818" s="3"/>
      <c r="BB818" s="3"/>
      <c r="BC818" s="3"/>
      <c r="BD818" s="3"/>
      <c r="BE818" s="3"/>
      <c r="BF818" s="3"/>
      <c r="BG818" s="3"/>
      <c r="BH818" s="3"/>
      <c r="BI818" s="3"/>
      <c r="BJ818" s="3"/>
      <c r="BK818" s="3"/>
      <c r="BL818" s="3"/>
      <c r="BM818" s="27">
        <v>1</v>
      </c>
    </row>
    <row r="819" spans="1:65">
      <c r="A819" s="29"/>
      <c r="B819" s="19" t="s">
        <v>225</v>
      </c>
      <c r="C819" s="9" t="s">
        <v>225</v>
      </c>
      <c r="D819" s="150" t="s">
        <v>227</v>
      </c>
      <c r="E819" s="151" t="s">
        <v>228</v>
      </c>
      <c r="F819" s="151" t="s">
        <v>236</v>
      </c>
      <c r="G819" s="151" t="s">
        <v>237</v>
      </c>
      <c r="H819" s="151" t="s">
        <v>241</v>
      </c>
      <c r="I819" s="151" t="s">
        <v>247</v>
      </c>
      <c r="J819" s="152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  <c r="AR819" s="3"/>
      <c r="AS819" s="3"/>
      <c r="AT819" s="3"/>
      <c r="AU819" s="3"/>
      <c r="AV819" s="3"/>
      <c r="AW819" s="3"/>
      <c r="AX819" s="3"/>
      <c r="AY819" s="3"/>
      <c r="AZ819" s="3"/>
      <c r="BA819" s="3"/>
      <c r="BB819" s="3"/>
      <c r="BC819" s="3"/>
      <c r="BD819" s="3"/>
      <c r="BE819" s="3"/>
      <c r="BF819" s="3"/>
      <c r="BG819" s="3"/>
      <c r="BH819" s="3"/>
      <c r="BI819" s="3"/>
      <c r="BJ819" s="3"/>
      <c r="BK819" s="3"/>
      <c r="BL819" s="3"/>
      <c r="BM819" s="27" t="s">
        <v>3</v>
      </c>
    </row>
    <row r="820" spans="1:65">
      <c r="A820" s="29"/>
      <c r="B820" s="19"/>
      <c r="C820" s="9"/>
      <c r="D820" s="10" t="s">
        <v>264</v>
      </c>
      <c r="E820" s="11" t="s">
        <v>263</v>
      </c>
      <c r="F820" s="11" t="s">
        <v>264</v>
      </c>
      <c r="G820" s="11" t="s">
        <v>264</v>
      </c>
      <c r="H820" s="11" t="s">
        <v>263</v>
      </c>
      <c r="I820" s="11" t="s">
        <v>264</v>
      </c>
      <c r="J820" s="152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  <c r="AS820" s="3"/>
      <c r="AT820" s="3"/>
      <c r="AU820" s="3"/>
      <c r="AV820" s="3"/>
      <c r="AW820" s="3"/>
      <c r="AX820" s="3"/>
      <c r="AY820" s="3"/>
      <c r="AZ820" s="3"/>
      <c r="BA820" s="3"/>
      <c r="BB820" s="3"/>
      <c r="BC820" s="3"/>
      <c r="BD820" s="3"/>
      <c r="BE820" s="3"/>
      <c r="BF820" s="3"/>
      <c r="BG820" s="3"/>
      <c r="BH820" s="3"/>
      <c r="BI820" s="3"/>
      <c r="BJ820" s="3"/>
      <c r="BK820" s="3"/>
      <c r="BL820" s="3"/>
      <c r="BM820" s="27">
        <v>2</v>
      </c>
    </row>
    <row r="821" spans="1:65">
      <c r="A821" s="29"/>
      <c r="B821" s="19"/>
      <c r="C821" s="9"/>
      <c r="D821" s="25"/>
      <c r="E821" s="25"/>
      <c r="F821" s="25"/>
      <c r="G821" s="25"/>
      <c r="H821" s="25"/>
      <c r="I821" s="25"/>
      <c r="J821" s="152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  <c r="AS821" s="3"/>
      <c r="AT821" s="3"/>
      <c r="AU821" s="3"/>
      <c r="AV821" s="3"/>
      <c r="AW821" s="3"/>
      <c r="AX821" s="3"/>
      <c r="AY821" s="3"/>
      <c r="AZ821" s="3"/>
      <c r="BA821" s="3"/>
      <c r="BB821" s="3"/>
      <c r="BC821" s="3"/>
      <c r="BD821" s="3"/>
      <c r="BE821" s="3"/>
      <c r="BF821" s="3"/>
      <c r="BG821" s="3"/>
      <c r="BH821" s="3"/>
      <c r="BI821" s="3"/>
      <c r="BJ821" s="3"/>
      <c r="BK821" s="3"/>
      <c r="BL821" s="3"/>
      <c r="BM821" s="27">
        <v>2</v>
      </c>
    </row>
    <row r="822" spans="1:65">
      <c r="A822" s="29"/>
      <c r="B822" s="18">
        <v>1</v>
      </c>
      <c r="C822" s="14">
        <v>1</v>
      </c>
      <c r="D822" s="21">
        <v>5.4</v>
      </c>
      <c r="E822" s="21">
        <v>5.3</v>
      </c>
      <c r="F822" s="21">
        <v>6.05</v>
      </c>
      <c r="G822" s="21">
        <v>6.47</v>
      </c>
      <c r="H822" s="21">
        <v>5.0999999999999996</v>
      </c>
      <c r="I822" s="21">
        <v>6.3</v>
      </c>
      <c r="J822" s="152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  <c r="AS822" s="3"/>
      <c r="AT822" s="3"/>
      <c r="AU822" s="3"/>
      <c r="AV822" s="3"/>
      <c r="AW822" s="3"/>
      <c r="AX822" s="3"/>
      <c r="AY822" s="3"/>
      <c r="AZ822" s="3"/>
      <c r="BA822" s="3"/>
      <c r="BB822" s="3"/>
      <c r="BC822" s="3"/>
      <c r="BD822" s="3"/>
      <c r="BE822" s="3"/>
      <c r="BF822" s="3"/>
      <c r="BG822" s="3"/>
      <c r="BH822" s="3"/>
      <c r="BI822" s="3"/>
      <c r="BJ822" s="3"/>
      <c r="BK822" s="3"/>
      <c r="BL822" s="3"/>
      <c r="BM822" s="27">
        <v>1</v>
      </c>
    </row>
    <row r="823" spans="1:65">
      <c r="A823" s="29"/>
      <c r="B823" s="19">
        <v>1</v>
      </c>
      <c r="C823" s="9">
        <v>2</v>
      </c>
      <c r="D823" s="11">
        <v>5.4</v>
      </c>
      <c r="E823" s="11">
        <v>5.2</v>
      </c>
      <c r="F823" s="11">
        <v>6.18</v>
      </c>
      <c r="G823" s="11">
        <v>6.84</v>
      </c>
      <c r="H823" s="11">
        <v>4.9000000000000004</v>
      </c>
      <c r="I823" s="11">
        <v>5.8</v>
      </c>
      <c r="J823" s="152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  <c r="AS823" s="3"/>
      <c r="AT823" s="3"/>
      <c r="AU823" s="3"/>
      <c r="AV823" s="3"/>
      <c r="AW823" s="3"/>
      <c r="AX823" s="3"/>
      <c r="AY823" s="3"/>
      <c r="AZ823" s="3"/>
      <c r="BA823" s="3"/>
      <c r="BB823" s="3"/>
      <c r="BC823" s="3"/>
      <c r="BD823" s="3"/>
      <c r="BE823" s="3"/>
      <c r="BF823" s="3"/>
      <c r="BG823" s="3"/>
      <c r="BH823" s="3"/>
      <c r="BI823" s="3"/>
      <c r="BJ823" s="3"/>
      <c r="BK823" s="3"/>
      <c r="BL823" s="3"/>
      <c r="BM823" s="27">
        <v>4</v>
      </c>
    </row>
    <row r="824" spans="1:65">
      <c r="A824" s="29"/>
      <c r="B824" s="19">
        <v>1</v>
      </c>
      <c r="C824" s="9">
        <v>3</v>
      </c>
      <c r="D824" s="11">
        <v>5.4</v>
      </c>
      <c r="E824" s="11">
        <v>5</v>
      </c>
      <c r="F824" s="11">
        <v>6.17</v>
      </c>
      <c r="G824" s="11">
        <v>6.65</v>
      </c>
      <c r="H824" s="11">
        <v>4.9000000000000004</v>
      </c>
      <c r="I824" s="11">
        <v>6.7</v>
      </c>
      <c r="J824" s="152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3"/>
      <c r="AS824" s="3"/>
      <c r="AT824" s="3"/>
      <c r="AU824" s="3"/>
      <c r="AV824" s="3"/>
      <c r="AW824" s="3"/>
      <c r="AX824" s="3"/>
      <c r="AY824" s="3"/>
      <c r="AZ824" s="3"/>
      <c r="BA824" s="3"/>
      <c r="BB824" s="3"/>
      <c r="BC824" s="3"/>
      <c r="BD824" s="3"/>
      <c r="BE824" s="3"/>
      <c r="BF824" s="3"/>
      <c r="BG824" s="3"/>
      <c r="BH824" s="3"/>
      <c r="BI824" s="3"/>
      <c r="BJ824" s="3"/>
      <c r="BK824" s="3"/>
      <c r="BL824" s="3"/>
      <c r="BM824" s="27">
        <v>16</v>
      </c>
    </row>
    <row r="825" spans="1:65">
      <c r="A825" s="29"/>
      <c r="B825" s="19">
        <v>1</v>
      </c>
      <c r="C825" s="9">
        <v>4</v>
      </c>
      <c r="D825" s="11">
        <v>5.5</v>
      </c>
      <c r="E825" s="11">
        <v>5</v>
      </c>
      <c r="F825" s="11">
        <v>6.15</v>
      </c>
      <c r="G825" s="11">
        <v>6.62</v>
      </c>
      <c r="H825" s="11">
        <v>5.0999999999999996</v>
      </c>
      <c r="I825" s="11">
        <v>6.6</v>
      </c>
      <c r="J825" s="152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  <c r="AS825" s="3"/>
      <c r="AT825" s="3"/>
      <c r="AU825" s="3"/>
      <c r="AV825" s="3"/>
      <c r="AW825" s="3"/>
      <c r="AX825" s="3"/>
      <c r="AY825" s="3"/>
      <c r="AZ825" s="3"/>
      <c r="BA825" s="3"/>
      <c r="BB825" s="3"/>
      <c r="BC825" s="3"/>
      <c r="BD825" s="3"/>
      <c r="BE825" s="3"/>
      <c r="BF825" s="3"/>
      <c r="BG825" s="3"/>
      <c r="BH825" s="3"/>
      <c r="BI825" s="3"/>
      <c r="BJ825" s="3"/>
      <c r="BK825" s="3"/>
      <c r="BL825" s="3"/>
      <c r="BM825" s="27">
        <v>5.7546111111111111</v>
      </c>
    </row>
    <row r="826" spans="1:65">
      <c r="A826" s="29"/>
      <c r="B826" s="19">
        <v>1</v>
      </c>
      <c r="C826" s="9">
        <v>5</v>
      </c>
      <c r="D826" s="11">
        <v>5.5</v>
      </c>
      <c r="E826" s="11">
        <v>5.4</v>
      </c>
      <c r="F826" s="148">
        <v>5.92</v>
      </c>
      <c r="G826" s="11">
        <v>6.51</v>
      </c>
      <c r="H826" s="11">
        <v>5.5</v>
      </c>
      <c r="I826" s="11">
        <v>5.4</v>
      </c>
      <c r="J826" s="152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  <c r="AS826" s="3"/>
      <c r="AT826" s="3"/>
      <c r="AU826" s="3"/>
      <c r="AV826" s="3"/>
      <c r="AW826" s="3"/>
      <c r="AX826" s="3"/>
      <c r="AY826" s="3"/>
      <c r="AZ826" s="3"/>
      <c r="BA826" s="3"/>
      <c r="BB826" s="3"/>
      <c r="BC826" s="3"/>
      <c r="BD826" s="3"/>
      <c r="BE826" s="3"/>
      <c r="BF826" s="3"/>
      <c r="BG826" s="3"/>
      <c r="BH826" s="3"/>
      <c r="BI826" s="3"/>
      <c r="BJ826" s="3"/>
      <c r="BK826" s="3"/>
      <c r="BL826" s="3"/>
      <c r="BM826" s="27">
        <v>53</v>
      </c>
    </row>
    <row r="827" spans="1:65">
      <c r="A827" s="29"/>
      <c r="B827" s="19">
        <v>1</v>
      </c>
      <c r="C827" s="9">
        <v>6</v>
      </c>
      <c r="D827" s="11">
        <v>5.2</v>
      </c>
      <c r="E827" s="11">
        <v>5.3</v>
      </c>
      <c r="F827" s="11">
        <v>6.23</v>
      </c>
      <c r="G827" s="11">
        <v>6.54</v>
      </c>
      <c r="H827" s="11">
        <v>5</v>
      </c>
      <c r="I827" s="11">
        <v>5.7</v>
      </c>
      <c r="J827" s="152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  <c r="AS827" s="3"/>
      <c r="AT827" s="3"/>
      <c r="AU827" s="3"/>
      <c r="AV827" s="3"/>
      <c r="AW827" s="3"/>
      <c r="AX827" s="3"/>
      <c r="AY827" s="3"/>
      <c r="AZ827" s="3"/>
      <c r="BA827" s="3"/>
      <c r="BB827" s="3"/>
      <c r="BC827" s="3"/>
      <c r="BD827" s="3"/>
      <c r="BE827" s="3"/>
      <c r="BF827" s="3"/>
      <c r="BG827" s="3"/>
      <c r="BH827" s="3"/>
      <c r="BI827" s="3"/>
      <c r="BJ827" s="3"/>
      <c r="BK827" s="3"/>
      <c r="BL827" s="3"/>
      <c r="BM827" s="55"/>
    </row>
    <row r="828" spans="1:65">
      <c r="A828" s="29"/>
      <c r="B828" s="20" t="s">
        <v>254</v>
      </c>
      <c r="C828" s="12"/>
      <c r="D828" s="22">
        <v>5.4000000000000012</v>
      </c>
      <c r="E828" s="22">
        <v>5.2</v>
      </c>
      <c r="F828" s="22">
        <v>6.1166666666666671</v>
      </c>
      <c r="G828" s="22">
        <v>6.6050000000000004</v>
      </c>
      <c r="H828" s="22">
        <v>5.083333333333333</v>
      </c>
      <c r="I828" s="22">
        <v>6.083333333333333</v>
      </c>
      <c r="J828" s="152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  <c r="AS828" s="3"/>
      <c r="AT828" s="3"/>
      <c r="AU828" s="3"/>
      <c r="AV828" s="3"/>
      <c r="AW828" s="3"/>
      <c r="AX828" s="3"/>
      <c r="AY828" s="3"/>
      <c r="AZ828" s="3"/>
      <c r="BA828" s="3"/>
      <c r="BB828" s="3"/>
      <c r="BC828" s="3"/>
      <c r="BD828" s="3"/>
      <c r="BE828" s="3"/>
      <c r="BF828" s="3"/>
      <c r="BG828" s="3"/>
      <c r="BH828" s="3"/>
      <c r="BI828" s="3"/>
      <c r="BJ828" s="3"/>
      <c r="BK828" s="3"/>
      <c r="BL828" s="3"/>
      <c r="BM828" s="55"/>
    </row>
    <row r="829" spans="1:65">
      <c r="A829" s="29"/>
      <c r="B829" s="3" t="s">
        <v>255</v>
      </c>
      <c r="C829" s="28"/>
      <c r="D829" s="11">
        <v>5.4</v>
      </c>
      <c r="E829" s="11">
        <v>5.25</v>
      </c>
      <c r="F829" s="11">
        <v>6.16</v>
      </c>
      <c r="G829" s="11">
        <v>6.58</v>
      </c>
      <c r="H829" s="11">
        <v>5.05</v>
      </c>
      <c r="I829" s="11">
        <v>6.05</v>
      </c>
      <c r="J829" s="152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  <c r="AS829" s="3"/>
      <c r="AT829" s="3"/>
      <c r="AU829" s="3"/>
      <c r="AV829" s="3"/>
      <c r="AW829" s="3"/>
      <c r="AX829" s="3"/>
      <c r="AY829" s="3"/>
      <c r="AZ829" s="3"/>
      <c r="BA829" s="3"/>
      <c r="BB829" s="3"/>
      <c r="BC829" s="3"/>
      <c r="BD829" s="3"/>
      <c r="BE829" s="3"/>
      <c r="BF829" s="3"/>
      <c r="BG829" s="3"/>
      <c r="BH829" s="3"/>
      <c r="BI829" s="3"/>
      <c r="BJ829" s="3"/>
      <c r="BK829" s="3"/>
      <c r="BL829" s="3"/>
      <c r="BM829" s="55"/>
    </row>
    <row r="830" spans="1:65">
      <c r="A830" s="29"/>
      <c r="B830" s="3" t="s">
        <v>256</v>
      </c>
      <c r="C830" s="28"/>
      <c r="D830" s="23">
        <v>0.10954451150103316</v>
      </c>
      <c r="E830" s="23">
        <v>0.16733200530681516</v>
      </c>
      <c r="F830" s="23">
        <v>0.11307814407155209</v>
      </c>
      <c r="G830" s="23">
        <v>0.13337915879176931</v>
      </c>
      <c r="H830" s="23">
        <v>0.22286019533929025</v>
      </c>
      <c r="I830" s="23">
        <v>0.5269408568963565</v>
      </c>
      <c r="J830" s="152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AT830" s="3"/>
      <c r="AU830" s="3"/>
      <c r="AV830" s="3"/>
      <c r="AW830" s="3"/>
      <c r="AX830" s="3"/>
      <c r="AY830" s="3"/>
      <c r="AZ830" s="3"/>
      <c r="BA830" s="3"/>
      <c r="BB830" s="3"/>
      <c r="BC830" s="3"/>
      <c r="BD830" s="3"/>
      <c r="BE830" s="3"/>
      <c r="BF830" s="3"/>
      <c r="BG830" s="3"/>
      <c r="BH830" s="3"/>
      <c r="BI830" s="3"/>
      <c r="BJ830" s="3"/>
      <c r="BK830" s="3"/>
      <c r="BL830" s="3"/>
      <c r="BM830" s="55"/>
    </row>
    <row r="831" spans="1:65">
      <c r="A831" s="29"/>
      <c r="B831" s="3" t="s">
        <v>86</v>
      </c>
      <c r="C831" s="28"/>
      <c r="D831" s="13">
        <v>2.0286020648339467E-2</v>
      </c>
      <c r="E831" s="13">
        <v>3.2179231789772146E-2</v>
      </c>
      <c r="F831" s="13">
        <v>1.8486890038945845E-2</v>
      </c>
      <c r="G831" s="13">
        <v>2.0193665222069539E-2</v>
      </c>
      <c r="H831" s="13">
        <v>4.3841349902811196E-2</v>
      </c>
      <c r="I831" s="13">
        <v>8.6620414832277781E-2</v>
      </c>
      <c r="J831" s="152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  <c r="AS831" s="3"/>
      <c r="AT831" s="3"/>
      <c r="AU831" s="3"/>
      <c r="AV831" s="3"/>
      <c r="AW831" s="3"/>
      <c r="AX831" s="3"/>
      <c r="AY831" s="3"/>
      <c r="AZ831" s="3"/>
      <c r="BA831" s="3"/>
      <c r="BB831" s="3"/>
      <c r="BC831" s="3"/>
      <c r="BD831" s="3"/>
      <c r="BE831" s="3"/>
      <c r="BF831" s="3"/>
      <c r="BG831" s="3"/>
      <c r="BH831" s="3"/>
      <c r="BI831" s="3"/>
      <c r="BJ831" s="3"/>
      <c r="BK831" s="3"/>
      <c r="BL831" s="3"/>
      <c r="BM831" s="55"/>
    </row>
    <row r="832" spans="1:65">
      <c r="A832" s="29"/>
      <c r="B832" s="3" t="s">
        <v>257</v>
      </c>
      <c r="C832" s="28"/>
      <c r="D832" s="13">
        <v>-6.1622080843381388E-2</v>
      </c>
      <c r="E832" s="13">
        <v>-9.6376818589922975E-2</v>
      </c>
      <c r="F832" s="13">
        <v>6.291572941505863E-2</v>
      </c>
      <c r="G832" s="13">
        <v>0.14777521407953054</v>
      </c>
      <c r="H832" s="13">
        <v>-0.1166504156087389</v>
      </c>
      <c r="I832" s="13">
        <v>5.7123273123968143E-2</v>
      </c>
      <c r="J832" s="152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  <c r="AS832" s="3"/>
      <c r="AT832" s="3"/>
      <c r="AU832" s="3"/>
      <c r="AV832" s="3"/>
      <c r="AW832" s="3"/>
      <c r="AX832" s="3"/>
      <c r="AY832" s="3"/>
      <c r="AZ832" s="3"/>
      <c r="BA832" s="3"/>
      <c r="BB832" s="3"/>
      <c r="BC832" s="3"/>
      <c r="BD832" s="3"/>
      <c r="BE832" s="3"/>
      <c r="BF832" s="3"/>
      <c r="BG832" s="3"/>
      <c r="BH832" s="3"/>
      <c r="BI832" s="3"/>
      <c r="BJ832" s="3"/>
      <c r="BK832" s="3"/>
      <c r="BL832" s="3"/>
      <c r="BM832" s="55"/>
    </row>
    <row r="833" spans="1:65">
      <c r="A833" s="29"/>
      <c r="B833" s="45" t="s">
        <v>258</v>
      </c>
      <c r="C833" s="46"/>
      <c r="D833" s="44">
        <v>0.5</v>
      </c>
      <c r="E833" s="44">
        <v>0.8</v>
      </c>
      <c r="F833" s="44">
        <v>0.55000000000000004</v>
      </c>
      <c r="G833" s="44">
        <v>1.27</v>
      </c>
      <c r="H833" s="44">
        <v>0.97</v>
      </c>
      <c r="I833" s="44">
        <v>0.5</v>
      </c>
      <c r="J833" s="152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T833" s="3"/>
      <c r="AU833" s="3"/>
      <c r="AV833" s="3"/>
      <c r="AW833" s="3"/>
      <c r="AX833" s="3"/>
      <c r="AY833" s="3"/>
      <c r="AZ833" s="3"/>
      <c r="BA833" s="3"/>
      <c r="BB833" s="3"/>
      <c r="BC833" s="3"/>
      <c r="BD833" s="3"/>
      <c r="BE833" s="3"/>
      <c r="BF833" s="3"/>
      <c r="BG833" s="3"/>
      <c r="BH833" s="3"/>
      <c r="BI833" s="3"/>
      <c r="BJ833" s="3"/>
      <c r="BK833" s="3"/>
      <c r="BL833" s="3"/>
      <c r="BM833" s="55"/>
    </row>
    <row r="834" spans="1:65">
      <c r="B834" s="30"/>
      <c r="C834" s="20"/>
      <c r="D834" s="20"/>
      <c r="E834" s="20"/>
      <c r="F834" s="20"/>
      <c r="G834" s="20"/>
      <c r="H834" s="20"/>
      <c r="I834" s="20"/>
      <c r="BM834" s="55"/>
    </row>
    <row r="835" spans="1:65" ht="15">
      <c r="B835" s="8" t="s">
        <v>460</v>
      </c>
      <c r="BM835" s="27" t="s">
        <v>66</v>
      </c>
    </row>
    <row r="836" spans="1:65" ht="15">
      <c r="A836" s="24" t="s">
        <v>15</v>
      </c>
      <c r="B836" s="18" t="s">
        <v>108</v>
      </c>
      <c r="C836" s="15" t="s">
        <v>109</v>
      </c>
      <c r="D836" s="16" t="s">
        <v>224</v>
      </c>
      <c r="E836" s="17" t="s">
        <v>224</v>
      </c>
      <c r="F836" s="17" t="s">
        <v>224</v>
      </c>
      <c r="G836" s="17" t="s">
        <v>224</v>
      </c>
      <c r="H836" s="17" t="s">
        <v>224</v>
      </c>
      <c r="I836" s="17" t="s">
        <v>224</v>
      </c>
      <c r="J836" s="17" t="s">
        <v>224</v>
      </c>
      <c r="K836" s="17" t="s">
        <v>224</v>
      </c>
      <c r="L836" s="17" t="s">
        <v>224</v>
      </c>
      <c r="M836" s="17" t="s">
        <v>224</v>
      </c>
      <c r="N836" s="17" t="s">
        <v>224</v>
      </c>
      <c r="O836" s="17" t="s">
        <v>224</v>
      </c>
      <c r="P836" s="17" t="s">
        <v>224</v>
      </c>
      <c r="Q836" s="17" t="s">
        <v>224</v>
      </c>
      <c r="R836" s="17" t="s">
        <v>224</v>
      </c>
      <c r="S836" s="17" t="s">
        <v>224</v>
      </c>
      <c r="T836" s="17" t="s">
        <v>224</v>
      </c>
      <c r="U836" s="17" t="s">
        <v>224</v>
      </c>
      <c r="V836" s="17" t="s">
        <v>224</v>
      </c>
      <c r="W836" s="152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  <c r="AS836" s="3"/>
      <c r="AT836" s="3"/>
      <c r="AU836" s="3"/>
      <c r="AV836" s="3"/>
      <c r="AW836" s="3"/>
      <c r="AX836" s="3"/>
      <c r="AY836" s="3"/>
      <c r="AZ836" s="3"/>
      <c r="BA836" s="3"/>
      <c r="BB836" s="3"/>
      <c r="BC836" s="3"/>
      <c r="BD836" s="3"/>
      <c r="BE836" s="3"/>
      <c r="BF836" s="3"/>
      <c r="BG836" s="3"/>
      <c r="BH836" s="3"/>
      <c r="BI836" s="3"/>
      <c r="BJ836" s="3"/>
      <c r="BK836" s="3"/>
      <c r="BL836" s="3"/>
      <c r="BM836" s="27">
        <v>1</v>
      </c>
    </row>
    <row r="837" spans="1:65">
      <c r="A837" s="29"/>
      <c r="B837" s="19" t="s">
        <v>225</v>
      </c>
      <c r="C837" s="9" t="s">
        <v>225</v>
      </c>
      <c r="D837" s="150" t="s">
        <v>227</v>
      </c>
      <c r="E837" s="151" t="s">
        <v>228</v>
      </c>
      <c r="F837" s="151" t="s">
        <v>229</v>
      </c>
      <c r="G837" s="151" t="s">
        <v>230</v>
      </c>
      <c r="H837" s="151" t="s">
        <v>231</v>
      </c>
      <c r="I837" s="151" t="s">
        <v>233</v>
      </c>
      <c r="J837" s="151" t="s">
        <v>234</v>
      </c>
      <c r="K837" s="151" t="s">
        <v>235</v>
      </c>
      <c r="L837" s="151" t="s">
        <v>236</v>
      </c>
      <c r="M837" s="151" t="s">
        <v>237</v>
      </c>
      <c r="N837" s="151" t="s">
        <v>238</v>
      </c>
      <c r="O837" s="151" t="s">
        <v>239</v>
      </c>
      <c r="P837" s="151" t="s">
        <v>240</v>
      </c>
      <c r="Q837" s="151" t="s">
        <v>241</v>
      </c>
      <c r="R837" s="151" t="s">
        <v>242</v>
      </c>
      <c r="S837" s="151" t="s">
        <v>243</v>
      </c>
      <c r="T837" s="151" t="s">
        <v>245</v>
      </c>
      <c r="U837" s="151" t="s">
        <v>246</v>
      </c>
      <c r="V837" s="151" t="s">
        <v>247</v>
      </c>
      <c r="W837" s="152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  <c r="AS837" s="3"/>
      <c r="AT837" s="3"/>
      <c r="AU837" s="3"/>
      <c r="AV837" s="3"/>
      <c r="AW837" s="3"/>
      <c r="AX837" s="3"/>
      <c r="AY837" s="3"/>
      <c r="AZ837" s="3"/>
      <c r="BA837" s="3"/>
      <c r="BB837" s="3"/>
      <c r="BC837" s="3"/>
      <c r="BD837" s="3"/>
      <c r="BE837" s="3"/>
      <c r="BF837" s="3"/>
      <c r="BG837" s="3"/>
      <c r="BH837" s="3"/>
      <c r="BI837" s="3"/>
      <c r="BJ837" s="3"/>
      <c r="BK837" s="3"/>
      <c r="BL837" s="3"/>
      <c r="BM837" s="27" t="s">
        <v>3</v>
      </c>
    </row>
    <row r="838" spans="1:65">
      <c r="A838" s="29"/>
      <c r="B838" s="19"/>
      <c r="C838" s="9"/>
      <c r="D838" s="10" t="s">
        <v>264</v>
      </c>
      <c r="E838" s="11" t="s">
        <v>263</v>
      </c>
      <c r="F838" s="11" t="s">
        <v>263</v>
      </c>
      <c r="G838" s="11" t="s">
        <v>263</v>
      </c>
      <c r="H838" s="11" t="s">
        <v>112</v>
      </c>
      <c r="I838" s="11" t="s">
        <v>112</v>
      </c>
      <c r="J838" s="11" t="s">
        <v>263</v>
      </c>
      <c r="K838" s="11" t="s">
        <v>263</v>
      </c>
      <c r="L838" s="11" t="s">
        <v>264</v>
      </c>
      <c r="M838" s="11" t="s">
        <v>112</v>
      </c>
      <c r="N838" s="11" t="s">
        <v>264</v>
      </c>
      <c r="O838" s="11" t="s">
        <v>264</v>
      </c>
      <c r="P838" s="11" t="s">
        <v>264</v>
      </c>
      <c r="Q838" s="11" t="s">
        <v>263</v>
      </c>
      <c r="R838" s="11" t="s">
        <v>263</v>
      </c>
      <c r="S838" s="11" t="s">
        <v>112</v>
      </c>
      <c r="T838" s="11" t="s">
        <v>263</v>
      </c>
      <c r="U838" s="11" t="s">
        <v>263</v>
      </c>
      <c r="V838" s="11" t="s">
        <v>264</v>
      </c>
      <c r="W838" s="152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  <c r="AS838" s="3"/>
      <c r="AT838" s="3"/>
      <c r="AU838" s="3"/>
      <c r="AV838" s="3"/>
      <c r="AW838" s="3"/>
      <c r="AX838" s="3"/>
      <c r="AY838" s="3"/>
      <c r="AZ838" s="3"/>
      <c r="BA838" s="3"/>
      <c r="BB838" s="3"/>
      <c r="BC838" s="3"/>
      <c r="BD838" s="3"/>
      <c r="BE838" s="3"/>
      <c r="BF838" s="3"/>
      <c r="BG838" s="3"/>
      <c r="BH838" s="3"/>
      <c r="BI838" s="3"/>
      <c r="BJ838" s="3"/>
      <c r="BK838" s="3"/>
      <c r="BL838" s="3"/>
      <c r="BM838" s="27">
        <v>2</v>
      </c>
    </row>
    <row r="839" spans="1:65">
      <c r="A839" s="29"/>
      <c r="B839" s="19"/>
      <c r="C839" s="9"/>
      <c r="D839" s="25"/>
      <c r="E839" s="25"/>
      <c r="F839" s="25"/>
      <c r="G839" s="25"/>
      <c r="H839" s="25"/>
      <c r="I839" s="25"/>
      <c r="J839" s="25"/>
      <c r="K839" s="25"/>
      <c r="L839" s="25"/>
      <c r="M839" s="25"/>
      <c r="N839" s="25"/>
      <c r="O839" s="25"/>
      <c r="P839" s="25"/>
      <c r="Q839" s="25"/>
      <c r="R839" s="25"/>
      <c r="S839" s="25"/>
      <c r="T839" s="25"/>
      <c r="U839" s="25"/>
      <c r="V839" s="25"/>
      <c r="W839" s="152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3"/>
      <c r="AS839" s="3"/>
      <c r="AT839" s="3"/>
      <c r="AU839" s="3"/>
      <c r="AV839" s="3"/>
      <c r="AW839" s="3"/>
      <c r="AX839" s="3"/>
      <c r="AY839" s="3"/>
      <c r="AZ839" s="3"/>
      <c r="BA839" s="3"/>
      <c r="BB839" s="3"/>
      <c r="BC839" s="3"/>
      <c r="BD839" s="3"/>
      <c r="BE839" s="3"/>
      <c r="BF839" s="3"/>
      <c r="BG839" s="3"/>
      <c r="BH839" s="3"/>
      <c r="BI839" s="3"/>
      <c r="BJ839" s="3"/>
      <c r="BK839" s="3"/>
      <c r="BL839" s="3"/>
      <c r="BM839" s="27">
        <v>3</v>
      </c>
    </row>
    <row r="840" spans="1:65">
      <c r="A840" s="29"/>
      <c r="B840" s="18">
        <v>1</v>
      </c>
      <c r="C840" s="14">
        <v>1</v>
      </c>
      <c r="D840" s="21">
        <v>4.2</v>
      </c>
      <c r="E840" s="21">
        <v>3.8</v>
      </c>
      <c r="F840" s="21">
        <v>4.3</v>
      </c>
      <c r="G840" s="21">
        <v>3.9</v>
      </c>
      <c r="H840" s="21">
        <v>4.3</v>
      </c>
      <c r="I840" s="153">
        <v>3.4279999999999999</v>
      </c>
      <c r="J840" s="21">
        <v>3.9</v>
      </c>
      <c r="K840" s="21">
        <v>3.8</v>
      </c>
      <c r="L840" s="21">
        <v>4.0999999999999996</v>
      </c>
      <c r="M840" s="153" t="s">
        <v>102</v>
      </c>
      <c r="N840" s="21">
        <v>4</v>
      </c>
      <c r="O840" s="21">
        <v>4.7</v>
      </c>
      <c r="P840" s="153">
        <v>4.5</v>
      </c>
      <c r="Q840" s="153">
        <v>4</v>
      </c>
      <c r="R840" s="21">
        <v>4.2</v>
      </c>
      <c r="S840" s="153">
        <v>6.9320000000000004</v>
      </c>
      <c r="T840" s="153">
        <v>1.9</v>
      </c>
      <c r="U840" s="21">
        <v>4.2</v>
      </c>
      <c r="V840" s="21">
        <v>4.7</v>
      </c>
      <c r="W840" s="152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  <c r="AS840" s="3"/>
      <c r="AT840" s="3"/>
      <c r="AU840" s="3"/>
      <c r="AV840" s="3"/>
      <c r="AW840" s="3"/>
      <c r="AX840" s="3"/>
      <c r="AY840" s="3"/>
      <c r="AZ840" s="3"/>
      <c r="BA840" s="3"/>
      <c r="BB840" s="3"/>
      <c r="BC840" s="3"/>
      <c r="BD840" s="3"/>
      <c r="BE840" s="3"/>
      <c r="BF840" s="3"/>
      <c r="BG840" s="3"/>
      <c r="BH840" s="3"/>
      <c r="BI840" s="3"/>
      <c r="BJ840" s="3"/>
      <c r="BK840" s="3"/>
      <c r="BL840" s="3"/>
      <c r="BM840" s="27">
        <v>1</v>
      </c>
    </row>
    <row r="841" spans="1:65">
      <c r="A841" s="29"/>
      <c r="B841" s="19">
        <v>1</v>
      </c>
      <c r="C841" s="9">
        <v>2</v>
      </c>
      <c r="D841" s="11">
        <v>4.3</v>
      </c>
      <c r="E841" s="11">
        <v>3.7</v>
      </c>
      <c r="F841" s="11">
        <v>4.2</v>
      </c>
      <c r="G841" s="11">
        <v>3.8</v>
      </c>
      <c r="H841" s="11">
        <v>4.4000000000000004</v>
      </c>
      <c r="I841" s="154">
        <v>3.0375000000000001</v>
      </c>
      <c r="J841" s="11">
        <v>4.0999999999999996</v>
      </c>
      <c r="K841" s="11">
        <v>3.9</v>
      </c>
      <c r="L841" s="11">
        <v>4.0999999999999996</v>
      </c>
      <c r="M841" s="154" t="s">
        <v>102</v>
      </c>
      <c r="N841" s="11">
        <v>3.8</v>
      </c>
      <c r="O841" s="11">
        <v>4.5999999999999996</v>
      </c>
      <c r="P841" s="154">
        <v>4.8</v>
      </c>
      <c r="Q841" s="154">
        <v>4</v>
      </c>
      <c r="R841" s="11">
        <v>4.2</v>
      </c>
      <c r="S841" s="154">
        <v>6.1160000000000014</v>
      </c>
      <c r="T841" s="154">
        <v>2</v>
      </c>
      <c r="U841" s="11">
        <v>3.9</v>
      </c>
      <c r="V841" s="11">
        <v>4.3</v>
      </c>
      <c r="W841" s="152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  <c r="AR841" s="3"/>
      <c r="AS841" s="3"/>
      <c r="AT841" s="3"/>
      <c r="AU841" s="3"/>
      <c r="AV841" s="3"/>
      <c r="AW841" s="3"/>
      <c r="AX841" s="3"/>
      <c r="AY841" s="3"/>
      <c r="AZ841" s="3"/>
      <c r="BA841" s="3"/>
      <c r="BB841" s="3"/>
      <c r="BC841" s="3"/>
      <c r="BD841" s="3"/>
      <c r="BE841" s="3"/>
      <c r="BF841" s="3"/>
      <c r="BG841" s="3"/>
      <c r="BH841" s="3"/>
      <c r="BI841" s="3"/>
      <c r="BJ841" s="3"/>
      <c r="BK841" s="3"/>
      <c r="BL841" s="3"/>
      <c r="BM841" s="27">
        <v>19</v>
      </c>
    </row>
    <row r="842" spans="1:65">
      <c r="A842" s="29"/>
      <c r="B842" s="19">
        <v>1</v>
      </c>
      <c r="C842" s="9">
        <v>3</v>
      </c>
      <c r="D842" s="11">
        <v>4.3</v>
      </c>
      <c r="E842" s="11">
        <v>3.5</v>
      </c>
      <c r="F842" s="11">
        <v>4.0999999999999996</v>
      </c>
      <c r="G842" s="11">
        <v>4.0999999999999996</v>
      </c>
      <c r="H842" s="11">
        <v>4.4000000000000004</v>
      </c>
      <c r="I842" s="154">
        <v>2.8165</v>
      </c>
      <c r="J842" s="11">
        <v>3.9</v>
      </c>
      <c r="K842" s="11">
        <v>3.9</v>
      </c>
      <c r="L842" s="11">
        <v>4.2</v>
      </c>
      <c r="M842" s="154" t="s">
        <v>102</v>
      </c>
      <c r="N842" s="11">
        <v>4</v>
      </c>
      <c r="O842" s="148">
        <v>5</v>
      </c>
      <c r="P842" s="154">
        <v>4.4000000000000004</v>
      </c>
      <c r="Q842" s="154">
        <v>4</v>
      </c>
      <c r="R842" s="11">
        <v>4.4000000000000004</v>
      </c>
      <c r="S842" s="154">
        <v>6.38612</v>
      </c>
      <c r="T842" s="154">
        <v>2</v>
      </c>
      <c r="U842" s="11">
        <v>3.9</v>
      </c>
      <c r="V842" s="11">
        <v>4.3</v>
      </c>
      <c r="W842" s="152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3"/>
      <c r="AS842" s="3"/>
      <c r="AT842" s="3"/>
      <c r="AU842" s="3"/>
      <c r="AV842" s="3"/>
      <c r="AW842" s="3"/>
      <c r="AX842" s="3"/>
      <c r="AY842" s="3"/>
      <c r="AZ842" s="3"/>
      <c r="BA842" s="3"/>
      <c r="BB842" s="3"/>
      <c r="BC842" s="3"/>
      <c r="BD842" s="3"/>
      <c r="BE842" s="3"/>
      <c r="BF842" s="3"/>
      <c r="BG842" s="3"/>
      <c r="BH842" s="3"/>
      <c r="BI842" s="3"/>
      <c r="BJ842" s="3"/>
      <c r="BK842" s="3"/>
      <c r="BL842" s="3"/>
      <c r="BM842" s="27">
        <v>16</v>
      </c>
    </row>
    <row r="843" spans="1:65">
      <c r="A843" s="29"/>
      <c r="B843" s="19">
        <v>1</v>
      </c>
      <c r="C843" s="9">
        <v>4</v>
      </c>
      <c r="D843" s="11">
        <v>4.0999999999999996</v>
      </c>
      <c r="E843" s="11">
        <v>3.4</v>
      </c>
      <c r="F843" s="11">
        <v>4.3</v>
      </c>
      <c r="G843" s="11">
        <v>4.0999999999999996</v>
      </c>
      <c r="H843" s="11">
        <v>4.3</v>
      </c>
      <c r="I843" s="148">
        <v>4.5209999999999999</v>
      </c>
      <c r="J843" s="11">
        <v>3.9</v>
      </c>
      <c r="K843" s="11">
        <v>4.0999999999999996</v>
      </c>
      <c r="L843" s="11">
        <v>3.9</v>
      </c>
      <c r="M843" s="154" t="s">
        <v>102</v>
      </c>
      <c r="N843" s="11">
        <v>4.2</v>
      </c>
      <c r="O843" s="11">
        <v>4.0999999999999996</v>
      </c>
      <c r="P843" s="154">
        <v>5</v>
      </c>
      <c r="Q843" s="154">
        <v>4</v>
      </c>
      <c r="R843" s="11">
        <v>4.3</v>
      </c>
      <c r="S843" s="154">
        <v>6.15</v>
      </c>
      <c r="T843" s="154">
        <v>2</v>
      </c>
      <c r="U843" s="11">
        <v>4</v>
      </c>
      <c r="V843" s="11">
        <v>4.5999999999999996</v>
      </c>
      <c r="W843" s="152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  <c r="AR843" s="3"/>
      <c r="AS843" s="3"/>
      <c r="AT843" s="3"/>
      <c r="AU843" s="3"/>
      <c r="AV843" s="3"/>
      <c r="AW843" s="3"/>
      <c r="AX843" s="3"/>
      <c r="AY843" s="3"/>
      <c r="AZ843" s="3"/>
      <c r="BA843" s="3"/>
      <c r="BB843" s="3"/>
      <c r="BC843" s="3"/>
      <c r="BD843" s="3"/>
      <c r="BE843" s="3"/>
      <c r="BF843" s="3"/>
      <c r="BG843" s="3"/>
      <c r="BH843" s="3"/>
      <c r="BI843" s="3"/>
      <c r="BJ843" s="3"/>
      <c r="BK843" s="3"/>
      <c r="BL843" s="3"/>
      <c r="BM843" s="27">
        <v>4.1084615384615386</v>
      </c>
    </row>
    <row r="844" spans="1:65">
      <c r="A844" s="29"/>
      <c r="B844" s="19">
        <v>1</v>
      </c>
      <c r="C844" s="9">
        <v>5</v>
      </c>
      <c r="D844" s="11">
        <v>4.2</v>
      </c>
      <c r="E844" s="11">
        <v>3.8</v>
      </c>
      <c r="F844" s="11">
        <v>4.2</v>
      </c>
      <c r="G844" s="11">
        <v>4.0999999999999996</v>
      </c>
      <c r="H844" s="11">
        <v>4.2</v>
      </c>
      <c r="I844" s="154">
        <v>3.1065</v>
      </c>
      <c r="J844" s="11">
        <v>3.8</v>
      </c>
      <c r="K844" s="11">
        <v>4.2</v>
      </c>
      <c r="L844" s="11">
        <v>4.0999999999999996</v>
      </c>
      <c r="M844" s="154" t="s">
        <v>102</v>
      </c>
      <c r="N844" s="148">
        <v>4.5</v>
      </c>
      <c r="O844" s="11">
        <v>4.5</v>
      </c>
      <c r="P844" s="154">
        <v>4.5</v>
      </c>
      <c r="Q844" s="154">
        <v>4</v>
      </c>
      <c r="R844" s="11">
        <v>4.2</v>
      </c>
      <c r="S844" s="154">
        <v>6.9160000000000004</v>
      </c>
      <c r="T844" s="154">
        <v>1.9</v>
      </c>
      <c r="U844" s="11">
        <v>4.3</v>
      </c>
      <c r="V844" s="11">
        <v>4.3</v>
      </c>
      <c r="W844" s="152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3"/>
      <c r="AS844" s="3"/>
      <c r="AT844" s="3"/>
      <c r="AU844" s="3"/>
      <c r="AV844" s="3"/>
      <c r="AW844" s="3"/>
      <c r="AX844" s="3"/>
      <c r="AY844" s="3"/>
      <c r="AZ844" s="3"/>
      <c r="BA844" s="3"/>
      <c r="BB844" s="3"/>
      <c r="BC844" s="3"/>
      <c r="BD844" s="3"/>
      <c r="BE844" s="3"/>
      <c r="BF844" s="3"/>
      <c r="BG844" s="3"/>
      <c r="BH844" s="3"/>
      <c r="BI844" s="3"/>
      <c r="BJ844" s="3"/>
      <c r="BK844" s="3"/>
      <c r="BL844" s="3"/>
      <c r="BM844" s="27">
        <v>54</v>
      </c>
    </row>
    <row r="845" spans="1:65">
      <c r="A845" s="29"/>
      <c r="B845" s="19">
        <v>1</v>
      </c>
      <c r="C845" s="9">
        <v>6</v>
      </c>
      <c r="D845" s="11">
        <v>4</v>
      </c>
      <c r="E845" s="11">
        <v>3.7</v>
      </c>
      <c r="F845" s="11">
        <v>4.4000000000000004</v>
      </c>
      <c r="G845" s="11">
        <v>4</v>
      </c>
      <c r="H845" s="11">
        <v>4.3</v>
      </c>
      <c r="I845" s="154">
        <v>3.0219999999999998</v>
      </c>
      <c r="J845" s="11">
        <v>4.0999999999999996</v>
      </c>
      <c r="K845" s="11">
        <v>3.9</v>
      </c>
      <c r="L845" s="11">
        <v>4.0999999999999996</v>
      </c>
      <c r="M845" s="154" t="s">
        <v>102</v>
      </c>
      <c r="N845" s="11">
        <v>4</v>
      </c>
      <c r="O845" s="11">
        <v>3.9</v>
      </c>
      <c r="P845" s="154">
        <v>4.4000000000000004</v>
      </c>
      <c r="Q845" s="154">
        <v>4</v>
      </c>
      <c r="R845" s="11">
        <v>4.0999999999999996</v>
      </c>
      <c r="S845" s="154">
        <v>6.61</v>
      </c>
      <c r="T845" s="154">
        <v>2</v>
      </c>
      <c r="U845" s="11">
        <v>4</v>
      </c>
      <c r="V845" s="11">
        <v>4</v>
      </c>
      <c r="W845" s="152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3"/>
      <c r="AS845" s="3"/>
      <c r="AT845" s="3"/>
      <c r="AU845" s="3"/>
      <c r="AV845" s="3"/>
      <c r="AW845" s="3"/>
      <c r="AX845" s="3"/>
      <c r="AY845" s="3"/>
      <c r="AZ845" s="3"/>
      <c r="BA845" s="3"/>
      <c r="BB845" s="3"/>
      <c r="BC845" s="3"/>
      <c r="BD845" s="3"/>
      <c r="BE845" s="3"/>
      <c r="BF845" s="3"/>
      <c r="BG845" s="3"/>
      <c r="BH845" s="3"/>
      <c r="BI845" s="3"/>
      <c r="BJ845" s="3"/>
      <c r="BK845" s="3"/>
      <c r="BL845" s="3"/>
      <c r="BM845" s="55"/>
    </row>
    <row r="846" spans="1:65">
      <c r="A846" s="29"/>
      <c r="B846" s="20" t="s">
        <v>254</v>
      </c>
      <c r="C846" s="12"/>
      <c r="D846" s="22">
        <v>4.1833333333333327</v>
      </c>
      <c r="E846" s="22">
        <v>3.65</v>
      </c>
      <c r="F846" s="22">
        <v>4.25</v>
      </c>
      <c r="G846" s="22">
        <v>4</v>
      </c>
      <c r="H846" s="22">
        <v>4.3166666666666664</v>
      </c>
      <c r="I846" s="22">
        <v>3.3219166666666666</v>
      </c>
      <c r="J846" s="22">
        <v>3.9500000000000006</v>
      </c>
      <c r="K846" s="22">
        <v>3.9666666666666663</v>
      </c>
      <c r="L846" s="22">
        <v>4.083333333333333</v>
      </c>
      <c r="M846" s="22" t="s">
        <v>603</v>
      </c>
      <c r="N846" s="22">
        <v>4.083333333333333</v>
      </c>
      <c r="O846" s="22">
        <v>4.4666666666666659</v>
      </c>
      <c r="P846" s="22">
        <v>4.6000000000000005</v>
      </c>
      <c r="Q846" s="22">
        <v>4</v>
      </c>
      <c r="R846" s="22">
        <v>4.2333333333333334</v>
      </c>
      <c r="S846" s="22">
        <v>6.5183533333333328</v>
      </c>
      <c r="T846" s="22">
        <v>1.9666666666666668</v>
      </c>
      <c r="U846" s="22">
        <v>4.05</v>
      </c>
      <c r="V846" s="22">
        <v>4.3666666666666663</v>
      </c>
      <c r="W846" s="152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  <c r="AR846" s="3"/>
      <c r="AS846" s="3"/>
      <c r="AT846" s="3"/>
      <c r="AU846" s="3"/>
      <c r="AV846" s="3"/>
      <c r="AW846" s="3"/>
      <c r="AX846" s="3"/>
      <c r="AY846" s="3"/>
      <c r="AZ846" s="3"/>
      <c r="BA846" s="3"/>
      <c r="BB846" s="3"/>
      <c r="BC846" s="3"/>
      <c r="BD846" s="3"/>
      <c r="BE846" s="3"/>
      <c r="BF846" s="3"/>
      <c r="BG846" s="3"/>
      <c r="BH846" s="3"/>
      <c r="BI846" s="3"/>
      <c r="BJ846" s="3"/>
      <c r="BK846" s="3"/>
      <c r="BL846" s="3"/>
      <c r="BM846" s="55"/>
    </row>
    <row r="847" spans="1:65">
      <c r="A847" s="29"/>
      <c r="B847" s="3" t="s">
        <v>255</v>
      </c>
      <c r="C847" s="28"/>
      <c r="D847" s="11">
        <v>4.2</v>
      </c>
      <c r="E847" s="11">
        <v>3.7</v>
      </c>
      <c r="F847" s="11">
        <v>4.25</v>
      </c>
      <c r="G847" s="11">
        <v>4.05</v>
      </c>
      <c r="H847" s="11">
        <v>4.3</v>
      </c>
      <c r="I847" s="11">
        <v>3.0720000000000001</v>
      </c>
      <c r="J847" s="11">
        <v>3.9</v>
      </c>
      <c r="K847" s="11">
        <v>3.9</v>
      </c>
      <c r="L847" s="11">
        <v>4.0999999999999996</v>
      </c>
      <c r="M847" s="11" t="s">
        <v>603</v>
      </c>
      <c r="N847" s="11">
        <v>4</v>
      </c>
      <c r="O847" s="11">
        <v>4.55</v>
      </c>
      <c r="P847" s="11">
        <v>4.5</v>
      </c>
      <c r="Q847" s="11">
        <v>4</v>
      </c>
      <c r="R847" s="11">
        <v>4.2</v>
      </c>
      <c r="S847" s="11">
        <v>6.4980600000000006</v>
      </c>
      <c r="T847" s="11">
        <v>2</v>
      </c>
      <c r="U847" s="11">
        <v>4</v>
      </c>
      <c r="V847" s="11">
        <v>4.3</v>
      </c>
      <c r="W847" s="152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  <c r="AR847" s="3"/>
      <c r="AS847" s="3"/>
      <c r="AT847" s="3"/>
      <c r="AU847" s="3"/>
      <c r="AV847" s="3"/>
      <c r="AW847" s="3"/>
      <c r="AX847" s="3"/>
      <c r="AY847" s="3"/>
      <c r="AZ847" s="3"/>
      <c r="BA847" s="3"/>
      <c r="BB847" s="3"/>
      <c r="BC847" s="3"/>
      <c r="BD847" s="3"/>
      <c r="BE847" s="3"/>
      <c r="BF847" s="3"/>
      <c r="BG847" s="3"/>
      <c r="BH847" s="3"/>
      <c r="BI847" s="3"/>
      <c r="BJ847" s="3"/>
      <c r="BK847" s="3"/>
      <c r="BL847" s="3"/>
      <c r="BM847" s="55"/>
    </row>
    <row r="848" spans="1:65">
      <c r="A848" s="29"/>
      <c r="B848" s="3" t="s">
        <v>256</v>
      </c>
      <c r="C848" s="28"/>
      <c r="D848" s="23">
        <v>0.1169045194450012</v>
      </c>
      <c r="E848" s="23">
        <v>0.16431676725154981</v>
      </c>
      <c r="F848" s="23">
        <v>0.1048808848170153</v>
      </c>
      <c r="G848" s="23">
        <v>0.12649110640673505</v>
      </c>
      <c r="H848" s="23">
        <v>7.5277265270908222E-2</v>
      </c>
      <c r="I848" s="23">
        <v>0.61995930646024533</v>
      </c>
      <c r="J848" s="23">
        <v>0.1224744871391588</v>
      </c>
      <c r="K848" s="23">
        <v>0.15055453054181625</v>
      </c>
      <c r="L848" s="23">
        <v>9.8319208025017521E-2</v>
      </c>
      <c r="M848" s="23" t="s">
        <v>603</v>
      </c>
      <c r="N848" s="23">
        <v>0.24013884872437175</v>
      </c>
      <c r="O848" s="23">
        <v>0.40331955899344474</v>
      </c>
      <c r="P848" s="23">
        <v>0.24494897427831766</v>
      </c>
      <c r="Q848" s="23">
        <v>0</v>
      </c>
      <c r="R848" s="23">
        <v>0.10327955589886459</v>
      </c>
      <c r="S848" s="23">
        <v>0.36129865356331808</v>
      </c>
      <c r="T848" s="23">
        <v>5.1639777949432274E-2</v>
      </c>
      <c r="U848" s="23">
        <v>0.16431676725154987</v>
      </c>
      <c r="V848" s="23">
        <v>0.2503331114069145</v>
      </c>
      <c r="W848" s="205"/>
      <c r="X848" s="206"/>
      <c r="Y848" s="206"/>
      <c r="Z848" s="206"/>
      <c r="AA848" s="206"/>
      <c r="AB848" s="206"/>
      <c r="AC848" s="206"/>
      <c r="AD848" s="206"/>
      <c r="AE848" s="206"/>
      <c r="AF848" s="206"/>
      <c r="AG848" s="206"/>
      <c r="AH848" s="206"/>
      <c r="AI848" s="206"/>
      <c r="AJ848" s="206"/>
      <c r="AK848" s="206"/>
      <c r="AL848" s="206"/>
      <c r="AM848" s="206"/>
      <c r="AN848" s="206"/>
      <c r="AO848" s="206"/>
      <c r="AP848" s="206"/>
      <c r="AQ848" s="206"/>
      <c r="AR848" s="206"/>
      <c r="AS848" s="206"/>
      <c r="AT848" s="206"/>
      <c r="AU848" s="206"/>
      <c r="AV848" s="206"/>
      <c r="AW848" s="206"/>
      <c r="AX848" s="206"/>
      <c r="AY848" s="206"/>
      <c r="AZ848" s="206"/>
      <c r="BA848" s="206"/>
      <c r="BB848" s="206"/>
      <c r="BC848" s="206"/>
      <c r="BD848" s="206"/>
      <c r="BE848" s="206"/>
      <c r="BF848" s="206"/>
      <c r="BG848" s="206"/>
      <c r="BH848" s="206"/>
      <c r="BI848" s="206"/>
      <c r="BJ848" s="206"/>
      <c r="BK848" s="206"/>
      <c r="BL848" s="206"/>
      <c r="BM848" s="56"/>
    </row>
    <row r="849" spans="1:65">
      <c r="A849" s="29"/>
      <c r="B849" s="3" t="s">
        <v>86</v>
      </c>
      <c r="C849" s="28"/>
      <c r="D849" s="13">
        <v>2.7945303452988339E-2</v>
      </c>
      <c r="E849" s="13">
        <v>4.501829239768488E-2</v>
      </c>
      <c r="F849" s="13">
        <v>2.4677855251062423E-2</v>
      </c>
      <c r="G849" s="13">
        <v>3.1622776601683764E-2</v>
      </c>
      <c r="H849" s="13">
        <v>1.7438748711407312E-2</v>
      </c>
      <c r="I849" s="13">
        <v>0.18662698937668876</v>
      </c>
      <c r="J849" s="13">
        <v>3.1006199275736401E-2</v>
      </c>
      <c r="K849" s="13">
        <v>3.7954923666004101E-2</v>
      </c>
      <c r="L849" s="13">
        <v>2.4078173393881845E-2</v>
      </c>
      <c r="M849" s="13" t="s">
        <v>603</v>
      </c>
      <c r="N849" s="13">
        <v>5.8809513973315533E-2</v>
      </c>
      <c r="O849" s="13">
        <v>9.0295423655248841E-2</v>
      </c>
      <c r="P849" s="13">
        <v>5.3249777017025574E-2</v>
      </c>
      <c r="Q849" s="13">
        <v>0</v>
      </c>
      <c r="R849" s="13">
        <v>2.4396745487920767E-2</v>
      </c>
      <c r="S849" s="13">
        <v>5.5427902583267671E-2</v>
      </c>
      <c r="T849" s="13">
        <v>2.6257514211575732E-2</v>
      </c>
      <c r="U849" s="13">
        <v>4.0572041296678983E-2</v>
      </c>
      <c r="V849" s="13">
        <v>5.7328193451965159E-2</v>
      </c>
      <c r="W849" s="152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3"/>
      <c r="AS849" s="3"/>
      <c r="AT849" s="3"/>
      <c r="AU849" s="3"/>
      <c r="AV849" s="3"/>
      <c r="AW849" s="3"/>
      <c r="AX849" s="3"/>
      <c r="AY849" s="3"/>
      <c r="AZ849" s="3"/>
      <c r="BA849" s="3"/>
      <c r="BB849" s="3"/>
      <c r="BC849" s="3"/>
      <c r="BD849" s="3"/>
      <c r="BE849" s="3"/>
      <c r="BF849" s="3"/>
      <c r="BG849" s="3"/>
      <c r="BH849" s="3"/>
      <c r="BI849" s="3"/>
      <c r="BJ849" s="3"/>
      <c r="BK849" s="3"/>
      <c r="BL849" s="3"/>
      <c r="BM849" s="55"/>
    </row>
    <row r="850" spans="1:65">
      <c r="A850" s="29"/>
      <c r="B850" s="3" t="s">
        <v>257</v>
      </c>
      <c r="C850" s="28"/>
      <c r="D850" s="13">
        <v>1.8223803282780837E-2</v>
      </c>
      <c r="E850" s="13">
        <v>-0.11158958996442614</v>
      </c>
      <c r="F850" s="13">
        <v>3.4450477438681792E-2</v>
      </c>
      <c r="G850" s="13">
        <v>-2.6399550645946457E-2</v>
      </c>
      <c r="H850" s="13">
        <v>5.0677151594582748E-2</v>
      </c>
      <c r="I850" s="13">
        <v>-0.19144511015415344</v>
      </c>
      <c r="J850" s="13">
        <v>-3.8569556262871951E-2</v>
      </c>
      <c r="K850" s="13">
        <v>-3.4512887723897046E-2</v>
      </c>
      <c r="L850" s="13">
        <v>-6.1162079510704848E-3</v>
      </c>
      <c r="M850" s="13" t="s">
        <v>603</v>
      </c>
      <c r="N850" s="13">
        <v>-6.1162079510704848E-3</v>
      </c>
      <c r="O850" s="13">
        <v>8.7187168445359564E-2</v>
      </c>
      <c r="P850" s="13">
        <v>0.1196405167571617</v>
      </c>
      <c r="Q850" s="13">
        <v>-2.6399550645946457E-2</v>
      </c>
      <c r="R850" s="13">
        <v>3.0393808899706665E-2</v>
      </c>
      <c r="S850" s="13">
        <v>0.58656793359545634</v>
      </c>
      <c r="T850" s="13">
        <v>-0.5213131124009236</v>
      </c>
      <c r="U850" s="13">
        <v>-1.4229545029020851E-2</v>
      </c>
      <c r="V850" s="13">
        <v>6.2847157211508353E-2</v>
      </c>
      <c r="W850" s="152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3"/>
      <c r="AS850" s="3"/>
      <c r="AT850" s="3"/>
      <c r="AU850" s="3"/>
      <c r="AV850" s="3"/>
      <c r="AW850" s="3"/>
      <c r="AX850" s="3"/>
      <c r="AY850" s="3"/>
      <c r="AZ850" s="3"/>
      <c r="BA850" s="3"/>
      <c r="BB850" s="3"/>
      <c r="BC850" s="3"/>
      <c r="BD850" s="3"/>
      <c r="BE850" s="3"/>
      <c r="BF850" s="3"/>
      <c r="BG850" s="3"/>
      <c r="BH850" s="3"/>
      <c r="BI850" s="3"/>
      <c r="BJ850" s="3"/>
      <c r="BK850" s="3"/>
      <c r="BL850" s="3"/>
      <c r="BM850" s="55"/>
    </row>
    <row r="851" spans="1:65">
      <c r="A851" s="29"/>
      <c r="B851" s="45" t="s">
        <v>258</v>
      </c>
      <c r="C851" s="46"/>
      <c r="D851" s="44">
        <v>0.34</v>
      </c>
      <c r="E851" s="44">
        <v>1.46</v>
      </c>
      <c r="F851" s="44">
        <v>0.56000000000000005</v>
      </c>
      <c r="G851" s="44">
        <v>0.28000000000000003</v>
      </c>
      <c r="H851" s="44">
        <v>0.79</v>
      </c>
      <c r="I851" s="44">
        <v>2.57</v>
      </c>
      <c r="J851" s="44">
        <v>0.45</v>
      </c>
      <c r="K851" s="44">
        <v>0.39</v>
      </c>
      <c r="L851" s="44">
        <v>0</v>
      </c>
      <c r="M851" s="44">
        <v>5.34</v>
      </c>
      <c r="N851" s="44">
        <v>0</v>
      </c>
      <c r="O851" s="44">
        <v>1.29</v>
      </c>
      <c r="P851" s="44">
        <v>1.74</v>
      </c>
      <c r="Q851" s="44" t="s">
        <v>259</v>
      </c>
      <c r="R851" s="44">
        <v>0.51</v>
      </c>
      <c r="S851" s="44">
        <v>8.2100000000000009</v>
      </c>
      <c r="T851" s="44">
        <v>7.14</v>
      </c>
      <c r="U851" s="44">
        <v>0.11</v>
      </c>
      <c r="V851" s="44">
        <v>0.96</v>
      </c>
      <c r="W851" s="152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  <c r="AS851" s="3"/>
      <c r="AT851" s="3"/>
      <c r="AU851" s="3"/>
      <c r="AV851" s="3"/>
      <c r="AW851" s="3"/>
      <c r="AX851" s="3"/>
      <c r="AY851" s="3"/>
      <c r="AZ851" s="3"/>
      <c r="BA851" s="3"/>
      <c r="BB851" s="3"/>
      <c r="BC851" s="3"/>
      <c r="BD851" s="3"/>
      <c r="BE851" s="3"/>
      <c r="BF851" s="3"/>
      <c r="BG851" s="3"/>
      <c r="BH851" s="3"/>
      <c r="BI851" s="3"/>
      <c r="BJ851" s="3"/>
      <c r="BK851" s="3"/>
      <c r="BL851" s="3"/>
      <c r="BM851" s="55"/>
    </row>
    <row r="852" spans="1:65">
      <c r="B852" s="30" t="s">
        <v>275</v>
      </c>
      <c r="C852" s="20"/>
      <c r="D852" s="20"/>
      <c r="E852" s="20"/>
      <c r="F852" s="20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BM852" s="55"/>
    </row>
    <row r="853" spans="1:65">
      <c r="BM853" s="55"/>
    </row>
    <row r="854" spans="1:65" ht="15">
      <c r="B854" s="8" t="s">
        <v>461</v>
      </c>
      <c r="BM854" s="27" t="s">
        <v>66</v>
      </c>
    </row>
    <row r="855" spans="1:65" ht="15">
      <c r="A855" s="24" t="s">
        <v>18</v>
      </c>
      <c r="B855" s="18" t="s">
        <v>108</v>
      </c>
      <c r="C855" s="15" t="s">
        <v>109</v>
      </c>
      <c r="D855" s="16" t="s">
        <v>224</v>
      </c>
      <c r="E855" s="17" t="s">
        <v>224</v>
      </c>
      <c r="F855" s="17" t="s">
        <v>224</v>
      </c>
      <c r="G855" s="17" t="s">
        <v>224</v>
      </c>
      <c r="H855" s="17" t="s">
        <v>224</v>
      </c>
      <c r="I855" s="17" t="s">
        <v>224</v>
      </c>
      <c r="J855" s="17" t="s">
        <v>224</v>
      </c>
      <c r="K855" s="17" t="s">
        <v>224</v>
      </c>
      <c r="L855" s="17" t="s">
        <v>224</v>
      </c>
      <c r="M855" s="17" t="s">
        <v>224</v>
      </c>
      <c r="N855" s="17" t="s">
        <v>224</v>
      </c>
      <c r="O855" s="17" t="s">
        <v>224</v>
      </c>
      <c r="P855" s="17" t="s">
        <v>224</v>
      </c>
      <c r="Q855" s="17" t="s">
        <v>224</v>
      </c>
      <c r="R855" s="17" t="s">
        <v>224</v>
      </c>
      <c r="S855" s="17" t="s">
        <v>224</v>
      </c>
      <c r="T855" s="17" t="s">
        <v>224</v>
      </c>
      <c r="U855" s="17" t="s">
        <v>224</v>
      </c>
      <c r="V855" s="17" t="s">
        <v>224</v>
      </c>
      <c r="W855" s="152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  <c r="AR855" s="3"/>
      <c r="AS855" s="3"/>
      <c r="AT855" s="3"/>
      <c r="AU855" s="3"/>
      <c r="AV855" s="3"/>
      <c r="AW855" s="3"/>
      <c r="AX855" s="3"/>
      <c r="AY855" s="3"/>
      <c r="AZ855" s="3"/>
      <c r="BA855" s="3"/>
      <c r="BB855" s="3"/>
      <c r="BC855" s="3"/>
      <c r="BD855" s="3"/>
      <c r="BE855" s="3"/>
      <c r="BF855" s="3"/>
      <c r="BG855" s="3"/>
      <c r="BH855" s="3"/>
      <c r="BI855" s="3"/>
      <c r="BJ855" s="3"/>
      <c r="BK855" s="3"/>
      <c r="BL855" s="3"/>
      <c r="BM855" s="27">
        <v>1</v>
      </c>
    </row>
    <row r="856" spans="1:65">
      <c r="A856" s="29"/>
      <c r="B856" s="19" t="s">
        <v>225</v>
      </c>
      <c r="C856" s="9" t="s">
        <v>225</v>
      </c>
      <c r="D856" s="150" t="s">
        <v>227</v>
      </c>
      <c r="E856" s="151" t="s">
        <v>228</v>
      </c>
      <c r="F856" s="151" t="s">
        <v>229</v>
      </c>
      <c r="G856" s="151" t="s">
        <v>230</v>
      </c>
      <c r="H856" s="151" t="s">
        <v>231</v>
      </c>
      <c r="I856" s="151" t="s">
        <v>233</v>
      </c>
      <c r="J856" s="151" t="s">
        <v>234</v>
      </c>
      <c r="K856" s="151" t="s">
        <v>235</v>
      </c>
      <c r="L856" s="151" t="s">
        <v>236</v>
      </c>
      <c r="M856" s="151" t="s">
        <v>237</v>
      </c>
      <c r="N856" s="151" t="s">
        <v>238</v>
      </c>
      <c r="O856" s="151" t="s">
        <v>239</v>
      </c>
      <c r="P856" s="151" t="s">
        <v>240</v>
      </c>
      <c r="Q856" s="151" t="s">
        <v>241</v>
      </c>
      <c r="R856" s="151" t="s">
        <v>242</v>
      </c>
      <c r="S856" s="151" t="s">
        <v>243</v>
      </c>
      <c r="T856" s="151" t="s">
        <v>245</v>
      </c>
      <c r="U856" s="151" t="s">
        <v>246</v>
      </c>
      <c r="V856" s="151" t="s">
        <v>247</v>
      </c>
      <c r="W856" s="152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  <c r="AS856" s="3"/>
      <c r="AT856" s="3"/>
      <c r="AU856" s="3"/>
      <c r="AV856" s="3"/>
      <c r="AW856" s="3"/>
      <c r="AX856" s="3"/>
      <c r="AY856" s="3"/>
      <c r="AZ856" s="3"/>
      <c r="BA856" s="3"/>
      <c r="BB856" s="3"/>
      <c r="BC856" s="3"/>
      <c r="BD856" s="3"/>
      <c r="BE856" s="3"/>
      <c r="BF856" s="3"/>
      <c r="BG856" s="3"/>
      <c r="BH856" s="3"/>
      <c r="BI856" s="3"/>
      <c r="BJ856" s="3"/>
      <c r="BK856" s="3"/>
      <c r="BL856" s="3"/>
      <c r="BM856" s="27" t="s">
        <v>3</v>
      </c>
    </row>
    <row r="857" spans="1:65">
      <c r="A857" s="29"/>
      <c r="B857" s="19"/>
      <c r="C857" s="9"/>
      <c r="D857" s="10" t="s">
        <v>112</v>
      </c>
      <c r="E857" s="11" t="s">
        <v>263</v>
      </c>
      <c r="F857" s="11" t="s">
        <v>263</v>
      </c>
      <c r="G857" s="11" t="s">
        <v>263</v>
      </c>
      <c r="H857" s="11" t="s">
        <v>112</v>
      </c>
      <c r="I857" s="11" t="s">
        <v>112</v>
      </c>
      <c r="J857" s="11" t="s">
        <v>263</v>
      </c>
      <c r="K857" s="11" t="s">
        <v>263</v>
      </c>
      <c r="L857" s="11" t="s">
        <v>264</v>
      </c>
      <c r="M857" s="11" t="s">
        <v>112</v>
      </c>
      <c r="N857" s="11" t="s">
        <v>112</v>
      </c>
      <c r="O857" s="11" t="s">
        <v>264</v>
      </c>
      <c r="P857" s="11" t="s">
        <v>264</v>
      </c>
      <c r="Q857" s="11" t="s">
        <v>263</v>
      </c>
      <c r="R857" s="11" t="s">
        <v>263</v>
      </c>
      <c r="S857" s="11" t="s">
        <v>112</v>
      </c>
      <c r="T857" s="11" t="s">
        <v>263</v>
      </c>
      <c r="U857" s="11" t="s">
        <v>263</v>
      </c>
      <c r="V857" s="11" t="s">
        <v>264</v>
      </c>
      <c r="W857" s="152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  <c r="AS857" s="3"/>
      <c r="AT857" s="3"/>
      <c r="AU857" s="3"/>
      <c r="AV857" s="3"/>
      <c r="AW857" s="3"/>
      <c r="AX857" s="3"/>
      <c r="AY857" s="3"/>
      <c r="AZ857" s="3"/>
      <c r="BA857" s="3"/>
      <c r="BB857" s="3"/>
      <c r="BC857" s="3"/>
      <c r="BD857" s="3"/>
      <c r="BE857" s="3"/>
      <c r="BF857" s="3"/>
      <c r="BG857" s="3"/>
      <c r="BH857" s="3"/>
      <c r="BI857" s="3"/>
      <c r="BJ857" s="3"/>
      <c r="BK857" s="3"/>
      <c r="BL857" s="3"/>
      <c r="BM857" s="27">
        <v>0</v>
      </c>
    </row>
    <row r="858" spans="1:65">
      <c r="A858" s="29"/>
      <c r="B858" s="19"/>
      <c r="C858" s="9"/>
      <c r="D858" s="25"/>
      <c r="E858" s="25"/>
      <c r="F858" s="25"/>
      <c r="G858" s="25"/>
      <c r="H858" s="25"/>
      <c r="I858" s="25"/>
      <c r="J858" s="25"/>
      <c r="K858" s="25"/>
      <c r="L858" s="25"/>
      <c r="M858" s="25"/>
      <c r="N858" s="25"/>
      <c r="O858" s="25"/>
      <c r="P858" s="25"/>
      <c r="Q858" s="25"/>
      <c r="R858" s="25"/>
      <c r="S858" s="25"/>
      <c r="T858" s="25"/>
      <c r="U858" s="25"/>
      <c r="V858" s="25"/>
      <c r="W858" s="152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  <c r="AS858" s="3"/>
      <c r="AT858" s="3"/>
      <c r="AU858" s="3"/>
      <c r="AV858" s="3"/>
      <c r="AW858" s="3"/>
      <c r="AX858" s="3"/>
      <c r="AY858" s="3"/>
      <c r="AZ858" s="3"/>
      <c r="BA858" s="3"/>
      <c r="BB858" s="3"/>
      <c r="BC858" s="3"/>
      <c r="BD858" s="3"/>
      <c r="BE858" s="3"/>
      <c r="BF858" s="3"/>
      <c r="BG858" s="3"/>
      <c r="BH858" s="3"/>
      <c r="BI858" s="3"/>
      <c r="BJ858" s="3"/>
      <c r="BK858" s="3"/>
      <c r="BL858" s="3"/>
      <c r="BM858" s="27">
        <v>0</v>
      </c>
    </row>
    <row r="859" spans="1:65">
      <c r="A859" s="29"/>
      <c r="B859" s="18">
        <v>1</v>
      </c>
      <c r="C859" s="14">
        <v>1</v>
      </c>
      <c r="D859" s="221">
        <v>298</v>
      </c>
      <c r="E859" s="221">
        <v>281</v>
      </c>
      <c r="F859" s="221">
        <v>301</v>
      </c>
      <c r="G859" s="221">
        <v>293</v>
      </c>
      <c r="H859" s="221">
        <v>291.8</v>
      </c>
      <c r="I859" s="221">
        <v>296.45349999999996</v>
      </c>
      <c r="J859" s="222">
        <v>258</v>
      </c>
      <c r="K859" s="221">
        <v>300</v>
      </c>
      <c r="L859" s="221">
        <v>280.45</v>
      </c>
      <c r="M859" s="221">
        <v>308</v>
      </c>
      <c r="N859" s="221">
        <v>280</v>
      </c>
      <c r="O859" s="221">
        <v>287.3</v>
      </c>
      <c r="P859" s="221">
        <v>305</v>
      </c>
      <c r="Q859" s="221">
        <v>325</v>
      </c>
      <c r="R859" s="221">
        <v>304</v>
      </c>
      <c r="S859" s="221">
        <v>313.32</v>
      </c>
      <c r="T859" s="222">
        <v>255.00000000000003</v>
      </c>
      <c r="U859" s="221">
        <v>302</v>
      </c>
      <c r="V859" s="221">
        <v>288</v>
      </c>
      <c r="W859" s="223"/>
      <c r="X859" s="224"/>
      <c r="Y859" s="224"/>
      <c r="Z859" s="224"/>
      <c r="AA859" s="224"/>
      <c r="AB859" s="224"/>
      <c r="AC859" s="224"/>
      <c r="AD859" s="224"/>
      <c r="AE859" s="224"/>
      <c r="AF859" s="224"/>
      <c r="AG859" s="224"/>
      <c r="AH859" s="224"/>
      <c r="AI859" s="224"/>
      <c r="AJ859" s="224"/>
      <c r="AK859" s="224"/>
      <c r="AL859" s="224"/>
      <c r="AM859" s="224"/>
      <c r="AN859" s="224"/>
      <c r="AO859" s="224"/>
      <c r="AP859" s="224"/>
      <c r="AQ859" s="224"/>
      <c r="AR859" s="224"/>
      <c r="AS859" s="224"/>
      <c r="AT859" s="224"/>
      <c r="AU859" s="224"/>
      <c r="AV859" s="224"/>
      <c r="AW859" s="224"/>
      <c r="AX859" s="224"/>
      <c r="AY859" s="224"/>
      <c r="AZ859" s="224"/>
      <c r="BA859" s="224"/>
      <c r="BB859" s="224"/>
      <c r="BC859" s="224"/>
      <c r="BD859" s="224"/>
      <c r="BE859" s="224"/>
      <c r="BF859" s="224"/>
      <c r="BG859" s="224"/>
      <c r="BH859" s="224"/>
      <c r="BI859" s="224"/>
      <c r="BJ859" s="224"/>
      <c r="BK859" s="224"/>
      <c r="BL859" s="224"/>
      <c r="BM859" s="225">
        <v>1</v>
      </c>
    </row>
    <row r="860" spans="1:65">
      <c r="A860" s="29"/>
      <c r="B860" s="19">
        <v>1</v>
      </c>
      <c r="C860" s="9">
        <v>2</v>
      </c>
      <c r="D860" s="226">
        <v>289</v>
      </c>
      <c r="E860" s="226">
        <v>273</v>
      </c>
      <c r="F860" s="226">
        <v>291</v>
      </c>
      <c r="G860" s="226">
        <v>296</v>
      </c>
      <c r="H860" s="226">
        <v>288.60000000000002</v>
      </c>
      <c r="I860" s="226">
        <v>298.71450000000004</v>
      </c>
      <c r="J860" s="227">
        <v>225</v>
      </c>
      <c r="K860" s="226">
        <v>309</v>
      </c>
      <c r="L860" s="226">
        <v>277.11</v>
      </c>
      <c r="M860" s="226">
        <v>316</v>
      </c>
      <c r="N860" s="226">
        <v>280</v>
      </c>
      <c r="O860" s="226">
        <v>299.5</v>
      </c>
      <c r="P860" s="226">
        <v>310</v>
      </c>
      <c r="Q860" s="226">
        <v>317</v>
      </c>
      <c r="R860" s="226">
        <v>311</v>
      </c>
      <c r="S860" s="226">
        <v>316.02</v>
      </c>
      <c r="T860" s="227">
        <v>256</v>
      </c>
      <c r="U860" s="226">
        <v>296</v>
      </c>
      <c r="V860" s="226">
        <v>291</v>
      </c>
      <c r="W860" s="223"/>
      <c r="X860" s="224"/>
      <c r="Y860" s="224"/>
      <c r="Z860" s="224"/>
      <c r="AA860" s="224"/>
      <c r="AB860" s="224"/>
      <c r="AC860" s="224"/>
      <c r="AD860" s="224"/>
      <c r="AE860" s="224"/>
      <c r="AF860" s="224"/>
      <c r="AG860" s="224"/>
      <c r="AH860" s="224"/>
      <c r="AI860" s="224"/>
      <c r="AJ860" s="224"/>
      <c r="AK860" s="224"/>
      <c r="AL860" s="224"/>
      <c r="AM860" s="224"/>
      <c r="AN860" s="224"/>
      <c r="AO860" s="224"/>
      <c r="AP860" s="224"/>
      <c r="AQ860" s="224"/>
      <c r="AR860" s="224"/>
      <c r="AS860" s="224"/>
      <c r="AT860" s="224"/>
      <c r="AU860" s="224"/>
      <c r="AV860" s="224"/>
      <c r="AW860" s="224"/>
      <c r="AX860" s="224"/>
      <c r="AY860" s="224"/>
      <c r="AZ860" s="224"/>
      <c r="BA860" s="224"/>
      <c r="BB860" s="224"/>
      <c r="BC860" s="224"/>
      <c r="BD860" s="224"/>
      <c r="BE860" s="224"/>
      <c r="BF860" s="224"/>
      <c r="BG860" s="224"/>
      <c r="BH860" s="224"/>
      <c r="BI860" s="224"/>
      <c r="BJ860" s="224"/>
      <c r="BK860" s="224"/>
      <c r="BL860" s="224"/>
      <c r="BM860" s="225">
        <v>20</v>
      </c>
    </row>
    <row r="861" spans="1:65">
      <c r="A861" s="29"/>
      <c r="B861" s="19">
        <v>1</v>
      </c>
      <c r="C861" s="9">
        <v>3</v>
      </c>
      <c r="D861" s="226">
        <v>281</v>
      </c>
      <c r="E861" s="226">
        <v>259</v>
      </c>
      <c r="F861" s="226">
        <v>296</v>
      </c>
      <c r="G861" s="226">
        <v>307</v>
      </c>
      <c r="H861" s="226">
        <v>301.60000000000002</v>
      </c>
      <c r="I861" s="226">
        <v>300.21800000000002</v>
      </c>
      <c r="J861" s="227">
        <v>286</v>
      </c>
      <c r="K861" s="226">
        <v>311</v>
      </c>
      <c r="L861" s="226">
        <v>285.10000000000002</v>
      </c>
      <c r="M861" s="226">
        <v>320</v>
      </c>
      <c r="N861" s="226">
        <v>290</v>
      </c>
      <c r="O861" s="226">
        <v>281.3</v>
      </c>
      <c r="P861" s="226">
        <v>306</v>
      </c>
      <c r="Q861" s="226">
        <v>315</v>
      </c>
      <c r="R861" s="226">
        <v>313</v>
      </c>
      <c r="S861" s="226">
        <v>315.49</v>
      </c>
      <c r="T861" s="227">
        <v>257</v>
      </c>
      <c r="U861" s="226">
        <v>301</v>
      </c>
      <c r="V861" s="226">
        <v>302</v>
      </c>
      <c r="W861" s="223"/>
      <c r="X861" s="224"/>
      <c r="Y861" s="224"/>
      <c r="Z861" s="224"/>
      <c r="AA861" s="224"/>
      <c r="AB861" s="224"/>
      <c r="AC861" s="224"/>
      <c r="AD861" s="224"/>
      <c r="AE861" s="224"/>
      <c r="AF861" s="224"/>
      <c r="AG861" s="224"/>
      <c r="AH861" s="224"/>
      <c r="AI861" s="224"/>
      <c r="AJ861" s="224"/>
      <c r="AK861" s="224"/>
      <c r="AL861" s="224"/>
      <c r="AM861" s="224"/>
      <c r="AN861" s="224"/>
      <c r="AO861" s="224"/>
      <c r="AP861" s="224"/>
      <c r="AQ861" s="224"/>
      <c r="AR861" s="224"/>
      <c r="AS861" s="224"/>
      <c r="AT861" s="224"/>
      <c r="AU861" s="224"/>
      <c r="AV861" s="224"/>
      <c r="AW861" s="224"/>
      <c r="AX861" s="224"/>
      <c r="AY861" s="224"/>
      <c r="AZ861" s="224"/>
      <c r="BA861" s="224"/>
      <c r="BB861" s="224"/>
      <c r="BC861" s="224"/>
      <c r="BD861" s="224"/>
      <c r="BE861" s="224"/>
      <c r="BF861" s="224"/>
      <c r="BG861" s="224"/>
      <c r="BH861" s="224"/>
      <c r="BI861" s="224"/>
      <c r="BJ861" s="224"/>
      <c r="BK861" s="224"/>
      <c r="BL861" s="224"/>
      <c r="BM861" s="225">
        <v>16</v>
      </c>
    </row>
    <row r="862" spans="1:65">
      <c r="A862" s="29"/>
      <c r="B862" s="19">
        <v>1</v>
      </c>
      <c r="C862" s="9">
        <v>4</v>
      </c>
      <c r="D862" s="226">
        <v>296</v>
      </c>
      <c r="E862" s="226">
        <v>261</v>
      </c>
      <c r="F862" s="226">
        <v>291</v>
      </c>
      <c r="G862" s="226">
        <v>307</v>
      </c>
      <c r="H862" s="226">
        <v>274.2</v>
      </c>
      <c r="I862" s="226">
        <v>302.89749999999998</v>
      </c>
      <c r="J862" s="227">
        <v>268</v>
      </c>
      <c r="K862" s="226">
        <v>283</v>
      </c>
      <c r="L862" s="226">
        <v>278.67</v>
      </c>
      <c r="M862" s="226">
        <v>305</v>
      </c>
      <c r="N862" s="226">
        <v>310</v>
      </c>
      <c r="O862" s="226">
        <v>298.5</v>
      </c>
      <c r="P862" s="228">
        <v>328</v>
      </c>
      <c r="Q862" s="226">
        <v>323</v>
      </c>
      <c r="R862" s="226">
        <v>305</v>
      </c>
      <c r="S862" s="226">
        <v>314.23</v>
      </c>
      <c r="T862" s="227">
        <v>257</v>
      </c>
      <c r="U862" s="226">
        <v>299</v>
      </c>
      <c r="V862" s="226">
        <v>305</v>
      </c>
      <c r="W862" s="223"/>
      <c r="X862" s="224"/>
      <c r="Y862" s="224"/>
      <c r="Z862" s="224"/>
      <c r="AA862" s="224"/>
      <c r="AB862" s="224"/>
      <c r="AC862" s="224"/>
      <c r="AD862" s="224"/>
      <c r="AE862" s="224"/>
      <c r="AF862" s="224"/>
      <c r="AG862" s="224"/>
      <c r="AH862" s="224"/>
      <c r="AI862" s="224"/>
      <c r="AJ862" s="224"/>
      <c r="AK862" s="224"/>
      <c r="AL862" s="224"/>
      <c r="AM862" s="224"/>
      <c r="AN862" s="224"/>
      <c r="AO862" s="224"/>
      <c r="AP862" s="224"/>
      <c r="AQ862" s="224"/>
      <c r="AR862" s="224"/>
      <c r="AS862" s="224"/>
      <c r="AT862" s="224"/>
      <c r="AU862" s="224"/>
      <c r="AV862" s="224"/>
      <c r="AW862" s="224"/>
      <c r="AX862" s="224"/>
      <c r="AY862" s="224"/>
      <c r="AZ862" s="224"/>
      <c r="BA862" s="224"/>
      <c r="BB862" s="224"/>
      <c r="BC862" s="224"/>
      <c r="BD862" s="224"/>
      <c r="BE862" s="224"/>
      <c r="BF862" s="224"/>
      <c r="BG862" s="224"/>
      <c r="BH862" s="224"/>
      <c r="BI862" s="224"/>
      <c r="BJ862" s="224"/>
      <c r="BK862" s="224"/>
      <c r="BL862" s="224"/>
      <c r="BM862" s="225">
        <v>299.19939999999997</v>
      </c>
    </row>
    <row r="863" spans="1:65">
      <c r="A863" s="29"/>
      <c r="B863" s="19">
        <v>1</v>
      </c>
      <c r="C863" s="9">
        <v>5</v>
      </c>
      <c r="D863" s="226">
        <v>307</v>
      </c>
      <c r="E863" s="226">
        <v>285</v>
      </c>
      <c r="F863" s="226">
        <v>300</v>
      </c>
      <c r="G863" s="226">
        <v>296</v>
      </c>
      <c r="H863" s="226">
        <v>277.5</v>
      </c>
      <c r="I863" s="226">
        <v>303.1465</v>
      </c>
      <c r="J863" s="227">
        <v>243</v>
      </c>
      <c r="K863" s="226">
        <v>286</v>
      </c>
      <c r="L863" s="226">
        <v>281.39</v>
      </c>
      <c r="M863" s="226">
        <v>308</v>
      </c>
      <c r="N863" s="226">
        <v>340</v>
      </c>
      <c r="O863" s="226">
        <v>288.5</v>
      </c>
      <c r="P863" s="226">
        <v>302</v>
      </c>
      <c r="Q863" s="226">
        <v>326</v>
      </c>
      <c r="R863" s="226">
        <v>310</v>
      </c>
      <c r="S863" s="226">
        <v>315.71730000000002</v>
      </c>
      <c r="T863" s="227">
        <v>255.00000000000003</v>
      </c>
      <c r="U863" s="226">
        <v>303</v>
      </c>
      <c r="V863" s="226">
        <v>300</v>
      </c>
      <c r="W863" s="223"/>
      <c r="X863" s="224"/>
      <c r="Y863" s="224"/>
      <c r="Z863" s="224"/>
      <c r="AA863" s="224"/>
      <c r="AB863" s="224"/>
      <c r="AC863" s="224"/>
      <c r="AD863" s="224"/>
      <c r="AE863" s="224"/>
      <c r="AF863" s="224"/>
      <c r="AG863" s="224"/>
      <c r="AH863" s="224"/>
      <c r="AI863" s="224"/>
      <c r="AJ863" s="224"/>
      <c r="AK863" s="224"/>
      <c r="AL863" s="224"/>
      <c r="AM863" s="224"/>
      <c r="AN863" s="224"/>
      <c r="AO863" s="224"/>
      <c r="AP863" s="224"/>
      <c r="AQ863" s="224"/>
      <c r="AR863" s="224"/>
      <c r="AS863" s="224"/>
      <c r="AT863" s="224"/>
      <c r="AU863" s="224"/>
      <c r="AV863" s="224"/>
      <c r="AW863" s="224"/>
      <c r="AX863" s="224"/>
      <c r="AY863" s="224"/>
      <c r="AZ863" s="224"/>
      <c r="BA863" s="224"/>
      <c r="BB863" s="224"/>
      <c r="BC863" s="224"/>
      <c r="BD863" s="224"/>
      <c r="BE863" s="224"/>
      <c r="BF863" s="224"/>
      <c r="BG863" s="224"/>
      <c r="BH863" s="224"/>
      <c r="BI863" s="224"/>
      <c r="BJ863" s="224"/>
      <c r="BK863" s="224"/>
      <c r="BL863" s="224"/>
      <c r="BM863" s="225">
        <v>55</v>
      </c>
    </row>
    <row r="864" spans="1:65">
      <c r="A864" s="29"/>
      <c r="B864" s="19">
        <v>1</v>
      </c>
      <c r="C864" s="9">
        <v>6</v>
      </c>
      <c r="D864" s="226">
        <v>303</v>
      </c>
      <c r="E864" s="226">
        <v>283</v>
      </c>
      <c r="F864" s="226">
        <v>290</v>
      </c>
      <c r="G864" s="226">
        <v>296</v>
      </c>
      <c r="H864" s="226">
        <v>300.10000000000002</v>
      </c>
      <c r="I864" s="226">
        <v>300.03149999999999</v>
      </c>
      <c r="J864" s="227">
        <v>227</v>
      </c>
      <c r="K864" s="226">
        <v>303</v>
      </c>
      <c r="L864" s="226">
        <v>285.94</v>
      </c>
      <c r="M864" s="226">
        <v>314</v>
      </c>
      <c r="N864" s="226">
        <v>310</v>
      </c>
      <c r="O864" s="226">
        <v>280.8</v>
      </c>
      <c r="P864" s="226">
        <v>313</v>
      </c>
      <c r="Q864" s="226">
        <v>315</v>
      </c>
      <c r="R864" s="226">
        <v>308</v>
      </c>
      <c r="S864" s="226">
        <v>317.54000000000002</v>
      </c>
      <c r="T864" s="227">
        <v>255.00000000000003</v>
      </c>
      <c r="U864" s="226">
        <v>306</v>
      </c>
      <c r="V864" s="226">
        <v>305</v>
      </c>
      <c r="W864" s="223"/>
      <c r="X864" s="224"/>
      <c r="Y864" s="224"/>
      <c r="Z864" s="224"/>
      <c r="AA864" s="224"/>
      <c r="AB864" s="224"/>
      <c r="AC864" s="224"/>
      <c r="AD864" s="224"/>
      <c r="AE864" s="224"/>
      <c r="AF864" s="224"/>
      <c r="AG864" s="224"/>
      <c r="AH864" s="224"/>
      <c r="AI864" s="224"/>
      <c r="AJ864" s="224"/>
      <c r="AK864" s="224"/>
      <c r="AL864" s="224"/>
      <c r="AM864" s="224"/>
      <c r="AN864" s="224"/>
      <c r="AO864" s="224"/>
      <c r="AP864" s="224"/>
      <c r="AQ864" s="224"/>
      <c r="AR864" s="224"/>
      <c r="AS864" s="224"/>
      <c r="AT864" s="224"/>
      <c r="AU864" s="224"/>
      <c r="AV864" s="224"/>
      <c r="AW864" s="224"/>
      <c r="AX864" s="224"/>
      <c r="AY864" s="224"/>
      <c r="AZ864" s="224"/>
      <c r="BA864" s="224"/>
      <c r="BB864" s="224"/>
      <c r="BC864" s="224"/>
      <c r="BD864" s="224"/>
      <c r="BE864" s="224"/>
      <c r="BF864" s="224"/>
      <c r="BG864" s="224"/>
      <c r="BH864" s="224"/>
      <c r="BI864" s="224"/>
      <c r="BJ864" s="224"/>
      <c r="BK864" s="224"/>
      <c r="BL864" s="224"/>
      <c r="BM864" s="229"/>
    </row>
    <row r="865" spans="1:65">
      <c r="A865" s="29"/>
      <c r="B865" s="20" t="s">
        <v>254</v>
      </c>
      <c r="C865" s="12"/>
      <c r="D865" s="230">
        <v>295.66666666666669</v>
      </c>
      <c r="E865" s="230">
        <v>273.66666666666669</v>
      </c>
      <c r="F865" s="230">
        <v>294.83333333333331</v>
      </c>
      <c r="G865" s="230">
        <v>299.16666666666669</v>
      </c>
      <c r="H865" s="230">
        <v>288.9666666666667</v>
      </c>
      <c r="I865" s="230">
        <v>300.24358333333333</v>
      </c>
      <c r="J865" s="230">
        <v>251.16666666666666</v>
      </c>
      <c r="K865" s="230">
        <v>298.66666666666669</v>
      </c>
      <c r="L865" s="230">
        <v>281.44333333333333</v>
      </c>
      <c r="M865" s="230">
        <v>311.83333333333331</v>
      </c>
      <c r="N865" s="230">
        <v>301.66666666666669</v>
      </c>
      <c r="O865" s="230">
        <v>289.31666666666666</v>
      </c>
      <c r="P865" s="230">
        <v>310.66666666666669</v>
      </c>
      <c r="Q865" s="230">
        <v>320.16666666666669</v>
      </c>
      <c r="R865" s="230">
        <v>308.5</v>
      </c>
      <c r="S865" s="230">
        <v>315.38621666666666</v>
      </c>
      <c r="T865" s="230">
        <v>255.83333333333334</v>
      </c>
      <c r="U865" s="230">
        <v>301.16666666666669</v>
      </c>
      <c r="V865" s="230">
        <v>298.5</v>
      </c>
      <c r="W865" s="223"/>
      <c r="X865" s="224"/>
      <c r="Y865" s="224"/>
      <c r="Z865" s="224"/>
      <c r="AA865" s="224"/>
      <c r="AB865" s="224"/>
      <c r="AC865" s="224"/>
      <c r="AD865" s="224"/>
      <c r="AE865" s="224"/>
      <c r="AF865" s="224"/>
      <c r="AG865" s="224"/>
      <c r="AH865" s="224"/>
      <c r="AI865" s="224"/>
      <c r="AJ865" s="224"/>
      <c r="AK865" s="224"/>
      <c r="AL865" s="224"/>
      <c r="AM865" s="224"/>
      <c r="AN865" s="224"/>
      <c r="AO865" s="224"/>
      <c r="AP865" s="224"/>
      <c r="AQ865" s="224"/>
      <c r="AR865" s="224"/>
      <c r="AS865" s="224"/>
      <c r="AT865" s="224"/>
      <c r="AU865" s="224"/>
      <c r="AV865" s="224"/>
      <c r="AW865" s="224"/>
      <c r="AX865" s="224"/>
      <c r="AY865" s="224"/>
      <c r="AZ865" s="224"/>
      <c r="BA865" s="224"/>
      <c r="BB865" s="224"/>
      <c r="BC865" s="224"/>
      <c r="BD865" s="224"/>
      <c r="BE865" s="224"/>
      <c r="BF865" s="224"/>
      <c r="BG865" s="224"/>
      <c r="BH865" s="224"/>
      <c r="BI865" s="224"/>
      <c r="BJ865" s="224"/>
      <c r="BK865" s="224"/>
      <c r="BL865" s="224"/>
      <c r="BM865" s="229"/>
    </row>
    <row r="866" spans="1:65">
      <c r="A866" s="29"/>
      <c r="B866" s="3" t="s">
        <v>255</v>
      </c>
      <c r="C866" s="28"/>
      <c r="D866" s="226">
        <v>297</v>
      </c>
      <c r="E866" s="226">
        <v>277</v>
      </c>
      <c r="F866" s="226">
        <v>293.5</v>
      </c>
      <c r="G866" s="226">
        <v>296</v>
      </c>
      <c r="H866" s="226">
        <v>290.20000000000005</v>
      </c>
      <c r="I866" s="226">
        <v>300.12475000000001</v>
      </c>
      <c r="J866" s="226">
        <v>250.5</v>
      </c>
      <c r="K866" s="226">
        <v>301.5</v>
      </c>
      <c r="L866" s="226">
        <v>280.91999999999996</v>
      </c>
      <c r="M866" s="226">
        <v>311</v>
      </c>
      <c r="N866" s="226">
        <v>300</v>
      </c>
      <c r="O866" s="226">
        <v>287.89999999999998</v>
      </c>
      <c r="P866" s="226">
        <v>308</v>
      </c>
      <c r="Q866" s="226">
        <v>320</v>
      </c>
      <c r="R866" s="226">
        <v>309</v>
      </c>
      <c r="S866" s="226">
        <v>315.60365000000002</v>
      </c>
      <c r="T866" s="226">
        <v>255.5</v>
      </c>
      <c r="U866" s="226">
        <v>301.5</v>
      </c>
      <c r="V866" s="226">
        <v>301</v>
      </c>
      <c r="W866" s="223"/>
      <c r="X866" s="224"/>
      <c r="Y866" s="224"/>
      <c r="Z866" s="224"/>
      <c r="AA866" s="224"/>
      <c r="AB866" s="224"/>
      <c r="AC866" s="224"/>
      <c r="AD866" s="224"/>
      <c r="AE866" s="224"/>
      <c r="AF866" s="224"/>
      <c r="AG866" s="224"/>
      <c r="AH866" s="224"/>
      <c r="AI866" s="224"/>
      <c r="AJ866" s="224"/>
      <c r="AK866" s="224"/>
      <c r="AL866" s="224"/>
      <c r="AM866" s="224"/>
      <c r="AN866" s="224"/>
      <c r="AO866" s="224"/>
      <c r="AP866" s="224"/>
      <c r="AQ866" s="224"/>
      <c r="AR866" s="224"/>
      <c r="AS866" s="224"/>
      <c r="AT866" s="224"/>
      <c r="AU866" s="224"/>
      <c r="AV866" s="224"/>
      <c r="AW866" s="224"/>
      <c r="AX866" s="224"/>
      <c r="AY866" s="224"/>
      <c r="AZ866" s="224"/>
      <c r="BA866" s="224"/>
      <c r="BB866" s="224"/>
      <c r="BC866" s="224"/>
      <c r="BD866" s="224"/>
      <c r="BE866" s="224"/>
      <c r="BF866" s="224"/>
      <c r="BG866" s="224"/>
      <c r="BH866" s="224"/>
      <c r="BI866" s="224"/>
      <c r="BJ866" s="224"/>
      <c r="BK866" s="224"/>
      <c r="BL866" s="224"/>
      <c r="BM866" s="229"/>
    </row>
    <row r="867" spans="1:65">
      <c r="A867" s="29"/>
      <c r="B867" s="3" t="s">
        <v>256</v>
      </c>
      <c r="C867" s="28"/>
      <c r="D867" s="226">
        <v>9.4586820787394394</v>
      </c>
      <c r="E867" s="226">
        <v>11.360751148875089</v>
      </c>
      <c r="F867" s="226">
        <v>4.8751068364361689</v>
      </c>
      <c r="G867" s="226">
        <v>6.1779176642835463</v>
      </c>
      <c r="H867" s="226">
        <v>11.324781086920265</v>
      </c>
      <c r="I867" s="226">
        <v>2.5384507168087147</v>
      </c>
      <c r="J867" s="226">
        <v>23.995138396489125</v>
      </c>
      <c r="K867" s="226">
        <v>11.707547423208101</v>
      </c>
      <c r="L867" s="226">
        <v>3.494279134051351</v>
      </c>
      <c r="M867" s="226">
        <v>5.7416606192517738</v>
      </c>
      <c r="N867" s="226">
        <v>23.166067138525406</v>
      </c>
      <c r="O867" s="226">
        <v>8.1187232165326702</v>
      </c>
      <c r="P867" s="226">
        <v>9.3309520771819781</v>
      </c>
      <c r="Q867" s="226">
        <v>5.0760877323650222</v>
      </c>
      <c r="R867" s="226">
        <v>3.5071355833500366</v>
      </c>
      <c r="S867" s="226">
        <v>1.4674426331774202</v>
      </c>
      <c r="T867" s="226">
        <v>0.98319208025016058</v>
      </c>
      <c r="U867" s="226">
        <v>3.4302575219167832</v>
      </c>
      <c r="V867" s="226">
        <v>7.286974680894672</v>
      </c>
      <c r="W867" s="223"/>
      <c r="X867" s="224"/>
      <c r="Y867" s="224"/>
      <c r="Z867" s="224"/>
      <c r="AA867" s="224"/>
      <c r="AB867" s="224"/>
      <c r="AC867" s="224"/>
      <c r="AD867" s="224"/>
      <c r="AE867" s="224"/>
      <c r="AF867" s="224"/>
      <c r="AG867" s="224"/>
      <c r="AH867" s="224"/>
      <c r="AI867" s="224"/>
      <c r="AJ867" s="224"/>
      <c r="AK867" s="224"/>
      <c r="AL867" s="224"/>
      <c r="AM867" s="224"/>
      <c r="AN867" s="224"/>
      <c r="AO867" s="224"/>
      <c r="AP867" s="224"/>
      <c r="AQ867" s="224"/>
      <c r="AR867" s="224"/>
      <c r="AS867" s="224"/>
      <c r="AT867" s="224"/>
      <c r="AU867" s="224"/>
      <c r="AV867" s="224"/>
      <c r="AW867" s="224"/>
      <c r="AX867" s="224"/>
      <c r="AY867" s="224"/>
      <c r="AZ867" s="224"/>
      <c r="BA867" s="224"/>
      <c r="BB867" s="224"/>
      <c r="BC867" s="224"/>
      <c r="BD867" s="224"/>
      <c r="BE867" s="224"/>
      <c r="BF867" s="224"/>
      <c r="BG867" s="224"/>
      <c r="BH867" s="224"/>
      <c r="BI867" s="224"/>
      <c r="BJ867" s="224"/>
      <c r="BK867" s="224"/>
      <c r="BL867" s="224"/>
      <c r="BM867" s="229"/>
    </row>
    <row r="868" spans="1:65">
      <c r="A868" s="29"/>
      <c r="B868" s="3" t="s">
        <v>86</v>
      </c>
      <c r="C868" s="28"/>
      <c r="D868" s="13">
        <v>3.1991032960787279E-2</v>
      </c>
      <c r="E868" s="13">
        <v>4.1513097986145268E-2</v>
      </c>
      <c r="F868" s="13">
        <v>1.6535127766318266E-2</v>
      </c>
      <c r="G868" s="13">
        <v>2.065042116195057E-2</v>
      </c>
      <c r="H868" s="13">
        <v>3.9190613981728906E-2</v>
      </c>
      <c r="I868" s="13">
        <v>8.4546376932575513E-3</v>
      </c>
      <c r="J868" s="13">
        <v>9.5534724869896989E-2</v>
      </c>
      <c r="K868" s="13">
        <v>3.9199377533062837E-2</v>
      </c>
      <c r="L868" s="13">
        <v>1.2415569033617251E-2</v>
      </c>
      <c r="M868" s="13">
        <v>1.8412594182528403E-2</v>
      </c>
      <c r="N868" s="13">
        <v>7.6793592724393608E-2</v>
      </c>
      <c r="O868" s="13">
        <v>2.8061719741457471E-2</v>
      </c>
      <c r="P868" s="13">
        <v>3.0035253467323962E-2</v>
      </c>
      <c r="Q868" s="13">
        <v>1.5854516602910013E-2</v>
      </c>
      <c r="R868" s="13">
        <v>1.1368348730470134E-2</v>
      </c>
      <c r="S868" s="13">
        <v>4.6528432621022499E-3</v>
      </c>
      <c r="T868" s="13">
        <v>3.843096079153722E-3</v>
      </c>
      <c r="U868" s="13">
        <v>1.1389897693138184E-2</v>
      </c>
      <c r="V868" s="13">
        <v>2.4411975480384162E-2</v>
      </c>
      <c r="W868" s="152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  <c r="AR868" s="3"/>
      <c r="AS868" s="3"/>
      <c r="AT868" s="3"/>
      <c r="AU868" s="3"/>
      <c r="AV868" s="3"/>
      <c r="AW868" s="3"/>
      <c r="AX868" s="3"/>
      <c r="AY868" s="3"/>
      <c r="AZ868" s="3"/>
      <c r="BA868" s="3"/>
      <c r="BB868" s="3"/>
      <c r="BC868" s="3"/>
      <c r="BD868" s="3"/>
      <c r="BE868" s="3"/>
      <c r="BF868" s="3"/>
      <c r="BG868" s="3"/>
      <c r="BH868" s="3"/>
      <c r="BI868" s="3"/>
      <c r="BJ868" s="3"/>
      <c r="BK868" s="3"/>
      <c r="BL868" s="3"/>
      <c r="BM868" s="55"/>
    </row>
    <row r="869" spans="1:65">
      <c r="A869" s="29"/>
      <c r="B869" s="3" t="s">
        <v>257</v>
      </c>
      <c r="C869" s="28"/>
      <c r="D869" s="13">
        <v>-1.1807287492332175E-2</v>
      </c>
      <c r="E869" s="13">
        <v>-8.5336846709362701E-2</v>
      </c>
      <c r="F869" s="13">
        <v>-1.4592498068734971E-2</v>
      </c>
      <c r="G869" s="13">
        <v>-1.0940307144091665E-4</v>
      </c>
      <c r="H869" s="13">
        <v>-3.4200380526609564E-2</v>
      </c>
      <c r="I869" s="13">
        <v>3.4899245564441461E-3</v>
      </c>
      <c r="J869" s="13">
        <v>-0.16053753227223488</v>
      </c>
      <c r="K869" s="13">
        <v>-1.7805294172825725E-3</v>
      </c>
      <c r="L869" s="13">
        <v>-5.9345261610373012E-2</v>
      </c>
      <c r="M869" s="13">
        <v>4.2225797689879441E-2</v>
      </c>
      <c r="N869" s="13">
        <v>8.2462286577671406E-3</v>
      </c>
      <c r="O869" s="13">
        <v>-3.3030592084520527E-2</v>
      </c>
      <c r="P869" s="13">
        <v>3.8326502882915836E-2</v>
      </c>
      <c r="Q869" s="13">
        <v>7.0077903453906298E-2</v>
      </c>
      <c r="R869" s="13">
        <v>3.108495538426892E-2</v>
      </c>
      <c r="S869" s="13">
        <v>5.4100431573949281E-2</v>
      </c>
      <c r="T869" s="13">
        <v>-0.14494035304437991</v>
      </c>
      <c r="U869" s="13">
        <v>6.5751023119253738E-3</v>
      </c>
      <c r="V869" s="13">
        <v>-2.3375715325630875E-3</v>
      </c>
      <c r="W869" s="152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  <c r="AS869" s="3"/>
      <c r="AT869" s="3"/>
      <c r="AU869" s="3"/>
      <c r="AV869" s="3"/>
      <c r="AW869" s="3"/>
      <c r="AX869" s="3"/>
      <c r="AY869" s="3"/>
      <c r="AZ869" s="3"/>
      <c r="BA869" s="3"/>
      <c r="BB869" s="3"/>
      <c r="BC869" s="3"/>
      <c r="BD869" s="3"/>
      <c r="BE869" s="3"/>
      <c r="BF869" s="3"/>
      <c r="BG869" s="3"/>
      <c r="BH869" s="3"/>
      <c r="BI869" s="3"/>
      <c r="BJ869" s="3"/>
      <c r="BK869" s="3"/>
      <c r="BL869" s="3"/>
      <c r="BM869" s="55"/>
    </row>
    <row r="870" spans="1:65">
      <c r="A870" s="29"/>
      <c r="B870" s="45" t="s">
        <v>258</v>
      </c>
      <c r="C870" s="46"/>
      <c r="D870" s="44">
        <v>0.21</v>
      </c>
      <c r="E870" s="44">
        <v>1.74</v>
      </c>
      <c r="F870" s="44">
        <v>0.27</v>
      </c>
      <c r="G870" s="44">
        <v>0.03</v>
      </c>
      <c r="H870" s="44">
        <v>0.67</v>
      </c>
      <c r="I870" s="44">
        <v>0.11</v>
      </c>
      <c r="J870" s="44">
        <v>3.3</v>
      </c>
      <c r="K870" s="44">
        <v>0</v>
      </c>
      <c r="L870" s="44">
        <v>1.2</v>
      </c>
      <c r="M870" s="44">
        <v>0.92</v>
      </c>
      <c r="N870" s="44">
        <v>0.21</v>
      </c>
      <c r="O870" s="44">
        <v>0.65</v>
      </c>
      <c r="P870" s="44">
        <v>0.83</v>
      </c>
      <c r="Q870" s="44">
        <v>1.49</v>
      </c>
      <c r="R870" s="44">
        <v>0.68</v>
      </c>
      <c r="S870" s="44">
        <v>1.1599999999999999</v>
      </c>
      <c r="T870" s="44">
        <v>2.98</v>
      </c>
      <c r="U870" s="44">
        <v>0.17</v>
      </c>
      <c r="V870" s="44">
        <v>0.01</v>
      </c>
      <c r="W870" s="152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  <c r="AS870" s="3"/>
      <c r="AT870" s="3"/>
      <c r="AU870" s="3"/>
      <c r="AV870" s="3"/>
      <c r="AW870" s="3"/>
      <c r="AX870" s="3"/>
      <c r="AY870" s="3"/>
      <c r="AZ870" s="3"/>
      <c r="BA870" s="3"/>
      <c r="BB870" s="3"/>
      <c r="BC870" s="3"/>
      <c r="BD870" s="3"/>
      <c r="BE870" s="3"/>
      <c r="BF870" s="3"/>
      <c r="BG870" s="3"/>
      <c r="BH870" s="3"/>
      <c r="BI870" s="3"/>
      <c r="BJ870" s="3"/>
      <c r="BK870" s="3"/>
      <c r="BL870" s="3"/>
      <c r="BM870" s="55"/>
    </row>
    <row r="871" spans="1:65">
      <c r="B871" s="30"/>
      <c r="C871" s="20"/>
      <c r="D871" s="20"/>
      <c r="E871" s="20"/>
      <c r="F871" s="20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BM871" s="55"/>
    </row>
    <row r="872" spans="1:65" ht="15">
      <c r="B872" s="8" t="s">
        <v>462</v>
      </c>
      <c r="BM872" s="27" t="s">
        <v>66</v>
      </c>
    </row>
    <row r="873" spans="1:65" ht="15">
      <c r="A873" s="24" t="s">
        <v>21</v>
      </c>
      <c r="B873" s="18" t="s">
        <v>108</v>
      </c>
      <c r="C873" s="15" t="s">
        <v>109</v>
      </c>
      <c r="D873" s="16" t="s">
        <v>224</v>
      </c>
      <c r="E873" s="17" t="s">
        <v>224</v>
      </c>
      <c r="F873" s="17" t="s">
        <v>224</v>
      </c>
      <c r="G873" s="17" t="s">
        <v>224</v>
      </c>
      <c r="H873" s="17" t="s">
        <v>224</v>
      </c>
      <c r="I873" s="17" t="s">
        <v>224</v>
      </c>
      <c r="J873" s="17" t="s">
        <v>224</v>
      </c>
      <c r="K873" s="17" t="s">
        <v>224</v>
      </c>
      <c r="L873" s="17" t="s">
        <v>224</v>
      </c>
      <c r="M873" s="17" t="s">
        <v>224</v>
      </c>
      <c r="N873" s="17" t="s">
        <v>224</v>
      </c>
      <c r="O873" s="17" t="s">
        <v>224</v>
      </c>
      <c r="P873" s="17" t="s">
        <v>224</v>
      </c>
      <c r="Q873" s="17" t="s">
        <v>224</v>
      </c>
      <c r="R873" s="17" t="s">
        <v>224</v>
      </c>
      <c r="S873" s="17" t="s">
        <v>224</v>
      </c>
      <c r="T873" s="17" t="s">
        <v>224</v>
      </c>
      <c r="U873" s="17" t="s">
        <v>224</v>
      </c>
      <c r="V873" s="152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  <c r="AR873" s="3"/>
      <c r="AS873" s="3"/>
      <c r="AT873" s="3"/>
      <c r="AU873" s="3"/>
      <c r="AV873" s="3"/>
      <c r="AW873" s="3"/>
      <c r="AX873" s="3"/>
      <c r="AY873" s="3"/>
      <c r="AZ873" s="3"/>
      <c r="BA873" s="3"/>
      <c r="BB873" s="3"/>
      <c r="BC873" s="3"/>
      <c r="BD873" s="3"/>
      <c r="BE873" s="3"/>
      <c r="BF873" s="3"/>
      <c r="BG873" s="3"/>
      <c r="BH873" s="3"/>
      <c r="BI873" s="3"/>
      <c r="BJ873" s="3"/>
      <c r="BK873" s="3"/>
      <c r="BL873" s="3"/>
      <c r="BM873" s="27">
        <v>1</v>
      </c>
    </row>
    <row r="874" spans="1:65">
      <c r="A874" s="29"/>
      <c r="B874" s="19" t="s">
        <v>225</v>
      </c>
      <c r="C874" s="9" t="s">
        <v>225</v>
      </c>
      <c r="D874" s="150" t="s">
        <v>227</v>
      </c>
      <c r="E874" s="151" t="s">
        <v>228</v>
      </c>
      <c r="F874" s="151" t="s">
        <v>229</v>
      </c>
      <c r="G874" s="151" t="s">
        <v>230</v>
      </c>
      <c r="H874" s="151" t="s">
        <v>231</v>
      </c>
      <c r="I874" s="151" t="s">
        <v>234</v>
      </c>
      <c r="J874" s="151" t="s">
        <v>235</v>
      </c>
      <c r="K874" s="151" t="s">
        <v>236</v>
      </c>
      <c r="L874" s="151" t="s">
        <v>237</v>
      </c>
      <c r="M874" s="151" t="s">
        <v>238</v>
      </c>
      <c r="N874" s="151" t="s">
        <v>239</v>
      </c>
      <c r="O874" s="151" t="s">
        <v>240</v>
      </c>
      <c r="P874" s="151" t="s">
        <v>241</v>
      </c>
      <c r="Q874" s="151" t="s">
        <v>242</v>
      </c>
      <c r="R874" s="151" t="s">
        <v>243</v>
      </c>
      <c r="S874" s="151" t="s">
        <v>245</v>
      </c>
      <c r="T874" s="151" t="s">
        <v>246</v>
      </c>
      <c r="U874" s="151" t="s">
        <v>247</v>
      </c>
      <c r="V874" s="152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  <c r="AR874" s="3"/>
      <c r="AS874" s="3"/>
      <c r="AT874" s="3"/>
      <c r="AU874" s="3"/>
      <c r="AV874" s="3"/>
      <c r="AW874" s="3"/>
      <c r="AX874" s="3"/>
      <c r="AY874" s="3"/>
      <c r="AZ874" s="3"/>
      <c r="BA874" s="3"/>
      <c r="BB874" s="3"/>
      <c r="BC874" s="3"/>
      <c r="BD874" s="3"/>
      <c r="BE874" s="3"/>
      <c r="BF874" s="3"/>
      <c r="BG874" s="3"/>
      <c r="BH874" s="3"/>
      <c r="BI874" s="3"/>
      <c r="BJ874" s="3"/>
      <c r="BK874" s="3"/>
      <c r="BL874" s="3"/>
      <c r="BM874" s="27" t="s">
        <v>3</v>
      </c>
    </row>
    <row r="875" spans="1:65">
      <c r="A875" s="29"/>
      <c r="B875" s="19"/>
      <c r="C875" s="9"/>
      <c r="D875" s="10" t="s">
        <v>264</v>
      </c>
      <c r="E875" s="11" t="s">
        <v>263</v>
      </c>
      <c r="F875" s="11" t="s">
        <v>263</v>
      </c>
      <c r="G875" s="11" t="s">
        <v>263</v>
      </c>
      <c r="H875" s="11" t="s">
        <v>112</v>
      </c>
      <c r="I875" s="11" t="s">
        <v>263</v>
      </c>
      <c r="J875" s="11" t="s">
        <v>263</v>
      </c>
      <c r="K875" s="11" t="s">
        <v>264</v>
      </c>
      <c r="L875" s="11" t="s">
        <v>264</v>
      </c>
      <c r="M875" s="11" t="s">
        <v>264</v>
      </c>
      <c r="N875" s="11" t="s">
        <v>264</v>
      </c>
      <c r="O875" s="11" t="s">
        <v>264</v>
      </c>
      <c r="P875" s="11" t="s">
        <v>263</v>
      </c>
      <c r="Q875" s="11" t="s">
        <v>263</v>
      </c>
      <c r="R875" s="11" t="s">
        <v>112</v>
      </c>
      <c r="S875" s="11" t="s">
        <v>263</v>
      </c>
      <c r="T875" s="11" t="s">
        <v>263</v>
      </c>
      <c r="U875" s="11" t="s">
        <v>264</v>
      </c>
      <c r="V875" s="152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  <c r="AS875" s="3"/>
      <c r="AT875" s="3"/>
      <c r="AU875" s="3"/>
      <c r="AV875" s="3"/>
      <c r="AW875" s="3"/>
      <c r="AX875" s="3"/>
      <c r="AY875" s="3"/>
      <c r="AZ875" s="3"/>
      <c r="BA875" s="3"/>
      <c r="BB875" s="3"/>
      <c r="BC875" s="3"/>
      <c r="BD875" s="3"/>
      <c r="BE875" s="3"/>
      <c r="BF875" s="3"/>
      <c r="BG875" s="3"/>
      <c r="BH875" s="3"/>
      <c r="BI875" s="3"/>
      <c r="BJ875" s="3"/>
      <c r="BK875" s="3"/>
      <c r="BL875" s="3"/>
      <c r="BM875" s="27">
        <v>2</v>
      </c>
    </row>
    <row r="876" spans="1:65">
      <c r="A876" s="29"/>
      <c r="B876" s="19"/>
      <c r="C876" s="9"/>
      <c r="D876" s="25"/>
      <c r="E876" s="25"/>
      <c r="F876" s="25"/>
      <c r="G876" s="25"/>
      <c r="H876" s="25"/>
      <c r="I876" s="25"/>
      <c r="J876" s="25"/>
      <c r="K876" s="25"/>
      <c r="L876" s="25"/>
      <c r="M876" s="25"/>
      <c r="N876" s="25"/>
      <c r="O876" s="25"/>
      <c r="P876" s="25"/>
      <c r="Q876" s="25"/>
      <c r="R876" s="25"/>
      <c r="S876" s="25"/>
      <c r="T876" s="25"/>
      <c r="U876" s="25"/>
      <c r="V876" s="152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  <c r="AS876" s="3"/>
      <c r="AT876" s="3"/>
      <c r="AU876" s="3"/>
      <c r="AV876" s="3"/>
      <c r="AW876" s="3"/>
      <c r="AX876" s="3"/>
      <c r="AY876" s="3"/>
      <c r="AZ876" s="3"/>
      <c r="BA876" s="3"/>
      <c r="BB876" s="3"/>
      <c r="BC876" s="3"/>
      <c r="BD876" s="3"/>
      <c r="BE876" s="3"/>
      <c r="BF876" s="3"/>
      <c r="BG876" s="3"/>
      <c r="BH876" s="3"/>
      <c r="BI876" s="3"/>
      <c r="BJ876" s="3"/>
      <c r="BK876" s="3"/>
      <c r="BL876" s="3"/>
      <c r="BM876" s="27">
        <v>2</v>
      </c>
    </row>
    <row r="877" spans="1:65">
      <c r="A877" s="29"/>
      <c r="B877" s="18">
        <v>1</v>
      </c>
      <c r="C877" s="14">
        <v>1</v>
      </c>
      <c r="D877" s="21">
        <v>0.88</v>
      </c>
      <c r="E877" s="21">
        <v>0.8</v>
      </c>
      <c r="F877" s="21">
        <v>1.06</v>
      </c>
      <c r="G877" s="21">
        <v>1.01</v>
      </c>
      <c r="H877" s="21">
        <v>1.01</v>
      </c>
      <c r="I877" s="21">
        <v>1.1499999999999999</v>
      </c>
      <c r="J877" s="21">
        <v>0.96</v>
      </c>
      <c r="K877" s="21">
        <v>0.9900000000000001</v>
      </c>
      <c r="L877" s="21">
        <v>1.04</v>
      </c>
      <c r="M877" s="21">
        <v>0.9</v>
      </c>
      <c r="N877" s="21">
        <v>1.1100000000000001</v>
      </c>
      <c r="O877" s="21">
        <v>1.1000000000000001</v>
      </c>
      <c r="P877" s="153">
        <v>0.2</v>
      </c>
      <c r="Q877" s="21">
        <v>1.06</v>
      </c>
      <c r="R877" s="153" t="s">
        <v>102</v>
      </c>
      <c r="S877" s="147">
        <v>1.1200000000000001</v>
      </c>
      <c r="T877" s="21">
        <v>0.93</v>
      </c>
      <c r="U877" s="21">
        <v>1.1000000000000001</v>
      </c>
      <c r="V877" s="152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  <c r="AR877" s="3"/>
      <c r="AS877" s="3"/>
      <c r="AT877" s="3"/>
      <c r="AU877" s="3"/>
      <c r="AV877" s="3"/>
      <c r="AW877" s="3"/>
      <c r="AX877" s="3"/>
      <c r="AY877" s="3"/>
      <c r="AZ877" s="3"/>
      <c r="BA877" s="3"/>
      <c r="BB877" s="3"/>
      <c r="BC877" s="3"/>
      <c r="BD877" s="3"/>
      <c r="BE877" s="3"/>
      <c r="BF877" s="3"/>
      <c r="BG877" s="3"/>
      <c r="BH877" s="3"/>
      <c r="BI877" s="3"/>
      <c r="BJ877" s="3"/>
      <c r="BK877" s="3"/>
      <c r="BL877" s="3"/>
      <c r="BM877" s="27">
        <v>1</v>
      </c>
    </row>
    <row r="878" spans="1:65">
      <c r="A878" s="29"/>
      <c r="B878" s="19">
        <v>1</v>
      </c>
      <c r="C878" s="9">
        <v>2</v>
      </c>
      <c r="D878" s="11">
        <v>0.88</v>
      </c>
      <c r="E878" s="11">
        <v>0.8</v>
      </c>
      <c r="F878" s="11">
        <v>1.04</v>
      </c>
      <c r="G878" s="11">
        <v>0.95</v>
      </c>
      <c r="H878" s="11">
        <v>1.02</v>
      </c>
      <c r="I878" s="11">
        <v>1.1499999999999999</v>
      </c>
      <c r="J878" s="11">
        <v>0.9900000000000001</v>
      </c>
      <c r="K878" s="11">
        <v>0.97000000000000008</v>
      </c>
      <c r="L878" s="11">
        <v>1.08</v>
      </c>
      <c r="M878" s="11">
        <v>0.86</v>
      </c>
      <c r="N878" s="11">
        <v>1.1599999999999999</v>
      </c>
      <c r="O878" s="11">
        <v>1.1499999999999999</v>
      </c>
      <c r="P878" s="154">
        <v>0.2</v>
      </c>
      <c r="Q878" s="11">
        <v>1.01</v>
      </c>
      <c r="R878" s="154" t="s">
        <v>102</v>
      </c>
      <c r="S878" s="11">
        <v>1.01</v>
      </c>
      <c r="T878" s="11">
        <v>0.88</v>
      </c>
      <c r="U878" s="11">
        <v>1</v>
      </c>
      <c r="V878" s="152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  <c r="AR878" s="3"/>
      <c r="AS878" s="3"/>
      <c r="AT878" s="3"/>
      <c r="AU878" s="3"/>
      <c r="AV878" s="3"/>
      <c r="AW878" s="3"/>
      <c r="AX878" s="3"/>
      <c r="AY878" s="3"/>
      <c r="AZ878" s="3"/>
      <c r="BA878" s="3"/>
      <c r="BB878" s="3"/>
      <c r="BC878" s="3"/>
      <c r="BD878" s="3"/>
      <c r="BE878" s="3"/>
      <c r="BF878" s="3"/>
      <c r="BG878" s="3"/>
      <c r="BH878" s="3"/>
      <c r="BI878" s="3"/>
      <c r="BJ878" s="3"/>
      <c r="BK878" s="3"/>
      <c r="BL878" s="3"/>
      <c r="BM878" s="27">
        <v>21</v>
      </c>
    </row>
    <row r="879" spans="1:65">
      <c r="A879" s="29"/>
      <c r="B879" s="19">
        <v>1</v>
      </c>
      <c r="C879" s="9">
        <v>3</v>
      </c>
      <c r="D879" s="11">
        <v>0.9</v>
      </c>
      <c r="E879" s="11">
        <v>0.8</v>
      </c>
      <c r="F879" s="11">
        <v>1.06</v>
      </c>
      <c r="G879" s="11">
        <v>0.98</v>
      </c>
      <c r="H879" s="11">
        <v>1</v>
      </c>
      <c r="I879" s="11">
        <v>1.2</v>
      </c>
      <c r="J879" s="11">
        <v>0.97000000000000008</v>
      </c>
      <c r="K879" s="11">
        <v>0.96</v>
      </c>
      <c r="L879" s="11">
        <v>1.07</v>
      </c>
      <c r="M879" s="11">
        <v>0.88</v>
      </c>
      <c r="N879" s="11">
        <v>1.22</v>
      </c>
      <c r="O879" s="11">
        <v>1.17</v>
      </c>
      <c r="P879" s="154">
        <v>0.2</v>
      </c>
      <c r="Q879" s="11">
        <v>1.03</v>
      </c>
      <c r="R879" s="154" t="s">
        <v>102</v>
      </c>
      <c r="S879" s="11">
        <v>1.03</v>
      </c>
      <c r="T879" s="11">
        <v>0.89</v>
      </c>
      <c r="U879" s="11">
        <v>1.1000000000000001</v>
      </c>
      <c r="V879" s="152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3"/>
      <c r="AS879" s="3"/>
      <c r="AT879" s="3"/>
      <c r="AU879" s="3"/>
      <c r="AV879" s="3"/>
      <c r="AW879" s="3"/>
      <c r="AX879" s="3"/>
      <c r="AY879" s="3"/>
      <c r="AZ879" s="3"/>
      <c r="BA879" s="3"/>
      <c r="BB879" s="3"/>
      <c r="BC879" s="3"/>
      <c r="BD879" s="3"/>
      <c r="BE879" s="3"/>
      <c r="BF879" s="3"/>
      <c r="BG879" s="3"/>
      <c r="BH879" s="3"/>
      <c r="BI879" s="3"/>
      <c r="BJ879" s="3"/>
      <c r="BK879" s="3"/>
      <c r="BL879" s="3"/>
      <c r="BM879" s="27">
        <v>16</v>
      </c>
    </row>
    <row r="880" spans="1:65">
      <c r="A880" s="29"/>
      <c r="B880" s="19">
        <v>1</v>
      </c>
      <c r="C880" s="9">
        <v>4</v>
      </c>
      <c r="D880" s="11">
        <v>0.86</v>
      </c>
      <c r="E880" s="11">
        <v>0.8</v>
      </c>
      <c r="F880" s="11">
        <v>1.06</v>
      </c>
      <c r="G880" s="11">
        <v>0.95</v>
      </c>
      <c r="H880" s="11">
        <v>0.96</v>
      </c>
      <c r="I880" s="11">
        <v>1.2</v>
      </c>
      <c r="J880" s="11">
        <v>0.91</v>
      </c>
      <c r="K880" s="11">
        <v>0.96</v>
      </c>
      <c r="L880" s="11">
        <v>1.05</v>
      </c>
      <c r="M880" s="11">
        <v>0.97000000000000008</v>
      </c>
      <c r="N880" s="11">
        <v>1.1499999999999999</v>
      </c>
      <c r="O880" s="11">
        <v>1.1499999999999999</v>
      </c>
      <c r="P880" s="154">
        <v>0.2</v>
      </c>
      <c r="Q880" s="11">
        <v>1.04</v>
      </c>
      <c r="R880" s="154" t="s">
        <v>102</v>
      </c>
      <c r="S880" s="11">
        <v>1.01</v>
      </c>
      <c r="T880" s="11">
        <v>0.87</v>
      </c>
      <c r="U880" s="11">
        <v>1.1000000000000001</v>
      </c>
      <c r="V880" s="152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3"/>
      <c r="AS880" s="3"/>
      <c r="AT880" s="3"/>
      <c r="AU880" s="3"/>
      <c r="AV880" s="3"/>
      <c r="AW880" s="3"/>
      <c r="AX880" s="3"/>
      <c r="AY880" s="3"/>
      <c r="AZ880" s="3"/>
      <c r="BA880" s="3"/>
      <c r="BB880" s="3"/>
      <c r="BC880" s="3"/>
      <c r="BD880" s="3"/>
      <c r="BE880" s="3"/>
      <c r="BF880" s="3"/>
      <c r="BG880" s="3"/>
      <c r="BH880" s="3"/>
      <c r="BI880" s="3"/>
      <c r="BJ880" s="3"/>
      <c r="BK880" s="3"/>
      <c r="BL880" s="3"/>
      <c r="BM880" s="27">
        <v>1.0028125000000001</v>
      </c>
    </row>
    <row r="881" spans="1:65">
      <c r="A881" s="29"/>
      <c r="B881" s="19">
        <v>1</v>
      </c>
      <c r="C881" s="9">
        <v>5</v>
      </c>
      <c r="D881" s="11">
        <v>0.85</v>
      </c>
      <c r="E881" s="11">
        <v>0.9</v>
      </c>
      <c r="F881" s="11">
        <v>1.06</v>
      </c>
      <c r="G881" s="11">
        <v>0.9900000000000001</v>
      </c>
      <c r="H881" s="11">
        <v>0.94</v>
      </c>
      <c r="I881" s="11">
        <v>1.1000000000000001</v>
      </c>
      <c r="J881" s="11">
        <v>0.93</v>
      </c>
      <c r="K881" s="11">
        <v>0.96</v>
      </c>
      <c r="L881" s="11">
        <v>1.04</v>
      </c>
      <c r="M881" s="11">
        <v>1</v>
      </c>
      <c r="N881" s="11">
        <v>1.22</v>
      </c>
      <c r="O881" s="11">
        <v>1.1299999999999999</v>
      </c>
      <c r="P881" s="154">
        <v>0.1</v>
      </c>
      <c r="Q881" s="11">
        <v>1.03</v>
      </c>
      <c r="R881" s="154" t="s">
        <v>102</v>
      </c>
      <c r="S881" s="11">
        <v>1.02</v>
      </c>
      <c r="T881" s="11">
        <v>0.95</v>
      </c>
      <c r="U881" s="11">
        <v>1</v>
      </c>
      <c r="V881" s="152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  <c r="AS881" s="3"/>
      <c r="AT881" s="3"/>
      <c r="AU881" s="3"/>
      <c r="AV881" s="3"/>
      <c r="AW881" s="3"/>
      <c r="AX881" s="3"/>
      <c r="AY881" s="3"/>
      <c r="AZ881" s="3"/>
      <c r="BA881" s="3"/>
      <c r="BB881" s="3"/>
      <c r="BC881" s="3"/>
      <c r="BD881" s="3"/>
      <c r="BE881" s="3"/>
      <c r="BF881" s="3"/>
      <c r="BG881" s="3"/>
      <c r="BH881" s="3"/>
      <c r="BI881" s="3"/>
      <c r="BJ881" s="3"/>
      <c r="BK881" s="3"/>
      <c r="BL881" s="3"/>
      <c r="BM881" s="27">
        <v>56</v>
      </c>
    </row>
    <row r="882" spans="1:65">
      <c r="A882" s="29"/>
      <c r="B882" s="19">
        <v>1</v>
      </c>
      <c r="C882" s="9">
        <v>6</v>
      </c>
      <c r="D882" s="11">
        <v>0.81</v>
      </c>
      <c r="E882" s="11">
        <v>0.8</v>
      </c>
      <c r="F882" s="11">
        <v>1.05</v>
      </c>
      <c r="G882" s="11">
        <v>0.94</v>
      </c>
      <c r="H882" s="11">
        <v>0.9900000000000001</v>
      </c>
      <c r="I882" s="11">
        <v>1.1000000000000001</v>
      </c>
      <c r="J882" s="11">
        <v>0.9</v>
      </c>
      <c r="K882" s="11">
        <v>0.9900000000000001</v>
      </c>
      <c r="L882" s="11">
        <v>1.0900000000000001</v>
      </c>
      <c r="M882" s="11">
        <v>0.93</v>
      </c>
      <c r="N882" s="11">
        <v>1.1100000000000001</v>
      </c>
      <c r="O882" s="11">
        <v>1.06</v>
      </c>
      <c r="P882" s="154">
        <v>0.1</v>
      </c>
      <c r="Q882" s="11">
        <v>1.06</v>
      </c>
      <c r="R882" s="154" t="s">
        <v>102</v>
      </c>
      <c r="S882" s="11">
        <v>1.03</v>
      </c>
      <c r="T882" s="11">
        <v>0.92</v>
      </c>
      <c r="U882" s="11">
        <v>1</v>
      </c>
      <c r="V882" s="152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  <c r="AR882" s="3"/>
      <c r="AS882" s="3"/>
      <c r="AT882" s="3"/>
      <c r="AU882" s="3"/>
      <c r="AV882" s="3"/>
      <c r="AW882" s="3"/>
      <c r="AX882" s="3"/>
      <c r="AY882" s="3"/>
      <c r="AZ882" s="3"/>
      <c r="BA882" s="3"/>
      <c r="BB882" s="3"/>
      <c r="BC882" s="3"/>
      <c r="BD882" s="3"/>
      <c r="BE882" s="3"/>
      <c r="BF882" s="3"/>
      <c r="BG882" s="3"/>
      <c r="BH882" s="3"/>
      <c r="BI882" s="3"/>
      <c r="BJ882" s="3"/>
      <c r="BK882" s="3"/>
      <c r="BL882" s="3"/>
      <c r="BM882" s="55"/>
    </row>
    <row r="883" spans="1:65">
      <c r="A883" s="29"/>
      <c r="B883" s="20" t="s">
        <v>254</v>
      </c>
      <c r="C883" s="12"/>
      <c r="D883" s="22">
        <v>0.86333333333333329</v>
      </c>
      <c r="E883" s="22">
        <v>0.81666666666666676</v>
      </c>
      <c r="F883" s="22">
        <v>1.0550000000000002</v>
      </c>
      <c r="G883" s="22">
        <v>0.97000000000000008</v>
      </c>
      <c r="H883" s="22">
        <v>0.98666666666666669</v>
      </c>
      <c r="I883" s="22">
        <v>1.1500000000000001</v>
      </c>
      <c r="J883" s="22">
        <v>0.94333333333333347</v>
      </c>
      <c r="K883" s="22">
        <v>0.97166666666666668</v>
      </c>
      <c r="L883" s="22">
        <v>1.0616666666666668</v>
      </c>
      <c r="M883" s="22">
        <v>0.92333333333333334</v>
      </c>
      <c r="N883" s="22">
        <v>1.1616666666666668</v>
      </c>
      <c r="O883" s="22">
        <v>1.1266666666666667</v>
      </c>
      <c r="P883" s="22">
        <v>0.16666666666666666</v>
      </c>
      <c r="Q883" s="22">
        <v>1.0383333333333333</v>
      </c>
      <c r="R883" s="22" t="s">
        <v>603</v>
      </c>
      <c r="S883" s="22">
        <v>1.0366666666666666</v>
      </c>
      <c r="T883" s="22">
        <v>0.90666666666666673</v>
      </c>
      <c r="U883" s="22">
        <v>1.05</v>
      </c>
      <c r="V883" s="152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  <c r="AR883" s="3"/>
      <c r="AS883" s="3"/>
      <c r="AT883" s="3"/>
      <c r="AU883" s="3"/>
      <c r="AV883" s="3"/>
      <c r="AW883" s="3"/>
      <c r="AX883" s="3"/>
      <c r="AY883" s="3"/>
      <c r="AZ883" s="3"/>
      <c r="BA883" s="3"/>
      <c r="BB883" s="3"/>
      <c r="BC883" s="3"/>
      <c r="BD883" s="3"/>
      <c r="BE883" s="3"/>
      <c r="BF883" s="3"/>
      <c r="BG883" s="3"/>
      <c r="BH883" s="3"/>
      <c r="BI883" s="3"/>
      <c r="BJ883" s="3"/>
      <c r="BK883" s="3"/>
      <c r="BL883" s="3"/>
      <c r="BM883" s="55"/>
    </row>
    <row r="884" spans="1:65">
      <c r="A884" s="29"/>
      <c r="B884" s="3" t="s">
        <v>255</v>
      </c>
      <c r="C884" s="28"/>
      <c r="D884" s="11">
        <v>0.87</v>
      </c>
      <c r="E884" s="11">
        <v>0.8</v>
      </c>
      <c r="F884" s="11">
        <v>1.06</v>
      </c>
      <c r="G884" s="11">
        <v>0.96499999999999997</v>
      </c>
      <c r="H884" s="11">
        <v>0.99500000000000011</v>
      </c>
      <c r="I884" s="11">
        <v>1.1499999999999999</v>
      </c>
      <c r="J884" s="11">
        <v>0.94500000000000006</v>
      </c>
      <c r="K884" s="11">
        <v>0.96500000000000008</v>
      </c>
      <c r="L884" s="11">
        <v>1.06</v>
      </c>
      <c r="M884" s="11">
        <v>0.91500000000000004</v>
      </c>
      <c r="N884" s="11">
        <v>1.1549999999999998</v>
      </c>
      <c r="O884" s="11">
        <v>1.1399999999999999</v>
      </c>
      <c r="P884" s="11">
        <v>0.2</v>
      </c>
      <c r="Q884" s="11">
        <v>1.0350000000000001</v>
      </c>
      <c r="R884" s="11" t="s">
        <v>603</v>
      </c>
      <c r="S884" s="11">
        <v>1.0249999999999999</v>
      </c>
      <c r="T884" s="11">
        <v>0.90500000000000003</v>
      </c>
      <c r="U884" s="11">
        <v>1.05</v>
      </c>
      <c r="V884" s="152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  <c r="AS884" s="3"/>
      <c r="AT884" s="3"/>
      <c r="AU884" s="3"/>
      <c r="AV884" s="3"/>
      <c r="AW884" s="3"/>
      <c r="AX884" s="3"/>
      <c r="AY884" s="3"/>
      <c r="AZ884" s="3"/>
      <c r="BA884" s="3"/>
      <c r="BB884" s="3"/>
      <c r="BC884" s="3"/>
      <c r="BD884" s="3"/>
      <c r="BE884" s="3"/>
      <c r="BF884" s="3"/>
      <c r="BG884" s="3"/>
      <c r="BH884" s="3"/>
      <c r="BI884" s="3"/>
      <c r="BJ884" s="3"/>
      <c r="BK884" s="3"/>
      <c r="BL884" s="3"/>
      <c r="BM884" s="55"/>
    </row>
    <row r="885" spans="1:65">
      <c r="A885" s="29"/>
      <c r="B885" s="3" t="s">
        <v>256</v>
      </c>
      <c r="C885" s="28"/>
      <c r="D885" s="23">
        <v>3.1411250638372641E-2</v>
      </c>
      <c r="E885" s="23">
        <v>4.0824829046386291E-2</v>
      </c>
      <c r="F885" s="23">
        <v>8.3666002653407616E-3</v>
      </c>
      <c r="G885" s="23">
        <v>2.7568097504180485E-2</v>
      </c>
      <c r="H885" s="23">
        <v>3.076794869123823E-2</v>
      </c>
      <c r="I885" s="23">
        <v>4.4721359549995732E-2</v>
      </c>
      <c r="J885" s="23">
        <v>3.5590260840104394E-2</v>
      </c>
      <c r="K885" s="23">
        <v>1.471960144387981E-2</v>
      </c>
      <c r="L885" s="23">
        <v>2.1369760566432826E-2</v>
      </c>
      <c r="M885" s="23">
        <v>5.391351098441529E-2</v>
      </c>
      <c r="N885" s="23">
        <v>4.9564772436344967E-2</v>
      </c>
      <c r="O885" s="23">
        <v>4.0331955899344393E-2</v>
      </c>
      <c r="P885" s="23">
        <v>5.1639777949432336E-2</v>
      </c>
      <c r="Q885" s="23">
        <v>1.9407902170679534E-2</v>
      </c>
      <c r="R885" s="23" t="s">
        <v>603</v>
      </c>
      <c r="S885" s="23">
        <v>4.1793141383086652E-2</v>
      </c>
      <c r="T885" s="23">
        <v>3.1411250638372655E-2</v>
      </c>
      <c r="U885" s="23">
        <v>5.4772255750516662E-2</v>
      </c>
      <c r="V885" s="152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  <c r="AS885" s="3"/>
      <c r="AT885" s="3"/>
      <c r="AU885" s="3"/>
      <c r="AV885" s="3"/>
      <c r="AW885" s="3"/>
      <c r="AX885" s="3"/>
      <c r="AY885" s="3"/>
      <c r="AZ885" s="3"/>
      <c r="BA885" s="3"/>
      <c r="BB885" s="3"/>
      <c r="BC885" s="3"/>
      <c r="BD885" s="3"/>
      <c r="BE885" s="3"/>
      <c r="BF885" s="3"/>
      <c r="BG885" s="3"/>
      <c r="BH885" s="3"/>
      <c r="BI885" s="3"/>
      <c r="BJ885" s="3"/>
      <c r="BK885" s="3"/>
      <c r="BL885" s="3"/>
      <c r="BM885" s="55"/>
    </row>
    <row r="886" spans="1:65">
      <c r="A886" s="29"/>
      <c r="B886" s="3" t="s">
        <v>86</v>
      </c>
      <c r="C886" s="28"/>
      <c r="D886" s="13">
        <v>3.6383687998115033E-2</v>
      </c>
      <c r="E886" s="13">
        <v>4.9989586587411781E-2</v>
      </c>
      <c r="F886" s="13">
        <v>7.9304267917921899E-3</v>
      </c>
      <c r="G886" s="13">
        <v>2.8420719076474723E-2</v>
      </c>
      <c r="H886" s="13">
        <v>3.1183731781660368E-2</v>
      </c>
      <c r="I886" s="13">
        <v>3.8888138739126721E-2</v>
      </c>
      <c r="J886" s="13">
        <v>3.7728191703290871E-2</v>
      </c>
      <c r="K886" s="13">
        <v>1.5148817952534968E-2</v>
      </c>
      <c r="L886" s="13">
        <v>2.0128502888319771E-2</v>
      </c>
      <c r="M886" s="13">
        <v>5.8390084098644719E-2</v>
      </c>
      <c r="N886" s="13">
        <v>4.2666949012635548E-2</v>
      </c>
      <c r="O886" s="13">
        <v>3.5797593993500937E-2</v>
      </c>
      <c r="P886" s="13">
        <v>0.30983866769659402</v>
      </c>
      <c r="Q886" s="13">
        <v>1.8691398559241929E-2</v>
      </c>
      <c r="R886" s="13" t="s">
        <v>603</v>
      </c>
      <c r="S886" s="13">
        <v>4.0314927379183269E-2</v>
      </c>
      <c r="T886" s="13">
        <v>3.4644761733499251E-2</v>
      </c>
      <c r="U886" s="13">
        <v>5.2164053095730155E-2</v>
      </c>
      <c r="V886" s="152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  <c r="AS886" s="3"/>
      <c r="AT886" s="3"/>
      <c r="AU886" s="3"/>
      <c r="AV886" s="3"/>
      <c r="AW886" s="3"/>
      <c r="AX886" s="3"/>
      <c r="AY886" s="3"/>
      <c r="AZ886" s="3"/>
      <c r="BA886" s="3"/>
      <c r="BB886" s="3"/>
      <c r="BC886" s="3"/>
      <c r="BD886" s="3"/>
      <c r="BE886" s="3"/>
      <c r="BF886" s="3"/>
      <c r="BG886" s="3"/>
      <c r="BH886" s="3"/>
      <c r="BI886" s="3"/>
      <c r="BJ886" s="3"/>
      <c r="BK886" s="3"/>
      <c r="BL886" s="3"/>
      <c r="BM886" s="55"/>
    </row>
    <row r="887" spans="1:65">
      <c r="A887" s="29"/>
      <c r="B887" s="3" t="s">
        <v>257</v>
      </c>
      <c r="C887" s="28"/>
      <c r="D887" s="13">
        <v>-0.13908798171808467</v>
      </c>
      <c r="E887" s="13">
        <v>-0.18562376649007994</v>
      </c>
      <c r="F887" s="13">
        <v>5.2041134309753767E-2</v>
      </c>
      <c r="G887" s="13">
        <v>-3.272047366780928E-2</v>
      </c>
      <c r="H887" s="13">
        <v>-1.610055053495385E-2</v>
      </c>
      <c r="I887" s="13">
        <v>0.14677469616703021</v>
      </c>
      <c r="J887" s="13">
        <v>-5.9312350680378101E-2</v>
      </c>
      <c r="K887" s="13">
        <v>-3.1058481354523826E-2</v>
      </c>
      <c r="L887" s="13">
        <v>5.8689103562896028E-2</v>
      </c>
      <c r="M887" s="13">
        <v>-7.9256258439804772E-2</v>
      </c>
      <c r="N887" s="13">
        <v>0.15840864236002905</v>
      </c>
      <c r="O887" s="13">
        <v>0.12350680378103251</v>
      </c>
      <c r="P887" s="13">
        <v>-0.83380076867144493</v>
      </c>
      <c r="Q887" s="13">
        <v>3.5421211176898115E-2</v>
      </c>
      <c r="R887" s="13" t="s">
        <v>603</v>
      </c>
      <c r="S887" s="13">
        <v>3.3759218863612661E-2</v>
      </c>
      <c r="T887" s="13">
        <v>-9.5876181572660313E-2</v>
      </c>
      <c r="U887" s="13">
        <v>4.7055157369897183E-2</v>
      </c>
      <c r="V887" s="152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  <c r="AS887" s="3"/>
      <c r="AT887" s="3"/>
      <c r="AU887" s="3"/>
      <c r="AV887" s="3"/>
      <c r="AW887" s="3"/>
      <c r="AX887" s="3"/>
      <c r="AY887" s="3"/>
      <c r="AZ887" s="3"/>
      <c r="BA887" s="3"/>
      <c r="BB887" s="3"/>
      <c r="BC887" s="3"/>
      <c r="BD887" s="3"/>
      <c r="BE887" s="3"/>
      <c r="BF887" s="3"/>
      <c r="BG887" s="3"/>
      <c r="BH887" s="3"/>
      <c r="BI887" s="3"/>
      <c r="BJ887" s="3"/>
      <c r="BK887" s="3"/>
      <c r="BL887" s="3"/>
      <c r="BM887" s="55"/>
    </row>
    <row r="888" spans="1:65">
      <c r="A888" s="29"/>
      <c r="B888" s="45" t="s">
        <v>258</v>
      </c>
      <c r="C888" s="46"/>
      <c r="D888" s="44">
        <v>1.28</v>
      </c>
      <c r="E888" s="44">
        <v>1.68</v>
      </c>
      <c r="F888" s="44">
        <v>0.37</v>
      </c>
      <c r="G888" s="44">
        <v>0.36</v>
      </c>
      <c r="H888" s="44">
        <v>0.22</v>
      </c>
      <c r="I888" s="44">
        <v>1.19</v>
      </c>
      <c r="J888" s="44">
        <v>0.59</v>
      </c>
      <c r="K888" s="44">
        <v>0.34</v>
      </c>
      <c r="L888" s="44">
        <v>0.43</v>
      </c>
      <c r="M888" s="44">
        <v>0.76</v>
      </c>
      <c r="N888" s="44">
        <v>1.29</v>
      </c>
      <c r="O888" s="44">
        <v>0.99</v>
      </c>
      <c r="P888" s="44">
        <v>7.27</v>
      </c>
      <c r="Q888" s="44">
        <v>0.23</v>
      </c>
      <c r="R888" s="44">
        <v>12.81</v>
      </c>
      <c r="S888" s="44">
        <v>0.22</v>
      </c>
      <c r="T888" s="44">
        <v>0.9</v>
      </c>
      <c r="U888" s="44">
        <v>0.33</v>
      </c>
      <c r="V888" s="152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3"/>
      <c r="AS888" s="3"/>
      <c r="AT888" s="3"/>
      <c r="AU888" s="3"/>
      <c r="AV888" s="3"/>
      <c r="AW888" s="3"/>
      <c r="AX888" s="3"/>
      <c r="AY888" s="3"/>
      <c r="AZ888" s="3"/>
      <c r="BA888" s="3"/>
      <c r="BB888" s="3"/>
      <c r="BC888" s="3"/>
      <c r="BD888" s="3"/>
      <c r="BE888" s="3"/>
      <c r="BF888" s="3"/>
      <c r="BG888" s="3"/>
      <c r="BH888" s="3"/>
      <c r="BI888" s="3"/>
      <c r="BJ888" s="3"/>
      <c r="BK888" s="3"/>
      <c r="BL888" s="3"/>
      <c r="BM888" s="55"/>
    </row>
    <row r="889" spans="1:65">
      <c r="B889" s="30"/>
      <c r="C889" s="20"/>
      <c r="D889" s="20"/>
      <c r="E889" s="20"/>
      <c r="F889" s="20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BM889" s="55"/>
    </row>
    <row r="890" spans="1:65" ht="15">
      <c r="B890" s="8" t="s">
        <v>463</v>
      </c>
      <c r="BM890" s="27" t="s">
        <v>66</v>
      </c>
    </row>
    <row r="891" spans="1:65" ht="15">
      <c r="A891" s="24" t="s">
        <v>24</v>
      </c>
      <c r="B891" s="18" t="s">
        <v>108</v>
      </c>
      <c r="C891" s="15" t="s">
        <v>109</v>
      </c>
      <c r="D891" s="16" t="s">
        <v>224</v>
      </c>
      <c r="E891" s="17" t="s">
        <v>224</v>
      </c>
      <c r="F891" s="17" t="s">
        <v>224</v>
      </c>
      <c r="G891" s="17" t="s">
        <v>224</v>
      </c>
      <c r="H891" s="17" t="s">
        <v>224</v>
      </c>
      <c r="I891" s="17" t="s">
        <v>224</v>
      </c>
      <c r="J891" s="17" t="s">
        <v>224</v>
      </c>
      <c r="K891" s="17" t="s">
        <v>224</v>
      </c>
      <c r="L891" s="152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  <c r="AR891" s="3"/>
      <c r="AS891" s="3"/>
      <c r="AT891" s="3"/>
      <c r="AU891" s="3"/>
      <c r="AV891" s="3"/>
      <c r="AW891" s="3"/>
      <c r="AX891" s="3"/>
      <c r="AY891" s="3"/>
      <c r="AZ891" s="3"/>
      <c r="BA891" s="3"/>
      <c r="BB891" s="3"/>
      <c r="BC891" s="3"/>
      <c r="BD891" s="3"/>
      <c r="BE891" s="3"/>
      <c r="BF891" s="3"/>
      <c r="BG891" s="3"/>
      <c r="BH891" s="3"/>
      <c r="BI891" s="3"/>
      <c r="BJ891" s="3"/>
      <c r="BK891" s="3"/>
      <c r="BL891" s="3"/>
      <c r="BM891" s="27">
        <v>1</v>
      </c>
    </row>
    <row r="892" spans="1:65">
      <c r="A892" s="29"/>
      <c r="B892" s="19" t="s">
        <v>225</v>
      </c>
      <c r="C892" s="9" t="s">
        <v>225</v>
      </c>
      <c r="D892" s="150" t="s">
        <v>227</v>
      </c>
      <c r="E892" s="151" t="s">
        <v>228</v>
      </c>
      <c r="F892" s="151" t="s">
        <v>234</v>
      </c>
      <c r="G892" s="151" t="s">
        <v>236</v>
      </c>
      <c r="H892" s="151" t="s">
        <v>237</v>
      </c>
      <c r="I892" s="151" t="s">
        <v>241</v>
      </c>
      <c r="J892" s="151" t="s">
        <v>245</v>
      </c>
      <c r="K892" s="151" t="s">
        <v>247</v>
      </c>
      <c r="L892" s="152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  <c r="AR892" s="3"/>
      <c r="AS892" s="3"/>
      <c r="AT892" s="3"/>
      <c r="AU892" s="3"/>
      <c r="AV892" s="3"/>
      <c r="AW892" s="3"/>
      <c r="AX892" s="3"/>
      <c r="AY892" s="3"/>
      <c r="AZ892" s="3"/>
      <c r="BA892" s="3"/>
      <c r="BB892" s="3"/>
      <c r="BC892" s="3"/>
      <c r="BD892" s="3"/>
      <c r="BE892" s="3"/>
      <c r="BF892" s="3"/>
      <c r="BG892" s="3"/>
      <c r="BH892" s="3"/>
      <c r="BI892" s="3"/>
      <c r="BJ892" s="3"/>
      <c r="BK892" s="3"/>
      <c r="BL892" s="3"/>
      <c r="BM892" s="27" t="s">
        <v>3</v>
      </c>
    </row>
    <row r="893" spans="1:65">
      <c r="A893" s="29"/>
      <c r="B893" s="19"/>
      <c r="C893" s="9"/>
      <c r="D893" s="10" t="s">
        <v>264</v>
      </c>
      <c r="E893" s="11" t="s">
        <v>263</v>
      </c>
      <c r="F893" s="11" t="s">
        <v>263</v>
      </c>
      <c r="G893" s="11" t="s">
        <v>264</v>
      </c>
      <c r="H893" s="11" t="s">
        <v>264</v>
      </c>
      <c r="I893" s="11" t="s">
        <v>263</v>
      </c>
      <c r="J893" s="11" t="s">
        <v>263</v>
      </c>
      <c r="K893" s="11" t="s">
        <v>264</v>
      </c>
      <c r="L893" s="152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3"/>
      <c r="AS893" s="3"/>
      <c r="AT893" s="3"/>
      <c r="AU893" s="3"/>
      <c r="AV893" s="3"/>
      <c r="AW893" s="3"/>
      <c r="AX893" s="3"/>
      <c r="AY893" s="3"/>
      <c r="AZ893" s="3"/>
      <c r="BA893" s="3"/>
      <c r="BB893" s="3"/>
      <c r="BC893" s="3"/>
      <c r="BD893" s="3"/>
      <c r="BE893" s="3"/>
      <c r="BF893" s="3"/>
      <c r="BG893" s="3"/>
      <c r="BH893" s="3"/>
      <c r="BI893" s="3"/>
      <c r="BJ893" s="3"/>
      <c r="BK893" s="3"/>
      <c r="BL893" s="3"/>
      <c r="BM893" s="27">
        <v>2</v>
      </c>
    </row>
    <row r="894" spans="1:65">
      <c r="A894" s="29"/>
      <c r="B894" s="19"/>
      <c r="C894" s="9"/>
      <c r="D894" s="25"/>
      <c r="E894" s="25"/>
      <c r="F894" s="25"/>
      <c r="G894" s="25"/>
      <c r="H894" s="25"/>
      <c r="I894" s="25"/>
      <c r="J894" s="25"/>
      <c r="K894" s="25"/>
      <c r="L894" s="152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  <c r="AR894" s="3"/>
      <c r="AS894" s="3"/>
      <c r="AT894" s="3"/>
      <c r="AU894" s="3"/>
      <c r="AV894" s="3"/>
      <c r="AW894" s="3"/>
      <c r="AX894" s="3"/>
      <c r="AY894" s="3"/>
      <c r="AZ894" s="3"/>
      <c r="BA894" s="3"/>
      <c r="BB894" s="3"/>
      <c r="BC894" s="3"/>
      <c r="BD894" s="3"/>
      <c r="BE894" s="3"/>
      <c r="BF894" s="3"/>
      <c r="BG894" s="3"/>
      <c r="BH894" s="3"/>
      <c r="BI894" s="3"/>
      <c r="BJ894" s="3"/>
      <c r="BK894" s="3"/>
      <c r="BL894" s="3"/>
      <c r="BM894" s="27">
        <v>3</v>
      </c>
    </row>
    <row r="895" spans="1:65">
      <c r="A895" s="29"/>
      <c r="B895" s="18">
        <v>1</v>
      </c>
      <c r="C895" s="14">
        <v>1</v>
      </c>
      <c r="D895" s="21">
        <v>0.64</v>
      </c>
      <c r="E895" s="21">
        <v>0.6</v>
      </c>
      <c r="F895" s="21">
        <v>0.6</v>
      </c>
      <c r="G895" s="21">
        <v>0.67</v>
      </c>
      <c r="H895" s="21">
        <v>0.7</v>
      </c>
      <c r="I895" s="21">
        <v>0.6</v>
      </c>
      <c r="J895" s="21">
        <v>0.65</v>
      </c>
      <c r="K895" s="21">
        <v>0.7</v>
      </c>
      <c r="L895" s="152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3"/>
      <c r="AS895" s="3"/>
      <c r="AT895" s="3"/>
      <c r="AU895" s="3"/>
      <c r="AV895" s="3"/>
      <c r="AW895" s="3"/>
      <c r="AX895" s="3"/>
      <c r="AY895" s="3"/>
      <c r="AZ895" s="3"/>
      <c r="BA895" s="3"/>
      <c r="BB895" s="3"/>
      <c r="BC895" s="3"/>
      <c r="BD895" s="3"/>
      <c r="BE895" s="3"/>
      <c r="BF895" s="3"/>
      <c r="BG895" s="3"/>
      <c r="BH895" s="3"/>
      <c r="BI895" s="3"/>
      <c r="BJ895" s="3"/>
      <c r="BK895" s="3"/>
      <c r="BL895" s="3"/>
      <c r="BM895" s="27">
        <v>1</v>
      </c>
    </row>
    <row r="896" spans="1:65">
      <c r="A896" s="29"/>
      <c r="B896" s="19">
        <v>1</v>
      </c>
      <c r="C896" s="9">
        <v>2</v>
      </c>
      <c r="D896" s="11">
        <v>0.62</v>
      </c>
      <c r="E896" s="11">
        <v>0.6</v>
      </c>
      <c r="F896" s="11">
        <v>0.6</v>
      </c>
      <c r="G896" s="11">
        <v>0.68</v>
      </c>
      <c r="H896" s="11">
        <v>0.73</v>
      </c>
      <c r="I896" s="11">
        <v>0.6</v>
      </c>
      <c r="J896" s="11">
        <v>0.61</v>
      </c>
      <c r="K896" s="11">
        <v>0.6</v>
      </c>
      <c r="L896" s="152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  <c r="AR896" s="3"/>
      <c r="AS896" s="3"/>
      <c r="AT896" s="3"/>
      <c r="AU896" s="3"/>
      <c r="AV896" s="3"/>
      <c r="AW896" s="3"/>
      <c r="AX896" s="3"/>
      <c r="AY896" s="3"/>
      <c r="AZ896" s="3"/>
      <c r="BA896" s="3"/>
      <c r="BB896" s="3"/>
      <c r="BC896" s="3"/>
      <c r="BD896" s="3"/>
      <c r="BE896" s="3"/>
      <c r="BF896" s="3"/>
      <c r="BG896" s="3"/>
      <c r="BH896" s="3"/>
      <c r="BI896" s="3"/>
      <c r="BJ896" s="3"/>
      <c r="BK896" s="3"/>
      <c r="BL896" s="3"/>
      <c r="BM896" s="27">
        <v>22</v>
      </c>
    </row>
    <row r="897" spans="1:65">
      <c r="A897" s="29"/>
      <c r="B897" s="19">
        <v>1</v>
      </c>
      <c r="C897" s="9">
        <v>3</v>
      </c>
      <c r="D897" s="11">
        <v>0.62</v>
      </c>
      <c r="E897" s="11">
        <v>0.5</v>
      </c>
      <c r="F897" s="11">
        <v>0.6</v>
      </c>
      <c r="G897" s="11">
        <v>0.68</v>
      </c>
      <c r="H897" s="11">
        <v>0.72</v>
      </c>
      <c r="I897" s="11">
        <v>0.6</v>
      </c>
      <c r="J897" s="11">
        <v>0.63</v>
      </c>
      <c r="K897" s="11">
        <v>0.8</v>
      </c>
      <c r="L897" s="152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  <c r="AR897" s="3"/>
      <c r="AS897" s="3"/>
      <c r="AT897" s="3"/>
      <c r="AU897" s="3"/>
      <c r="AV897" s="3"/>
      <c r="AW897" s="3"/>
      <c r="AX897" s="3"/>
      <c r="AY897" s="3"/>
      <c r="AZ897" s="3"/>
      <c r="BA897" s="3"/>
      <c r="BB897" s="3"/>
      <c r="BC897" s="3"/>
      <c r="BD897" s="3"/>
      <c r="BE897" s="3"/>
      <c r="BF897" s="3"/>
      <c r="BG897" s="3"/>
      <c r="BH897" s="3"/>
      <c r="BI897" s="3"/>
      <c r="BJ897" s="3"/>
      <c r="BK897" s="3"/>
      <c r="BL897" s="3"/>
      <c r="BM897" s="27">
        <v>16</v>
      </c>
    </row>
    <row r="898" spans="1:65">
      <c r="A898" s="29"/>
      <c r="B898" s="19">
        <v>1</v>
      </c>
      <c r="C898" s="9">
        <v>4</v>
      </c>
      <c r="D898" s="11">
        <v>0.64</v>
      </c>
      <c r="E898" s="11">
        <v>0.5</v>
      </c>
      <c r="F898" s="11">
        <v>0.6</v>
      </c>
      <c r="G898" s="11">
        <v>0.66</v>
      </c>
      <c r="H898" s="11">
        <v>0.75</v>
      </c>
      <c r="I898" s="11">
        <v>0.6</v>
      </c>
      <c r="J898" s="11">
        <v>0.59</v>
      </c>
      <c r="K898" s="11">
        <v>0.8</v>
      </c>
      <c r="L898" s="152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3"/>
      <c r="AR898" s="3"/>
      <c r="AS898" s="3"/>
      <c r="AT898" s="3"/>
      <c r="AU898" s="3"/>
      <c r="AV898" s="3"/>
      <c r="AW898" s="3"/>
      <c r="AX898" s="3"/>
      <c r="AY898" s="3"/>
      <c r="AZ898" s="3"/>
      <c r="BA898" s="3"/>
      <c r="BB898" s="3"/>
      <c r="BC898" s="3"/>
      <c r="BD898" s="3"/>
      <c r="BE898" s="3"/>
      <c r="BF898" s="3"/>
      <c r="BG898" s="3"/>
      <c r="BH898" s="3"/>
      <c r="BI898" s="3"/>
      <c r="BJ898" s="3"/>
      <c r="BK898" s="3"/>
      <c r="BL898" s="3"/>
      <c r="BM898" s="27">
        <v>0.6412500000000001</v>
      </c>
    </row>
    <row r="899" spans="1:65">
      <c r="A899" s="29"/>
      <c r="B899" s="19">
        <v>1</v>
      </c>
      <c r="C899" s="9">
        <v>5</v>
      </c>
      <c r="D899" s="11">
        <v>0.63</v>
      </c>
      <c r="E899" s="11">
        <v>0.6</v>
      </c>
      <c r="F899" s="11">
        <v>0.6</v>
      </c>
      <c r="G899" s="11">
        <v>0.64</v>
      </c>
      <c r="H899" s="11">
        <v>0.7</v>
      </c>
      <c r="I899" s="11">
        <v>0.6</v>
      </c>
      <c r="J899" s="11">
        <v>0.65</v>
      </c>
      <c r="K899" s="11">
        <v>0.7</v>
      </c>
      <c r="L899" s="152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  <c r="AR899" s="3"/>
      <c r="AS899" s="3"/>
      <c r="AT899" s="3"/>
      <c r="AU899" s="3"/>
      <c r="AV899" s="3"/>
      <c r="AW899" s="3"/>
      <c r="AX899" s="3"/>
      <c r="AY899" s="3"/>
      <c r="AZ899" s="3"/>
      <c r="BA899" s="3"/>
      <c r="BB899" s="3"/>
      <c r="BC899" s="3"/>
      <c r="BD899" s="3"/>
      <c r="BE899" s="3"/>
      <c r="BF899" s="3"/>
      <c r="BG899" s="3"/>
      <c r="BH899" s="3"/>
      <c r="BI899" s="3"/>
      <c r="BJ899" s="3"/>
      <c r="BK899" s="3"/>
      <c r="BL899" s="3"/>
      <c r="BM899" s="27">
        <v>57</v>
      </c>
    </row>
    <row r="900" spans="1:65">
      <c r="A900" s="29"/>
      <c r="B900" s="19">
        <v>1</v>
      </c>
      <c r="C900" s="9">
        <v>6</v>
      </c>
      <c r="D900" s="11">
        <v>0.61</v>
      </c>
      <c r="E900" s="11">
        <v>0.6</v>
      </c>
      <c r="F900" s="11">
        <v>0.6</v>
      </c>
      <c r="G900" s="11">
        <v>0.67</v>
      </c>
      <c r="H900" s="11">
        <v>0.72</v>
      </c>
      <c r="I900" s="11">
        <v>0.6</v>
      </c>
      <c r="J900" s="11">
        <v>0.67</v>
      </c>
      <c r="K900" s="11">
        <v>0.7</v>
      </c>
      <c r="L900" s="152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  <c r="AQ900" s="3"/>
      <c r="AR900" s="3"/>
      <c r="AS900" s="3"/>
      <c r="AT900" s="3"/>
      <c r="AU900" s="3"/>
      <c r="AV900" s="3"/>
      <c r="AW900" s="3"/>
      <c r="AX900" s="3"/>
      <c r="AY900" s="3"/>
      <c r="AZ900" s="3"/>
      <c r="BA900" s="3"/>
      <c r="BB900" s="3"/>
      <c r="BC900" s="3"/>
      <c r="BD900" s="3"/>
      <c r="BE900" s="3"/>
      <c r="BF900" s="3"/>
      <c r="BG900" s="3"/>
      <c r="BH900" s="3"/>
      <c r="BI900" s="3"/>
      <c r="BJ900" s="3"/>
      <c r="BK900" s="3"/>
      <c r="BL900" s="3"/>
      <c r="BM900" s="55"/>
    </row>
    <row r="901" spans="1:65">
      <c r="A901" s="29"/>
      <c r="B901" s="20" t="s">
        <v>254</v>
      </c>
      <c r="C901" s="12"/>
      <c r="D901" s="22">
        <v>0.62666666666666659</v>
      </c>
      <c r="E901" s="22">
        <v>0.56666666666666676</v>
      </c>
      <c r="F901" s="22">
        <v>0.6</v>
      </c>
      <c r="G901" s="22">
        <v>0.66666666666666685</v>
      </c>
      <c r="H901" s="22">
        <v>0.71999999999999986</v>
      </c>
      <c r="I901" s="22">
        <v>0.6</v>
      </c>
      <c r="J901" s="22">
        <v>0.6333333333333333</v>
      </c>
      <c r="K901" s="22">
        <v>0.71666666666666667</v>
      </c>
      <c r="L901" s="152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  <c r="AQ901" s="3"/>
      <c r="AR901" s="3"/>
      <c r="AS901" s="3"/>
      <c r="AT901" s="3"/>
      <c r="AU901" s="3"/>
      <c r="AV901" s="3"/>
      <c r="AW901" s="3"/>
      <c r="AX901" s="3"/>
      <c r="AY901" s="3"/>
      <c r="AZ901" s="3"/>
      <c r="BA901" s="3"/>
      <c r="BB901" s="3"/>
      <c r="BC901" s="3"/>
      <c r="BD901" s="3"/>
      <c r="BE901" s="3"/>
      <c r="BF901" s="3"/>
      <c r="BG901" s="3"/>
      <c r="BH901" s="3"/>
      <c r="BI901" s="3"/>
      <c r="BJ901" s="3"/>
      <c r="BK901" s="3"/>
      <c r="BL901" s="3"/>
      <c r="BM901" s="55"/>
    </row>
    <row r="902" spans="1:65">
      <c r="A902" s="29"/>
      <c r="B902" s="3" t="s">
        <v>255</v>
      </c>
      <c r="C902" s="28"/>
      <c r="D902" s="11">
        <v>0.625</v>
      </c>
      <c r="E902" s="11">
        <v>0.6</v>
      </c>
      <c r="F902" s="11">
        <v>0.6</v>
      </c>
      <c r="G902" s="11">
        <v>0.67</v>
      </c>
      <c r="H902" s="11">
        <v>0.72</v>
      </c>
      <c r="I902" s="11">
        <v>0.6</v>
      </c>
      <c r="J902" s="11">
        <v>0.64</v>
      </c>
      <c r="K902" s="11">
        <v>0.7</v>
      </c>
      <c r="L902" s="152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  <c r="AR902" s="3"/>
      <c r="AS902" s="3"/>
      <c r="AT902" s="3"/>
      <c r="AU902" s="3"/>
      <c r="AV902" s="3"/>
      <c r="AW902" s="3"/>
      <c r="AX902" s="3"/>
      <c r="AY902" s="3"/>
      <c r="AZ902" s="3"/>
      <c r="BA902" s="3"/>
      <c r="BB902" s="3"/>
      <c r="BC902" s="3"/>
      <c r="BD902" s="3"/>
      <c r="BE902" s="3"/>
      <c r="BF902" s="3"/>
      <c r="BG902" s="3"/>
      <c r="BH902" s="3"/>
      <c r="BI902" s="3"/>
      <c r="BJ902" s="3"/>
      <c r="BK902" s="3"/>
      <c r="BL902" s="3"/>
      <c r="BM902" s="55"/>
    </row>
    <row r="903" spans="1:65">
      <c r="A903" s="29"/>
      <c r="B903" s="3" t="s">
        <v>256</v>
      </c>
      <c r="C903" s="28"/>
      <c r="D903" s="23">
        <v>1.2110601416389978E-2</v>
      </c>
      <c r="E903" s="23">
        <v>5.1639777949432211E-2</v>
      </c>
      <c r="F903" s="23">
        <v>0</v>
      </c>
      <c r="G903" s="23">
        <v>1.5055453054181633E-2</v>
      </c>
      <c r="H903" s="23">
        <v>1.8973665961010293E-2</v>
      </c>
      <c r="I903" s="23">
        <v>0</v>
      </c>
      <c r="J903" s="23">
        <v>2.9439202887759516E-2</v>
      </c>
      <c r="K903" s="23">
        <v>7.5277265270908139E-2</v>
      </c>
      <c r="L903" s="205"/>
      <c r="M903" s="206"/>
      <c r="N903" s="206"/>
      <c r="O903" s="206"/>
      <c r="P903" s="206"/>
      <c r="Q903" s="206"/>
      <c r="R903" s="206"/>
      <c r="S903" s="206"/>
      <c r="T903" s="206"/>
      <c r="U903" s="206"/>
      <c r="V903" s="206"/>
      <c r="W903" s="206"/>
      <c r="X903" s="206"/>
      <c r="Y903" s="206"/>
      <c r="Z903" s="206"/>
      <c r="AA903" s="206"/>
      <c r="AB903" s="206"/>
      <c r="AC903" s="206"/>
      <c r="AD903" s="206"/>
      <c r="AE903" s="206"/>
      <c r="AF903" s="206"/>
      <c r="AG903" s="206"/>
      <c r="AH903" s="206"/>
      <c r="AI903" s="206"/>
      <c r="AJ903" s="206"/>
      <c r="AK903" s="206"/>
      <c r="AL903" s="206"/>
      <c r="AM903" s="206"/>
      <c r="AN903" s="206"/>
      <c r="AO903" s="206"/>
      <c r="AP903" s="206"/>
      <c r="AQ903" s="206"/>
      <c r="AR903" s="206"/>
      <c r="AS903" s="206"/>
      <c r="AT903" s="206"/>
      <c r="AU903" s="206"/>
      <c r="AV903" s="206"/>
      <c r="AW903" s="206"/>
      <c r="AX903" s="206"/>
      <c r="AY903" s="206"/>
      <c r="AZ903" s="206"/>
      <c r="BA903" s="206"/>
      <c r="BB903" s="206"/>
      <c r="BC903" s="206"/>
      <c r="BD903" s="206"/>
      <c r="BE903" s="206"/>
      <c r="BF903" s="206"/>
      <c r="BG903" s="206"/>
      <c r="BH903" s="206"/>
      <c r="BI903" s="206"/>
      <c r="BJ903" s="206"/>
      <c r="BK903" s="206"/>
      <c r="BL903" s="206"/>
      <c r="BM903" s="56"/>
    </row>
    <row r="904" spans="1:65">
      <c r="A904" s="29"/>
      <c r="B904" s="3" t="s">
        <v>86</v>
      </c>
      <c r="C904" s="28"/>
      <c r="D904" s="13">
        <v>1.9325427792111671E-2</v>
      </c>
      <c r="E904" s="13">
        <v>9.1129019910762707E-2</v>
      </c>
      <c r="F904" s="13">
        <v>0</v>
      </c>
      <c r="G904" s="13">
        <v>2.2583179581272442E-2</v>
      </c>
      <c r="H904" s="13">
        <v>2.6352313834736522E-2</v>
      </c>
      <c r="I904" s="13">
        <v>0</v>
      </c>
      <c r="J904" s="13">
        <v>4.6482951928041347E-2</v>
      </c>
      <c r="K904" s="13">
        <v>0.10503804456405787</v>
      </c>
      <c r="L904" s="152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  <c r="AR904" s="3"/>
      <c r="AS904" s="3"/>
      <c r="AT904" s="3"/>
      <c r="AU904" s="3"/>
      <c r="AV904" s="3"/>
      <c r="AW904" s="3"/>
      <c r="AX904" s="3"/>
      <c r="AY904" s="3"/>
      <c r="AZ904" s="3"/>
      <c r="BA904" s="3"/>
      <c r="BB904" s="3"/>
      <c r="BC904" s="3"/>
      <c r="BD904" s="3"/>
      <c r="BE904" s="3"/>
      <c r="BF904" s="3"/>
      <c r="BG904" s="3"/>
      <c r="BH904" s="3"/>
      <c r="BI904" s="3"/>
      <c r="BJ904" s="3"/>
      <c r="BK904" s="3"/>
      <c r="BL904" s="3"/>
      <c r="BM904" s="55"/>
    </row>
    <row r="905" spans="1:65">
      <c r="A905" s="29"/>
      <c r="B905" s="3" t="s">
        <v>257</v>
      </c>
      <c r="C905" s="28"/>
      <c r="D905" s="13">
        <v>-2.2742040285900211E-2</v>
      </c>
      <c r="E905" s="13">
        <v>-0.11630929174788818</v>
      </c>
      <c r="F905" s="13">
        <v>-6.4327485380117122E-2</v>
      </c>
      <c r="G905" s="13">
        <v>3.9636127355425765E-2</v>
      </c>
      <c r="H905" s="13">
        <v>0.12280701754385936</v>
      </c>
      <c r="I905" s="13">
        <v>-6.4327485380117122E-2</v>
      </c>
      <c r="J905" s="13">
        <v>-1.2345679012345845E-2</v>
      </c>
      <c r="K905" s="13">
        <v>0.11760883690708246</v>
      </c>
      <c r="L905" s="152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  <c r="AS905" s="3"/>
      <c r="AT905" s="3"/>
      <c r="AU905" s="3"/>
      <c r="AV905" s="3"/>
      <c r="AW905" s="3"/>
      <c r="AX905" s="3"/>
      <c r="AY905" s="3"/>
      <c r="AZ905" s="3"/>
      <c r="BA905" s="3"/>
      <c r="BB905" s="3"/>
      <c r="BC905" s="3"/>
      <c r="BD905" s="3"/>
      <c r="BE905" s="3"/>
      <c r="BF905" s="3"/>
      <c r="BG905" s="3"/>
      <c r="BH905" s="3"/>
      <c r="BI905" s="3"/>
      <c r="BJ905" s="3"/>
      <c r="BK905" s="3"/>
      <c r="BL905" s="3"/>
      <c r="BM905" s="55"/>
    </row>
    <row r="906" spans="1:65">
      <c r="A906" s="29"/>
      <c r="B906" s="45" t="s">
        <v>258</v>
      </c>
      <c r="C906" s="46"/>
      <c r="D906" s="44">
        <v>7.0000000000000007E-2</v>
      </c>
      <c r="E906" s="44">
        <v>1.28</v>
      </c>
      <c r="F906" s="44">
        <v>0.61</v>
      </c>
      <c r="G906" s="44">
        <v>0.74</v>
      </c>
      <c r="H906" s="44">
        <v>1.82</v>
      </c>
      <c r="I906" s="44">
        <v>0.61</v>
      </c>
      <c r="J906" s="44">
        <v>7.0000000000000007E-2</v>
      </c>
      <c r="K906" s="44">
        <v>1.75</v>
      </c>
      <c r="L906" s="152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3"/>
      <c r="AS906" s="3"/>
      <c r="AT906" s="3"/>
      <c r="AU906" s="3"/>
      <c r="AV906" s="3"/>
      <c r="AW906" s="3"/>
      <c r="AX906" s="3"/>
      <c r="AY906" s="3"/>
      <c r="AZ906" s="3"/>
      <c r="BA906" s="3"/>
      <c r="BB906" s="3"/>
      <c r="BC906" s="3"/>
      <c r="BD906" s="3"/>
      <c r="BE906" s="3"/>
      <c r="BF906" s="3"/>
      <c r="BG906" s="3"/>
      <c r="BH906" s="3"/>
      <c r="BI906" s="3"/>
      <c r="BJ906" s="3"/>
      <c r="BK906" s="3"/>
      <c r="BL906" s="3"/>
      <c r="BM906" s="55"/>
    </row>
    <row r="907" spans="1:65">
      <c r="B907" s="30"/>
      <c r="C907" s="20"/>
      <c r="D907" s="20"/>
      <c r="E907" s="20"/>
      <c r="F907" s="20"/>
      <c r="G907" s="20"/>
      <c r="H907" s="20"/>
      <c r="I907" s="20"/>
      <c r="J907" s="20"/>
      <c r="K907" s="20"/>
      <c r="BM907" s="55"/>
    </row>
    <row r="908" spans="1:65" ht="15">
      <c r="B908" s="8" t="s">
        <v>464</v>
      </c>
      <c r="BM908" s="27" t="s">
        <v>66</v>
      </c>
    </row>
    <row r="909" spans="1:65" ht="15">
      <c r="A909" s="24" t="s">
        <v>27</v>
      </c>
      <c r="B909" s="18" t="s">
        <v>108</v>
      </c>
      <c r="C909" s="15" t="s">
        <v>109</v>
      </c>
      <c r="D909" s="16" t="s">
        <v>224</v>
      </c>
      <c r="E909" s="17" t="s">
        <v>224</v>
      </c>
      <c r="F909" s="17" t="s">
        <v>224</v>
      </c>
      <c r="G909" s="17" t="s">
        <v>224</v>
      </c>
      <c r="H909" s="17" t="s">
        <v>224</v>
      </c>
      <c r="I909" s="17" t="s">
        <v>224</v>
      </c>
      <c r="J909" s="17" t="s">
        <v>224</v>
      </c>
      <c r="K909" s="17" t="s">
        <v>224</v>
      </c>
      <c r="L909" s="17" t="s">
        <v>224</v>
      </c>
      <c r="M909" s="17" t="s">
        <v>224</v>
      </c>
      <c r="N909" s="17" t="s">
        <v>224</v>
      </c>
      <c r="O909" s="17" t="s">
        <v>224</v>
      </c>
      <c r="P909" s="17" t="s">
        <v>224</v>
      </c>
      <c r="Q909" s="17" t="s">
        <v>224</v>
      </c>
      <c r="R909" s="17" t="s">
        <v>224</v>
      </c>
      <c r="S909" s="17" t="s">
        <v>224</v>
      </c>
      <c r="T909" s="17" t="s">
        <v>224</v>
      </c>
      <c r="U909" s="17" t="s">
        <v>224</v>
      </c>
      <c r="V909" s="152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  <c r="AR909" s="3"/>
      <c r="AS909" s="3"/>
      <c r="AT909" s="3"/>
      <c r="AU909" s="3"/>
      <c r="AV909" s="3"/>
      <c r="AW909" s="3"/>
      <c r="AX909" s="3"/>
      <c r="AY909" s="3"/>
      <c r="AZ909" s="3"/>
      <c r="BA909" s="3"/>
      <c r="BB909" s="3"/>
      <c r="BC909" s="3"/>
      <c r="BD909" s="3"/>
      <c r="BE909" s="3"/>
      <c r="BF909" s="3"/>
      <c r="BG909" s="3"/>
      <c r="BH909" s="3"/>
      <c r="BI909" s="3"/>
      <c r="BJ909" s="3"/>
      <c r="BK909" s="3"/>
      <c r="BL909" s="3"/>
      <c r="BM909" s="27">
        <v>1</v>
      </c>
    </row>
    <row r="910" spans="1:65">
      <c r="A910" s="29"/>
      <c r="B910" s="19" t="s">
        <v>225</v>
      </c>
      <c r="C910" s="9" t="s">
        <v>225</v>
      </c>
      <c r="D910" s="150" t="s">
        <v>227</v>
      </c>
      <c r="E910" s="151" t="s">
        <v>228</v>
      </c>
      <c r="F910" s="151" t="s">
        <v>229</v>
      </c>
      <c r="G910" s="151" t="s">
        <v>230</v>
      </c>
      <c r="H910" s="151" t="s">
        <v>231</v>
      </c>
      <c r="I910" s="151" t="s">
        <v>234</v>
      </c>
      <c r="J910" s="151" t="s">
        <v>235</v>
      </c>
      <c r="K910" s="151" t="s">
        <v>236</v>
      </c>
      <c r="L910" s="151" t="s">
        <v>237</v>
      </c>
      <c r="M910" s="151" t="s">
        <v>238</v>
      </c>
      <c r="N910" s="151" t="s">
        <v>239</v>
      </c>
      <c r="O910" s="151" t="s">
        <v>240</v>
      </c>
      <c r="P910" s="151" t="s">
        <v>241</v>
      </c>
      <c r="Q910" s="151" t="s">
        <v>242</v>
      </c>
      <c r="R910" s="151" t="s">
        <v>243</v>
      </c>
      <c r="S910" s="151" t="s">
        <v>245</v>
      </c>
      <c r="T910" s="151" t="s">
        <v>246</v>
      </c>
      <c r="U910" s="151" t="s">
        <v>247</v>
      </c>
      <c r="V910" s="152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  <c r="AR910" s="3"/>
      <c r="AS910" s="3"/>
      <c r="AT910" s="3"/>
      <c r="AU910" s="3"/>
      <c r="AV910" s="3"/>
      <c r="AW910" s="3"/>
      <c r="AX910" s="3"/>
      <c r="AY910" s="3"/>
      <c r="AZ910" s="3"/>
      <c r="BA910" s="3"/>
      <c r="BB910" s="3"/>
      <c r="BC910" s="3"/>
      <c r="BD910" s="3"/>
      <c r="BE910" s="3"/>
      <c r="BF910" s="3"/>
      <c r="BG910" s="3"/>
      <c r="BH910" s="3"/>
      <c r="BI910" s="3"/>
      <c r="BJ910" s="3"/>
      <c r="BK910" s="3"/>
      <c r="BL910" s="3"/>
      <c r="BM910" s="27" t="s">
        <v>3</v>
      </c>
    </row>
    <row r="911" spans="1:65">
      <c r="A911" s="29"/>
      <c r="B911" s="19"/>
      <c r="C911" s="9"/>
      <c r="D911" s="10" t="s">
        <v>264</v>
      </c>
      <c r="E911" s="11" t="s">
        <v>263</v>
      </c>
      <c r="F911" s="11" t="s">
        <v>263</v>
      </c>
      <c r="G911" s="11" t="s">
        <v>263</v>
      </c>
      <c r="H911" s="11" t="s">
        <v>112</v>
      </c>
      <c r="I911" s="11" t="s">
        <v>263</v>
      </c>
      <c r="J911" s="11" t="s">
        <v>263</v>
      </c>
      <c r="K911" s="11" t="s">
        <v>264</v>
      </c>
      <c r="L911" s="11" t="s">
        <v>112</v>
      </c>
      <c r="M911" s="11" t="s">
        <v>264</v>
      </c>
      <c r="N911" s="11" t="s">
        <v>264</v>
      </c>
      <c r="O911" s="11" t="s">
        <v>264</v>
      </c>
      <c r="P911" s="11" t="s">
        <v>263</v>
      </c>
      <c r="Q911" s="11" t="s">
        <v>263</v>
      </c>
      <c r="R911" s="11" t="s">
        <v>112</v>
      </c>
      <c r="S911" s="11" t="s">
        <v>263</v>
      </c>
      <c r="T911" s="11" t="s">
        <v>263</v>
      </c>
      <c r="U911" s="11" t="s">
        <v>264</v>
      </c>
      <c r="V911" s="152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3"/>
      <c r="AR911" s="3"/>
      <c r="AS911" s="3"/>
      <c r="AT911" s="3"/>
      <c r="AU911" s="3"/>
      <c r="AV911" s="3"/>
      <c r="AW911" s="3"/>
      <c r="AX911" s="3"/>
      <c r="AY911" s="3"/>
      <c r="AZ911" s="3"/>
      <c r="BA911" s="3"/>
      <c r="BB911" s="3"/>
      <c r="BC911" s="3"/>
      <c r="BD911" s="3"/>
      <c r="BE911" s="3"/>
      <c r="BF911" s="3"/>
      <c r="BG911" s="3"/>
      <c r="BH911" s="3"/>
      <c r="BI911" s="3"/>
      <c r="BJ911" s="3"/>
      <c r="BK911" s="3"/>
      <c r="BL911" s="3"/>
      <c r="BM911" s="27">
        <v>2</v>
      </c>
    </row>
    <row r="912" spans="1:65">
      <c r="A912" s="29"/>
      <c r="B912" s="19"/>
      <c r="C912" s="9"/>
      <c r="D912" s="25"/>
      <c r="E912" s="25"/>
      <c r="F912" s="25"/>
      <c r="G912" s="25"/>
      <c r="H912" s="25"/>
      <c r="I912" s="25"/>
      <c r="J912" s="25"/>
      <c r="K912" s="25"/>
      <c r="L912" s="25"/>
      <c r="M912" s="25"/>
      <c r="N912" s="25"/>
      <c r="O912" s="25"/>
      <c r="P912" s="25"/>
      <c r="Q912" s="25"/>
      <c r="R912" s="25"/>
      <c r="S912" s="25"/>
      <c r="T912" s="25"/>
      <c r="U912" s="25"/>
      <c r="V912" s="152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3"/>
      <c r="AR912" s="3"/>
      <c r="AS912" s="3"/>
      <c r="AT912" s="3"/>
      <c r="AU912" s="3"/>
      <c r="AV912" s="3"/>
      <c r="AW912" s="3"/>
      <c r="AX912" s="3"/>
      <c r="AY912" s="3"/>
      <c r="AZ912" s="3"/>
      <c r="BA912" s="3"/>
      <c r="BB912" s="3"/>
      <c r="BC912" s="3"/>
      <c r="BD912" s="3"/>
      <c r="BE912" s="3"/>
      <c r="BF912" s="3"/>
      <c r="BG912" s="3"/>
      <c r="BH912" s="3"/>
      <c r="BI912" s="3"/>
      <c r="BJ912" s="3"/>
      <c r="BK912" s="3"/>
      <c r="BL912" s="3"/>
      <c r="BM912" s="27">
        <v>2</v>
      </c>
    </row>
    <row r="913" spans="1:65">
      <c r="A913" s="29"/>
      <c r="B913" s="18">
        <v>1</v>
      </c>
      <c r="C913" s="14">
        <v>1</v>
      </c>
      <c r="D913" s="153">
        <v>0.32</v>
      </c>
      <c r="E913" s="21">
        <v>0.39</v>
      </c>
      <c r="F913" s="21">
        <v>0.41</v>
      </c>
      <c r="G913" s="21">
        <v>0.35</v>
      </c>
      <c r="H913" s="153">
        <v>0.4</v>
      </c>
      <c r="I913" s="21">
        <v>0.47</v>
      </c>
      <c r="J913" s="21">
        <v>0.36</v>
      </c>
      <c r="K913" s="153">
        <v>0.3</v>
      </c>
      <c r="L913" s="153" t="s">
        <v>102</v>
      </c>
      <c r="M913" s="21">
        <v>0.43</v>
      </c>
      <c r="N913" s="21">
        <v>0.36</v>
      </c>
      <c r="O913" s="153">
        <v>0.4</v>
      </c>
      <c r="P913" s="153">
        <v>0.2</v>
      </c>
      <c r="Q913" s="21">
        <v>0.56000000000000005</v>
      </c>
      <c r="R913" s="153" t="s">
        <v>102</v>
      </c>
      <c r="S913" s="21">
        <v>0.33</v>
      </c>
      <c r="T913" s="21">
        <v>0.37</v>
      </c>
      <c r="U913" s="147">
        <v>0.17</v>
      </c>
      <c r="V913" s="152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3"/>
      <c r="AR913" s="3"/>
      <c r="AS913" s="3"/>
      <c r="AT913" s="3"/>
      <c r="AU913" s="3"/>
      <c r="AV913" s="3"/>
      <c r="AW913" s="3"/>
      <c r="AX913" s="3"/>
      <c r="AY913" s="3"/>
      <c r="AZ913" s="3"/>
      <c r="BA913" s="3"/>
      <c r="BB913" s="3"/>
      <c r="BC913" s="3"/>
      <c r="BD913" s="3"/>
      <c r="BE913" s="3"/>
      <c r="BF913" s="3"/>
      <c r="BG913" s="3"/>
      <c r="BH913" s="3"/>
      <c r="BI913" s="3"/>
      <c r="BJ913" s="3"/>
      <c r="BK913" s="3"/>
      <c r="BL913" s="3"/>
      <c r="BM913" s="27">
        <v>1</v>
      </c>
    </row>
    <row r="914" spans="1:65">
      <c r="A914" s="29"/>
      <c r="B914" s="19">
        <v>1</v>
      </c>
      <c r="C914" s="9">
        <v>2</v>
      </c>
      <c r="D914" s="154">
        <v>0.32</v>
      </c>
      <c r="E914" s="148">
        <v>0.36</v>
      </c>
      <c r="F914" s="11">
        <v>0.41</v>
      </c>
      <c r="G914" s="11">
        <v>0.34</v>
      </c>
      <c r="H914" s="154">
        <v>0.4</v>
      </c>
      <c r="I914" s="11">
        <v>0.38</v>
      </c>
      <c r="J914" s="11">
        <v>0.38</v>
      </c>
      <c r="K914" s="154">
        <v>0.4</v>
      </c>
      <c r="L914" s="154" t="s">
        <v>102</v>
      </c>
      <c r="M914" s="11">
        <v>0.4</v>
      </c>
      <c r="N914" s="11">
        <v>0.36</v>
      </c>
      <c r="O914" s="154">
        <v>0.4</v>
      </c>
      <c r="P914" s="154">
        <v>0.1</v>
      </c>
      <c r="Q914" s="11">
        <v>0.45</v>
      </c>
      <c r="R914" s="154" t="s">
        <v>102</v>
      </c>
      <c r="S914" s="11">
        <v>0.36</v>
      </c>
      <c r="T914" s="11">
        <v>0.41</v>
      </c>
      <c r="U914" s="11">
        <v>0.24</v>
      </c>
      <c r="V914" s="152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  <c r="AR914" s="3"/>
      <c r="AS914" s="3"/>
      <c r="AT914" s="3"/>
      <c r="AU914" s="3"/>
      <c r="AV914" s="3"/>
      <c r="AW914" s="3"/>
      <c r="AX914" s="3"/>
      <c r="AY914" s="3"/>
      <c r="AZ914" s="3"/>
      <c r="BA914" s="3"/>
      <c r="BB914" s="3"/>
      <c r="BC914" s="3"/>
      <c r="BD914" s="3"/>
      <c r="BE914" s="3"/>
      <c r="BF914" s="3"/>
      <c r="BG914" s="3"/>
      <c r="BH914" s="3"/>
      <c r="BI914" s="3"/>
      <c r="BJ914" s="3"/>
      <c r="BK914" s="3"/>
      <c r="BL914" s="3"/>
      <c r="BM914" s="27">
        <v>23</v>
      </c>
    </row>
    <row r="915" spans="1:65">
      <c r="A915" s="29"/>
      <c r="B915" s="19">
        <v>1</v>
      </c>
      <c r="C915" s="9">
        <v>3</v>
      </c>
      <c r="D915" s="154">
        <v>0.34</v>
      </c>
      <c r="E915" s="11">
        <v>0.39</v>
      </c>
      <c r="F915" s="11">
        <v>0.4</v>
      </c>
      <c r="G915" s="11">
        <v>0.36</v>
      </c>
      <c r="H915" s="154">
        <v>0.4</v>
      </c>
      <c r="I915" s="11">
        <v>0.5</v>
      </c>
      <c r="J915" s="11">
        <v>0.45</v>
      </c>
      <c r="K915" s="154">
        <v>0.4</v>
      </c>
      <c r="L915" s="154" t="s">
        <v>102</v>
      </c>
      <c r="M915" s="11">
        <v>0.37</v>
      </c>
      <c r="N915" s="11">
        <v>0.36</v>
      </c>
      <c r="O915" s="154">
        <v>0.4</v>
      </c>
      <c r="P915" s="154">
        <v>0.2</v>
      </c>
      <c r="Q915" s="11">
        <v>0.5</v>
      </c>
      <c r="R915" s="154" t="s">
        <v>102</v>
      </c>
      <c r="S915" s="11">
        <v>0.4</v>
      </c>
      <c r="T915" s="11">
        <v>0.37</v>
      </c>
      <c r="U915" s="11">
        <v>0.35</v>
      </c>
      <c r="V915" s="152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  <c r="AQ915" s="3"/>
      <c r="AR915" s="3"/>
      <c r="AS915" s="3"/>
      <c r="AT915" s="3"/>
      <c r="AU915" s="3"/>
      <c r="AV915" s="3"/>
      <c r="AW915" s="3"/>
      <c r="AX915" s="3"/>
      <c r="AY915" s="3"/>
      <c r="AZ915" s="3"/>
      <c r="BA915" s="3"/>
      <c r="BB915" s="3"/>
      <c r="BC915" s="3"/>
      <c r="BD915" s="3"/>
      <c r="BE915" s="3"/>
      <c r="BF915" s="3"/>
      <c r="BG915" s="3"/>
      <c r="BH915" s="3"/>
      <c r="BI915" s="3"/>
      <c r="BJ915" s="3"/>
      <c r="BK915" s="3"/>
      <c r="BL915" s="3"/>
      <c r="BM915" s="27">
        <v>16</v>
      </c>
    </row>
    <row r="916" spans="1:65">
      <c r="A916" s="29"/>
      <c r="B916" s="19">
        <v>1</v>
      </c>
      <c r="C916" s="9">
        <v>4</v>
      </c>
      <c r="D916" s="154">
        <v>0.21</v>
      </c>
      <c r="E916" s="11">
        <v>0.41</v>
      </c>
      <c r="F916" s="11">
        <v>0.4</v>
      </c>
      <c r="G916" s="11">
        <v>0.36</v>
      </c>
      <c r="H916" s="154">
        <v>0.4</v>
      </c>
      <c r="I916" s="11">
        <v>0.4</v>
      </c>
      <c r="J916" s="11">
        <v>0.35</v>
      </c>
      <c r="K916" s="154">
        <v>0.3</v>
      </c>
      <c r="L916" s="154" t="s">
        <v>102</v>
      </c>
      <c r="M916" s="11">
        <v>0.42</v>
      </c>
      <c r="N916" s="11">
        <v>0.36</v>
      </c>
      <c r="O916" s="154">
        <v>0.4</v>
      </c>
      <c r="P916" s="154">
        <v>0.1</v>
      </c>
      <c r="Q916" s="11">
        <v>0.51</v>
      </c>
      <c r="R916" s="154" t="s">
        <v>102</v>
      </c>
      <c r="S916" s="11">
        <v>0.4</v>
      </c>
      <c r="T916" s="11">
        <v>0.35</v>
      </c>
      <c r="U916" s="11">
        <v>0.39</v>
      </c>
      <c r="V916" s="152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  <c r="AQ916" s="3"/>
      <c r="AR916" s="3"/>
      <c r="AS916" s="3"/>
      <c r="AT916" s="3"/>
      <c r="AU916" s="3"/>
      <c r="AV916" s="3"/>
      <c r="AW916" s="3"/>
      <c r="AX916" s="3"/>
      <c r="AY916" s="3"/>
      <c r="AZ916" s="3"/>
      <c r="BA916" s="3"/>
      <c r="BB916" s="3"/>
      <c r="BC916" s="3"/>
      <c r="BD916" s="3"/>
      <c r="BE916" s="3"/>
      <c r="BF916" s="3"/>
      <c r="BG916" s="3"/>
      <c r="BH916" s="3"/>
      <c r="BI916" s="3"/>
      <c r="BJ916" s="3"/>
      <c r="BK916" s="3"/>
      <c r="BL916" s="3"/>
      <c r="BM916" s="27">
        <v>0.39251515151515154</v>
      </c>
    </row>
    <row r="917" spans="1:65">
      <c r="A917" s="29"/>
      <c r="B917" s="19">
        <v>1</v>
      </c>
      <c r="C917" s="9">
        <v>5</v>
      </c>
      <c r="D917" s="154">
        <v>0.22</v>
      </c>
      <c r="E917" s="11">
        <v>0.39</v>
      </c>
      <c r="F917" s="11">
        <v>0.41</v>
      </c>
      <c r="G917" s="11">
        <v>0.38</v>
      </c>
      <c r="H917" s="154">
        <v>0.4</v>
      </c>
      <c r="I917" s="11">
        <v>0.44</v>
      </c>
      <c r="J917" s="11">
        <v>0.37</v>
      </c>
      <c r="K917" s="154">
        <v>0.3</v>
      </c>
      <c r="L917" s="154" t="s">
        <v>102</v>
      </c>
      <c r="M917" s="11">
        <v>0.44</v>
      </c>
      <c r="N917" s="148">
        <v>0.39</v>
      </c>
      <c r="O917" s="154">
        <v>0.4</v>
      </c>
      <c r="P917" s="154">
        <v>0.1</v>
      </c>
      <c r="Q917" s="11">
        <v>0.45</v>
      </c>
      <c r="R917" s="154" t="s">
        <v>102</v>
      </c>
      <c r="S917" s="11">
        <v>0.33</v>
      </c>
      <c r="T917" s="11">
        <v>0.46</v>
      </c>
      <c r="U917" s="11">
        <v>0.32</v>
      </c>
      <c r="V917" s="152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  <c r="AQ917" s="3"/>
      <c r="AR917" s="3"/>
      <c r="AS917" s="3"/>
      <c r="AT917" s="3"/>
      <c r="AU917" s="3"/>
      <c r="AV917" s="3"/>
      <c r="AW917" s="3"/>
      <c r="AX917" s="3"/>
      <c r="AY917" s="3"/>
      <c r="AZ917" s="3"/>
      <c r="BA917" s="3"/>
      <c r="BB917" s="3"/>
      <c r="BC917" s="3"/>
      <c r="BD917" s="3"/>
      <c r="BE917" s="3"/>
      <c r="BF917" s="3"/>
      <c r="BG917" s="3"/>
      <c r="BH917" s="3"/>
      <c r="BI917" s="3"/>
      <c r="BJ917" s="3"/>
      <c r="BK917" s="3"/>
      <c r="BL917" s="3"/>
      <c r="BM917" s="27">
        <v>58</v>
      </c>
    </row>
    <row r="918" spans="1:65">
      <c r="A918" s="29"/>
      <c r="B918" s="19">
        <v>1</v>
      </c>
      <c r="C918" s="9">
        <v>6</v>
      </c>
      <c r="D918" s="154">
        <v>0.18</v>
      </c>
      <c r="E918" s="11">
        <v>0.39</v>
      </c>
      <c r="F918" s="11">
        <v>0.41</v>
      </c>
      <c r="G918" s="148">
        <v>0.43</v>
      </c>
      <c r="H918" s="154">
        <v>0.4</v>
      </c>
      <c r="I918" s="11">
        <v>0.42</v>
      </c>
      <c r="J918" s="11">
        <v>0.41</v>
      </c>
      <c r="K918" s="154">
        <v>0.4</v>
      </c>
      <c r="L918" s="154" t="s">
        <v>102</v>
      </c>
      <c r="M918" s="11">
        <v>0.41</v>
      </c>
      <c r="N918" s="11">
        <v>0.36</v>
      </c>
      <c r="O918" s="154">
        <v>0.4</v>
      </c>
      <c r="P918" s="154">
        <v>0.1</v>
      </c>
      <c r="Q918" s="11">
        <v>0.49</v>
      </c>
      <c r="R918" s="154" t="s">
        <v>102</v>
      </c>
      <c r="S918" s="11">
        <v>0.32</v>
      </c>
      <c r="T918" s="11">
        <v>0.39</v>
      </c>
      <c r="U918" s="11">
        <v>0.32</v>
      </c>
      <c r="V918" s="152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  <c r="AN918" s="3"/>
      <c r="AO918" s="3"/>
      <c r="AP918" s="3"/>
      <c r="AQ918" s="3"/>
      <c r="AR918" s="3"/>
      <c r="AS918" s="3"/>
      <c r="AT918" s="3"/>
      <c r="AU918" s="3"/>
      <c r="AV918" s="3"/>
      <c r="AW918" s="3"/>
      <c r="AX918" s="3"/>
      <c r="AY918" s="3"/>
      <c r="AZ918" s="3"/>
      <c r="BA918" s="3"/>
      <c r="BB918" s="3"/>
      <c r="BC918" s="3"/>
      <c r="BD918" s="3"/>
      <c r="BE918" s="3"/>
      <c r="BF918" s="3"/>
      <c r="BG918" s="3"/>
      <c r="BH918" s="3"/>
      <c r="BI918" s="3"/>
      <c r="BJ918" s="3"/>
      <c r="BK918" s="3"/>
      <c r="BL918" s="3"/>
      <c r="BM918" s="55"/>
    </row>
    <row r="919" spans="1:65">
      <c r="A919" s="29"/>
      <c r="B919" s="20" t="s">
        <v>254</v>
      </c>
      <c r="C919" s="12"/>
      <c r="D919" s="22">
        <v>0.26499999999999996</v>
      </c>
      <c r="E919" s="22">
        <v>0.38833333333333336</v>
      </c>
      <c r="F919" s="22">
        <v>0.40666666666666673</v>
      </c>
      <c r="G919" s="22">
        <v>0.36999999999999994</v>
      </c>
      <c r="H919" s="22">
        <v>0.39999999999999997</v>
      </c>
      <c r="I919" s="22">
        <v>0.435</v>
      </c>
      <c r="J919" s="22">
        <v>0.38666666666666671</v>
      </c>
      <c r="K919" s="22">
        <v>0.35000000000000003</v>
      </c>
      <c r="L919" s="22" t="s">
        <v>603</v>
      </c>
      <c r="M919" s="22">
        <v>0.41166666666666668</v>
      </c>
      <c r="N919" s="22">
        <v>0.36499999999999999</v>
      </c>
      <c r="O919" s="22">
        <v>0.39999999999999997</v>
      </c>
      <c r="P919" s="22">
        <v>0.13333333333333333</v>
      </c>
      <c r="Q919" s="22">
        <v>0.49333333333333335</v>
      </c>
      <c r="R919" s="22" t="s">
        <v>603</v>
      </c>
      <c r="S919" s="22">
        <v>0.35666666666666663</v>
      </c>
      <c r="T919" s="22">
        <v>0.39166666666666666</v>
      </c>
      <c r="U919" s="22">
        <v>0.29833333333333334</v>
      </c>
      <c r="V919" s="152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3"/>
      <c r="AO919" s="3"/>
      <c r="AP919" s="3"/>
      <c r="AQ919" s="3"/>
      <c r="AR919" s="3"/>
      <c r="AS919" s="3"/>
      <c r="AT919" s="3"/>
      <c r="AU919" s="3"/>
      <c r="AV919" s="3"/>
      <c r="AW919" s="3"/>
      <c r="AX919" s="3"/>
      <c r="AY919" s="3"/>
      <c r="AZ919" s="3"/>
      <c r="BA919" s="3"/>
      <c r="BB919" s="3"/>
      <c r="BC919" s="3"/>
      <c r="BD919" s="3"/>
      <c r="BE919" s="3"/>
      <c r="BF919" s="3"/>
      <c r="BG919" s="3"/>
      <c r="BH919" s="3"/>
      <c r="BI919" s="3"/>
      <c r="BJ919" s="3"/>
      <c r="BK919" s="3"/>
      <c r="BL919" s="3"/>
      <c r="BM919" s="55"/>
    </row>
    <row r="920" spans="1:65">
      <c r="A920" s="29"/>
      <c r="B920" s="3" t="s">
        <v>255</v>
      </c>
      <c r="C920" s="28"/>
      <c r="D920" s="11">
        <v>0.27</v>
      </c>
      <c r="E920" s="11">
        <v>0.39</v>
      </c>
      <c r="F920" s="11">
        <v>0.41</v>
      </c>
      <c r="G920" s="11">
        <v>0.36</v>
      </c>
      <c r="H920" s="11">
        <v>0.4</v>
      </c>
      <c r="I920" s="11">
        <v>0.43</v>
      </c>
      <c r="J920" s="11">
        <v>0.375</v>
      </c>
      <c r="K920" s="11">
        <v>0.35</v>
      </c>
      <c r="L920" s="11" t="s">
        <v>603</v>
      </c>
      <c r="M920" s="11">
        <v>0.41499999999999998</v>
      </c>
      <c r="N920" s="11">
        <v>0.36</v>
      </c>
      <c r="O920" s="11">
        <v>0.4</v>
      </c>
      <c r="P920" s="11">
        <v>0.1</v>
      </c>
      <c r="Q920" s="11">
        <v>0.495</v>
      </c>
      <c r="R920" s="11" t="s">
        <v>603</v>
      </c>
      <c r="S920" s="11">
        <v>0.34499999999999997</v>
      </c>
      <c r="T920" s="11">
        <v>0.38</v>
      </c>
      <c r="U920" s="11">
        <v>0.32</v>
      </c>
      <c r="V920" s="152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  <c r="AN920" s="3"/>
      <c r="AO920" s="3"/>
      <c r="AP920" s="3"/>
      <c r="AQ920" s="3"/>
      <c r="AR920" s="3"/>
      <c r="AS920" s="3"/>
      <c r="AT920" s="3"/>
      <c r="AU920" s="3"/>
      <c r="AV920" s="3"/>
      <c r="AW920" s="3"/>
      <c r="AX920" s="3"/>
      <c r="AY920" s="3"/>
      <c r="AZ920" s="3"/>
      <c r="BA920" s="3"/>
      <c r="BB920" s="3"/>
      <c r="BC920" s="3"/>
      <c r="BD920" s="3"/>
      <c r="BE920" s="3"/>
      <c r="BF920" s="3"/>
      <c r="BG920" s="3"/>
      <c r="BH920" s="3"/>
      <c r="BI920" s="3"/>
      <c r="BJ920" s="3"/>
      <c r="BK920" s="3"/>
      <c r="BL920" s="3"/>
      <c r="BM920" s="55"/>
    </row>
    <row r="921" spans="1:65">
      <c r="A921" s="29"/>
      <c r="B921" s="3" t="s">
        <v>256</v>
      </c>
      <c r="C921" s="28"/>
      <c r="D921" s="23">
        <v>6.9209825891993232E-2</v>
      </c>
      <c r="E921" s="23">
        <v>1.6020819787597222E-2</v>
      </c>
      <c r="F921" s="23">
        <v>5.1639777949431982E-3</v>
      </c>
      <c r="G921" s="23">
        <v>3.2249030993194192E-2</v>
      </c>
      <c r="H921" s="23">
        <v>6.0809419444881171E-17</v>
      </c>
      <c r="I921" s="23">
        <v>4.4609416046390918E-2</v>
      </c>
      <c r="J921" s="23">
        <v>3.7237973450050518E-2</v>
      </c>
      <c r="K921" s="23">
        <v>5.4772255750516634E-2</v>
      </c>
      <c r="L921" s="23" t="s">
        <v>603</v>
      </c>
      <c r="M921" s="23">
        <v>2.48327740429189E-2</v>
      </c>
      <c r="N921" s="23">
        <v>1.2247448713915901E-2</v>
      </c>
      <c r="O921" s="23">
        <v>6.0809419444881171E-17</v>
      </c>
      <c r="P921" s="23">
        <v>5.1639777949432364E-2</v>
      </c>
      <c r="Q921" s="23">
        <v>4.1311822359545794E-2</v>
      </c>
      <c r="R921" s="23" t="s">
        <v>603</v>
      </c>
      <c r="S921" s="23">
        <v>3.6147844564602565E-2</v>
      </c>
      <c r="T921" s="23">
        <v>3.9200340134578772E-2</v>
      </c>
      <c r="U921" s="23">
        <v>7.985403350280218E-2</v>
      </c>
      <c r="V921" s="152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  <c r="AN921" s="3"/>
      <c r="AO921" s="3"/>
      <c r="AP921" s="3"/>
      <c r="AQ921" s="3"/>
      <c r="AR921" s="3"/>
      <c r="AS921" s="3"/>
      <c r="AT921" s="3"/>
      <c r="AU921" s="3"/>
      <c r="AV921" s="3"/>
      <c r="AW921" s="3"/>
      <c r="AX921" s="3"/>
      <c r="AY921" s="3"/>
      <c r="AZ921" s="3"/>
      <c r="BA921" s="3"/>
      <c r="BB921" s="3"/>
      <c r="BC921" s="3"/>
      <c r="BD921" s="3"/>
      <c r="BE921" s="3"/>
      <c r="BF921" s="3"/>
      <c r="BG921" s="3"/>
      <c r="BH921" s="3"/>
      <c r="BI921" s="3"/>
      <c r="BJ921" s="3"/>
      <c r="BK921" s="3"/>
      <c r="BL921" s="3"/>
      <c r="BM921" s="55"/>
    </row>
    <row r="922" spans="1:65">
      <c r="A922" s="29"/>
      <c r="B922" s="3" t="s">
        <v>86</v>
      </c>
      <c r="C922" s="28"/>
      <c r="D922" s="13">
        <v>0.26116915430940846</v>
      </c>
      <c r="E922" s="13">
        <v>4.125532992514306E-2</v>
      </c>
      <c r="F922" s="13">
        <v>1.269830605313901E-2</v>
      </c>
      <c r="G922" s="13">
        <v>8.7159543224849187E-2</v>
      </c>
      <c r="H922" s="13">
        <v>1.5202354861220294E-16</v>
      </c>
      <c r="I922" s="13">
        <v>0.10255038171584119</v>
      </c>
      <c r="J922" s="13">
        <v>9.6305103750130641E-2</v>
      </c>
      <c r="K922" s="13">
        <v>0.15649215928719037</v>
      </c>
      <c r="L922" s="13" t="s">
        <v>603</v>
      </c>
      <c r="M922" s="13">
        <v>6.0322528039479108E-2</v>
      </c>
      <c r="N922" s="13">
        <v>3.3554654010728498E-2</v>
      </c>
      <c r="O922" s="13">
        <v>1.5202354861220294E-16</v>
      </c>
      <c r="P922" s="13">
        <v>0.38729833462074276</v>
      </c>
      <c r="Q922" s="13">
        <v>8.3740180458538774E-2</v>
      </c>
      <c r="R922" s="13" t="s">
        <v>603</v>
      </c>
      <c r="S922" s="13">
        <v>0.10134909691010066</v>
      </c>
      <c r="T922" s="13">
        <v>0.10008597481169049</v>
      </c>
      <c r="U922" s="13">
        <v>0.2676671514060408</v>
      </c>
      <c r="V922" s="152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  <c r="AQ922" s="3"/>
      <c r="AR922" s="3"/>
      <c r="AS922" s="3"/>
      <c r="AT922" s="3"/>
      <c r="AU922" s="3"/>
      <c r="AV922" s="3"/>
      <c r="AW922" s="3"/>
      <c r="AX922" s="3"/>
      <c r="AY922" s="3"/>
      <c r="AZ922" s="3"/>
      <c r="BA922" s="3"/>
      <c r="BB922" s="3"/>
      <c r="BC922" s="3"/>
      <c r="BD922" s="3"/>
      <c r="BE922" s="3"/>
      <c r="BF922" s="3"/>
      <c r="BG922" s="3"/>
      <c r="BH922" s="3"/>
      <c r="BI922" s="3"/>
      <c r="BJ922" s="3"/>
      <c r="BK922" s="3"/>
      <c r="BL922" s="3"/>
      <c r="BM922" s="55"/>
    </row>
    <row r="923" spans="1:65">
      <c r="A923" s="29"/>
      <c r="B923" s="3" t="s">
        <v>257</v>
      </c>
      <c r="C923" s="28"/>
      <c r="D923" s="13">
        <v>-0.32486682621786478</v>
      </c>
      <c r="E923" s="13">
        <v>-1.0653902570832985E-2</v>
      </c>
      <c r="F923" s="13">
        <v>3.6053423917239424E-2</v>
      </c>
      <c r="G923" s="13">
        <v>-5.7361229058905505E-2</v>
      </c>
      <c r="H923" s="13">
        <v>1.9068941557940144E-2</v>
      </c>
      <c r="I923" s="13">
        <v>0.10823747394425998</v>
      </c>
      <c r="J923" s="13">
        <v>-1.4900023160657749E-2</v>
      </c>
      <c r="K923" s="13">
        <v>-0.10831467613680223</v>
      </c>
      <c r="L923" s="13" t="s">
        <v>603</v>
      </c>
      <c r="M923" s="13">
        <v>4.8791785686713496E-2</v>
      </c>
      <c r="N923" s="13">
        <v>-7.0099590828379577E-2</v>
      </c>
      <c r="O923" s="13">
        <v>1.9068941557940144E-2</v>
      </c>
      <c r="P923" s="13">
        <v>-0.66031035281401995</v>
      </c>
      <c r="Q923" s="13">
        <v>0.25685169458812629</v>
      </c>
      <c r="R923" s="13" t="s">
        <v>603</v>
      </c>
      <c r="S923" s="13">
        <v>-9.1330193777503399E-2</v>
      </c>
      <c r="T923" s="13">
        <v>-2.1616613911835669E-3</v>
      </c>
      <c r="U923" s="13">
        <v>-0.2399444144213696</v>
      </c>
      <c r="V923" s="152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  <c r="AQ923" s="3"/>
      <c r="AR923" s="3"/>
      <c r="AS923" s="3"/>
      <c r="AT923" s="3"/>
      <c r="AU923" s="3"/>
      <c r="AV923" s="3"/>
      <c r="AW923" s="3"/>
      <c r="AX923" s="3"/>
      <c r="AY923" s="3"/>
      <c r="AZ923" s="3"/>
      <c r="BA923" s="3"/>
      <c r="BB923" s="3"/>
      <c r="BC923" s="3"/>
      <c r="BD923" s="3"/>
      <c r="BE923" s="3"/>
      <c r="BF923" s="3"/>
      <c r="BG923" s="3"/>
      <c r="BH923" s="3"/>
      <c r="BI923" s="3"/>
      <c r="BJ923" s="3"/>
      <c r="BK923" s="3"/>
      <c r="BL923" s="3"/>
      <c r="BM923" s="55"/>
    </row>
    <row r="924" spans="1:65">
      <c r="A924" s="29"/>
      <c r="B924" s="45" t="s">
        <v>258</v>
      </c>
      <c r="C924" s="46"/>
      <c r="D924" s="44">
        <v>2.89</v>
      </c>
      <c r="E924" s="44">
        <v>0.04</v>
      </c>
      <c r="F924" s="44">
        <v>0.39</v>
      </c>
      <c r="G924" s="44">
        <v>0.46</v>
      </c>
      <c r="H924" s="44" t="s">
        <v>259</v>
      </c>
      <c r="I924" s="44">
        <v>1.04</v>
      </c>
      <c r="J924" s="44">
        <v>0.08</v>
      </c>
      <c r="K924" s="44" t="s">
        <v>259</v>
      </c>
      <c r="L924" s="44">
        <v>48.78</v>
      </c>
      <c r="M924" s="44">
        <v>0.5</v>
      </c>
      <c r="N924" s="44">
        <v>0.57999999999999996</v>
      </c>
      <c r="O924" s="44" t="s">
        <v>259</v>
      </c>
      <c r="P924" s="44" t="s">
        <v>259</v>
      </c>
      <c r="Q924" s="44">
        <v>2.39</v>
      </c>
      <c r="R924" s="44">
        <v>48.78</v>
      </c>
      <c r="S924" s="44">
        <v>0.77</v>
      </c>
      <c r="T924" s="44">
        <v>0.04</v>
      </c>
      <c r="U924" s="44">
        <v>2.12</v>
      </c>
      <c r="V924" s="152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  <c r="AQ924" s="3"/>
      <c r="AR924" s="3"/>
      <c r="AS924" s="3"/>
      <c r="AT924" s="3"/>
      <c r="AU924" s="3"/>
      <c r="AV924" s="3"/>
      <c r="AW924" s="3"/>
      <c r="AX924" s="3"/>
      <c r="AY924" s="3"/>
      <c r="AZ924" s="3"/>
      <c r="BA924" s="3"/>
      <c r="BB924" s="3"/>
      <c r="BC924" s="3"/>
      <c r="BD924" s="3"/>
      <c r="BE924" s="3"/>
      <c r="BF924" s="3"/>
      <c r="BG924" s="3"/>
      <c r="BH924" s="3"/>
      <c r="BI924" s="3"/>
      <c r="BJ924" s="3"/>
      <c r="BK924" s="3"/>
      <c r="BL924" s="3"/>
      <c r="BM924" s="55"/>
    </row>
    <row r="925" spans="1:65">
      <c r="B925" s="30" t="s">
        <v>276</v>
      </c>
      <c r="C925" s="20"/>
      <c r="D925" s="20"/>
      <c r="E925" s="20"/>
      <c r="F925" s="20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BM925" s="55"/>
    </row>
    <row r="926" spans="1:65">
      <c r="BM926" s="55"/>
    </row>
    <row r="927" spans="1:65" ht="15">
      <c r="B927" s="8" t="s">
        <v>465</v>
      </c>
      <c r="BM927" s="27" t="s">
        <v>66</v>
      </c>
    </row>
    <row r="928" spans="1:65" ht="15">
      <c r="A928" s="24" t="s">
        <v>30</v>
      </c>
      <c r="B928" s="18" t="s">
        <v>108</v>
      </c>
      <c r="C928" s="15" t="s">
        <v>109</v>
      </c>
      <c r="D928" s="16" t="s">
        <v>224</v>
      </c>
      <c r="E928" s="17" t="s">
        <v>224</v>
      </c>
      <c r="F928" s="17" t="s">
        <v>224</v>
      </c>
      <c r="G928" s="17" t="s">
        <v>224</v>
      </c>
      <c r="H928" s="17" t="s">
        <v>224</v>
      </c>
      <c r="I928" s="17" t="s">
        <v>224</v>
      </c>
      <c r="J928" s="17" t="s">
        <v>224</v>
      </c>
      <c r="K928" s="17" t="s">
        <v>224</v>
      </c>
      <c r="L928" s="17" t="s">
        <v>224</v>
      </c>
      <c r="M928" s="17" t="s">
        <v>224</v>
      </c>
      <c r="N928" s="17" t="s">
        <v>224</v>
      </c>
      <c r="O928" s="17" t="s">
        <v>224</v>
      </c>
      <c r="P928" s="17" t="s">
        <v>224</v>
      </c>
      <c r="Q928" s="17" t="s">
        <v>224</v>
      </c>
      <c r="R928" s="17" t="s">
        <v>224</v>
      </c>
      <c r="S928" s="17" t="s">
        <v>224</v>
      </c>
      <c r="T928" s="152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  <c r="AO928" s="3"/>
      <c r="AP928" s="3"/>
      <c r="AQ928" s="3"/>
      <c r="AR928" s="3"/>
      <c r="AS928" s="3"/>
      <c r="AT928" s="3"/>
      <c r="AU928" s="3"/>
      <c r="AV928" s="3"/>
      <c r="AW928" s="3"/>
      <c r="AX928" s="3"/>
      <c r="AY928" s="3"/>
      <c r="AZ928" s="3"/>
      <c r="BA928" s="3"/>
      <c r="BB928" s="3"/>
      <c r="BC928" s="3"/>
      <c r="BD928" s="3"/>
      <c r="BE928" s="3"/>
      <c r="BF928" s="3"/>
      <c r="BG928" s="3"/>
      <c r="BH928" s="3"/>
      <c r="BI928" s="3"/>
      <c r="BJ928" s="3"/>
      <c r="BK928" s="3"/>
      <c r="BL928" s="3"/>
      <c r="BM928" s="27">
        <v>1</v>
      </c>
    </row>
    <row r="929" spans="1:65">
      <c r="A929" s="29"/>
      <c r="B929" s="19" t="s">
        <v>225</v>
      </c>
      <c r="C929" s="9" t="s">
        <v>225</v>
      </c>
      <c r="D929" s="150" t="s">
        <v>227</v>
      </c>
      <c r="E929" s="151" t="s">
        <v>228</v>
      </c>
      <c r="F929" s="151" t="s">
        <v>229</v>
      </c>
      <c r="G929" s="151" t="s">
        <v>230</v>
      </c>
      <c r="H929" s="151" t="s">
        <v>231</v>
      </c>
      <c r="I929" s="151" t="s">
        <v>235</v>
      </c>
      <c r="J929" s="151" t="s">
        <v>236</v>
      </c>
      <c r="K929" s="151" t="s">
        <v>237</v>
      </c>
      <c r="L929" s="151" t="s">
        <v>238</v>
      </c>
      <c r="M929" s="151" t="s">
        <v>239</v>
      </c>
      <c r="N929" s="151" t="s">
        <v>240</v>
      </c>
      <c r="O929" s="151" t="s">
        <v>241</v>
      </c>
      <c r="P929" s="151" t="s">
        <v>242</v>
      </c>
      <c r="Q929" s="151" t="s">
        <v>245</v>
      </c>
      <c r="R929" s="151" t="s">
        <v>246</v>
      </c>
      <c r="S929" s="151" t="s">
        <v>247</v>
      </c>
      <c r="T929" s="152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  <c r="AN929" s="3"/>
      <c r="AO929" s="3"/>
      <c r="AP929" s="3"/>
      <c r="AQ929" s="3"/>
      <c r="AR929" s="3"/>
      <c r="AS929" s="3"/>
      <c r="AT929" s="3"/>
      <c r="AU929" s="3"/>
      <c r="AV929" s="3"/>
      <c r="AW929" s="3"/>
      <c r="AX929" s="3"/>
      <c r="AY929" s="3"/>
      <c r="AZ929" s="3"/>
      <c r="BA929" s="3"/>
      <c r="BB929" s="3"/>
      <c r="BC929" s="3"/>
      <c r="BD929" s="3"/>
      <c r="BE929" s="3"/>
      <c r="BF929" s="3"/>
      <c r="BG929" s="3"/>
      <c r="BH929" s="3"/>
      <c r="BI929" s="3"/>
      <c r="BJ929" s="3"/>
      <c r="BK929" s="3"/>
      <c r="BL929" s="3"/>
      <c r="BM929" s="27" t="s">
        <v>3</v>
      </c>
    </row>
    <row r="930" spans="1:65">
      <c r="A930" s="29"/>
      <c r="B930" s="19"/>
      <c r="C930" s="9"/>
      <c r="D930" s="10" t="s">
        <v>264</v>
      </c>
      <c r="E930" s="11" t="s">
        <v>263</v>
      </c>
      <c r="F930" s="11" t="s">
        <v>263</v>
      </c>
      <c r="G930" s="11" t="s">
        <v>263</v>
      </c>
      <c r="H930" s="11" t="s">
        <v>112</v>
      </c>
      <c r="I930" s="11" t="s">
        <v>263</v>
      </c>
      <c r="J930" s="11" t="s">
        <v>264</v>
      </c>
      <c r="K930" s="11" t="s">
        <v>264</v>
      </c>
      <c r="L930" s="11" t="s">
        <v>264</v>
      </c>
      <c r="M930" s="11" t="s">
        <v>264</v>
      </c>
      <c r="N930" s="11" t="s">
        <v>264</v>
      </c>
      <c r="O930" s="11" t="s">
        <v>263</v>
      </c>
      <c r="P930" s="11" t="s">
        <v>263</v>
      </c>
      <c r="Q930" s="11" t="s">
        <v>263</v>
      </c>
      <c r="R930" s="11" t="s">
        <v>263</v>
      </c>
      <c r="S930" s="11" t="s">
        <v>264</v>
      </c>
      <c r="T930" s="152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  <c r="AO930" s="3"/>
      <c r="AP930" s="3"/>
      <c r="AQ930" s="3"/>
      <c r="AR930" s="3"/>
      <c r="AS930" s="3"/>
      <c r="AT930" s="3"/>
      <c r="AU930" s="3"/>
      <c r="AV930" s="3"/>
      <c r="AW930" s="3"/>
      <c r="AX930" s="3"/>
      <c r="AY930" s="3"/>
      <c r="AZ930" s="3"/>
      <c r="BA930" s="3"/>
      <c r="BB930" s="3"/>
      <c r="BC930" s="3"/>
      <c r="BD930" s="3"/>
      <c r="BE930" s="3"/>
      <c r="BF930" s="3"/>
      <c r="BG930" s="3"/>
      <c r="BH930" s="3"/>
      <c r="BI930" s="3"/>
      <c r="BJ930" s="3"/>
      <c r="BK930" s="3"/>
      <c r="BL930" s="3"/>
      <c r="BM930" s="27">
        <v>1</v>
      </c>
    </row>
    <row r="931" spans="1:65">
      <c r="A931" s="29"/>
      <c r="B931" s="19"/>
      <c r="C931" s="9"/>
      <c r="D931" s="25"/>
      <c r="E931" s="25"/>
      <c r="F931" s="25"/>
      <c r="G931" s="25"/>
      <c r="H931" s="25"/>
      <c r="I931" s="25"/>
      <c r="J931" s="25"/>
      <c r="K931" s="25"/>
      <c r="L931" s="25"/>
      <c r="M931" s="25"/>
      <c r="N931" s="25"/>
      <c r="O931" s="25"/>
      <c r="P931" s="25"/>
      <c r="Q931" s="25"/>
      <c r="R931" s="25"/>
      <c r="S931" s="25"/>
      <c r="T931" s="152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  <c r="AO931" s="3"/>
      <c r="AP931" s="3"/>
      <c r="AQ931" s="3"/>
      <c r="AR931" s="3"/>
      <c r="AS931" s="3"/>
      <c r="AT931" s="3"/>
      <c r="AU931" s="3"/>
      <c r="AV931" s="3"/>
      <c r="AW931" s="3"/>
      <c r="AX931" s="3"/>
      <c r="AY931" s="3"/>
      <c r="AZ931" s="3"/>
      <c r="BA931" s="3"/>
      <c r="BB931" s="3"/>
      <c r="BC931" s="3"/>
      <c r="BD931" s="3"/>
      <c r="BE931" s="3"/>
      <c r="BF931" s="3"/>
      <c r="BG931" s="3"/>
      <c r="BH931" s="3"/>
      <c r="BI931" s="3"/>
      <c r="BJ931" s="3"/>
      <c r="BK931" s="3"/>
      <c r="BL931" s="3"/>
      <c r="BM931" s="27">
        <v>2</v>
      </c>
    </row>
    <row r="932" spans="1:65">
      <c r="A932" s="29"/>
      <c r="B932" s="18">
        <v>1</v>
      </c>
      <c r="C932" s="14">
        <v>1</v>
      </c>
      <c r="D932" s="212">
        <v>10.199999999999999</v>
      </c>
      <c r="E932" s="212">
        <v>10.6</v>
      </c>
      <c r="F932" s="212">
        <v>12.15</v>
      </c>
      <c r="G932" s="212">
        <v>11.7</v>
      </c>
      <c r="H932" s="212">
        <v>11.82</v>
      </c>
      <c r="I932" s="212">
        <v>12.95</v>
      </c>
      <c r="J932" s="212">
        <v>11.58</v>
      </c>
      <c r="K932" s="212">
        <v>13.13</v>
      </c>
      <c r="L932" s="212">
        <v>10.664</v>
      </c>
      <c r="M932" s="211">
        <v>7.9200000000000008</v>
      </c>
      <c r="N932" s="212">
        <v>12.3</v>
      </c>
      <c r="O932" s="212">
        <v>11.9</v>
      </c>
      <c r="P932" s="212">
        <v>12.25</v>
      </c>
      <c r="Q932" s="212">
        <v>12.3</v>
      </c>
      <c r="R932" s="234">
        <v>13.5</v>
      </c>
      <c r="S932" s="212">
        <v>11.3</v>
      </c>
      <c r="T932" s="213"/>
      <c r="U932" s="214"/>
      <c r="V932" s="214"/>
      <c r="W932" s="214"/>
      <c r="X932" s="214"/>
      <c r="Y932" s="214"/>
      <c r="Z932" s="214"/>
      <c r="AA932" s="214"/>
      <c r="AB932" s="214"/>
      <c r="AC932" s="214"/>
      <c r="AD932" s="214"/>
      <c r="AE932" s="214"/>
      <c r="AF932" s="214"/>
      <c r="AG932" s="214"/>
      <c r="AH932" s="214"/>
      <c r="AI932" s="214"/>
      <c r="AJ932" s="214"/>
      <c r="AK932" s="214"/>
      <c r="AL932" s="214"/>
      <c r="AM932" s="214"/>
      <c r="AN932" s="214"/>
      <c r="AO932" s="214"/>
      <c r="AP932" s="214"/>
      <c r="AQ932" s="214"/>
      <c r="AR932" s="214"/>
      <c r="AS932" s="214"/>
      <c r="AT932" s="214"/>
      <c r="AU932" s="214"/>
      <c r="AV932" s="214"/>
      <c r="AW932" s="214"/>
      <c r="AX932" s="214"/>
      <c r="AY932" s="214"/>
      <c r="AZ932" s="214"/>
      <c r="BA932" s="214"/>
      <c r="BB932" s="214"/>
      <c r="BC932" s="214"/>
      <c r="BD932" s="214"/>
      <c r="BE932" s="214"/>
      <c r="BF932" s="214"/>
      <c r="BG932" s="214"/>
      <c r="BH932" s="214"/>
      <c r="BI932" s="214"/>
      <c r="BJ932" s="214"/>
      <c r="BK932" s="214"/>
      <c r="BL932" s="214"/>
      <c r="BM932" s="215">
        <v>1</v>
      </c>
    </row>
    <row r="933" spans="1:65">
      <c r="A933" s="29"/>
      <c r="B933" s="19">
        <v>1</v>
      </c>
      <c r="C933" s="9">
        <v>2</v>
      </c>
      <c r="D933" s="217">
        <v>10.3</v>
      </c>
      <c r="E933" s="217">
        <v>10.3</v>
      </c>
      <c r="F933" s="217">
        <v>11.95</v>
      </c>
      <c r="G933" s="217">
        <v>10.25</v>
      </c>
      <c r="H933" s="217">
        <v>10.23</v>
      </c>
      <c r="I933" s="217">
        <v>11.4</v>
      </c>
      <c r="J933" s="217">
        <v>11.96</v>
      </c>
      <c r="K933" s="217">
        <v>14.1</v>
      </c>
      <c r="L933" s="217">
        <v>10.055999999999999</v>
      </c>
      <c r="M933" s="216">
        <v>8.5299999999999994</v>
      </c>
      <c r="N933" s="217">
        <v>12.5</v>
      </c>
      <c r="O933" s="217">
        <v>11.7</v>
      </c>
      <c r="P933" s="217">
        <v>12.9</v>
      </c>
      <c r="Q933" s="217">
        <v>12.5</v>
      </c>
      <c r="R933" s="217">
        <v>11.95</v>
      </c>
      <c r="S933" s="217">
        <v>11.2</v>
      </c>
      <c r="T933" s="213"/>
      <c r="U933" s="214"/>
      <c r="V933" s="214"/>
      <c r="W933" s="214"/>
      <c r="X933" s="214"/>
      <c r="Y933" s="214"/>
      <c r="Z933" s="214"/>
      <c r="AA933" s="214"/>
      <c r="AB933" s="214"/>
      <c r="AC933" s="214"/>
      <c r="AD933" s="214"/>
      <c r="AE933" s="214"/>
      <c r="AF933" s="214"/>
      <c r="AG933" s="214"/>
      <c r="AH933" s="214"/>
      <c r="AI933" s="214"/>
      <c r="AJ933" s="214"/>
      <c r="AK933" s="214"/>
      <c r="AL933" s="214"/>
      <c r="AM933" s="214"/>
      <c r="AN933" s="214"/>
      <c r="AO933" s="214"/>
      <c r="AP933" s="214"/>
      <c r="AQ933" s="214"/>
      <c r="AR933" s="214"/>
      <c r="AS933" s="214"/>
      <c r="AT933" s="214"/>
      <c r="AU933" s="214"/>
      <c r="AV933" s="214"/>
      <c r="AW933" s="214"/>
      <c r="AX933" s="214"/>
      <c r="AY933" s="214"/>
      <c r="AZ933" s="214"/>
      <c r="BA933" s="214"/>
      <c r="BB933" s="214"/>
      <c r="BC933" s="214"/>
      <c r="BD933" s="214"/>
      <c r="BE933" s="214"/>
      <c r="BF933" s="214"/>
      <c r="BG933" s="214"/>
      <c r="BH933" s="214"/>
      <c r="BI933" s="214"/>
      <c r="BJ933" s="214"/>
      <c r="BK933" s="214"/>
      <c r="BL933" s="214"/>
      <c r="BM933" s="215">
        <v>24</v>
      </c>
    </row>
    <row r="934" spans="1:65">
      <c r="A934" s="29"/>
      <c r="B934" s="19">
        <v>1</v>
      </c>
      <c r="C934" s="9">
        <v>3</v>
      </c>
      <c r="D934" s="217">
        <v>10.4</v>
      </c>
      <c r="E934" s="217">
        <v>10</v>
      </c>
      <c r="F934" s="217">
        <v>11.45</v>
      </c>
      <c r="G934" s="217">
        <v>12.25</v>
      </c>
      <c r="H934" s="217">
        <v>11.69</v>
      </c>
      <c r="I934" s="217">
        <v>12.05</v>
      </c>
      <c r="J934" s="217">
        <v>12.09</v>
      </c>
      <c r="K934" s="217">
        <v>14.02</v>
      </c>
      <c r="L934" s="217">
        <v>10.87</v>
      </c>
      <c r="M934" s="216">
        <v>8.6</v>
      </c>
      <c r="N934" s="217">
        <v>12.9</v>
      </c>
      <c r="O934" s="217">
        <v>11.7</v>
      </c>
      <c r="P934" s="217">
        <v>12.7</v>
      </c>
      <c r="Q934" s="217">
        <v>12.9</v>
      </c>
      <c r="R934" s="217">
        <v>11.55</v>
      </c>
      <c r="S934" s="217">
        <v>12.2</v>
      </c>
      <c r="T934" s="213"/>
      <c r="U934" s="214"/>
      <c r="V934" s="214"/>
      <c r="W934" s="214"/>
      <c r="X934" s="214"/>
      <c r="Y934" s="214"/>
      <c r="Z934" s="214"/>
      <c r="AA934" s="214"/>
      <c r="AB934" s="214"/>
      <c r="AC934" s="214"/>
      <c r="AD934" s="214"/>
      <c r="AE934" s="214"/>
      <c r="AF934" s="214"/>
      <c r="AG934" s="214"/>
      <c r="AH934" s="214"/>
      <c r="AI934" s="214"/>
      <c r="AJ934" s="214"/>
      <c r="AK934" s="214"/>
      <c r="AL934" s="214"/>
      <c r="AM934" s="214"/>
      <c r="AN934" s="214"/>
      <c r="AO934" s="214"/>
      <c r="AP934" s="214"/>
      <c r="AQ934" s="214"/>
      <c r="AR934" s="214"/>
      <c r="AS934" s="214"/>
      <c r="AT934" s="214"/>
      <c r="AU934" s="214"/>
      <c r="AV934" s="214"/>
      <c r="AW934" s="214"/>
      <c r="AX934" s="214"/>
      <c r="AY934" s="214"/>
      <c r="AZ934" s="214"/>
      <c r="BA934" s="214"/>
      <c r="BB934" s="214"/>
      <c r="BC934" s="214"/>
      <c r="BD934" s="214"/>
      <c r="BE934" s="214"/>
      <c r="BF934" s="214"/>
      <c r="BG934" s="214"/>
      <c r="BH934" s="214"/>
      <c r="BI934" s="214"/>
      <c r="BJ934" s="214"/>
      <c r="BK934" s="214"/>
      <c r="BL934" s="214"/>
      <c r="BM934" s="215">
        <v>16</v>
      </c>
    </row>
    <row r="935" spans="1:65">
      <c r="A935" s="29"/>
      <c r="B935" s="19">
        <v>1</v>
      </c>
      <c r="C935" s="9">
        <v>4</v>
      </c>
      <c r="D935" s="217">
        <v>10.7</v>
      </c>
      <c r="E935" s="217">
        <v>9.9</v>
      </c>
      <c r="F935" s="217">
        <v>11.4</v>
      </c>
      <c r="G935" s="217">
        <v>11.15</v>
      </c>
      <c r="H935" s="217">
        <v>8.92</v>
      </c>
      <c r="I935" s="217">
        <v>12.25</v>
      </c>
      <c r="J935" s="217">
        <v>11.74</v>
      </c>
      <c r="K935" s="217">
        <v>13.56</v>
      </c>
      <c r="L935" s="217">
        <v>11.364000000000001</v>
      </c>
      <c r="M935" s="216">
        <v>8.58</v>
      </c>
      <c r="N935" s="217">
        <v>11.5</v>
      </c>
      <c r="O935" s="217">
        <v>12.1</v>
      </c>
      <c r="P935" s="217">
        <v>12.9</v>
      </c>
      <c r="Q935" s="217">
        <v>12.1</v>
      </c>
      <c r="R935" s="217">
        <v>11.9</v>
      </c>
      <c r="S935" s="217">
        <v>13</v>
      </c>
      <c r="T935" s="213"/>
      <c r="U935" s="214"/>
      <c r="V935" s="214"/>
      <c r="W935" s="214"/>
      <c r="X935" s="214"/>
      <c r="Y935" s="214"/>
      <c r="Z935" s="214"/>
      <c r="AA935" s="214"/>
      <c r="AB935" s="214"/>
      <c r="AC935" s="214"/>
      <c r="AD935" s="214"/>
      <c r="AE935" s="214"/>
      <c r="AF935" s="214"/>
      <c r="AG935" s="214"/>
      <c r="AH935" s="214"/>
      <c r="AI935" s="214"/>
      <c r="AJ935" s="214"/>
      <c r="AK935" s="214"/>
      <c r="AL935" s="214"/>
      <c r="AM935" s="214"/>
      <c r="AN935" s="214"/>
      <c r="AO935" s="214"/>
      <c r="AP935" s="214"/>
      <c r="AQ935" s="214"/>
      <c r="AR935" s="214"/>
      <c r="AS935" s="214"/>
      <c r="AT935" s="214"/>
      <c r="AU935" s="214"/>
      <c r="AV935" s="214"/>
      <c r="AW935" s="214"/>
      <c r="AX935" s="214"/>
      <c r="AY935" s="214"/>
      <c r="AZ935" s="214"/>
      <c r="BA935" s="214"/>
      <c r="BB935" s="214"/>
      <c r="BC935" s="214"/>
      <c r="BD935" s="214"/>
      <c r="BE935" s="214"/>
      <c r="BF935" s="214"/>
      <c r="BG935" s="214"/>
      <c r="BH935" s="214"/>
      <c r="BI935" s="214"/>
      <c r="BJ935" s="214"/>
      <c r="BK935" s="214"/>
      <c r="BL935" s="214"/>
      <c r="BM935" s="215">
        <v>11.6797</v>
      </c>
    </row>
    <row r="936" spans="1:65">
      <c r="A936" s="29"/>
      <c r="B936" s="19">
        <v>1</v>
      </c>
      <c r="C936" s="9">
        <v>5</v>
      </c>
      <c r="D936" s="217">
        <v>10.3</v>
      </c>
      <c r="E936" s="217">
        <v>10.6</v>
      </c>
      <c r="F936" s="217">
        <v>11.5</v>
      </c>
      <c r="G936" s="217">
        <v>11.9</v>
      </c>
      <c r="H936" s="217">
        <v>9.07</v>
      </c>
      <c r="I936" s="217">
        <v>12.2</v>
      </c>
      <c r="J936" s="217">
        <v>11.18</v>
      </c>
      <c r="K936" s="217">
        <v>13.23</v>
      </c>
      <c r="L936" s="217">
        <v>11.952999999999999</v>
      </c>
      <c r="M936" s="216">
        <v>7.64</v>
      </c>
      <c r="N936" s="217">
        <v>11.8</v>
      </c>
      <c r="O936" s="217">
        <v>11.6</v>
      </c>
      <c r="P936" s="217">
        <v>13.1</v>
      </c>
      <c r="Q936" s="217">
        <v>12.9</v>
      </c>
      <c r="R936" s="217">
        <v>12.3</v>
      </c>
      <c r="S936" s="217">
        <v>9.3000000000000007</v>
      </c>
      <c r="T936" s="213"/>
      <c r="U936" s="214"/>
      <c r="V936" s="214"/>
      <c r="W936" s="214"/>
      <c r="X936" s="214"/>
      <c r="Y936" s="214"/>
      <c r="Z936" s="214"/>
      <c r="AA936" s="214"/>
      <c r="AB936" s="214"/>
      <c r="AC936" s="214"/>
      <c r="AD936" s="214"/>
      <c r="AE936" s="214"/>
      <c r="AF936" s="214"/>
      <c r="AG936" s="214"/>
      <c r="AH936" s="214"/>
      <c r="AI936" s="214"/>
      <c r="AJ936" s="214"/>
      <c r="AK936" s="214"/>
      <c r="AL936" s="214"/>
      <c r="AM936" s="214"/>
      <c r="AN936" s="214"/>
      <c r="AO936" s="214"/>
      <c r="AP936" s="214"/>
      <c r="AQ936" s="214"/>
      <c r="AR936" s="214"/>
      <c r="AS936" s="214"/>
      <c r="AT936" s="214"/>
      <c r="AU936" s="214"/>
      <c r="AV936" s="214"/>
      <c r="AW936" s="214"/>
      <c r="AX936" s="214"/>
      <c r="AY936" s="214"/>
      <c r="AZ936" s="214"/>
      <c r="BA936" s="214"/>
      <c r="BB936" s="214"/>
      <c r="BC936" s="214"/>
      <c r="BD936" s="214"/>
      <c r="BE936" s="214"/>
      <c r="BF936" s="214"/>
      <c r="BG936" s="214"/>
      <c r="BH936" s="214"/>
      <c r="BI936" s="214"/>
      <c r="BJ936" s="214"/>
      <c r="BK936" s="214"/>
      <c r="BL936" s="214"/>
      <c r="BM936" s="215">
        <v>59</v>
      </c>
    </row>
    <row r="937" spans="1:65">
      <c r="A937" s="29"/>
      <c r="B937" s="19">
        <v>1</v>
      </c>
      <c r="C937" s="9">
        <v>6</v>
      </c>
      <c r="D937" s="217">
        <v>9.9</v>
      </c>
      <c r="E937" s="217">
        <v>10.5</v>
      </c>
      <c r="F937" s="217">
        <v>12.25</v>
      </c>
      <c r="G937" s="217">
        <v>10.5</v>
      </c>
      <c r="H937" s="217">
        <v>11.79</v>
      </c>
      <c r="I937" s="217">
        <v>13.55</v>
      </c>
      <c r="J937" s="217">
        <v>11.96</v>
      </c>
      <c r="K937" s="217">
        <v>13.78</v>
      </c>
      <c r="L937" s="217">
        <v>11.246</v>
      </c>
      <c r="M937" s="216">
        <v>8.77</v>
      </c>
      <c r="N937" s="217">
        <v>12</v>
      </c>
      <c r="O937" s="217">
        <v>11.2</v>
      </c>
      <c r="P937" s="217">
        <v>12.15</v>
      </c>
      <c r="Q937" s="217">
        <v>12.8</v>
      </c>
      <c r="R937" s="217">
        <v>11.65</v>
      </c>
      <c r="S937" s="217">
        <v>9.6999999999999993</v>
      </c>
      <c r="T937" s="213"/>
      <c r="U937" s="214"/>
      <c r="V937" s="214"/>
      <c r="W937" s="214"/>
      <c r="X937" s="214"/>
      <c r="Y937" s="214"/>
      <c r="Z937" s="214"/>
      <c r="AA937" s="214"/>
      <c r="AB937" s="214"/>
      <c r="AC937" s="214"/>
      <c r="AD937" s="214"/>
      <c r="AE937" s="214"/>
      <c r="AF937" s="214"/>
      <c r="AG937" s="214"/>
      <c r="AH937" s="214"/>
      <c r="AI937" s="214"/>
      <c r="AJ937" s="214"/>
      <c r="AK937" s="214"/>
      <c r="AL937" s="214"/>
      <c r="AM937" s="214"/>
      <c r="AN937" s="214"/>
      <c r="AO937" s="214"/>
      <c r="AP937" s="214"/>
      <c r="AQ937" s="214"/>
      <c r="AR937" s="214"/>
      <c r="AS937" s="214"/>
      <c r="AT937" s="214"/>
      <c r="AU937" s="214"/>
      <c r="AV937" s="214"/>
      <c r="AW937" s="214"/>
      <c r="AX937" s="214"/>
      <c r="AY937" s="214"/>
      <c r="AZ937" s="214"/>
      <c r="BA937" s="214"/>
      <c r="BB937" s="214"/>
      <c r="BC937" s="214"/>
      <c r="BD937" s="214"/>
      <c r="BE937" s="214"/>
      <c r="BF937" s="214"/>
      <c r="BG937" s="214"/>
      <c r="BH937" s="214"/>
      <c r="BI937" s="214"/>
      <c r="BJ937" s="214"/>
      <c r="BK937" s="214"/>
      <c r="BL937" s="214"/>
      <c r="BM937" s="219"/>
    </row>
    <row r="938" spans="1:65">
      <c r="A938" s="29"/>
      <c r="B938" s="20" t="s">
        <v>254</v>
      </c>
      <c r="C938" s="12"/>
      <c r="D938" s="220">
        <v>10.299999999999999</v>
      </c>
      <c r="E938" s="220">
        <v>10.316666666666666</v>
      </c>
      <c r="F938" s="220">
        <v>11.783333333333331</v>
      </c>
      <c r="G938" s="220">
        <v>11.291666666666666</v>
      </c>
      <c r="H938" s="220">
        <v>10.586666666666668</v>
      </c>
      <c r="I938" s="220">
        <v>12.4</v>
      </c>
      <c r="J938" s="220">
        <v>11.751666666666665</v>
      </c>
      <c r="K938" s="220">
        <v>13.636666666666668</v>
      </c>
      <c r="L938" s="220">
        <v>11.025499999999999</v>
      </c>
      <c r="M938" s="220">
        <v>8.3399999999999981</v>
      </c>
      <c r="N938" s="220">
        <v>12.166666666666666</v>
      </c>
      <c r="O938" s="220">
        <v>11.700000000000001</v>
      </c>
      <c r="P938" s="220">
        <v>12.666666666666666</v>
      </c>
      <c r="Q938" s="220">
        <v>12.583333333333334</v>
      </c>
      <c r="R938" s="220">
        <v>12.141666666666667</v>
      </c>
      <c r="S938" s="220">
        <v>11.116666666666667</v>
      </c>
      <c r="T938" s="213"/>
      <c r="U938" s="214"/>
      <c r="V938" s="214"/>
      <c r="W938" s="214"/>
      <c r="X938" s="214"/>
      <c r="Y938" s="214"/>
      <c r="Z938" s="214"/>
      <c r="AA938" s="214"/>
      <c r="AB938" s="214"/>
      <c r="AC938" s="214"/>
      <c r="AD938" s="214"/>
      <c r="AE938" s="214"/>
      <c r="AF938" s="214"/>
      <c r="AG938" s="214"/>
      <c r="AH938" s="214"/>
      <c r="AI938" s="214"/>
      <c r="AJ938" s="214"/>
      <c r="AK938" s="214"/>
      <c r="AL938" s="214"/>
      <c r="AM938" s="214"/>
      <c r="AN938" s="214"/>
      <c r="AO938" s="214"/>
      <c r="AP938" s="214"/>
      <c r="AQ938" s="214"/>
      <c r="AR938" s="214"/>
      <c r="AS938" s="214"/>
      <c r="AT938" s="214"/>
      <c r="AU938" s="214"/>
      <c r="AV938" s="214"/>
      <c r="AW938" s="214"/>
      <c r="AX938" s="214"/>
      <c r="AY938" s="214"/>
      <c r="AZ938" s="214"/>
      <c r="BA938" s="214"/>
      <c r="BB938" s="214"/>
      <c r="BC938" s="214"/>
      <c r="BD938" s="214"/>
      <c r="BE938" s="214"/>
      <c r="BF938" s="214"/>
      <c r="BG938" s="214"/>
      <c r="BH938" s="214"/>
      <c r="BI938" s="214"/>
      <c r="BJ938" s="214"/>
      <c r="BK938" s="214"/>
      <c r="BL938" s="214"/>
      <c r="BM938" s="219"/>
    </row>
    <row r="939" spans="1:65">
      <c r="A939" s="29"/>
      <c r="B939" s="3" t="s">
        <v>255</v>
      </c>
      <c r="C939" s="28"/>
      <c r="D939" s="217">
        <v>10.3</v>
      </c>
      <c r="E939" s="217">
        <v>10.4</v>
      </c>
      <c r="F939" s="217">
        <v>11.725</v>
      </c>
      <c r="G939" s="217">
        <v>11.425000000000001</v>
      </c>
      <c r="H939" s="217">
        <v>10.96</v>
      </c>
      <c r="I939" s="217">
        <v>12.225</v>
      </c>
      <c r="J939" s="217">
        <v>11.850000000000001</v>
      </c>
      <c r="K939" s="217">
        <v>13.67</v>
      </c>
      <c r="L939" s="217">
        <v>11.058</v>
      </c>
      <c r="M939" s="217">
        <v>8.5549999999999997</v>
      </c>
      <c r="N939" s="217">
        <v>12.15</v>
      </c>
      <c r="O939" s="217">
        <v>11.7</v>
      </c>
      <c r="P939" s="217">
        <v>12.8</v>
      </c>
      <c r="Q939" s="217">
        <v>12.65</v>
      </c>
      <c r="R939" s="217">
        <v>11.925000000000001</v>
      </c>
      <c r="S939" s="217">
        <v>11.25</v>
      </c>
      <c r="T939" s="213"/>
      <c r="U939" s="214"/>
      <c r="V939" s="214"/>
      <c r="W939" s="214"/>
      <c r="X939" s="214"/>
      <c r="Y939" s="214"/>
      <c r="Z939" s="214"/>
      <c r="AA939" s="214"/>
      <c r="AB939" s="214"/>
      <c r="AC939" s="214"/>
      <c r="AD939" s="214"/>
      <c r="AE939" s="214"/>
      <c r="AF939" s="214"/>
      <c r="AG939" s="214"/>
      <c r="AH939" s="214"/>
      <c r="AI939" s="214"/>
      <c r="AJ939" s="214"/>
      <c r="AK939" s="214"/>
      <c r="AL939" s="214"/>
      <c r="AM939" s="214"/>
      <c r="AN939" s="214"/>
      <c r="AO939" s="214"/>
      <c r="AP939" s="214"/>
      <c r="AQ939" s="214"/>
      <c r="AR939" s="214"/>
      <c r="AS939" s="214"/>
      <c r="AT939" s="214"/>
      <c r="AU939" s="214"/>
      <c r="AV939" s="214"/>
      <c r="AW939" s="214"/>
      <c r="AX939" s="214"/>
      <c r="AY939" s="214"/>
      <c r="AZ939" s="214"/>
      <c r="BA939" s="214"/>
      <c r="BB939" s="214"/>
      <c r="BC939" s="214"/>
      <c r="BD939" s="214"/>
      <c r="BE939" s="214"/>
      <c r="BF939" s="214"/>
      <c r="BG939" s="214"/>
      <c r="BH939" s="214"/>
      <c r="BI939" s="214"/>
      <c r="BJ939" s="214"/>
      <c r="BK939" s="214"/>
      <c r="BL939" s="214"/>
      <c r="BM939" s="219"/>
    </row>
    <row r="940" spans="1:65">
      <c r="A940" s="29"/>
      <c r="B940" s="3" t="s">
        <v>256</v>
      </c>
      <c r="C940" s="28"/>
      <c r="D940" s="23">
        <v>0.2607680962081057</v>
      </c>
      <c r="E940" s="23">
        <v>0.30605010483034722</v>
      </c>
      <c r="F940" s="23">
        <v>0.37903385952532881</v>
      </c>
      <c r="G940" s="23">
        <v>0.79838378407045985</v>
      </c>
      <c r="H940" s="23">
        <v>1.3705278788359725</v>
      </c>
      <c r="I940" s="23">
        <v>0.74966659255965251</v>
      </c>
      <c r="J940" s="23">
        <v>0.33397105663016197</v>
      </c>
      <c r="K940" s="23">
        <v>0.40252536151982554</v>
      </c>
      <c r="L940" s="23">
        <v>0.65088424470100703</v>
      </c>
      <c r="M940" s="23">
        <v>0.45002222167355227</v>
      </c>
      <c r="N940" s="23">
        <v>0.50464508980734835</v>
      </c>
      <c r="O940" s="23">
        <v>0.30331501776206221</v>
      </c>
      <c r="P940" s="23">
        <v>0.38427420765212256</v>
      </c>
      <c r="Q940" s="23">
        <v>0.33714487489307443</v>
      </c>
      <c r="R940" s="23">
        <v>0.71513402007362681</v>
      </c>
      <c r="S940" s="23">
        <v>1.4190372323045921</v>
      </c>
      <c r="T940" s="152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  <c r="AQ940" s="3"/>
      <c r="AR940" s="3"/>
      <c r="AS940" s="3"/>
      <c r="AT940" s="3"/>
      <c r="AU940" s="3"/>
      <c r="AV940" s="3"/>
      <c r="AW940" s="3"/>
      <c r="AX940" s="3"/>
      <c r="AY940" s="3"/>
      <c r="AZ940" s="3"/>
      <c r="BA940" s="3"/>
      <c r="BB940" s="3"/>
      <c r="BC940" s="3"/>
      <c r="BD940" s="3"/>
      <c r="BE940" s="3"/>
      <c r="BF940" s="3"/>
      <c r="BG940" s="3"/>
      <c r="BH940" s="3"/>
      <c r="BI940" s="3"/>
      <c r="BJ940" s="3"/>
      <c r="BK940" s="3"/>
      <c r="BL940" s="3"/>
      <c r="BM940" s="55"/>
    </row>
    <row r="941" spans="1:65">
      <c r="A941" s="29"/>
      <c r="B941" s="3" t="s">
        <v>86</v>
      </c>
      <c r="C941" s="28"/>
      <c r="D941" s="13">
        <v>2.5317290893990849E-2</v>
      </c>
      <c r="E941" s="13">
        <v>2.966559982200458E-2</v>
      </c>
      <c r="F941" s="13">
        <v>3.2166947060141067E-2</v>
      </c>
      <c r="G941" s="13">
        <v>7.0705574973029664E-2</v>
      </c>
      <c r="H941" s="13">
        <v>0.12945792306385129</v>
      </c>
      <c r="I941" s="13">
        <v>6.0456983270939714E-2</v>
      </c>
      <c r="J941" s="13">
        <v>2.8419037580215176E-2</v>
      </c>
      <c r="K941" s="13">
        <v>2.9517870558774785E-2</v>
      </c>
      <c r="L941" s="13">
        <v>5.9034442401796478E-2</v>
      </c>
      <c r="M941" s="13">
        <v>5.3959499001624986E-2</v>
      </c>
      <c r="N941" s="13">
        <v>4.1477678614302606E-2</v>
      </c>
      <c r="O941" s="13">
        <v>2.5924360492483946E-2</v>
      </c>
      <c r="P941" s="13">
        <v>3.0337437446220205E-2</v>
      </c>
      <c r="Q941" s="13">
        <v>2.6792970190178098E-2</v>
      </c>
      <c r="R941" s="13">
        <v>5.889916431629047E-2</v>
      </c>
      <c r="S941" s="13">
        <v>0.12764952614434111</v>
      </c>
      <c r="T941" s="152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  <c r="AQ941" s="3"/>
      <c r="AR941" s="3"/>
      <c r="AS941" s="3"/>
      <c r="AT941" s="3"/>
      <c r="AU941" s="3"/>
      <c r="AV941" s="3"/>
      <c r="AW941" s="3"/>
      <c r="AX941" s="3"/>
      <c r="AY941" s="3"/>
      <c r="AZ941" s="3"/>
      <c r="BA941" s="3"/>
      <c r="BB941" s="3"/>
      <c r="BC941" s="3"/>
      <c r="BD941" s="3"/>
      <c r="BE941" s="3"/>
      <c r="BF941" s="3"/>
      <c r="BG941" s="3"/>
      <c r="BH941" s="3"/>
      <c r="BI941" s="3"/>
      <c r="BJ941" s="3"/>
      <c r="BK941" s="3"/>
      <c r="BL941" s="3"/>
      <c r="BM941" s="55"/>
    </row>
    <row r="942" spans="1:65">
      <c r="A942" s="29"/>
      <c r="B942" s="3" t="s">
        <v>257</v>
      </c>
      <c r="C942" s="28"/>
      <c r="D942" s="13">
        <v>-0.11812803411046524</v>
      </c>
      <c r="E942" s="13">
        <v>-0.11670105681938181</v>
      </c>
      <c r="F942" s="13">
        <v>8.8729447959563501E-3</v>
      </c>
      <c r="G942" s="13">
        <v>-3.322288529100359E-2</v>
      </c>
      <c r="H942" s="13">
        <v>-9.3584024703830759E-2</v>
      </c>
      <c r="I942" s="13">
        <v>6.1671104566041857E-2</v>
      </c>
      <c r="J942" s="13">
        <v>6.1616879428978422E-3</v>
      </c>
      <c r="K942" s="13">
        <v>0.16755281956442958</v>
      </c>
      <c r="L942" s="13">
        <v>-5.6011712629605359E-2</v>
      </c>
      <c r="M942" s="13">
        <v>-0.28594056354187203</v>
      </c>
      <c r="N942" s="13">
        <v>4.1693422490874488E-2</v>
      </c>
      <c r="O942" s="13">
        <v>1.7380583405395278E-3</v>
      </c>
      <c r="P942" s="13">
        <v>8.4502741223376088E-2</v>
      </c>
      <c r="Q942" s="13">
        <v>7.7367854767959265E-2</v>
      </c>
      <c r="R942" s="13">
        <v>3.9552956554249397E-2</v>
      </c>
      <c r="S942" s="13">
        <v>-4.8206146847379117E-2</v>
      </c>
      <c r="T942" s="152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  <c r="AO942" s="3"/>
      <c r="AP942" s="3"/>
      <c r="AQ942" s="3"/>
      <c r="AR942" s="3"/>
      <c r="AS942" s="3"/>
      <c r="AT942" s="3"/>
      <c r="AU942" s="3"/>
      <c r="AV942" s="3"/>
      <c r="AW942" s="3"/>
      <c r="AX942" s="3"/>
      <c r="AY942" s="3"/>
      <c r="AZ942" s="3"/>
      <c r="BA942" s="3"/>
      <c r="BB942" s="3"/>
      <c r="BC942" s="3"/>
      <c r="BD942" s="3"/>
      <c r="BE942" s="3"/>
      <c r="BF942" s="3"/>
      <c r="BG942" s="3"/>
      <c r="BH942" s="3"/>
      <c r="BI942" s="3"/>
      <c r="BJ942" s="3"/>
      <c r="BK942" s="3"/>
      <c r="BL942" s="3"/>
      <c r="BM942" s="55"/>
    </row>
    <row r="943" spans="1:65">
      <c r="A943" s="29"/>
      <c r="B943" s="45" t="s">
        <v>258</v>
      </c>
      <c r="C943" s="46"/>
      <c r="D943" s="44">
        <v>1.4</v>
      </c>
      <c r="E943" s="44">
        <v>1.38</v>
      </c>
      <c r="F943" s="44">
        <v>0.06</v>
      </c>
      <c r="G943" s="44">
        <v>0.43</v>
      </c>
      <c r="H943" s="44">
        <v>1.1200000000000001</v>
      </c>
      <c r="I943" s="44">
        <v>0.66</v>
      </c>
      <c r="J943" s="44">
        <v>0.03</v>
      </c>
      <c r="K943" s="44">
        <v>1.87</v>
      </c>
      <c r="L943" s="44">
        <v>0.69</v>
      </c>
      <c r="M943" s="44">
        <v>3.32</v>
      </c>
      <c r="N943" s="44">
        <v>0.43</v>
      </c>
      <c r="O943" s="44">
        <v>0.03</v>
      </c>
      <c r="P943" s="44">
        <v>0.92</v>
      </c>
      <c r="Q943" s="44">
        <v>0.84</v>
      </c>
      <c r="R943" s="44">
        <v>0.41</v>
      </c>
      <c r="S943" s="44">
        <v>0.6</v>
      </c>
      <c r="T943" s="152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  <c r="AQ943" s="3"/>
      <c r="AR943" s="3"/>
      <c r="AS943" s="3"/>
      <c r="AT943" s="3"/>
      <c r="AU943" s="3"/>
      <c r="AV943" s="3"/>
      <c r="AW943" s="3"/>
      <c r="AX943" s="3"/>
      <c r="AY943" s="3"/>
      <c r="AZ943" s="3"/>
      <c r="BA943" s="3"/>
      <c r="BB943" s="3"/>
      <c r="BC943" s="3"/>
      <c r="BD943" s="3"/>
      <c r="BE943" s="3"/>
      <c r="BF943" s="3"/>
      <c r="BG943" s="3"/>
      <c r="BH943" s="3"/>
      <c r="BI943" s="3"/>
      <c r="BJ943" s="3"/>
      <c r="BK943" s="3"/>
      <c r="BL943" s="3"/>
      <c r="BM943" s="55"/>
    </row>
    <row r="944" spans="1:65">
      <c r="B944" s="30"/>
      <c r="C944" s="20"/>
      <c r="D944" s="20"/>
      <c r="E944" s="20"/>
      <c r="F944" s="20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BM944" s="55"/>
    </row>
    <row r="945" spans="1:65" ht="15">
      <c r="B945" s="8" t="s">
        <v>466</v>
      </c>
      <c r="BM945" s="27" t="s">
        <v>66</v>
      </c>
    </row>
    <row r="946" spans="1:65" ht="15">
      <c r="A946" s="24" t="s">
        <v>62</v>
      </c>
      <c r="B946" s="18" t="s">
        <v>108</v>
      </c>
      <c r="C946" s="15" t="s">
        <v>109</v>
      </c>
      <c r="D946" s="16" t="s">
        <v>224</v>
      </c>
      <c r="E946" s="17" t="s">
        <v>224</v>
      </c>
      <c r="F946" s="17" t="s">
        <v>224</v>
      </c>
      <c r="G946" s="17" t="s">
        <v>224</v>
      </c>
      <c r="H946" s="17" t="s">
        <v>224</v>
      </c>
      <c r="I946" s="17" t="s">
        <v>224</v>
      </c>
      <c r="J946" s="17" t="s">
        <v>224</v>
      </c>
      <c r="K946" s="17" t="s">
        <v>224</v>
      </c>
      <c r="L946" s="17" t="s">
        <v>224</v>
      </c>
      <c r="M946" s="17" t="s">
        <v>224</v>
      </c>
      <c r="N946" s="17" t="s">
        <v>224</v>
      </c>
      <c r="O946" s="17" t="s">
        <v>224</v>
      </c>
      <c r="P946" s="17" t="s">
        <v>224</v>
      </c>
      <c r="Q946" s="17" t="s">
        <v>224</v>
      </c>
      <c r="R946" s="17" t="s">
        <v>224</v>
      </c>
      <c r="S946" s="17" t="s">
        <v>224</v>
      </c>
      <c r="T946" s="17" t="s">
        <v>224</v>
      </c>
      <c r="U946" s="17" t="s">
        <v>224</v>
      </c>
      <c r="V946" s="152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  <c r="AQ946" s="3"/>
      <c r="AR946" s="3"/>
      <c r="AS946" s="3"/>
      <c r="AT946" s="3"/>
      <c r="AU946" s="3"/>
      <c r="AV946" s="3"/>
      <c r="AW946" s="3"/>
      <c r="AX946" s="3"/>
      <c r="AY946" s="3"/>
      <c r="AZ946" s="3"/>
      <c r="BA946" s="3"/>
      <c r="BB946" s="3"/>
      <c r="BC946" s="3"/>
      <c r="BD946" s="3"/>
      <c r="BE946" s="3"/>
      <c r="BF946" s="3"/>
      <c r="BG946" s="3"/>
      <c r="BH946" s="3"/>
      <c r="BI946" s="3"/>
      <c r="BJ946" s="3"/>
      <c r="BK946" s="3"/>
      <c r="BL946" s="3"/>
      <c r="BM946" s="27">
        <v>1</v>
      </c>
    </row>
    <row r="947" spans="1:65">
      <c r="A947" s="29"/>
      <c r="B947" s="19" t="s">
        <v>225</v>
      </c>
      <c r="C947" s="9" t="s">
        <v>225</v>
      </c>
      <c r="D947" s="150" t="s">
        <v>227</v>
      </c>
      <c r="E947" s="151" t="s">
        <v>228</v>
      </c>
      <c r="F947" s="151" t="s">
        <v>229</v>
      </c>
      <c r="G947" s="151" t="s">
        <v>230</v>
      </c>
      <c r="H947" s="151" t="s">
        <v>231</v>
      </c>
      <c r="I947" s="151" t="s">
        <v>234</v>
      </c>
      <c r="J947" s="151" t="s">
        <v>235</v>
      </c>
      <c r="K947" s="151" t="s">
        <v>236</v>
      </c>
      <c r="L947" s="151" t="s">
        <v>237</v>
      </c>
      <c r="M947" s="151" t="s">
        <v>238</v>
      </c>
      <c r="N947" s="151" t="s">
        <v>239</v>
      </c>
      <c r="O947" s="151" t="s">
        <v>240</v>
      </c>
      <c r="P947" s="151" t="s">
        <v>241</v>
      </c>
      <c r="Q947" s="151" t="s">
        <v>242</v>
      </c>
      <c r="R947" s="151" t="s">
        <v>243</v>
      </c>
      <c r="S947" s="151" t="s">
        <v>245</v>
      </c>
      <c r="T947" s="151" t="s">
        <v>246</v>
      </c>
      <c r="U947" s="151" t="s">
        <v>247</v>
      </c>
      <c r="V947" s="152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  <c r="AO947" s="3"/>
      <c r="AP947" s="3"/>
      <c r="AQ947" s="3"/>
      <c r="AR947" s="3"/>
      <c r="AS947" s="3"/>
      <c r="AT947" s="3"/>
      <c r="AU947" s="3"/>
      <c r="AV947" s="3"/>
      <c r="AW947" s="3"/>
      <c r="AX947" s="3"/>
      <c r="AY947" s="3"/>
      <c r="AZ947" s="3"/>
      <c r="BA947" s="3"/>
      <c r="BB947" s="3"/>
      <c r="BC947" s="3"/>
      <c r="BD947" s="3"/>
      <c r="BE947" s="3"/>
      <c r="BF947" s="3"/>
      <c r="BG947" s="3"/>
      <c r="BH947" s="3"/>
      <c r="BI947" s="3"/>
      <c r="BJ947" s="3"/>
      <c r="BK947" s="3"/>
      <c r="BL947" s="3"/>
      <c r="BM947" s="27" t="s">
        <v>1</v>
      </c>
    </row>
    <row r="948" spans="1:65">
      <c r="A948" s="29"/>
      <c r="B948" s="19"/>
      <c r="C948" s="9"/>
      <c r="D948" s="10" t="s">
        <v>112</v>
      </c>
      <c r="E948" s="11" t="s">
        <v>263</v>
      </c>
      <c r="F948" s="11" t="s">
        <v>263</v>
      </c>
      <c r="G948" s="11" t="s">
        <v>263</v>
      </c>
      <c r="H948" s="11" t="s">
        <v>112</v>
      </c>
      <c r="I948" s="11" t="s">
        <v>263</v>
      </c>
      <c r="J948" s="11" t="s">
        <v>263</v>
      </c>
      <c r="K948" s="11" t="s">
        <v>112</v>
      </c>
      <c r="L948" s="11" t="s">
        <v>112</v>
      </c>
      <c r="M948" s="11" t="s">
        <v>112</v>
      </c>
      <c r="N948" s="11" t="s">
        <v>263</v>
      </c>
      <c r="O948" s="11" t="s">
        <v>112</v>
      </c>
      <c r="P948" s="11" t="s">
        <v>263</v>
      </c>
      <c r="Q948" s="11" t="s">
        <v>263</v>
      </c>
      <c r="R948" s="11" t="s">
        <v>112</v>
      </c>
      <c r="S948" s="11" t="s">
        <v>263</v>
      </c>
      <c r="T948" s="11" t="s">
        <v>263</v>
      </c>
      <c r="U948" s="11" t="s">
        <v>264</v>
      </c>
      <c r="V948" s="152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  <c r="AQ948" s="3"/>
      <c r="AR948" s="3"/>
      <c r="AS948" s="3"/>
      <c r="AT948" s="3"/>
      <c r="AU948" s="3"/>
      <c r="AV948" s="3"/>
      <c r="AW948" s="3"/>
      <c r="AX948" s="3"/>
      <c r="AY948" s="3"/>
      <c r="AZ948" s="3"/>
      <c r="BA948" s="3"/>
      <c r="BB948" s="3"/>
      <c r="BC948" s="3"/>
      <c r="BD948" s="3"/>
      <c r="BE948" s="3"/>
      <c r="BF948" s="3"/>
      <c r="BG948" s="3"/>
      <c r="BH948" s="3"/>
      <c r="BI948" s="3"/>
      <c r="BJ948" s="3"/>
      <c r="BK948" s="3"/>
      <c r="BL948" s="3"/>
      <c r="BM948" s="27">
        <v>3</v>
      </c>
    </row>
    <row r="949" spans="1:65">
      <c r="A949" s="29"/>
      <c r="B949" s="19"/>
      <c r="C949" s="9"/>
      <c r="D949" s="25"/>
      <c r="E949" s="25"/>
      <c r="F949" s="25"/>
      <c r="G949" s="25"/>
      <c r="H949" s="25"/>
      <c r="I949" s="25"/>
      <c r="J949" s="25"/>
      <c r="K949" s="25"/>
      <c r="L949" s="25"/>
      <c r="M949" s="25"/>
      <c r="N949" s="25"/>
      <c r="O949" s="25"/>
      <c r="P949" s="25"/>
      <c r="Q949" s="25"/>
      <c r="R949" s="25"/>
      <c r="S949" s="25"/>
      <c r="T949" s="25"/>
      <c r="U949" s="25"/>
      <c r="V949" s="152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  <c r="AQ949" s="3"/>
      <c r="AR949" s="3"/>
      <c r="AS949" s="3"/>
      <c r="AT949" s="3"/>
      <c r="AU949" s="3"/>
      <c r="AV949" s="3"/>
      <c r="AW949" s="3"/>
      <c r="AX949" s="3"/>
      <c r="AY949" s="3"/>
      <c r="AZ949" s="3"/>
      <c r="BA949" s="3"/>
      <c r="BB949" s="3"/>
      <c r="BC949" s="3"/>
      <c r="BD949" s="3"/>
      <c r="BE949" s="3"/>
      <c r="BF949" s="3"/>
      <c r="BG949" s="3"/>
      <c r="BH949" s="3"/>
      <c r="BI949" s="3"/>
      <c r="BJ949" s="3"/>
      <c r="BK949" s="3"/>
      <c r="BL949" s="3"/>
      <c r="BM949" s="27">
        <v>3</v>
      </c>
    </row>
    <row r="950" spans="1:65">
      <c r="A950" s="29"/>
      <c r="B950" s="18">
        <v>1</v>
      </c>
      <c r="C950" s="14">
        <v>1</v>
      </c>
      <c r="D950" s="232">
        <v>0.3</v>
      </c>
      <c r="E950" s="203">
        <v>0.32500000000000001</v>
      </c>
      <c r="F950" s="203">
        <v>0.316</v>
      </c>
      <c r="G950" s="203">
        <v>0.309</v>
      </c>
      <c r="H950" s="232">
        <v>0.33200000000000002</v>
      </c>
      <c r="I950" s="232">
        <v>0.27</v>
      </c>
      <c r="J950" s="203">
        <v>0.30299999999999999</v>
      </c>
      <c r="K950" s="203">
        <v>0.31169999999999998</v>
      </c>
      <c r="L950" s="232">
        <v>0.33289999999999997</v>
      </c>
      <c r="M950" s="203">
        <v>0.3</v>
      </c>
      <c r="N950" s="203">
        <v>0.31</v>
      </c>
      <c r="O950" s="203">
        <v>0.30599999999999999</v>
      </c>
      <c r="P950" s="232">
        <v>0.35699999999999998</v>
      </c>
      <c r="Q950" s="203">
        <v>0.312</v>
      </c>
      <c r="R950" s="203">
        <v>0.30266666666666669</v>
      </c>
      <c r="S950" s="203">
        <v>0.32</v>
      </c>
      <c r="T950" s="203">
        <v>0.31900000000000001</v>
      </c>
      <c r="U950" s="203">
        <v>0.31040000000000001</v>
      </c>
      <c r="V950" s="205"/>
      <c r="W950" s="206"/>
      <c r="X950" s="206"/>
      <c r="Y950" s="206"/>
      <c r="Z950" s="206"/>
      <c r="AA950" s="206"/>
      <c r="AB950" s="206"/>
      <c r="AC950" s="206"/>
      <c r="AD950" s="206"/>
      <c r="AE950" s="206"/>
      <c r="AF950" s="206"/>
      <c r="AG950" s="206"/>
      <c r="AH950" s="206"/>
      <c r="AI950" s="206"/>
      <c r="AJ950" s="206"/>
      <c r="AK950" s="206"/>
      <c r="AL950" s="206"/>
      <c r="AM950" s="206"/>
      <c r="AN950" s="206"/>
      <c r="AO950" s="206"/>
      <c r="AP950" s="206"/>
      <c r="AQ950" s="206"/>
      <c r="AR950" s="206"/>
      <c r="AS950" s="206"/>
      <c r="AT950" s="206"/>
      <c r="AU950" s="206"/>
      <c r="AV950" s="206"/>
      <c r="AW950" s="206"/>
      <c r="AX950" s="206"/>
      <c r="AY950" s="206"/>
      <c r="AZ950" s="206"/>
      <c r="BA950" s="206"/>
      <c r="BB950" s="206"/>
      <c r="BC950" s="206"/>
      <c r="BD950" s="206"/>
      <c r="BE950" s="206"/>
      <c r="BF950" s="206"/>
      <c r="BG950" s="206"/>
      <c r="BH950" s="206"/>
      <c r="BI950" s="206"/>
      <c r="BJ950" s="206"/>
      <c r="BK950" s="206"/>
      <c r="BL950" s="206"/>
      <c r="BM950" s="207">
        <v>1</v>
      </c>
    </row>
    <row r="951" spans="1:65">
      <c r="A951" s="29"/>
      <c r="B951" s="19">
        <v>1</v>
      </c>
      <c r="C951" s="9">
        <v>2</v>
      </c>
      <c r="D951" s="233">
        <v>0.28999999999999998</v>
      </c>
      <c r="E951" s="23">
        <v>0.31900000000000001</v>
      </c>
      <c r="F951" s="23">
        <v>0.317</v>
      </c>
      <c r="G951" s="23">
        <v>0.308</v>
      </c>
      <c r="H951" s="233">
        <v>0.32800000000000001</v>
      </c>
      <c r="I951" s="233">
        <v>0.26</v>
      </c>
      <c r="J951" s="23">
        <v>0.32800000000000001</v>
      </c>
      <c r="K951" s="23">
        <v>0.309</v>
      </c>
      <c r="L951" s="233">
        <v>0.33589999999999998</v>
      </c>
      <c r="M951" s="23">
        <v>0.3</v>
      </c>
      <c r="N951" s="23">
        <v>0.31</v>
      </c>
      <c r="O951" s="23">
        <v>0.30299999999999999</v>
      </c>
      <c r="P951" s="233">
        <v>0.35099999999999998</v>
      </c>
      <c r="Q951" s="23">
        <v>0.311</v>
      </c>
      <c r="R951" s="23">
        <v>0.3053333333333334</v>
      </c>
      <c r="S951" s="23">
        <v>0.32</v>
      </c>
      <c r="T951" s="23">
        <v>0.314</v>
      </c>
      <c r="U951" s="23">
        <v>0.31229999999999997</v>
      </c>
      <c r="V951" s="205"/>
      <c r="W951" s="206"/>
      <c r="X951" s="206"/>
      <c r="Y951" s="206"/>
      <c r="Z951" s="206"/>
      <c r="AA951" s="206"/>
      <c r="AB951" s="206"/>
      <c r="AC951" s="206"/>
      <c r="AD951" s="206"/>
      <c r="AE951" s="206"/>
      <c r="AF951" s="206"/>
      <c r="AG951" s="206"/>
      <c r="AH951" s="206"/>
      <c r="AI951" s="206"/>
      <c r="AJ951" s="206"/>
      <c r="AK951" s="206"/>
      <c r="AL951" s="206"/>
      <c r="AM951" s="206"/>
      <c r="AN951" s="206"/>
      <c r="AO951" s="206"/>
      <c r="AP951" s="206"/>
      <c r="AQ951" s="206"/>
      <c r="AR951" s="206"/>
      <c r="AS951" s="206"/>
      <c r="AT951" s="206"/>
      <c r="AU951" s="206"/>
      <c r="AV951" s="206"/>
      <c r="AW951" s="206"/>
      <c r="AX951" s="206"/>
      <c r="AY951" s="206"/>
      <c r="AZ951" s="206"/>
      <c r="BA951" s="206"/>
      <c r="BB951" s="206"/>
      <c r="BC951" s="206"/>
      <c r="BD951" s="206"/>
      <c r="BE951" s="206"/>
      <c r="BF951" s="206"/>
      <c r="BG951" s="206"/>
      <c r="BH951" s="206"/>
      <c r="BI951" s="206"/>
      <c r="BJ951" s="206"/>
      <c r="BK951" s="206"/>
      <c r="BL951" s="206"/>
      <c r="BM951" s="207">
        <v>25</v>
      </c>
    </row>
    <row r="952" spans="1:65">
      <c r="A952" s="29"/>
      <c r="B952" s="19">
        <v>1</v>
      </c>
      <c r="C952" s="9">
        <v>3</v>
      </c>
      <c r="D952" s="233">
        <v>0.28000000000000003</v>
      </c>
      <c r="E952" s="23">
        <v>0.29399999999999998</v>
      </c>
      <c r="F952" s="23">
        <v>0.318</v>
      </c>
      <c r="G952" s="23">
        <v>0.318</v>
      </c>
      <c r="H952" s="233">
        <v>0.32700000000000001</v>
      </c>
      <c r="I952" s="233">
        <v>0.27</v>
      </c>
      <c r="J952" s="23">
        <v>0.32900000000000001</v>
      </c>
      <c r="K952" s="23">
        <v>0.31340000000000001</v>
      </c>
      <c r="L952" s="233">
        <v>0.34359999999999996</v>
      </c>
      <c r="M952" s="23">
        <v>0.3</v>
      </c>
      <c r="N952" s="23">
        <v>0.31</v>
      </c>
      <c r="O952" s="23">
        <v>0.30099999999999999</v>
      </c>
      <c r="P952" s="233">
        <v>0.34899999999999998</v>
      </c>
      <c r="Q952" s="23">
        <v>0.317</v>
      </c>
      <c r="R952" s="23">
        <v>0.30499999999999999</v>
      </c>
      <c r="S952" s="23">
        <v>0.33</v>
      </c>
      <c r="T952" s="23">
        <v>0.317</v>
      </c>
      <c r="U952" s="23">
        <v>0.32590000000000002</v>
      </c>
      <c r="V952" s="205"/>
      <c r="W952" s="206"/>
      <c r="X952" s="206"/>
      <c r="Y952" s="206"/>
      <c r="Z952" s="206"/>
      <c r="AA952" s="206"/>
      <c r="AB952" s="206"/>
      <c r="AC952" s="206"/>
      <c r="AD952" s="206"/>
      <c r="AE952" s="206"/>
      <c r="AF952" s="206"/>
      <c r="AG952" s="206"/>
      <c r="AH952" s="206"/>
      <c r="AI952" s="206"/>
      <c r="AJ952" s="206"/>
      <c r="AK952" s="206"/>
      <c r="AL952" s="206"/>
      <c r="AM952" s="206"/>
      <c r="AN952" s="206"/>
      <c r="AO952" s="206"/>
      <c r="AP952" s="206"/>
      <c r="AQ952" s="206"/>
      <c r="AR952" s="206"/>
      <c r="AS952" s="206"/>
      <c r="AT952" s="206"/>
      <c r="AU952" s="206"/>
      <c r="AV952" s="206"/>
      <c r="AW952" s="206"/>
      <c r="AX952" s="206"/>
      <c r="AY952" s="206"/>
      <c r="AZ952" s="206"/>
      <c r="BA952" s="206"/>
      <c r="BB952" s="206"/>
      <c r="BC952" s="206"/>
      <c r="BD952" s="206"/>
      <c r="BE952" s="206"/>
      <c r="BF952" s="206"/>
      <c r="BG952" s="206"/>
      <c r="BH952" s="206"/>
      <c r="BI952" s="206"/>
      <c r="BJ952" s="206"/>
      <c r="BK952" s="206"/>
      <c r="BL952" s="206"/>
      <c r="BM952" s="207">
        <v>16</v>
      </c>
    </row>
    <row r="953" spans="1:65">
      <c r="A953" s="29"/>
      <c r="B953" s="19">
        <v>1</v>
      </c>
      <c r="C953" s="9">
        <v>4</v>
      </c>
      <c r="D953" s="233">
        <v>0.28999999999999998</v>
      </c>
      <c r="E953" s="23">
        <v>0.30199999999999999</v>
      </c>
      <c r="F953" s="23">
        <v>0.32</v>
      </c>
      <c r="G953" s="23">
        <v>0.31900000000000001</v>
      </c>
      <c r="H953" s="233">
        <v>0.32700000000000001</v>
      </c>
      <c r="I953" s="233">
        <v>0.28000000000000003</v>
      </c>
      <c r="J953" s="23">
        <v>0.30499999999999999</v>
      </c>
      <c r="K953" s="23">
        <v>0.30840000000000001</v>
      </c>
      <c r="L953" s="233">
        <v>0.32800000000000001</v>
      </c>
      <c r="M953" s="23">
        <v>0.31</v>
      </c>
      <c r="N953" s="23">
        <v>0.32</v>
      </c>
      <c r="O953" s="23">
        <v>0.31</v>
      </c>
      <c r="P953" s="233">
        <v>0.35399999999999998</v>
      </c>
      <c r="Q953" s="23">
        <v>0.30399999999999999</v>
      </c>
      <c r="R953" s="23">
        <v>0.30499999999999999</v>
      </c>
      <c r="S953" s="23">
        <v>0.32</v>
      </c>
      <c r="T953" s="23">
        <v>0.316</v>
      </c>
      <c r="U953" s="23">
        <v>0.32200000000000001</v>
      </c>
      <c r="V953" s="205"/>
      <c r="W953" s="206"/>
      <c r="X953" s="206"/>
      <c r="Y953" s="206"/>
      <c r="Z953" s="206"/>
      <c r="AA953" s="206"/>
      <c r="AB953" s="206"/>
      <c r="AC953" s="206"/>
      <c r="AD953" s="206"/>
      <c r="AE953" s="206"/>
      <c r="AF953" s="206"/>
      <c r="AG953" s="206"/>
      <c r="AH953" s="206"/>
      <c r="AI953" s="206"/>
      <c r="AJ953" s="206"/>
      <c r="AK953" s="206"/>
      <c r="AL953" s="206"/>
      <c r="AM953" s="206"/>
      <c r="AN953" s="206"/>
      <c r="AO953" s="206"/>
      <c r="AP953" s="206"/>
      <c r="AQ953" s="206"/>
      <c r="AR953" s="206"/>
      <c r="AS953" s="206"/>
      <c r="AT953" s="206"/>
      <c r="AU953" s="206"/>
      <c r="AV953" s="206"/>
      <c r="AW953" s="206"/>
      <c r="AX953" s="206"/>
      <c r="AY953" s="206"/>
      <c r="AZ953" s="206"/>
      <c r="BA953" s="206"/>
      <c r="BB953" s="206"/>
      <c r="BC953" s="206"/>
      <c r="BD953" s="206"/>
      <c r="BE953" s="206"/>
      <c r="BF953" s="206"/>
      <c r="BG953" s="206"/>
      <c r="BH953" s="206"/>
      <c r="BI953" s="206"/>
      <c r="BJ953" s="206"/>
      <c r="BK953" s="206"/>
      <c r="BL953" s="206"/>
      <c r="BM953" s="207">
        <v>0.31315213675213677</v>
      </c>
    </row>
    <row r="954" spans="1:65">
      <c r="A954" s="29"/>
      <c r="B954" s="19">
        <v>1</v>
      </c>
      <c r="C954" s="9">
        <v>5</v>
      </c>
      <c r="D954" s="233">
        <v>0.3</v>
      </c>
      <c r="E954" s="23">
        <v>0.33</v>
      </c>
      <c r="F954" s="23">
        <v>0.32200000000000001</v>
      </c>
      <c r="G954" s="23">
        <v>0.309</v>
      </c>
      <c r="H954" s="233">
        <v>0.33</v>
      </c>
      <c r="I954" s="233">
        <v>0.27</v>
      </c>
      <c r="J954" s="23">
        <v>0.30299999999999999</v>
      </c>
      <c r="K954" s="23">
        <v>0.30580000000000002</v>
      </c>
      <c r="L954" s="233">
        <v>0.33040000000000003</v>
      </c>
      <c r="M954" s="23">
        <v>0.33</v>
      </c>
      <c r="N954" s="23">
        <v>0.33</v>
      </c>
      <c r="O954" s="23">
        <v>0.31</v>
      </c>
      <c r="P954" s="233">
        <v>0.35199999999999998</v>
      </c>
      <c r="Q954" s="23">
        <v>0.309</v>
      </c>
      <c r="R954" s="23">
        <v>0.30566666666666698</v>
      </c>
      <c r="S954" s="23">
        <v>0.32</v>
      </c>
      <c r="T954" s="23">
        <v>0.32</v>
      </c>
      <c r="U954" s="23">
        <v>0.3201</v>
      </c>
      <c r="V954" s="205"/>
      <c r="W954" s="206"/>
      <c r="X954" s="206"/>
      <c r="Y954" s="206"/>
      <c r="Z954" s="206"/>
      <c r="AA954" s="206"/>
      <c r="AB954" s="206"/>
      <c r="AC954" s="206"/>
      <c r="AD954" s="206"/>
      <c r="AE954" s="206"/>
      <c r="AF954" s="206"/>
      <c r="AG954" s="206"/>
      <c r="AH954" s="206"/>
      <c r="AI954" s="206"/>
      <c r="AJ954" s="206"/>
      <c r="AK954" s="206"/>
      <c r="AL954" s="206"/>
      <c r="AM954" s="206"/>
      <c r="AN954" s="206"/>
      <c r="AO954" s="206"/>
      <c r="AP954" s="206"/>
      <c r="AQ954" s="206"/>
      <c r="AR954" s="206"/>
      <c r="AS954" s="206"/>
      <c r="AT954" s="206"/>
      <c r="AU954" s="206"/>
      <c r="AV954" s="206"/>
      <c r="AW954" s="206"/>
      <c r="AX954" s="206"/>
      <c r="AY954" s="206"/>
      <c r="AZ954" s="206"/>
      <c r="BA954" s="206"/>
      <c r="BB954" s="206"/>
      <c r="BC954" s="206"/>
      <c r="BD954" s="206"/>
      <c r="BE954" s="206"/>
      <c r="BF954" s="206"/>
      <c r="BG954" s="206"/>
      <c r="BH954" s="206"/>
      <c r="BI954" s="206"/>
      <c r="BJ954" s="206"/>
      <c r="BK954" s="206"/>
      <c r="BL954" s="206"/>
      <c r="BM954" s="207">
        <v>60</v>
      </c>
    </row>
    <row r="955" spans="1:65">
      <c r="A955" s="29"/>
      <c r="B955" s="19">
        <v>1</v>
      </c>
      <c r="C955" s="9">
        <v>6</v>
      </c>
      <c r="D955" s="233">
        <v>0.3</v>
      </c>
      <c r="E955" s="23">
        <v>0.32300000000000001</v>
      </c>
      <c r="F955" s="23">
        <v>0.317</v>
      </c>
      <c r="G955" s="23">
        <v>0.307</v>
      </c>
      <c r="H955" s="233">
        <v>0.33200000000000002</v>
      </c>
      <c r="I955" s="233">
        <v>0.27</v>
      </c>
      <c r="J955" s="23">
        <v>0.308</v>
      </c>
      <c r="K955" s="23">
        <v>0.32</v>
      </c>
      <c r="L955" s="233">
        <v>0.33910000000000001</v>
      </c>
      <c r="M955" s="23">
        <v>0.31</v>
      </c>
      <c r="N955" s="23">
        <v>0.3</v>
      </c>
      <c r="O955" s="23">
        <v>0.30199999999999999</v>
      </c>
      <c r="P955" s="209">
        <v>0.33800000000000002</v>
      </c>
      <c r="Q955" s="23">
        <v>0.307</v>
      </c>
      <c r="R955" s="23">
        <v>0.309</v>
      </c>
      <c r="S955" s="23">
        <v>0.33</v>
      </c>
      <c r="T955" s="23">
        <v>0.32</v>
      </c>
      <c r="U955" s="23">
        <v>0.31719999999999998</v>
      </c>
      <c r="V955" s="205"/>
      <c r="W955" s="206"/>
      <c r="X955" s="206"/>
      <c r="Y955" s="206"/>
      <c r="Z955" s="206"/>
      <c r="AA955" s="206"/>
      <c r="AB955" s="206"/>
      <c r="AC955" s="206"/>
      <c r="AD955" s="206"/>
      <c r="AE955" s="206"/>
      <c r="AF955" s="206"/>
      <c r="AG955" s="206"/>
      <c r="AH955" s="206"/>
      <c r="AI955" s="206"/>
      <c r="AJ955" s="206"/>
      <c r="AK955" s="206"/>
      <c r="AL955" s="206"/>
      <c r="AM955" s="206"/>
      <c r="AN955" s="206"/>
      <c r="AO955" s="206"/>
      <c r="AP955" s="206"/>
      <c r="AQ955" s="206"/>
      <c r="AR955" s="206"/>
      <c r="AS955" s="206"/>
      <c r="AT955" s="206"/>
      <c r="AU955" s="206"/>
      <c r="AV955" s="206"/>
      <c r="AW955" s="206"/>
      <c r="AX955" s="206"/>
      <c r="AY955" s="206"/>
      <c r="AZ955" s="206"/>
      <c r="BA955" s="206"/>
      <c r="BB955" s="206"/>
      <c r="BC955" s="206"/>
      <c r="BD955" s="206"/>
      <c r="BE955" s="206"/>
      <c r="BF955" s="206"/>
      <c r="BG955" s="206"/>
      <c r="BH955" s="206"/>
      <c r="BI955" s="206"/>
      <c r="BJ955" s="206"/>
      <c r="BK955" s="206"/>
      <c r="BL955" s="206"/>
      <c r="BM955" s="56"/>
    </row>
    <row r="956" spans="1:65">
      <c r="A956" s="29"/>
      <c r="B956" s="20" t="s">
        <v>254</v>
      </c>
      <c r="C956" s="12"/>
      <c r="D956" s="210">
        <v>0.29333333333333333</v>
      </c>
      <c r="E956" s="210">
        <v>0.3155</v>
      </c>
      <c r="F956" s="210">
        <v>0.31833333333333336</v>
      </c>
      <c r="G956" s="210">
        <v>0.31166666666666665</v>
      </c>
      <c r="H956" s="210">
        <v>0.32933333333333337</v>
      </c>
      <c r="I956" s="210">
        <v>0.27</v>
      </c>
      <c r="J956" s="210">
        <v>0.31266666666666665</v>
      </c>
      <c r="K956" s="210">
        <v>0.3113833333333334</v>
      </c>
      <c r="L956" s="210">
        <v>0.33498333333333336</v>
      </c>
      <c r="M956" s="210">
        <v>0.30833333333333335</v>
      </c>
      <c r="N956" s="210">
        <v>0.31333333333333335</v>
      </c>
      <c r="O956" s="210">
        <v>0.30533333333333335</v>
      </c>
      <c r="P956" s="210">
        <v>0.35016666666666668</v>
      </c>
      <c r="Q956" s="210">
        <v>0.31</v>
      </c>
      <c r="R956" s="210">
        <v>0.30544444444444446</v>
      </c>
      <c r="S956" s="210">
        <v>0.32333333333333336</v>
      </c>
      <c r="T956" s="210">
        <v>0.31766666666666671</v>
      </c>
      <c r="U956" s="210">
        <v>0.31798333333333334</v>
      </c>
      <c r="V956" s="205"/>
      <c r="W956" s="206"/>
      <c r="X956" s="206"/>
      <c r="Y956" s="206"/>
      <c r="Z956" s="206"/>
      <c r="AA956" s="206"/>
      <c r="AB956" s="206"/>
      <c r="AC956" s="206"/>
      <c r="AD956" s="206"/>
      <c r="AE956" s="206"/>
      <c r="AF956" s="206"/>
      <c r="AG956" s="206"/>
      <c r="AH956" s="206"/>
      <c r="AI956" s="206"/>
      <c r="AJ956" s="206"/>
      <c r="AK956" s="206"/>
      <c r="AL956" s="206"/>
      <c r="AM956" s="206"/>
      <c r="AN956" s="206"/>
      <c r="AO956" s="206"/>
      <c r="AP956" s="206"/>
      <c r="AQ956" s="206"/>
      <c r="AR956" s="206"/>
      <c r="AS956" s="206"/>
      <c r="AT956" s="206"/>
      <c r="AU956" s="206"/>
      <c r="AV956" s="206"/>
      <c r="AW956" s="206"/>
      <c r="AX956" s="206"/>
      <c r="AY956" s="206"/>
      <c r="AZ956" s="206"/>
      <c r="BA956" s="206"/>
      <c r="BB956" s="206"/>
      <c r="BC956" s="206"/>
      <c r="BD956" s="206"/>
      <c r="BE956" s="206"/>
      <c r="BF956" s="206"/>
      <c r="BG956" s="206"/>
      <c r="BH956" s="206"/>
      <c r="BI956" s="206"/>
      <c r="BJ956" s="206"/>
      <c r="BK956" s="206"/>
      <c r="BL956" s="206"/>
      <c r="BM956" s="56"/>
    </row>
    <row r="957" spans="1:65">
      <c r="A957" s="29"/>
      <c r="B957" s="3" t="s">
        <v>255</v>
      </c>
      <c r="C957" s="28"/>
      <c r="D957" s="23">
        <v>0.29499999999999998</v>
      </c>
      <c r="E957" s="23">
        <v>0.32100000000000001</v>
      </c>
      <c r="F957" s="23">
        <v>0.3175</v>
      </c>
      <c r="G957" s="23">
        <v>0.309</v>
      </c>
      <c r="H957" s="23">
        <v>0.32900000000000001</v>
      </c>
      <c r="I957" s="23">
        <v>0.27</v>
      </c>
      <c r="J957" s="23">
        <v>0.30649999999999999</v>
      </c>
      <c r="K957" s="23">
        <v>0.31035000000000001</v>
      </c>
      <c r="L957" s="23">
        <v>0.33439999999999998</v>
      </c>
      <c r="M957" s="23">
        <v>0.30499999999999999</v>
      </c>
      <c r="N957" s="23">
        <v>0.31</v>
      </c>
      <c r="O957" s="23">
        <v>0.30449999999999999</v>
      </c>
      <c r="P957" s="23">
        <v>0.35149999999999998</v>
      </c>
      <c r="Q957" s="23">
        <v>0.31</v>
      </c>
      <c r="R957" s="23">
        <v>0.3051666666666667</v>
      </c>
      <c r="S957" s="23">
        <v>0.32</v>
      </c>
      <c r="T957" s="23">
        <v>0.318</v>
      </c>
      <c r="U957" s="23">
        <v>0.31864999999999999</v>
      </c>
      <c r="V957" s="205"/>
      <c r="W957" s="206"/>
      <c r="X957" s="206"/>
      <c r="Y957" s="206"/>
      <c r="Z957" s="206"/>
      <c r="AA957" s="206"/>
      <c r="AB957" s="206"/>
      <c r="AC957" s="206"/>
      <c r="AD957" s="206"/>
      <c r="AE957" s="206"/>
      <c r="AF957" s="206"/>
      <c r="AG957" s="206"/>
      <c r="AH957" s="206"/>
      <c r="AI957" s="206"/>
      <c r="AJ957" s="206"/>
      <c r="AK957" s="206"/>
      <c r="AL957" s="206"/>
      <c r="AM957" s="206"/>
      <c r="AN957" s="206"/>
      <c r="AO957" s="206"/>
      <c r="AP957" s="206"/>
      <c r="AQ957" s="206"/>
      <c r="AR957" s="206"/>
      <c r="AS957" s="206"/>
      <c r="AT957" s="206"/>
      <c r="AU957" s="206"/>
      <c r="AV957" s="206"/>
      <c r="AW957" s="206"/>
      <c r="AX957" s="206"/>
      <c r="AY957" s="206"/>
      <c r="AZ957" s="206"/>
      <c r="BA957" s="206"/>
      <c r="BB957" s="206"/>
      <c r="BC957" s="206"/>
      <c r="BD957" s="206"/>
      <c r="BE957" s="206"/>
      <c r="BF957" s="206"/>
      <c r="BG957" s="206"/>
      <c r="BH957" s="206"/>
      <c r="BI957" s="206"/>
      <c r="BJ957" s="206"/>
      <c r="BK957" s="206"/>
      <c r="BL957" s="206"/>
      <c r="BM957" s="56"/>
    </row>
    <row r="958" spans="1:65">
      <c r="A958" s="29"/>
      <c r="B958" s="3" t="s">
        <v>256</v>
      </c>
      <c r="C958" s="28"/>
      <c r="D958" s="23">
        <v>8.1649658092772491E-3</v>
      </c>
      <c r="E958" s="23">
        <v>1.4237275020171535E-2</v>
      </c>
      <c r="F958" s="23">
        <v>2.250925735484553E-3</v>
      </c>
      <c r="G958" s="23">
        <v>5.3541261347363417E-3</v>
      </c>
      <c r="H958" s="23">
        <v>2.3380903889000265E-3</v>
      </c>
      <c r="I958" s="23">
        <v>6.324555320336764E-3</v>
      </c>
      <c r="J958" s="23">
        <v>1.2404300329590015E-2</v>
      </c>
      <c r="K958" s="23">
        <v>4.9833389074662232E-3</v>
      </c>
      <c r="L958" s="23">
        <v>5.7645179040980068E-3</v>
      </c>
      <c r="M958" s="23">
        <v>1.1690451944500132E-2</v>
      </c>
      <c r="N958" s="23">
        <v>1.0327955589886454E-2</v>
      </c>
      <c r="O958" s="23">
        <v>3.9832984656772447E-3</v>
      </c>
      <c r="P958" s="23">
        <v>6.5548963887056572E-3</v>
      </c>
      <c r="Q958" s="23">
        <v>4.4721359549995832E-3</v>
      </c>
      <c r="R958" s="23">
        <v>2.0403340322023142E-3</v>
      </c>
      <c r="S958" s="23">
        <v>5.1639777949432277E-3</v>
      </c>
      <c r="T958" s="23">
        <v>2.4221202832779955E-3</v>
      </c>
      <c r="U958" s="23">
        <v>5.8942061947871152E-3</v>
      </c>
      <c r="V958" s="205"/>
      <c r="W958" s="206"/>
      <c r="X958" s="206"/>
      <c r="Y958" s="206"/>
      <c r="Z958" s="206"/>
      <c r="AA958" s="206"/>
      <c r="AB958" s="206"/>
      <c r="AC958" s="206"/>
      <c r="AD958" s="206"/>
      <c r="AE958" s="206"/>
      <c r="AF958" s="206"/>
      <c r="AG958" s="206"/>
      <c r="AH958" s="206"/>
      <c r="AI958" s="206"/>
      <c r="AJ958" s="206"/>
      <c r="AK958" s="206"/>
      <c r="AL958" s="206"/>
      <c r="AM958" s="206"/>
      <c r="AN958" s="206"/>
      <c r="AO958" s="206"/>
      <c r="AP958" s="206"/>
      <c r="AQ958" s="206"/>
      <c r="AR958" s="206"/>
      <c r="AS958" s="206"/>
      <c r="AT958" s="206"/>
      <c r="AU958" s="206"/>
      <c r="AV958" s="206"/>
      <c r="AW958" s="206"/>
      <c r="AX958" s="206"/>
      <c r="AY958" s="206"/>
      <c r="AZ958" s="206"/>
      <c r="BA958" s="206"/>
      <c r="BB958" s="206"/>
      <c r="BC958" s="206"/>
      <c r="BD958" s="206"/>
      <c r="BE958" s="206"/>
      <c r="BF958" s="206"/>
      <c r="BG958" s="206"/>
      <c r="BH958" s="206"/>
      <c r="BI958" s="206"/>
      <c r="BJ958" s="206"/>
      <c r="BK958" s="206"/>
      <c r="BL958" s="206"/>
      <c r="BM958" s="56"/>
    </row>
    <row r="959" spans="1:65">
      <c r="A959" s="29"/>
      <c r="B959" s="3" t="s">
        <v>86</v>
      </c>
      <c r="C959" s="28"/>
      <c r="D959" s="13">
        <v>2.7835110713445167E-2</v>
      </c>
      <c r="E959" s="13">
        <v>4.5126069794521509E-2</v>
      </c>
      <c r="F959" s="13">
        <v>7.0709708968101134E-3</v>
      </c>
      <c r="G959" s="13">
        <v>1.7179014336052435E-2</v>
      </c>
      <c r="H959" s="13">
        <v>7.0994647436235618E-3</v>
      </c>
      <c r="I959" s="13">
        <v>2.3424278964210236E-2</v>
      </c>
      <c r="J959" s="13">
        <v>3.9672602333443545E-2</v>
      </c>
      <c r="K959" s="13">
        <v>1.6003871671999858E-2</v>
      </c>
      <c r="L959" s="13">
        <v>1.7208372269559697E-2</v>
      </c>
      <c r="M959" s="13">
        <v>3.7914979279459887E-2</v>
      </c>
      <c r="N959" s="13">
        <v>3.2961560393254638E-2</v>
      </c>
      <c r="O959" s="13">
        <v>1.3045737333004076E-2</v>
      </c>
      <c r="P959" s="13">
        <v>1.8719361414675843E-2</v>
      </c>
      <c r="Q959" s="13">
        <v>1.4426245016127688E-2</v>
      </c>
      <c r="R959" s="13">
        <v>6.6798858820737821E-3</v>
      </c>
      <c r="S959" s="13">
        <v>1.5971065345185238E-2</v>
      </c>
      <c r="T959" s="13">
        <v>7.6247228224910653E-3</v>
      </c>
      <c r="U959" s="13">
        <v>1.8536211105782636E-2</v>
      </c>
      <c r="V959" s="152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  <c r="AN959" s="3"/>
      <c r="AO959" s="3"/>
      <c r="AP959" s="3"/>
      <c r="AQ959" s="3"/>
      <c r="AR959" s="3"/>
      <c r="AS959" s="3"/>
      <c r="AT959" s="3"/>
      <c r="AU959" s="3"/>
      <c r="AV959" s="3"/>
      <c r="AW959" s="3"/>
      <c r="AX959" s="3"/>
      <c r="AY959" s="3"/>
      <c r="AZ959" s="3"/>
      <c r="BA959" s="3"/>
      <c r="BB959" s="3"/>
      <c r="BC959" s="3"/>
      <c r="BD959" s="3"/>
      <c r="BE959" s="3"/>
      <c r="BF959" s="3"/>
      <c r="BG959" s="3"/>
      <c r="BH959" s="3"/>
      <c r="BI959" s="3"/>
      <c r="BJ959" s="3"/>
      <c r="BK959" s="3"/>
      <c r="BL959" s="3"/>
      <c r="BM959" s="55"/>
    </row>
    <row r="960" spans="1:65">
      <c r="A960" s="29"/>
      <c r="B960" s="3" t="s">
        <v>257</v>
      </c>
      <c r="C960" s="28"/>
      <c r="D960" s="13">
        <v>-6.328809895520604E-2</v>
      </c>
      <c r="E960" s="13">
        <v>7.4975162942017004E-3</v>
      </c>
      <c r="F960" s="13">
        <v>1.6545301702020732E-2</v>
      </c>
      <c r="G960" s="13">
        <v>-4.7436051399064594E-3</v>
      </c>
      <c r="H960" s="13">
        <v>5.1671997991200591E-2</v>
      </c>
      <c r="I960" s="13">
        <v>-0.13779927290195093</v>
      </c>
      <c r="J960" s="13">
        <v>-1.5502691136173308E-3</v>
      </c>
      <c r="K960" s="13">
        <v>-5.648383680688096E-3</v>
      </c>
      <c r="L960" s="13">
        <v>6.9714346539733851E-2</v>
      </c>
      <c r="M960" s="13">
        <v>-1.5388058560869888E-2</v>
      </c>
      <c r="N960" s="13">
        <v>5.7862157057542163E-4</v>
      </c>
      <c r="O960" s="13">
        <v>-2.4968066639737163E-2</v>
      </c>
      <c r="P960" s="13">
        <v>0.11819983187222283</v>
      </c>
      <c r="Q960" s="13">
        <v>-1.0065831850388118E-2</v>
      </c>
      <c r="R960" s="13">
        <v>-2.4613251525704927E-2</v>
      </c>
      <c r="S960" s="13">
        <v>3.2511981833466264E-2</v>
      </c>
      <c r="T960" s="13">
        <v>1.4416411017828201E-2</v>
      </c>
      <c r="U960" s="13">
        <v>1.5427634092819664E-2</v>
      </c>
      <c r="V960" s="152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  <c r="AN960" s="3"/>
      <c r="AO960" s="3"/>
      <c r="AP960" s="3"/>
      <c r="AQ960" s="3"/>
      <c r="AR960" s="3"/>
      <c r="AS960" s="3"/>
      <c r="AT960" s="3"/>
      <c r="AU960" s="3"/>
      <c r="AV960" s="3"/>
      <c r="AW960" s="3"/>
      <c r="AX960" s="3"/>
      <c r="AY960" s="3"/>
      <c r="AZ960" s="3"/>
      <c r="BA960" s="3"/>
      <c r="BB960" s="3"/>
      <c r="BC960" s="3"/>
      <c r="BD960" s="3"/>
      <c r="BE960" s="3"/>
      <c r="BF960" s="3"/>
      <c r="BG960" s="3"/>
      <c r="BH960" s="3"/>
      <c r="BI960" s="3"/>
      <c r="BJ960" s="3"/>
      <c r="BK960" s="3"/>
      <c r="BL960" s="3"/>
      <c r="BM960" s="55"/>
    </row>
    <row r="961" spans="1:65">
      <c r="A961" s="29"/>
      <c r="B961" s="45" t="s">
        <v>258</v>
      </c>
      <c r="C961" s="46"/>
      <c r="D961" s="44">
        <v>2.57</v>
      </c>
      <c r="E961" s="44">
        <v>0.33</v>
      </c>
      <c r="F961" s="44">
        <v>0.7</v>
      </c>
      <c r="G961" s="44">
        <v>0.17</v>
      </c>
      <c r="H961" s="44">
        <v>2.14</v>
      </c>
      <c r="I961" s="44">
        <v>5.62</v>
      </c>
      <c r="J961" s="44">
        <v>0.04</v>
      </c>
      <c r="K961" s="44">
        <v>0.21</v>
      </c>
      <c r="L961" s="44">
        <v>2.87</v>
      </c>
      <c r="M961" s="44">
        <v>0.61</v>
      </c>
      <c r="N961" s="44">
        <v>0.04</v>
      </c>
      <c r="O961" s="44">
        <v>1</v>
      </c>
      <c r="P961" s="44">
        <v>4.8600000000000003</v>
      </c>
      <c r="Q961" s="44">
        <v>0.39</v>
      </c>
      <c r="R961" s="44">
        <v>0.99</v>
      </c>
      <c r="S961" s="44">
        <v>1.35</v>
      </c>
      <c r="T961" s="44">
        <v>0.61</v>
      </c>
      <c r="U961" s="44">
        <v>0.65</v>
      </c>
      <c r="V961" s="152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  <c r="AN961" s="3"/>
      <c r="AO961" s="3"/>
      <c r="AP961" s="3"/>
      <c r="AQ961" s="3"/>
      <c r="AR961" s="3"/>
      <c r="AS961" s="3"/>
      <c r="AT961" s="3"/>
      <c r="AU961" s="3"/>
      <c r="AV961" s="3"/>
      <c r="AW961" s="3"/>
      <c r="AX961" s="3"/>
      <c r="AY961" s="3"/>
      <c r="AZ961" s="3"/>
      <c r="BA961" s="3"/>
      <c r="BB961" s="3"/>
      <c r="BC961" s="3"/>
      <c r="BD961" s="3"/>
      <c r="BE961" s="3"/>
      <c r="BF961" s="3"/>
      <c r="BG961" s="3"/>
      <c r="BH961" s="3"/>
      <c r="BI961" s="3"/>
      <c r="BJ961" s="3"/>
      <c r="BK961" s="3"/>
      <c r="BL961" s="3"/>
      <c r="BM961" s="55"/>
    </row>
    <row r="962" spans="1:65">
      <c r="B962" s="30"/>
      <c r="C962" s="20"/>
      <c r="D962" s="20"/>
      <c r="E962" s="20"/>
      <c r="F962" s="20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BM962" s="55"/>
    </row>
    <row r="963" spans="1:65" ht="15">
      <c r="B963" s="8" t="s">
        <v>467</v>
      </c>
      <c r="BM963" s="27" t="s">
        <v>66</v>
      </c>
    </row>
    <row r="964" spans="1:65" ht="15">
      <c r="A964" s="24" t="s">
        <v>63</v>
      </c>
      <c r="B964" s="18" t="s">
        <v>108</v>
      </c>
      <c r="C964" s="15" t="s">
        <v>109</v>
      </c>
      <c r="D964" s="16" t="s">
        <v>224</v>
      </c>
      <c r="E964" s="17" t="s">
        <v>224</v>
      </c>
      <c r="F964" s="17" t="s">
        <v>224</v>
      </c>
      <c r="G964" s="17" t="s">
        <v>224</v>
      </c>
      <c r="H964" s="17" t="s">
        <v>224</v>
      </c>
      <c r="I964" s="17" t="s">
        <v>224</v>
      </c>
      <c r="J964" s="17" t="s">
        <v>224</v>
      </c>
      <c r="K964" s="17" t="s">
        <v>224</v>
      </c>
      <c r="L964" s="17" t="s">
        <v>224</v>
      </c>
      <c r="M964" s="17" t="s">
        <v>224</v>
      </c>
      <c r="N964" s="17" t="s">
        <v>224</v>
      </c>
      <c r="O964" s="17" t="s">
        <v>224</v>
      </c>
      <c r="P964" s="17" t="s">
        <v>224</v>
      </c>
      <c r="Q964" s="17" t="s">
        <v>224</v>
      </c>
      <c r="R964" s="17" t="s">
        <v>224</v>
      </c>
      <c r="S964" s="17" t="s">
        <v>224</v>
      </c>
      <c r="T964" s="17" t="s">
        <v>224</v>
      </c>
      <c r="U964" s="152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  <c r="AN964" s="3"/>
      <c r="AO964" s="3"/>
      <c r="AP964" s="3"/>
      <c r="AQ964" s="3"/>
      <c r="AR964" s="3"/>
      <c r="AS964" s="3"/>
      <c r="AT964" s="3"/>
      <c r="AU964" s="3"/>
      <c r="AV964" s="3"/>
      <c r="AW964" s="3"/>
      <c r="AX964" s="3"/>
      <c r="AY964" s="3"/>
      <c r="AZ964" s="3"/>
      <c r="BA964" s="3"/>
      <c r="BB964" s="3"/>
      <c r="BC964" s="3"/>
      <c r="BD964" s="3"/>
      <c r="BE964" s="3"/>
      <c r="BF964" s="3"/>
      <c r="BG964" s="3"/>
      <c r="BH964" s="3"/>
      <c r="BI964" s="3"/>
      <c r="BJ964" s="3"/>
      <c r="BK964" s="3"/>
      <c r="BL964" s="3"/>
      <c r="BM964" s="27">
        <v>1</v>
      </c>
    </row>
    <row r="965" spans="1:65">
      <c r="A965" s="29"/>
      <c r="B965" s="19" t="s">
        <v>225</v>
      </c>
      <c r="C965" s="9" t="s">
        <v>225</v>
      </c>
      <c r="D965" s="150" t="s">
        <v>227</v>
      </c>
      <c r="E965" s="151" t="s">
        <v>228</v>
      </c>
      <c r="F965" s="151" t="s">
        <v>229</v>
      </c>
      <c r="G965" s="151" t="s">
        <v>230</v>
      </c>
      <c r="H965" s="151" t="s">
        <v>231</v>
      </c>
      <c r="I965" s="151" t="s">
        <v>234</v>
      </c>
      <c r="J965" s="151" t="s">
        <v>235</v>
      </c>
      <c r="K965" s="151" t="s">
        <v>236</v>
      </c>
      <c r="L965" s="151" t="s">
        <v>237</v>
      </c>
      <c r="M965" s="151" t="s">
        <v>238</v>
      </c>
      <c r="N965" s="151" t="s">
        <v>239</v>
      </c>
      <c r="O965" s="151" t="s">
        <v>240</v>
      </c>
      <c r="P965" s="151" t="s">
        <v>241</v>
      </c>
      <c r="Q965" s="151" t="s">
        <v>242</v>
      </c>
      <c r="R965" s="151" t="s">
        <v>245</v>
      </c>
      <c r="S965" s="151" t="s">
        <v>246</v>
      </c>
      <c r="T965" s="151" t="s">
        <v>247</v>
      </c>
      <c r="U965" s="152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  <c r="AN965" s="3"/>
      <c r="AO965" s="3"/>
      <c r="AP965" s="3"/>
      <c r="AQ965" s="3"/>
      <c r="AR965" s="3"/>
      <c r="AS965" s="3"/>
      <c r="AT965" s="3"/>
      <c r="AU965" s="3"/>
      <c r="AV965" s="3"/>
      <c r="AW965" s="3"/>
      <c r="AX965" s="3"/>
      <c r="AY965" s="3"/>
      <c r="AZ965" s="3"/>
      <c r="BA965" s="3"/>
      <c r="BB965" s="3"/>
      <c r="BC965" s="3"/>
      <c r="BD965" s="3"/>
      <c r="BE965" s="3"/>
      <c r="BF965" s="3"/>
      <c r="BG965" s="3"/>
      <c r="BH965" s="3"/>
      <c r="BI965" s="3"/>
      <c r="BJ965" s="3"/>
      <c r="BK965" s="3"/>
      <c r="BL965" s="3"/>
      <c r="BM965" s="27" t="s">
        <v>3</v>
      </c>
    </row>
    <row r="966" spans="1:65">
      <c r="A966" s="29"/>
      <c r="B966" s="19"/>
      <c r="C966" s="9"/>
      <c r="D966" s="10" t="s">
        <v>264</v>
      </c>
      <c r="E966" s="11" t="s">
        <v>263</v>
      </c>
      <c r="F966" s="11" t="s">
        <v>263</v>
      </c>
      <c r="G966" s="11" t="s">
        <v>263</v>
      </c>
      <c r="H966" s="11" t="s">
        <v>112</v>
      </c>
      <c r="I966" s="11" t="s">
        <v>263</v>
      </c>
      <c r="J966" s="11" t="s">
        <v>263</v>
      </c>
      <c r="K966" s="11" t="s">
        <v>264</v>
      </c>
      <c r="L966" s="11" t="s">
        <v>112</v>
      </c>
      <c r="M966" s="11" t="s">
        <v>264</v>
      </c>
      <c r="N966" s="11" t="s">
        <v>264</v>
      </c>
      <c r="O966" s="11" t="s">
        <v>264</v>
      </c>
      <c r="P966" s="11" t="s">
        <v>263</v>
      </c>
      <c r="Q966" s="11" t="s">
        <v>263</v>
      </c>
      <c r="R966" s="11" t="s">
        <v>263</v>
      </c>
      <c r="S966" s="11" t="s">
        <v>263</v>
      </c>
      <c r="T966" s="11" t="s">
        <v>264</v>
      </c>
      <c r="U966" s="152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  <c r="AN966" s="3"/>
      <c r="AO966" s="3"/>
      <c r="AP966" s="3"/>
      <c r="AQ966" s="3"/>
      <c r="AR966" s="3"/>
      <c r="AS966" s="3"/>
      <c r="AT966" s="3"/>
      <c r="AU966" s="3"/>
      <c r="AV966" s="3"/>
      <c r="AW966" s="3"/>
      <c r="AX966" s="3"/>
      <c r="AY966" s="3"/>
      <c r="AZ966" s="3"/>
      <c r="BA966" s="3"/>
      <c r="BB966" s="3"/>
      <c r="BC966" s="3"/>
      <c r="BD966" s="3"/>
      <c r="BE966" s="3"/>
      <c r="BF966" s="3"/>
      <c r="BG966" s="3"/>
      <c r="BH966" s="3"/>
      <c r="BI966" s="3"/>
      <c r="BJ966" s="3"/>
      <c r="BK966" s="3"/>
      <c r="BL966" s="3"/>
      <c r="BM966" s="27">
        <v>2</v>
      </c>
    </row>
    <row r="967" spans="1:65">
      <c r="A967" s="29"/>
      <c r="B967" s="19"/>
      <c r="C967" s="9"/>
      <c r="D967" s="25"/>
      <c r="E967" s="25"/>
      <c r="F967" s="25"/>
      <c r="G967" s="25"/>
      <c r="H967" s="25"/>
      <c r="I967" s="25"/>
      <c r="J967" s="25"/>
      <c r="K967" s="25"/>
      <c r="L967" s="25"/>
      <c r="M967" s="25"/>
      <c r="N967" s="25"/>
      <c r="O967" s="25"/>
      <c r="P967" s="25"/>
      <c r="Q967" s="25"/>
      <c r="R967" s="25"/>
      <c r="S967" s="25"/>
      <c r="T967" s="25"/>
      <c r="U967" s="152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  <c r="AQ967" s="3"/>
      <c r="AR967" s="3"/>
      <c r="AS967" s="3"/>
      <c r="AT967" s="3"/>
      <c r="AU967" s="3"/>
      <c r="AV967" s="3"/>
      <c r="AW967" s="3"/>
      <c r="AX967" s="3"/>
      <c r="AY967" s="3"/>
      <c r="AZ967" s="3"/>
      <c r="BA967" s="3"/>
      <c r="BB967" s="3"/>
      <c r="BC967" s="3"/>
      <c r="BD967" s="3"/>
      <c r="BE967" s="3"/>
      <c r="BF967" s="3"/>
      <c r="BG967" s="3"/>
      <c r="BH967" s="3"/>
      <c r="BI967" s="3"/>
      <c r="BJ967" s="3"/>
      <c r="BK967" s="3"/>
      <c r="BL967" s="3"/>
      <c r="BM967" s="27">
        <v>3</v>
      </c>
    </row>
    <row r="968" spans="1:65">
      <c r="A968" s="29"/>
      <c r="B968" s="18">
        <v>1</v>
      </c>
      <c r="C968" s="14">
        <v>1</v>
      </c>
      <c r="D968" s="21">
        <v>0.84</v>
      </c>
      <c r="E968" s="21">
        <v>0.8</v>
      </c>
      <c r="F968" s="21">
        <v>0.74</v>
      </c>
      <c r="G968" s="153">
        <v>0.7</v>
      </c>
      <c r="H968" s="21">
        <v>0.8</v>
      </c>
      <c r="I968" s="147">
        <v>0.86</v>
      </c>
      <c r="J968" s="21">
        <v>0.8</v>
      </c>
      <c r="K968" s="21">
        <v>0.8</v>
      </c>
      <c r="L968" s="153" t="s">
        <v>95</v>
      </c>
      <c r="M968" s="153">
        <v>0.73</v>
      </c>
      <c r="N968" s="153">
        <v>0.68</v>
      </c>
      <c r="O968" s="21">
        <v>0.75</v>
      </c>
      <c r="P968" s="21">
        <v>0.76</v>
      </c>
      <c r="Q968" s="21">
        <v>0.78</v>
      </c>
      <c r="R968" s="21">
        <v>0.78</v>
      </c>
      <c r="S968" s="21">
        <v>0.79</v>
      </c>
      <c r="T968" s="21">
        <v>0.76</v>
      </c>
      <c r="U968" s="152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  <c r="AN968" s="3"/>
      <c r="AO968" s="3"/>
      <c r="AP968" s="3"/>
      <c r="AQ968" s="3"/>
      <c r="AR968" s="3"/>
      <c r="AS968" s="3"/>
      <c r="AT968" s="3"/>
      <c r="AU968" s="3"/>
      <c r="AV968" s="3"/>
      <c r="AW968" s="3"/>
      <c r="AX968" s="3"/>
      <c r="AY968" s="3"/>
      <c r="AZ968" s="3"/>
      <c r="BA968" s="3"/>
      <c r="BB968" s="3"/>
      <c r="BC968" s="3"/>
      <c r="BD968" s="3"/>
      <c r="BE968" s="3"/>
      <c r="BF968" s="3"/>
      <c r="BG968" s="3"/>
      <c r="BH968" s="3"/>
      <c r="BI968" s="3"/>
      <c r="BJ968" s="3"/>
      <c r="BK968" s="3"/>
      <c r="BL968" s="3"/>
      <c r="BM968" s="27">
        <v>1</v>
      </c>
    </row>
    <row r="969" spans="1:65">
      <c r="A969" s="29"/>
      <c r="B969" s="19">
        <v>1</v>
      </c>
      <c r="C969" s="9">
        <v>2</v>
      </c>
      <c r="D969" s="11">
        <v>0.78</v>
      </c>
      <c r="E969" s="11">
        <v>0.78</v>
      </c>
      <c r="F969" s="11">
        <v>0.75</v>
      </c>
      <c r="G969" s="154">
        <v>0.71</v>
      </c>
      <c r="H969" s="11">
        <v>0.78</v>
      </c>
      <c r="I969" s="11">
        <v>0.81</v>
      </c>
      <c r="J969" s="11">
        <v>0.76</v>
      </c>
      <c r="K969" s="11">
        <v>0.79</v>
      </c>
      <c r="L969" s="154" t="s">
        <v>95</v>
      </c>
      <c r="M969" s="154">
        <v>0.68</v>
      </c>
      <c r="N969" s="154">
        <v>0.7</v>
      </c>
      <c r="O969" s="11">
        <v>0.84</v>
      </c>
      <c r="P969" s="11">
        <v>0.77</v>
      </c>
      <c r="Q969" s="11">
        <v>0.76</v>
      </c>
      <c r="R969" s="11">
        <v>0.79</v>
      </c>
      <c r="S969" s="11">
        <v>0.69</v>
      </c>
      <c r="T969" s="11">
        <v>0.77</v>
      </c>
      <c r="U969" s="152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3"/>
      <c r="AO969" s="3"/>
      <c r="AP969" s="3"/>
      <c r="AQ969" s="3"/>
      <c r="AR969" s="3"/>
      <c r="AS969" s="3"/>
      <c r="AT969" s="3"/>
      <c r="AU969" s="3"/>
      <c r="AV969" s="3"/>
      <c r="AW969" s="3"/>
      <c r="AX969" s="3"/>
      <c r="AY969" s="3"/>
      <c r="AZ969" s="3"/>
      <c r="BA969" s="3"/>
      <c r="BB969" s="3"/>
      <c r="BC969" s="3"/>
      <c r="BD969" s="3"/>
      <c r="BE969" s="3"/>
      <c r="BF969" s="3"/>
      <c r="BG969" s="3"/>
      <c r="BH969" s="3"/>
      <c r="BI969" s="3"/>
      <c r="BJ969" s="3"/>
      <c r="BK969" s="3"/>
      <c r="BL969" s="3"/>
      <c r="BM969" s="27">
        <v>26</v>
      </c>
    </row>
    <row r="970" spans="1:65">
      <c r="A970" s="29"/>
      <c r="B970" s="19">
        <v>1</v>
      </c>
      <c r="C970" s="9">
        <v>3</v>
      </c>
      <c r="D970" s="11">
        <v>0.83</v>
      </c>
      <c r="E970" s="11">
        <v>0.73</v>
      </c>
      <c r="F970" s="11">
        <v>0.71</v>
      </c>
      <c r="G970" s="154">
        <v>0.72</v>
      </c>
      <c r="H970" s="11">
        <v>0.82</v>
      </c>
      <c r="I970" s="11">
        <v>0.82</v>
      </c>
      <c r="J970" s="11">
        <v>0.79</v>
      </c>
      <c r="K970" s="11">
        <v>0.8</v>
      </c>
      <c r="L970" s="154" t="s">
        <v>95</v>
      </c>
      <c r="M970" s="154">
        <v>0.68</v>
      </c>
      <c r="N970" s="154">
        <v>0.56999999999999995</v>
      </c>
      <c r="O970" s="11">
        <v>0.81</v>
      </c>
      <c r="P970" s="11">
        <v>0.76</v>
      </c>
      <c r="Q970" s="11">
        <v>0.84</v>
      </c>
      <c r="R970" s="11">
        <v>0.79</v>
      </c>
      <c r="S970" s="11">
        <v>0.74</v>
      </c>
      <c r="T970" s="11">
        <v>0.85</v>
      </c>
      <c r="U970" s="152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  <c r="AN970" s="3"/>
      <c r="AO970" s="3"/>
      <c r="AP970" s="3"/>
      <c r="AQ970" s="3"/>
      <c r="AR970" s="3"/>
      <c r="AS970" s="3"/>
      <c r="AT970" s="3"/>
      <c r="AU970" s="3"/>
      <c r="AV970" s="3"/>
      <c r="AW970" s="3"/>
      <c r="AX970" s="3"/>
      <c r="AY970" s="3"/>
      <c r="AZ970" s="3"/>
      <c r="BA970" s="3"/>
      <c r="BB970" s="3"/>
      <c r="BC970" s="3"/>
      <c r="BD970" s="3"/>
      <c r="BE970" s="3"/>
      <c r="BF970" s="3"/>
      <c r="BG970" s="3"/>
      <c r="BH970" s="3"/>
      <c r="BI970" s="3"/>
      <c r="BJ970" s="3"/>
      <c r="BK970" s="3"/>
      <c r="BL970" s="3"/>
      <c r="BM970" s="27">
        <v>16</v>
      </c>
    </row>
    <row r="971" spans="1:65">
      <c r="A971" s="29"/>
      <c r="B971" s="19">
        <v>1</v>
      </c>
      <c r="C971" s="9">
        <v>4</v>
      </c>
      <c r="D971" s="11">
        <v>0.77</v>
      </c>
      <c r="E971" s="11">
        <v>0.75</v>
      </c>
      <c r="F971" s="11">
        <v>0.72</v>
      </c>
      <c r="G971" s="154">
        <v>0.71</v>
      </c>
      <c r="H971" s="11">
        <v>0.8</v>
      </c>
      <c r="I971" s="11">
        <v>0.8</v>
      </c>
      <c r="J971" s="11">
        <v>0.81</v>
      </c>
      <c r="K971" s="11">
        <v>0.78</v>
      </c>
      <c r="L971" s="154" t="s">
        <v>95</v>
      </c>
      <c r="M971" s="154">
        <v>0.69</v>
      </c>
      <c r="N971" s="154">
        <v>0.56000000000000005</v>
      </c>
      <c r="O971" s="11">
        <v>0.84</v>
      </c>
      <c r="P971" s="148">
        <v>0.8</v>
      </c>
      <c r="Q971" s="11">
        <v>0.8</v>
      </c>
      <c r="R971" s="11">
        <v>0.8</v>
      </c>
      <c r="S971" s="11">
        <v>0.75</v>
      </c>
      <c r="T971" s="11">
        <v>0.84</v>
      </c>
      <c r="U971" s="152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  <c r="AN971" s="3"/>
      <c r="AO971" s="3"/>
      <c r="AP971" s="3"/>
      <c r="AQ971" s="3"/>
      <c r="AR971" s="3"/>
      <c r="AS971" s="3"/>
      <c r="AT971" s="3"/>
      <c r="AU971" s="3"/>
      <c r="AV971" s="3"/>
      <c r="AW971" s="3"/>
      <c r="AX971" s="3"/>
      <c r="AY971" s="3"/>
      <c r="AZ971" s="3"/>
      <c r="BA971" s="3"/>
      <c r="BB971" s="3"/>
      <c r="BC971" s="3"/>
      <c r="BD971" s="3"/>
      <c r="BE971" s="3"/>
      <c r="BF971" s="3"/>
      <c r="BG971" s="3"/>
      <c r="BH971" s="3"/>
      <c r="BI971" s="3"/>
      <c r="BJ971" s="3"/>
      <c r="BK971" s="3"/>
      <c r="BL971" s="3"/>
      <c r="BM971" s="27">
        <v>0.78592307692307684</v>
      </c>
    </row>
    <row r="972" spans="1:65">
      <c r="A972" s="29"/>
      <c r="B972" s="19">
        <v>1</v>
      </c>
      <c r="C972" s="9">
        <v>5</v>
      </c>
      <c r="D972" s="11">
        <v>0.79</v>
      </c>
      <c r="E972" s="11">
        <v>0.81</v>
      </c>
      <c r="F972" s="11">
        <v>0.78</v>
      </c>
      <c r="G972" s="154">
        <v>0.7</v>
      </c>
      <c r="H972" s="11">
        <v>0.77</v>
      </c>
      <c r="I972" s="11">
        <v>0.79</v>
      </c>
      <c r="J972" s="11">
        <v>0.79</v>
      </c>
      <c r="K972" s="11">
        <v>0.82</v>
      </c>
      <c r="L972" s="154" t="s">
        <v>95</v>
      </c>
      <c r="M972" s="154">
        <v>0.76</v>
      </c>
      <c r="N972" s="154">
        <v>0.62</v>
      </c>
      <c r="O972" s="11">
        <v>0.75</v>
      </c>
      <c r="P972" s="11">
        <v>0.76</v>
      </c>
      <c r="Q972" s="11">
        <v>0.86</v>
      </c>
      <c r="R972" s="11">
        <v>0.8</v>
      </c>
      <c r="S972" s="11">
        <v>0.76</v>
      </c>
      <c r="T972" s="11">
        <v>0.78</v>
      </c>
      <c r="U972" s="152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  <c r="AN972" s="3"/>
      <c r="AO972" s="3"/>
      <c r="AP972" s="3"/>
      <c r="AQ972" s="3"/>
      <c r="AR972" s="3"/>
      <c r="AS972" s="3"/>
      <c r="AT972" s="3"/>
      <c r="AU972" s="3"/>
      <c r="AV972" s="3"/>
      <c r="AW972" s="3"/>
      <c r="AX972" s="3"/>
      <c r="AY972" s="3"/>
      <c r="AZ972" s="3"/>
      <c r="BA972" s="3"/>
      <c r="BB972" s="3"/>
      <c r="BC972" s="3"/>
      <c r="BD972" s="3"/>
      <c r="BE972" s="3"/>
      <c r="BF972" s="3"/>
      <c r="BG972" s="3"/>
      <c r="BH972" s="3"/>
      <c r="BI972" s="3"/>
      <c r="BJ972" s="3"/>
      <c r="BK972" s="3"/>
      <c r="BL972" s="3"/>
      <c r="BM972" s="27">
        <v>61</v>
      </c>
    </row>
    <row r="973" spans="1:65">
      <c r="A973" s="29"/>
      <c r="B973" s="19">
        <v>1</v>
      </c>
      <c r="C973" s="9">
        <v>6</v>
      </c>
      <c r="D973" s="11">
        <v>0.82</v>
      </c>
      <c r="E973" s="11">
        <v>0.78</v>
      </c>
      <c r="F973" s="11">
        <v>0.76</v>
      </c>
      <c r="G973" s="154">
        <v>0.69</v>
      </c>
      <c r="H973" s="11">
        <v>0.78</v>
      </c>
      <c r="I973" s="11">
        <v>0.8</v>
      </c>
      <c r="J973" s="11">
        <v>0.78</v>
      </c>
      <c r="K973" s="11">
        <v>0.82</v>
      </c>
      <c r="L973" s="154" t="s">
        <v>95</v>
      </c>
      <c r="M973" s="154">
        <v>0.73</v>
      </c>
      <c r="N973" s="154">
        <v>0.56999999999999995</v>
      </c>
      <c r="O973" s="11">
        <v>0.82</v>
      </c>
      <c r="P973" s="11">
        <v>0.74</v>
      </c>
      <c r="Q973" s="11">
        <v>0.83</v>
      </c>
      <c r="R973" s="11">
        <v>0.8</v>
      </c>
      <c r="S973" s="11">
        <v>0.73</v>
      </c>
      <c r="T973" s="11">
        <v>0.8</v>
      </c>
      <c r="U973" s="152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  <c r="AO973" s="3"/>
      <c r="AP973" s="3"/>
      <c r="AQ973" s="3"/>
      <c r="AR973" s="3"/>
      <c r="AS973" s="3"/>
      <c r="AT973" s="3"/>
      <c r="AU973" s="3"/>
      <c r="AV973" s="3"/>
      <c r="AW973" s="3"/>
      <c r="AX973" s="3"/>
      <c r="AY973" s="3"/>
      <c r="AZ973" s="3"/>
      <c r="BA973" s="3"/>
      <c r="BB973" s="3"/>
      <c r="BC973" s="3"/>
      <c r="BD973" s="3"/>
      <c r="BE973" s="3"/>
      <c r="BF973" s="3"/>
      <c r="BG973" s="3"/>
      <c r="BH973" s="3"/>
      <c r="BI973" s="3"/>
      <c r="BJ973" s="3"/>
      <c r="BK973" s="3"/>
      <c r="BL973" s="3"/>
      <c r="BM973" s="55"/>
    </row>
    <row r="974" spans="1:65">
      <c r="A974" s="29"/>
      <c r="B974" s="20" t="s">
        <v>254</v>
      </c>
      <c r="C974" s="12"/>
      <c r="D974" s="22">
        <v>0.80500000000000005</v>
      </c>
      <c r="E974" s="22">
        <v>0.77500000000000002</v>
      </c>
      <c r="F974" s="22">
        <v>0.74333333333333329</v>
      </c>
      <c r="G974" s="22">
        <v>0.70500000000000007</v>
      </c>
      <c r="H974" s="22">
        <v>0.79166666666666663</v>
      </c>
      <c r="I974" s="22">
        <v>0.81333333333333335</v>
      </c>
      <c r="J974" s="22">
        <v>0.78833333333333344</v>
      </c>
      <c r="K974" s="22">
        <v>0.80166666666666664</v>
      </c>
      <c r="L974" s="22" t="s">
        <v>603</v>
      </c>
      <c r="M974" s="22">
        <v>0.71166666666666656</v>
      </c>
      <c r="N974" s="22">
        <v>0.61666666666666659</v>
      </c>
      <c r="O974" s="22">
        <v>0.80166666666666664</v>
      </c>
      <c r="P974" s="22">
        <v>0.76500000000000001</v>
      </c>
      <c r="Q974" s="22">
        <v>0.81166666666666665</v>
      </c>
      <c r="R974" s="22">
        <v>0.79333333333333333</v>
      </c>
      <c r="S974" s="22">
        <v>0.74333333333333318</v>
      </c>
      <c r="T974" s="22">
        <v>0.79999999999999993</v>
      </c>
      <c r="U974" s="152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  <c r="AO974" s="3"/>
      <c r="AP974" s="3"/>
      <c r="AQ974" s="3"/>
      <c r="AR974" s="3"/>
      <c r="AS974" s="3"/>
      <c r="AT974" s="3"/>
      <c r="AU974" s="3"/>
      <c r="AV974" s="3"/>
      <c r="AW974" s="3"/>
      <c r="AX974" s="3"/>
      <c r="AY974" s="3"/>
      <c r="AZ974" s="3"/>
      <c r="BA974" s="3"/>
      <c r="BB974" s="3"/>
      <c r="BC974" s="3"/>
      <c r="BD974" s="3"/>
      <c r="BE974" s="3"/>
      <c r="BF974" s="3"/>
      <c r="BG974" s="3"/>
      <c r="BH974" s="3"/>
      <c r="BI974" s="3"/>
      <c r="BJ974" s="3"/>
      <c r="BK974" s="3"/>
      <c r="BL974" s="3"/>
      <c r="BM974" s="55"/>
    </row>
    <row r="975" spans="1:65">
      <c r="A975" s="29"/>
      <c r="B975" s="3" t="s">
        <v>255</v>
      </c>
      <c r="C975" s="28"/>
      <c r="D975" s="11">
        <v>0.80499999999999994</v>
      </c>
      <c r="E975" s="11">
        <v>0.78</v>
      </c>
      <c r="F975" s="11">
        <v>0.745</v>
      </c>
      <c r="G975" s="11">
        <v>0.70499999999999996</v>
      </c>
      <c r="H975" s="11">
        <v>0.79</v>
      </c>
      <c r="I975" s="11">
        <v>0.80500000000000005</v>
      </c>
      <c r="J975" s="11">
        <v>0.79</v>
      </c>
      <c r="K975" s="11">
        <v>0.8</v>
      </c>
      <c r="L975" s="11" t="s">
        <v>603</v>
      </c>
      <c r="M975" s="11">
        <v>0.71</v>
      </c>
      <c r="N975" s="11">
        <v>0.59499999999999997</v>
      </c>
      <c r="O975" s="11">
        <v>0.81499999999999995</v>
      </c>
      <c r="P975" s="11">
        <v>0.76</v>
      </c>
      <c r="Q975" s="11">
        <v>0.81499999999999995</v>
      </c>
      <c r="R975" s="11">
        <v>0.79500000000000004</v>
      </c>
      <c r="S975" s="11">
        <v>0.745</v>
      </c>
      <c r="T975" s="11">
        <v>0.79</v>
      </c>
      <c r="U975" s="152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  <c r="AO975" s="3"/>
      <c r="AP975" s="3"/>
      <c r="AQ975" s="3"/>
      <c r="AR975" s="3"/>
      <c r="AS975" s="3"/>
      <c r="AT975" s="3"/>
      <c r="AU975" s="3"/>
      <c r="AV975" s="3"/>
      <c r="AW975" s="3"/>
      <c r="AX975" s="3"/>
      <c r="AY975" s="3"/>
      <c r="AZ975" s="3"/>
      <c r="BA975" s="3"/>
      <c r="BB975" s="3"/>
      <c r="BC975" s="3"/>
      <c r="BD975" s="3"/>
      <c r="BE975" s="3"/>
      <c r="BF975" s="3"/>
      <c r="BG975" s="3"/>
      <c r="BH975" s="3"/>
      <c r="BI975" s="3"/>
      <c r="BJ975" s="3"/>
      <c r="BK975" s="3"/>
      <c r="BL975" s="3"/>
      <c r="BM975" s="55"/>
    </row>
    <row r="976" spans="1:65">
      <c r="A976" s="29"/>
      <c r="B976" s="3" t="s">
        <v>256</v>
      </c>
      <c r="C976" s="28"/>
      <c r="D976" s="23">
        <v>2.8809720581775833E-2</v>
      </c>
      <c r="E976" s="23">
        <v>3.016620625799674E-2</v>
      </c>
      <c r="F976" s="23">
        <v>2.5819888974716137E-2</v>
      </c>
      <c r="G976" s="23">
        <v>1.0488088481701525E-2</v>
      </c>
      <c r="H976" s="23">
        <v>1.834847859269716E-2</v>
      </c>
      <c r="I976" s="23">
        <v>2.5033311140691426E-2</v>
      </c>
      <c r="J976" s="23">
        <v>1.7224014243685099E-2</v>
      </c>
      <c r="K976" s="23">
        <v>1.6020819787597184E-2</v>
      </c>
      <c r="L976" s="23" t="s">
        <v>603</v>
      </c>
      <c r="M976" s="23">
        <v>3.3115957885386099E-2</v>
      </c>
      <c r="N976" s="23">
        <v>6.0882400303097994E-2</v>
      </c>
      <c r="O976" s="23">
        <v>4.1673332800085304E-2</v>
      </c>
      <c r="P976" s="23">
        <v>1.9748417658131515E-2</v>
      </c>
      <c r="Q976" s="23">
        <v>3.816630276391289E-2</v>
      </c>
      <c r="R976" s="23">
        <v>8.1649658092772665E-3</v>
      </c>
      <c r="S976" s="23">
        <v>3.3266599866332423E-2</v>
      </c>
      <c r="T976" s="23">
        <v>3.7416573867739396E-2</v>
      </c>
      <c r="U976" s="205"/>
      <c r="V976" s="206"/>
      <c r="W976" s="206"/>
      <c r="X976" s="206"/>
      <c r="Y976" s="206"/>
      <c r="Z976" s="206"/>
      <c r="AA976" s="206"/>
      <c r="AB976" s="206"/>
      <c r="AC976" s="206"/>
      <c r="AD976" s="206"/>
      <c r="AE976" s="206"/>
      <c r="AF976" s="206"/>
      <c r="AG976" s="206"/>
      <c r="AH976" s="206"/>
      <c r="AI976" s="206"/>
      <c r="AJ976" s="206"/>
      <c r="AK976" s="206"/>
      <c r="AL976" s="206"/>
      <c r="AM976" s="206"/>
      <c r="AN976" s="206"/>
      <c r="AO976" s="206"/>
      <c r="AP976" s="206"/>
      <c r="AQ976" s="206"/>
      <c r="AR976" s="206"/>
      <c r="AS976" s="206"/>
      <c r="AT976" s="206"/>
      <c r="AU976" s="206"/>
      <c r="AV976" s="206"/>
      <c r="AW976" s="206"/>
      <c r="AX976" s="206"/>
      <c r="AY976" s="206"/>
      <c r="AZ976" s="206"/>
      <c r="BA976" s="206"/>
      <c r="BB976" s="206"/>
      <c r="BC976" s="206"/>
      <c r="BD976" s="206"/>
      <c r="BE976" s="206"/>
      <c r="BF976" s="206"/>
      <c r="BG976" s="206"/>
      <c r="BH976" s="206"/>
      <c r="BI976" s="206"/>
      <c r="BJ976" s="206"/>
      <c r="BK976" s="206"/>
      <c r="BL976" s="206"/>
      <c r="BM976" s="56"/>
    </row>
    <row r="977" spans="1:65">
      <c r="A977" s="29"/>
      <c r="B977" s="3" t="s">
        <v>86</v>
      </c>
      <c r="C977" s="28"/>
      <c r="D977" s="13">
        <v>3.5788472772392339E-2</v>
      </c>
      <c r="E977" s="13">
        <v>3.8924137107092568E-2</v>
      </c>
      <c r="F977" s="13">
        <v>3.4735276647600184E-2</v>
      </c>
      <c r="G977" s="13">
        <v>1.4876721250640461E-2</v>
      </c>
      <c r="H977" s="13">
        <v>2.317702559077536E-2</v>
      </c>
      <c r="I977" s="13">
        <v>3.0778661238555032E-2</v>
      </c>
      <c r="J977" s="13">
        <v>2.1848643860911329E-2</v>
      </c>
      <c r="K977" s="13">
        <v>1.9984390587439317E-2</v>
      </c>
      <c r="L977" s="13" t="s">
        <v>603</v>
      </c>
      <c r="M977" s="13">
        <v>4.6532961899839957E-2</v>
      </c>
      <c r="N977" s="13">
        <v>9.8728216707726496E-2</v>
      </c>
      <c r="O977" s="13">
        <v>5.1983367318193731E-2</v>
      </c>
      <c r="P977" s="13">
        <v>2.5814925043309171E-2</v>
      </c>
      <c r="Q977" s="13">
        <v>4.702213892884545E-2</v>
      </c>
      <c r="R977" s="13">
        <v>1.0291973709173025E-2</v>
      </c>
      <c r="S977" s="13">
        <v>4.4753273362779053E-2</v>
      </c>
      <c r="T977" s="13">
        <v>4.677071733467425E-2</v>
      </c>
      <c r="U977" s="152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  <c r="AO977" s="3"/>
      <c r="AP977" s="3"/>
      <c r="AQ977" s="3"/>
      <c r="AR977" s="3"/>
      <c r="AS977" s="3"/>
      <c r="AT977" s="3"/>
      <c r="AU977" s="3"/>
      <c r="AV977" s="3"/>
      <c r="AW977" s="3"/>
      <c r="AX977" s="3"/>
      <c r="AY977" s="3"/>
      <c r="AZ977" s="3"/>
      <c r="BA977" s="3"/>
      <c r="BB977" s="3"/>
      <c r="BC977" s="3"/>
      <c r="BD977" s="3"/>
      <c r="BE977" s="3"/>
      <c r="BF977" s="3"/>
      <c r="BG977" s="3"/>
      <c r="BH977" s="3"/>
      <c r="BI977" s="3"/>
      <c r="BJ977" s="3"/>
      <c r="BK977" s="3"/>
      <c r="BL977" s="3"/>
      <c r="BM977" s="55"/>
    </row>
    <row r="978" spans="1:65">
      <c r="A978" s="29"/>
      <c r="B978" s="3" t="s">
        <v>257</v>
      </c>
      <c r="C978" s="28"/>
      <c r="D978" s="13">
        <v>2.4273270040129358E-2</v>
      </c>
      <c r="E978" s="13">
        <v>-1.3898404619751226E-2</v>
      </c>
      <c r="F978" s="13">
        <v>-5.4190727871847533E-2</v>
      </c>
      <c r="G978" s="13">
        <v>-0.10296564549280596</v>
      </c>
      <c r="H978" s="13">
        <v>7.3080813024044566E-3</v>
      </c>
      <c r="I978" s="13">
        <v>3.4876513001207199E-2</v>
      </c>
      <c r="J978" s="13">
        <v>3.0667841179734534E-3</v>
      </c>
      <c r="K978" s="13">
        <v>2.0031972855698132E-2</v>
      </c>
      <c r="L978" s="13" t="s">
        <v>603</v>
      </c>
      <c r="M978" s="13">
        <v>-9.448305112394384E-2</v>
      </c>
      <c r="N978" s="13">
        <v>-0.21536002088023232</v>
      </c>
      <c r="O978" s="13">
        <v>2.0031972855698132E-2</v>
      </c>
      <c r="P978" s="13">
        <v>-2.662229617304479E-2</v>
      </c>
      <c r="Q978" s="13">
        <v>3.2755864408991586E-2</v>
      </c>
      <c r="R978" s="13">
        <v>9.4287298946202913E-3</v>
      </c>
      <c r="S978" s="13">
        <v>-5.4190727871847644E-2</v>
      </c>
      <c r="T978" s="13">
        <v>1.791132426348252E-2</v>
      </c>
      <c r="U978" s="152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  <c r="AO978" s="3"/>
      <c r="AP978" s="3"/>
      <c r="AQ978" s="3"/>
      <c r="AR978" s="3"/>
      <c r="AS978" s="3"/>
      <c r="AT978" s="3"/>
      <c r="AU978" s="3"/>
      <c r="AV978" s="3"/>
      <c r="AW978" s="3"/>
      <c r="AX978" s="3"/>
      <c r="AY978" s="3"/>
      <c r="AZ978" s="3"/>
      <c r="BA978" s="3"/>
      <c r="BB978" s="3"/>
      <c r="BC978" s="3"/>
      <c r="BD978" s="3"/>
      <c r="BE978" s="3"/>
      <c r="BF978" s="3"/>
      <c r="BG978" s="3"/>
      <c r="BH978" s="3"/>
      <c r="BI978" s="3"/>
      <c r="BJ978" s="3"/>
      <c r="BK978" s="3"/>
      <c r="BL978" s="3"/>
      <c r="BM978" s="55"/>
    </row>
    <row r="979" spans="1:65">
      <c r="A979" s="29"/>
      <c r="B979" s="45" t="s">
        <v>258</v>
      </c>
      <c r="C979" s="46"/>
      <c r="D979" s="44">
        <v>0.45</v>
      </c>
      <c r="E979" s="44">
        <v>0.56000000000000005</v>
      </c>
      <c r="F979" s="44">
        <v>1.63</v>
      </c>
      <c r="G979" s="44">
        <v>2.92</v>
      </c>
      <c r="H979" s="44">
        <v>0</v>
      </c>
      <c r="I979" s="44">
        <v>0.73</v>
      </c>
      <c r="J979" s="44">
        <v>0.11</v>
      </c>
      <c r="K979" s="44">
        <v>0.34</v>
      </c>
      <c r="L979" s="44">
        <v>141.88999999999999</v>
      </c>
      <c r="M979" s="44">
        <v>2.7</v>
      </c>
      <c r="N979" s="44">
        <v>5.9</v>
      </c>
      <c r="O979" s="44">
        <v>0.34</v>
      </c>
      <c r="P979" s="44">
        <v>0.9</v>
      </c>
      <c r="Q979" s="44">
        <v>0.67</v>
      </c>
      <c r="R979" s="44">
        <v>0.06</v>
      </c>
      <c r="S979" s="44">
        <v>1.63</v>
      </c>
      <c r="T979" s="44">
        <v>0.28000000000000003</v>
      </c>
      <c r="U979" s="152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  <c r="AO979" s="3"/>
      <c r="AP979" s="3"/>
      <c r="AQ979" s="3"/>
      <c r="AR979" s="3"/>
      <c r="AS979" s="3"/>
      <c r="AT979" s="3"/>
      <c r="AU979" s="3"/>
      <c r="AV979" s="3"/>
      <c r="AW979" s="3"/>
      <c r="AX979" s="3"/>
      <c r="AY979" s="3"/>
      <c r="AZ979" s="3"/>
      <c r="BA979" s="3"/>
      <c r="BB979" s="3"/>
      <c r="BC979" s="3"/>
      <c r="BD979" s="3"/>
      <c r="BE979" s="3"/>
      <c r="BF979" s="3"/>
      <c r="BG979" s="3"/>
      <c r="BH979" s="3"/>
      <c r="BI979" s="3"/>
      <c r="BJ979" s="3"/>
      <c r="BK979" s="3"/>
      <c r="BL979" s="3"/>
      <c r="BM979" s="55"/>
    </row>
    <row r="980" spans="1:65">
      <c r="B980" s="30"/>
      <c r="C980" s="20"/>
      <c r="D980" s="20"/>
      <c r="E980" s="20"/>
      <c r="F980" s="20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  <c r="R980" s="20"/>
      <c r="S980" s="20"/>
      <c r="T980" s="20"/>
      <c r="BM980" s="55"/>
    </row>
    <row r="981" spans="1:65" ht="15">
      <c r="B981" s="8" t="s">
        <v>468</v>
      </c>
      <c r="BM981" s="27" t="s">
        <v>66</v>
      </c>
    </row>
    <row r="982" spans="1:65" ht="15">
      <c r="A982" s="24" t="s">
        <v>64</v>
      </c>
      <c r="B982" s="18" t="s">
        <v>108</v>
      </c>
      <c r="C982" s="15" t="s">
        <v>109</v>
      </c>
      <c r="D982" s="16" t="s">
        <v>224</v>
      </c>
      <c r="E982" s="17" t="s">
        <v>224</v>
      </c>
      <c r="F982" s="17" t="s">
        <v>224</v>
      </c>
      <c r="G982" s="17" t="s">
        <v>224</v>
      </c>
      <c r="H982" s="17" t="s">
        <v>224</v>
      </c>
      <c r="I982" s="17" t="s">
        <v>224</v>
      </c>
      <c r="J982" s="152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  <c r="AN982" s="3"/>
      <c r="AO982" s="3"/>
      <c r="AP982" s="3"/>
      <c r="AQ982" s="3"/>
      <c r="AR982" s="3"/>
      <c r="AS982" s="3"/>
      <c r="AT982" s="3"/>
      <c r="AU982" s="3"/>
      <c r="AV982" s="3"/>
      <c r="AW982" s="3"/>
      <c r="AX982" s="3"/>
      <c r="AY982" s="3"/>
      <c r="AZ982" s="3"/>
      <c r="BA982" s="3"/>
      <c r="BB982" s="3"/>
      <c r="BC982" s="3"/>
      <c r="BD982" s="3"/>
      <c r="BE982" s="3"/>
      <c r="BF982" s="3"/>
      <c r="BG982" s="3"/>
      <c r="BH982" s="3"/>
      <c r="BI982" s="3"/>
      <c r="BJ982" s="3"/>
      <c r="BK982" s="3"/>
      <c r="BL982" s="3"/>
      <c r="BM982" s="27">
        <v>1</v>
      </c>
    </row>
    <row r="983" spans="1:65">
      <c r="A983" s="29"/>
      <c r="B983" s="19" t="s">
        <v>225</v>
      </c>
      <c r="C983" s="9" t="s">
        <v>225</v>
      </c>
      <c r="D983" s="150" t="s">
        <v>227</v>
      </c>
      <c r="E983" s="151" t="s">
        <v>228</v>
      </c>
      <c r="F983" s="151" t="s">
        <v>236</v>
      </c>
      <c r="G983" s="151" t="s">
        <v>237</v>
      </c>
      <c r="H983" s="151" t="s">
        <v>241</v>
      </c>
      <c r="I983" s="151" t="s">
        <v>247</v>
      </c>
      <c r="J983" s="152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  <c r="AN983" s="3"/>
      <c r="AO983" s="3"/>
      <c r="AP983" s="3"/>
      <c r="AQ983" s="3"/>
      <c r="AR983" s="3"/>
      <c r="AS983" s="3"/>
      <c r="AT983" s="3"/>
      <c r="AU983" s="3"/>
      <c r="AV983" s="3"/>
      <c r="AW983" s="3"/>
      <c r="AX983" s="3"/>
      <c r="AY983" s="3"/>
      <c r="AZ983" s="3"/>
      <c r="BA983" s="3"/>
      <c r="BB983" s="3"/>
      <c r="BC983" s="3"/>
      <c r="BD983" s="3"/>
      <c r="BE983" s="3"/>
      <c r="BF983" s="3"/>
      <c r="BG983" s="3"/>
      <c r="BH983" s="3"/>
      <c r="BI983" s="3"/>
      <c r="BJ983" s="3"/>
      <c r="BK983" s="3"/>
      <c r="BL983" s="3"/>
      <c r="BM983" s="27" t="s">
        <v>3</v>
      </c>
    </row>
    <row r="984" spans="1:65">
      <c r="A984" s="29"/>
      <c r="B984" s="19"/>
      <c r="C984" s="9"/>
      <c r="D984" s="10" t="s">
        <v>264</v>
      </c>
      <c r="E984" s="11" t="s">
        <v>263</v>
      </c>
      <c r="F984" s="11" t="s">
        <v>264</v>
      </c>
      <c r="G984" s="11" t="s">
        <v>264</v>
      </c>
      <c r="H984" s="11" t="s">
        <v>263</v>
      </c>
      <c r="I984" s="11" t="s">
        <v>264</v>
      </c>
      <c r="J984" s="152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/>
      <c r="AN984" s="3"/>
      <c r="AO984" s="3"/>
      <c r="AP984" s="3"/>
      <c r="AQ984" s="3"/>
      <c r="AR984" s="3"/>
      <c r="AS984" s="3"/>
      <c r="AT984" s="3"/>
      <c r="AU984" s="3"/>
      <c r="AV984" s="3"/>
      <c r="AW984" s="3"/>
      <c r="AX984" s="3"/>
      <c r="AY984" s="3"/>
      <c r="AZ984" s="3"/>
      <c r="BA984" s="3"/>
      <c r="BB984" s="3"/>
      <c r="BC984" s="3"/>
      <c r="BD984" s="3"/>
      <c r="BE984" s="3"/>
      <c r="BF984" s="3"/>
      <c r="BG984" s="3"/>
      <c r="BH984" s="3"/>
      <c r="BI984" s="3"/>
      <c r="BJ984" s="3"/>
      <c r="BK984" s="3"/>
      <c r="BL984" s="3"/>
      <c r="BM984" s="27">
        <v>2</v>
      </c>
    </row>
    <row r="985" spans="1:65">
      <c r="A985" s="29"/>
      <c r="B985" s="19"/>
      <c r="C985" s="9"/>
      <c r="D985" s="25"/>
      <c r="E985" s="25"/>
      <c r="F985" s="25"/>
      <c r="G985" s="25"/>
      <c r="H985" s="25"/>
      <c r="I985" s="25"/>
      <c r="J985" s="152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  <c r="AN985" s="3"/>
      <c r="AO985" s="3"/>
      <c r="AP985" s="3"/>
      <c r="AQ985" s="3"/>
      <c r="AR985" s="3"/>
      <c r="AS985" s="3"/>
      <c r="AT985" s="3"/>
      <c r="AU985" s="3"/>
      <c r="AV985" s="3"/>
      <c r="AW985" s="3"/>
      <c r="AX985" s="3"/>
      <c r="AY985" s="3"/>
      <c r="AZ985" s="3"/>
      <c r="BA985" s="3"/>
      <c r="BB985" s="3"/>
      <c r="BC985" s="3"/>
      <c r="BD985" s="3"/>
      <c r="BE985" s="3"/>
      <c r="BF985" s="3"/>
      <c r="BG985" s="3"/>
      <c r="BH985" s="3"/>
      <c r="BI985" s="3"/>
      <c r="BJ985" s="3"/>
      <c r="BK985" s="3"/>
      <c r="BL985" s="3"/>
      <c r="BM985" s="27">
        <v>2</v>
      </c>
    </row>
    <row r="986" spans="1:65">
      <c r="A986" s="29"/>
      <c r="B986" s="18">
        <v>1</v>
      </c>
      <c r="C986" s="14">
        <v>1</v>
      </c>
      <c r="D986" s="21">
        <v>0.15</v>
      </c>
      <c r="E986" s="21">
        <v>0.1</v>
      </c>
      <c r="F986" s="21">
        <v>0.18</v>
      </c>
      <c r="G986" s="21">
        <v>0.2</v>
      </c>
      <c r="H986" s="21">
        <v>0.2</v>
      </c>
      <c r="I986" s="21">
        <v>0.2</v>
      </c>
      <c r="J986" s="152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  <c r="AN986" s="3"/>
      <c r="AO986" s="3"/>
      <c r="AP986" s="3"/>
      <c r="AQ986" s="3"/>
      <c r="AR986" s="3"/>
      <c r="AS986" s="3"/>
      <c r="AT986" s="3"/>
      <c r="AU986" s="3"/>
      <c r="AV986" s="3"/>
      <c r="AW986" s="3"/>
      <c r="AX986" s="3"/>
      <c r="AY986" s="3"/>
      <c r="AZ986" s="3"/>
      <c r="BA986" s="3"/>
      <c r="BB986" s="3"/>
      <c r="BC986" s="3"/>
      <c r="BD986" s="3"/>
      <c r="BE986" s="3"/>
      <c r="BF986" s="3"/>
      <c r="BG986" s="3"/>
      <c r="BH986" s="3"/>
      <c r="BI986" s="3"/>
      <c r="BJ986" s="3"/>
      <c r="BK986" s="3"/>
      <c r="BL986" s="3"/>
      <c r="BM986" s="27">
        <v>1</v>
      </c>
    </row>
    <row r="987" spans="1:65">
      <c r="A987" s="29"/>
      <c r="B987" s="19">
        <v>1</v>
      </c>
      <c r="C987" s="9">
        <v>2</v>
      </c>
      <c r="D987" s="11">
        <v>0.15</v>
      </c>
      <c r="E987" s="11">
        <v>0.2</v>
      </c>
      <c r="F987" s="11">
        <v>0.18</v>
      </c>
      <c r="G987" s="11">
        <v>0.2</v>
      </c>
      <c r="H987" s="11">
        <v>0.2</v>
      </c>
      <c r="I987" s="11">
        <v>0.2</v>
      </c>
      <c r="J987" s="152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  <c r="AN987" s="3"/>
      <c r="AO987" s="3"/>
      <c r="AP987" s="3"/>
      <c r="AQ987" s="3"/>
      <c r="AR987" s="3"/>
      <c r="AS987" s="3"/>
      <c r="AT987" s="3"/>
      <c r="AU987" s="3"/>
      <c r="AV987" s="3"/>
      <c r="AW987" s="3"/>
      <c r="AX987" s="3"/>
      <c r="AY987" s="3"/>
      <c r="AZ987" s="3"/>
      <c r="BA987" s="3"/>
      <c r="BB987" s="3"/>
      <c r="BC987" s="3"/>
      <c r="BD987" s="3"/>
      <c r="BE987" s="3"/>
      <c r="BF987" s="3"/>
      <c r="BG987" s="3"/>
      <c r="BH987" s="3"/>
      <c r="BI987" s="3"/>
      <c r="BJ987" s="3"/>
      <c r="BK987" s="3"/>
      <c r="BL987" s="3"/>
      <c r="BM987" s="27">
        <v>5</v>
      </c>
    </row>
    <row r="988" spans="1:65">
      <c r="A988" s="29"/>
      <c r="B988" s="19">
        <v>1</v>
      </c>
      <c r="C988" s="9">
        <v>3</v>
      </c>
      <c r="D988" s="11">
        <v>0.15</v>
      </c>
      <c r="E988" s="11">
        <v>0.1</v>
      </c>
      <c r="F988" s="11">
        <v>0.19</v>
      </c>
      <c r="G988" s="11">
        <v>0.19</v>
      </c>
      <c r="H988" s="11">
        <v>0.2</v>
      </c>
      <c r="I988" s="11">
        <v>0.2</v>
      </c>
      <c r="J988" s="152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  <c r="AN988" s="3"/>
      <c r="AO988" s="3"/>
      <c r="AP988" s="3"/>
      <c r="AQ988" s="3"/>
      <c r="AR988" s="3"/>
      <c r="AS988" s="3"/>
      <c r="AT988" s="3"/>
      <c r="AU988" s="3"/>
      <c r="AV988" s="3"/>
      <c r="AW988" s="3"/>
      <c r="AX988" s="3"/>
      <c r="AY988" s="3"/>
      <c r="AZ988" s="3"/>
      <c r="BA988" s="3"/>
      <c r="BB988" s="3"/>
      <c r="BC988" s="3"/>
      <c r="BD988" s="3"/>
      <c r="BE988" s="3"/>
      <c r="BF988" s="3"/>
      <c r="BG988" s="3"/>
      <c r="BH988" s="3"/>
      <c r="BI988" s="3"/>
      <c r="BJ988" s="3"/>
      <c r="BK988" s="3"/>
      <c r="BL988" s="3"/>
      <c r="BM988" s="27">
        <v>16</v>
      </c>
    </row>
    <row r="989" spans="1:65">
      <c r="A989" s="29"/>
      <c r="B989" s="19">
        <v>1</v>
      </c>
      <c r="C989" s="9">
        <v>4</v>
      </c>
      <c r="D989" s="11">
        <v>0.16</v>
      </c>
      <c r="E989" s="11">
        <v>0.1</v>
      </c>
      <c r="F989" s="11">
        <v>0.18</v>
      </c>
      <c r="G989" s="11">
        <v>0.19</v>
      </c>
      <c r="H989" s="11">
        <v>0.2</v>
      </c>
      <c r="I989" s="11">
        <v>0.2</v>
      </c>
      <c r="J989" s="152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/>
      <c r="AN989" s="3"/>
      <c r="AO989" s="3"/>
      <c r="AP989" s="3"/>
      <c r="AQ989" s="3"/>
      <c r="AR989" s="3"/>
      <c r="AS989" s="3"/>
      <c r="AT989" s="3"/>
      <c r="AU989" s="3"/>
      <c r="AV989" s="3"/>
      <c r="AW989" s="3"/>
      <c r="AX989" s="3"/>
      <c r="AY989" s="3"/>
      <c r="AZ989" s="3"/>
      <c r="BA989" s="3"/>
      <c r="BB989" s="3"/>
      <c r="BC989" s="3"/>
      <c r="BD989" s="3"/>
      <c r="BE989" s="3"/>
      <c r="BF989" s="3"/>
      <c r="BG989" s="3"/>
      <c r="BH989" s="3"/>
      <c r="BI989" s="3"/>
      <c r="BJ989" s="3"/>
      <c r="BK989" s="3"/>
      <c r="BL989" s="3"/>
      <c r="BM989" s="27">
        <v>0.17999999999999997</v>
      </c>
    </row>
    <row r="990" spans="1:65">
      <c r="A990" s="29"/>
      <c r="B990" s="19">
        <v>1</v>
      </c>
      <c r="C990" s="9">
        <v>5</v>
      </c>
      <c r="D990" s="11">
        <v>0.15</v>
      </c>
      <c r="E990" s="11">
        <v>0.2</v>
      </c>
      <c r="F990" s="11">
        <v>0.18</v>
      </c>
      <c r="G990" s="11">
        <v>0.21</v>
      </c>
      <c r="H990" s="11">
        <v>0.2</v>
      </c>
      <c r="I990" s="11">
        <v>0.2</v>
      </c>
      <c r="J990" s="152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/>
      <c r="AN990" s="3"/>
      <c r="AO990" s="3"/>
      <c r="AP990" s="3"/>
      <c r="AQ990" s="3"/>
      <c r="AR990" s="3"/>
      <c r="AS990" s="3"/>
      <c r="AT990" s="3"/>
      <c r="AU990" s="3"/>
      <c r="AV990" s="3"/>
      <c r="AW990" s="3"/>
      <c r="AX990" s="3"/>
      <c r="AY990" s="3"/>
      <c r="AZ990" s="3"/>
      <c r="BA990" s="3"/>
      <c r="BB990" s="3"/>
      <c r="BC990" s="3"/>
      <c r="BD990" s="3"/>
      <c r="BE990" s="3"/>
      <c r="BF990" s="3"/>
      <c r="BG990" s="3"/>
      <c r="BH990" s="3"/>
      <c r="BI990" s="3"/>
      <c r="BJ990" s="3"/>
      <c r="BK990" s="3"/>
      <c r="BL990" s="3"/>
      <c r="BM990" s="27">
        <v>62</v>
      </c>
    </row>
    <row r="991" spans="1:65">
      <c r="A991" s="29"/>
      <c r="B991" s="19">
        <v>1</v>
      </c>
      <c r="C991" s="9">
        <v>6</v>
      </c>
      <c r="D991" s="11">
        <v>0.14000000000000001</v>
      </c>
      <c r="E991" s="11">
        <v>0.2</v>
      </c>
      <c r="F991" s="11">
        <v>0.18</v>
      </c>
      <c r="G991" s="11">
        <v>0.2</v>
      </c>
      <c r="H991" s="11">
        <v>0.2</v>
      </c>
      <c r="I991" s="11">
        <v>0.2</v>
      </c>
      <c r="J991" s="152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3"/>
      <c r="AN991" s="3"/>
      <c r="AO991" s="3"/>
      <c r="AP991" s="3"/>
      <c r="AQ991" s="3"/>
      <c r="AR991" s="3"/>
      <c r="AS991" s="3"/>
      <c r="AT991" s="3"/>
      <c r="AU991" s="3"/>
      <c r="AV991" s="3"/>
      <c r="AW991" s="3"/>
      <c r="AX991" s="3"/>
      <c r="AY991" s="3"/>
      <c r="AZ991" s="3"/>
      <c r="BA991" s="3"/>
      <c r="BB991" s="3"/>
      <c r="BC991" s="3"/>
      <c r="BD991" s="3"/>
      <c r="BE991" s="3"/>
      <c r="BF991" s="3"/>
      <c r="BG991" s="3"/>
      <c r="BH991" s="3"/>
      <c r="BI991" s="3"/>
      <c r="BJ991" s="3"/>
      <c r="BK991" s="3"/>
      <c r="BL991" s="3"/>
      <c r="BM991" s="55"/>
    </row>
    <row r="992" spans="1:65">
      <c r="A992" s="29"/>
      <c r="B992" s="20" t="s">
        <v>254</v>
      </c>
      <c r="C992" s="12"/>
      <c r="D992" s="22">
        <v>0.15</v>
      </c>
      <c r="E992" s="22">
        <v>0.15</v>
      </c>
      <c r="F992" s="22">
        <v>0.18166666666666664</v>
      </c>
      <c r="G992" s="22">
        <v>0.19833333333333333</v>
      </c>
      <c r="H992" s="22">
        <v>0.19999999999999998</v>
      </c>
      <c r="I992" s="22">
        <v>0.19999999999999998</v>
      </c>
      <c r="J992" s="152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/>
      <c r="AN992" s="3"/>
      <c r="AO992" s="3"/>
      <c r="AP992" s="3"/>
      <c r="AQ992" s="3"/>
      <c r="AR992" s="3"/>
      <c r="AS992" s="3"/>
      <c r="AT992" s="3"/>
      <c r="AU992" s="3"/>
      <c r="AV992" s="3"/>
      <c r="AW992" s="3"/>
      <c r="AX992" s="3"/>
      <c r="AY992" s="3"/>
      <c r="AZ992" s="3"/>
      <c r="BA992" s="3"/>
      <c r="BB992" s="3"/>
      <c r="BC992" s="3"/>
      <c r="BD992" s="3"/>
      <c r="BE992" s="3"/>
      <c r="BF992" s="3"/>
      <c r="BG992" s="3"/>
      <c r="BH992" s="3"/>
      <c r="BI992" s="3"/>
      <c r="BJ992" s="3"/>
      <c r="BK992" s="3"/>
      <c r="BL992" s="3"/>
      <c r="BM992" s="55"/>
    </row>
    <row r="993" spans="1:65">
      <c r="A993" s="29"/>
      <c r="B993" s="3" t="s">
        <v>255</v>
      </c>
      <c r="C993" s="28"/>
      <c r="D993" s="11">
        <v>0.15</v>
      </c>
      <c r="E993" s="11">
        <v>0.15000000000000002</v>
      </c>
      <c r="F993" s="11">
        <v>0.18</v>
      </c>
      <c r="G993" s="11">
        <v>0.2</v>
      </c>
      <c r="H993" s="11">
        <v>0.2</v>
      </c>
      <c r="I993" s="11">
        <v>0.2</v>
      </c>
      <c r="J993" s="152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/>
      <c r="AN993" s="3"/>
      <c r="AO993" s="3"/>
      <c r="AP993" s="3"/>
      <c r="AQ993" s="3"/>
      <c r="AR993" s="3"/>
      <c r="AS993" s="3"/>
      <c r="AT993" s="3"/>
      <c r="AU993" s="3"/>
      <c r="AV993" s="3"/>
      <c r="AW993" s="3"/>
      <c r="AX993" s="3"/>
      <c r="AY993" s="3"/>
      <c r="AZ993" s="3"/>
      <c r="BA993" s="3"/>
      <c r="BB993" s="3"/>
      <c r="BC993" s="3"/>
      <c r="BD993" s="3"/>
      <c r="BE993" s="3"/>
      <c r="BF993" s="3"/>
      <c r="BG993" s="3"/>
      <c r="BH993" s="3"/>
      <c r="BI993" s="3"/>
      <c r="BJ993" s="3"/>
      <c r="BK993" s="3"/>
      <c r="BL993" s="3"/>
      <c r="BM993" s="55"/>
    </row>
    <row r="994" spans="1:65">
      <c r="A994" s="29"/>
      <c r="B994" s="3" t="s">
        <v>256</v>
      </c>
      <c r="C994" s="28"/>
      <c r="D994" s="23">
        <v>6.3245553203367553E-3</v>
      </c>
      <c r="E994" s="23">
        <v>5.4772255750516689E-2</v>
      </c>
      <c r="F994" s="23">
        <v>4.0824829046386332E-3</v>
      </c>
      <c r="G994" s="23">
        <v>7.5277265270908078E-3</v>
      </c>
      <c r="H994" s="23">
        <v>3.0404709722440586E-17</v>
      </c>
      <c r="I994" s="23">
        <v>3.0404709722440586E-17</v>
      </c>
      <c r="J994" s="152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/>
      <c r="AN994" s="3"/>
      <c r="AO994" s="3"/>
      <c r="AP994" s="3"/>
      <c r="AQ994" s="3"/>
      <c r="AR994" s="3"/>
      <c r="AS994" s="3"/>
      <c r="AT994" s="3"/>
      <c r="AU994" s="3"/>
      <c r="AV994" s="3"/>
      <c r="AW994" s="3"/>
      <c r="AX994" s="3"/>
      <c r="AY994" s="3"/>
      <c r="AZ994" s="3"/>
      <c r="BA994" s="3"/>
      <c r="BB994" s="3"/>
      <c r="BC994" s="3"/>
      <c r="BD994" s="3"/>
      <c r="BE994" s="3"/>
      <c r="BF994" s="3"/>
      <c r="BG994" s="3"/>
      <c r="BH994" s="3"/>
      <c r="BI994" s="3"/>
      <c r="BJ994" s="3"/>
      <c r="BK994" s="3"/>
      <c r="BL994" s="3"/>
      <c r="BM994" s="55"/>
    </row>
    <row r="995" spans="1:65">
      <c r="A995" s="29"/>
      <c r="B995" s="3" t="s">
        <v>86</v>
      </c>
      <c r="C995" s="28"/>
      <c r="D995" s="13">
        <v>4.2163702135578372E-2</v>
      </c>
      <c r="E995" s="13">
        <v>0.36514837167011127</v>
      </c>
      <c r="F995" s="13">
        <v>2.247238296131358E-2</v>
      </c>
      <c r="G995" s="13">
        <v>3.7954923666004073E-2</v>
      </c>
      <c r="H995" s="13">
        <v>1.5202354861220294E-16</v>
      </c>
      <c r="I995" s="13">
        <v>1.5202354861220294E-16</v>
      </c>
      <c r="J995" s="152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/>
      <c r="AN995" s="3"/>
      <c r="AO995" s="3"/>
      <c r="AP995" s="3"/>
      <c r="AQ995" s="3"/>
      <c r="AR995" s="3"/>
      <c r="AS995" s="3"/>
      <c r="AT995" s="3"/>
      <c r="AU995" s="3"/>
      <c r="AV995" s="3"/>
      <c r="AW995" s="3"/>
      <c r="AX995" s="3"/>
      <c r="AY995" s="3"/>
      <c r="AZ995" s="3"/>
      <c r="BA995" s="3"/>
      <c r="BB995" s="3"/>
      <c r="BC995" s="3"/>
      <c r="BD995" s="3"/>
      <c r="BE995" s="3"/>
      <c r="BF995" s="3"/>
      <c r="BG995" s="3"/>
      <c r="BH995" s="3"/>
      <c r="BI995" s="3"/>
      <c r="BJ995" s="3"/>
      <c r="BK995" s="3"/>
      <c r="BL995" s="3"/>
      <c r="BM995" s="55"/>
    </row>
    <row r="996" spans="1:65">
      <c r="A996" s="29"/>
      <c r="B996" s="3" t="s">
        <v>257</v>
      </c>
      <c r="C996" s="28"/>
      <c r="D996" s="13">
        <v>-0.16666666666666652</v>
      </c>
      <c r="E996" s="13">
        <v>-0.16666666666666652</v>
      </c>
      <c r="F996" s="13">
        <v>9.2592592592593004E-3</v>
      </c>
      <c r="G996" s="13">
        <v>0.10185185185185208</v>
      </c>
      <c r="H996" s="13">
        <v>0.11111111111111116</v>
      </c>
      <c r="I996" s="13">
        <v>0.11111111111111116</v>
      </c>
      <c r="J996" s="152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/>
      <c r="AN996" s="3"/>
      <c r="AO996" s="3"/>
      <c r="AP996" s="3"/>
      <c r="AQ996" s="3"/>
      <c r="AR996" s="3"/>
      <c r="AS996" s="3"/>
      <c r="AT996" s="3"/>
      <c r="AU996" s="3"/>
      <c r="AV996" s="3"/>
      <c r="AW996" s="3"/>
      <c r="AX996" s="3"/>
      <c r="AY996" s="3"/>
      <c r="AZ996" s="3"/>
      <c r="BA996" s="3"/>
      <c r="BB996" s="3"/>
      <c r="BC996" s="3"/>
      <c r="BD996" s="3"/>
      <c r="BE996" s="3"/>
      <c r="BF996" s="3"/>
      <c r="BG996" s="3"/>
      <c r="BH996" s="3"/>
      <c r="BI996" s="3"/>
      <c r="BJ996" s="3"/>
      <c r="BK996" s="3"/>
      <c r="BL996" s="3"/>
      <c r="BM996" s="55"/>
    </row>
    <row r="997" spans="1:65">
      <c r="A997" s="29"/>
      <c r="B997" s="45" t="s">
        <v>258</v>
      </c>
      <c r="C997" s="46"/>
      <c r="D997" s="44">
        <v>2.7</v>
      </c>
      <c r="E997" s="44">
        <v>2.7</v>
      </c>
      <c r="F997" s="44">
        <v>0.56000000000000005</v>
      </c>
      <c r="G997" s="44">
        <v>0.56000000000000005</v>
      </c>
      <c r="H997" s="44">
        <v>0.67</v>
      </c>
      <c r="I997" s="44">
        <v>0.67</v>
      </c>
      <c r="J997" s="152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/>
      <c r="AN997" s="3"/>
      <c r="AO997" s="3"/>
      <c r="AP997" s="3"/>
      <c r="AQ997" s="3"/>
      <c r="AR997" s="3"/>
      <c r="AS997" s="3"/>
      <c r="AT997" s="3"/>
      <c r="AU997" s="3"/>
      <c r="AV997" s="3"/>
      <c r="AW997" s="3"/>
      <c r="AX997" s="3"/>
      <c r="AY997" s="3"/>
      <c r="AZ997" s="3"/>
      <c r="BA997" s="3"/>
      <c r="BB997" s="3"/>
      <c r="BC997" s="3"/>
      <c r="BD997" s="3"/>
      <c r="BE997" s="3"/>
      <c r="BF997" s="3"/>
      <c r="BG997" s="3"/>
      <c r="BH997" s="3"/>
      <c r="BI997" s="3"/>
      <c r="BJ997" s="3"/>
      <c r="BK997" s="3"/>
      <c r="BL997" s="3"/>
      <c r="BM997" s="55"/>
    </row>
    <row r="998" spans="1:65">
      <c r="B998" s="30"/>
      <c r="C998" s="20"/>
      <c r="D998" s="20"/>
      <c r="E998" s="20"/>
      <c r="F998" s="20"/>
      <c r="G998" s="20"/>
      <c r="H998" s="20"/>
      <c r="I998" s="20"/>
      <c r="BM998" s="55"/>
    </row>
    <row r="999" spans="1:65" ht="15">
      <c r="B999" s="8" t="s">
        <v>469</v>
      </c>
      <c r="BM999" s="27" t="s">
        <v>66</v>
      </c>
    </row>
    <row r="1000" spans="1:65" ht="15">
      <c r="A1000" s="24" t="s">
        <v>32</v>
      </c>
      <c r="B1000" s="18" t="s">
        <v>108</v>
      </c>
      <c r="C1000" s="15" t="s">
        <v>109</v>
      </c>
      <c r="D1000" s="16" t="s">
        <v>224</v>
      </c>
      <c r="E1000" s="17" t="s">
        <v>224</v>
      </c>
      <c r="F1000" s="17" t="s">
        <v>224</v>
      </c>
      <c r="G1000" s="17" t="s">
        <v>224</v>
      </c>
      <c r="H1000" s="17" t="s">
        <v>224</v>
      </c>
      <c r="I1000" s="17" t="s">
        <v>224</v>
      </c>
      <c r="J1000" s="17" t="s">
        <v>224</v>
      </c>
      <c r="K1000" s="17" t="s">
        <v>224</v>
      </c>
      <c r="L1000" s="17" t="s">
        <v>224</v>
      </c>
      <c r="M1000" s="17" t="s">
        <v>224</v>
      </c>
      <c r="N1000" s="17" t="s">
        <v>224</v>
      </c>
      <c r="O1000" s="17" t="s">
        <v>224</v>
      </c>
      <c r="P1000" s="17" t="s">
        <v>224</v>
      </c>
      <c r="Q1000" s="17" t="s">
        <v>224</v>
      </c>
      <c r="R1000" s="17" t="s">
        <v>224</v>
      </c>
      <c r="S1000" s="17" t="s">
        <v>224</v>
      </c>
      <c r="T1000" s="17" t="s">
        <v>224</v>
      </c>
      <c r="U1000" s="17" t="s">
        <v>224</v>
      </c>
      <c r="V1000" s="152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  <c r="AM1000" s="3"/>
      <c r="AN1000" s="3"/>
      <c r="AO1000" s="3"/>
      <c r="AP1000" s="3"/>
      <c r="AQ1000" s="3"/>
      <c r="AR1000" s="3"/>
      <c r="AS1000" s="3"/>
      <c r="AT1000" s="3"/>
      <c r="AU1000" s="3"/>
      <c r="AV1000" s="3"/>
      <c r="AW1000" s="3"/>
      <c r="AX1000" s="3"/>
      <c r="AY1000" s="3"/>
      <c r="AZ1000" s="3"/>
      <c r="BA1000" s="3"/>
      <c r="BB1000" s="3"/>
      <c r="BC1000" s="3"/>
      <c r="BD1000" s="3"/>
      <c r="BE1000" s="3"/>
      <c r="BF1000" s="3"/>
      <c r="BG1000" s="3"/>
      <c r="BH1000" s="3"/>
      <c r="BI1000" s="3"/>
      <c r="BJ1000" s="3"/>
      <c r="BK1000" s="3"/>
      <c r="BL1000" s="3"/>
      <c r="BM1000" s="27">
        <v>1</v>
      </c>
    </row>
    <row r="1001" spans="1:65">
      <c r="A1001" s="29"/>
      <c r="B1001" s="19" t="s">
        <v>225</v>
      </c>
      <c r="C1001" s="9" t="s">
        <v>225</v>
      </c>
      <c r="D1001" s="150" t="s">
        <v>227</v>
      </c>
      <c r="E1001" s="151" t="s">
        <v>228</v>
      </c>
      <c r="F1001" s="151" t="s">
        <v>229</v>
      </c>
      <c r="G1001" s="151" t="s">
        <v>230</v>
      </c>
      <c r="H1001" s="151" t="s">
        <v>231</v>
      </c>
      <c r="I1001" s="151" t="s">
        <v>233</v>
      </c>
      <c r="J1001" s="151" t="s">
        <v>234</v>
      </c>
      <c r="K1001" s="151" t="s">
        <v>235</v>
      </c>
      <c r="L1001" s="151" t="s">
        <v>236</v>
      </c>
      <c r="M1001" s="151" t="s">
        <v>237</v>
      </c>
      <c r="N1001" s="151" t="s">
        <v>238</v>
      </c>
      <c r="O1001" s="151" t="s">
        <v>239</v>
      </c>
      <c r="P1001" s="151" t="s">
        <v>240</v>
      </c>
      <c r="Q1001" s="151" t="s">
        <v>241</v>
      </c>
      <c r="R1001" s="151" t="s">
        <v>242</v>
      </c>
      <c r="S1001" s="151" t="s">
        <v>245</v>
      </c>
      <c r="T1001" s="151" t="s">
        <v>246</v>
      </c>
      <c r="U1001" s="151" t="s">
        <v>247</v>
      </c>
      <c r="V1001" s="152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  <c r="AH1001" s="3"/>
      <c r="AI1001" s="3"/>
      <c r="AJ1001" s="3"/>
      <c r="AK1001" s="3"/>
      <c r="AL1001" s="3"/>
      <c r="AM1001" s="3"/>
      <c r="AN1001" s="3"/>
      <c r="AO1001" s="3"/>
      <c r="AP1001" s="3"/>
      <c r="AQ1001" s="3"/>
      <c r="AR1001" s="3"/>
      <c r="AS1001" s="3"/>
      <c r="AT1001" s="3"/>
      <c r="AU1001" s="3"/>
      <c r="AV1001" s="3"/>
      <c r="AW1001" s="3"/>
      <c r="AX1001" s="3"/>
      <c r="AY1001" s="3"/>
      <c r="AZ1001" s="3"/>
      <c r="BA1001" s="3"/>
      <c r="BB1001" s="3"/>
      <c r="BC1001" s="3"/>
      <c r="BD1001" s="3"/>
      <c r="BE1001" s="3"/>
      <c r="BF1001" s="3"/>
      <c r="BG1001" s="3"/>
      <c r="BH1001" s="3"/>
      <c r="BI1001" s="3"/>
      <c r="BJ1001" s="3"/>
      <c r="BK1001" s="3"/>
      <c r="BL1001" s="3"/>
      <c r="BM1001" s="27" t="s">
        <v>3</v>
      </c>
    </row>
    <row r="1002" spans="1:65">
      <c r="A1002" s="29"/>
      <c r="B1002" s="19"/>
      <c r="C1002" s="9"/>
      <c r="D1002" s="10" t="s">
        <v>264</v>
      </c>
      <c r="E1002" s="11" t="s">
        <v>263</v>
      </c>
      <c r="F1002" s="11" t="s">
        <v>263</v>
      </c>
      <c r="G1002" s="11" t="s">
        <v>263</v>
      </c>
      <c r="H1002" s="11" t="s">
        <v>112</v>
      </c>
      <c r="I1002" s="11" t="s">
        <v>112</v>
      </c>
      <c r="J1002" s="11" t="s">
        <v>263</v>
      </c>
      <c r="K1002" s="11" t="s">
        <v>263</v>
      </c>
      <c r="L1002" s="11" t="s">
        <v>264</v>
      </c>
      <c r="M1002" s="11" t="s">
        <v>264</v>
      </c>
      <c r="N1002" s="11" t="s">
        <v>264</v>
      </c>
      <c r="O1002" s="11" t="s">
        <v>264</v>
      </c>
      <c r="P1002" s="11" t="s">
        <v>264</v>
      </c>
      <c r="Q1002" s="11" t="s">
        <v>263</v>
      </c>
      <c r="R1002" s="11" t="s">
        <v>263</v>
      </c>
      <c r="S1002" s="11" t="s">
        <v>263</v>
      </c>
      <c r="T1002" s="11" t="s">
        <v>263</v>
      </c>
      <c r="U1002" s="11" t="s">
        <v>264</v>
      </c>
      <c r="V1002" s="152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  <c r="AH1002" s="3"/>
      <c r="AI1002" s="3"/>
      <c r="AJ1002" s="3"/>
      <c r="AK1002" s="3"/>
      <c r="AL1002" s="3"/>
      <c r="AM1002" s="3"/>
      <c r="AN1002" s="3"/>
      <c r="AO1002" s="3"/>
      <c r="AP1002" s="3"/>
      <c r="AQ1002" s="3"/>
      <c r="AR1002" s="3"/>
      <c r="AS1002" s="3"/>
      <c r="AT1002" s="3"/>
      <c r="AU1002" s="3"/>
      <c r="AV1002" s="3"/>
      <c r="AW1002" s="3"/>
      <c r="AX1002" s="3"/>
      <c r="AY1002" s="3"/>
      <c r="AZ1002" s="3"/>
      <c r="BA1002" s="3"/>
      <c r="BB1002" s="3"/>
      <c r="BC1002" s="3"/>
      <c r="BD1002" s="3"/>
      <c r="BE1002" s="3"/>
      <c r="BF1002" s="3"/>
      <c r="BG1002" s="3"/>
      <c r="BH1002" s="3"/>
      <c r="BI1002" s="3"/>
      <c r="BJ1002" s="3"/>
      <c r="BK1002" s="3"/>
      <c r="BL1002" s="3"/>
      <c r="BM1002" s="27">
        <v>2</v>
      </c>
    </row>
    <row r="1003" spans="1:65">
      <c r="A1003" s="29"/>
      <c r="B1003" s="19"/>
      <c r="C1003" s="9"/>
      <c r="D1003" s="25"/>
      <c r="E1003" s="25"/>
      <c r="F1003" s="25"/>
      <c r="G1003" s="25"/>
      <c r="H1003" s="25"/>
      <c r="I1003" s="25"/>
      <c r="J1003" s="25"/>
      <c r="K1003" s="25"/>
      <c r="L1003" s="25"/>
      <c r="M1003" s="25"/>
      <c r="N1003" s="25"/>
      <c r="O1003" s="25"/>
      <c r="P1003" s="25"/>
      <c r="Q1003" s="25"/>
      <c r="R1003" s="25"/>
      <c r="S1003" s="25"/>
      <c r="T1003" s="25"/>
      <c r="U1003" s="25"/>
      <c r="V1003" s="152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  <c r="AH1003" s="3"/>
      <c r="AI1003" s="3"/>
      <c r="AJ1003" s="3"/>
      <c r="AK1003" s="3"/>
      <c r="AL1003" s="3"/>
      <c r="AM1003" s="3"/>
      <c r="AN1003" s="3"/>
      <c r="AO1003" s="3"/>
      <c r="AP1003" s="3"/>
      <c r="AQ1003" s="3"/>
      <c r="AR1003" s="3"/>
      <c r="AS1003" s="3"/>
      <c r="AT1003" s="3"/>
      <c r="AU1003" s="3"/>
      <c r="AV1003" s="3"/>
      <c r="AW1003" s="3"/>
      <c r="AX1003" s="3"/>
      <c r="AY1003" s="3"/>
      <c r="AZ1003" s="3"/>
      <c r="BA1003" s="3"/>
      <c r="BB1003" s="3"/>
      <c r="BC1003" s="3"/>
      <c r="BD1003" s="3"/>
      <c r="BE1003" s="3"/>
      <c r="BF1003" s="3"/>
      <c r="BG1003" s="3"/>
      <c r="BH1003" s="3"/>
      <c r="BI1003" s="3"/>
      <c r="BJ1003" s="3"/>
      <c r="BK1003" s="3"/>
      <c r="BL1003" s="3"/>
      <c r="BM1003" s="27">
        <v>2</v>
      </c>
    </row>
    <row r="1004" spans="1:65">
      <c r="A1004" s="29"/>
      <c r="B1004" s="18">
        <v>1</v>
      </c>
      <c r="C1004" s="14">
        <v>1</v>
      </c>
      <c r="D1004" s="21">
        <v>2.76</v>
      </c>
      <c r="E1004" s="21">
        <v>2.9</v>
      </c>
      <c r="F1004" s="21">
        <v>3.3</v>
      </c>
      <c r="G1004" s="21">
        <v>3</v>
      </c>
      <c r="H1004" s="21">
        <v>4.3499999999999996</v>
      </c>
      <c r="I1004" s="153">
        <v>4.7874999999999996</v>
      </c>
      <c r="J1004" s="21">
        <v>3.18</v>
      </c>
      <c r="K1004" s="21">
        <v>3.2</v>
      </c>
      <c r="L1004" s="21">
        <v>2.98</v>
      </c>
      <c r="M1004" s="21">
        <v>4.03</v>
      </c>
      <c r="N1004" s="21">
        <v>3.7509999999999999</v>
      </c>
      <c r="O1004" s="21">
        <v>3.2</v>
      </c>
      <c r="P1004" s="21">
        <v>3.9099999999999997</v>
      </c>
      <c r="Q1004" s="21">
        <v>4.3</v>
      </c>
      <c r="R1004" s="21">
        <v>3.5</v>
      </c>
      <c r="S1004" s="21">
        <v>3.95</v>
      </c>
      <c r="T1004" s="21">
        <v>3.6</v>
      </c>
      <c r="U1004" s="21">
        <v>3.6</v>
      </c>
      <c r="V1004" s="152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  <c r="AH1004" s="3"/>
      <c r="AI1004" s="3"/>
      <c r="AJ1004" s="3"/>
      <c r="AK1004" s="3"/>
      <c r="AL1004" s="3"/>
      <c r="AM1004" s="3"/>
      <c r="AN1004" s="3"/>
      <c r="AO1004" s="3"/>
      <c r="AP1004" s="3"/>
      <c r="AQ1004" s="3"/>
      <c r="AR1004" s="3"/>
      <c r="AS1004" s="3"/>
      <c r="AT1004" s="3"/>
      <c r="AU1004" s="3"/>
      <c r="AV1004" s="3"/>
      <c r="AW1004" s="3"/>
      <c r="AX1004" s="3"/>
      <c r="AY1004" s="3"/>
      <c r="AZ1004" s="3"/>
      <c r="BA1004" s="3"/>
      <c r="BB1004" s="3"/>
      <c r="BC1004" s="3"/>
      <c r="BD1004" s="3"/>
      <c r="BE1004" s="3"/>
      <c r="BF1004" s="3"/>
      <c r="BG1004" s="3"/>
      <c r="BH1004" s="3"/>
      <c r="BI1004" s="3"/>
      <c r="BJ1004" s="3"/>
      <c r="BK1004" s="3"/>
      <c r="BL1004" s="3"/>
      <c r="BM1004" s="27">
        <v>1</v>
      </c>
    </row>
    <row r="1005" spans="1:65">
      <c r="A1005" s="29"/>
      <c r="B1005" s="19">
        <v>1</v>
      </c>
      <c r="C1005" s="9">
        <v>2</v>
      </c>
      <c r="D1005" s="11">
        <v>3.48</v>
      </c>
      <c r="E1005" s="11">
        <v>3.1</v>
      </c>
      <c r="F1005" s="11">
        <v>3.5</v>
      </c>
      <c r="G1005" s="11">
        <v>3.1</v>
      </c>
      <c r="H1005" s="11">
        <v>3</v>
      </c>
      <c r="I1005" s="154">
        <v>4.2394999999999996</v>
      </c>
      <c r="J1005" s="11">
        <v>3.6</v>
      </c>
      <c r="K1005" s="11">
        <v>3.3</v>
      </c>
      <c r="L1005" s="11">
        <v>2.92</v>
      </c>
      <c r="M1005" s="11">
        <v>3.75</v>
      </c>
      <c r="N1005" s="11">
        <v>2.794</v>
      </c>
      <c r="O1005" s="11">
        <v>3.6</v>
      </c>
      <c r="P1005" s="11">
        <v>3.81</v>
      </c>
      <c r="Q1005" s="11">
        <v>3.4</v>
      </c>
      <c r="R1005" s="11">
        <v>3.6</v>
      </c>
      <c r="S1005" s="11">
        <v>3.75</v>
      </c>
      <c r="T1005" s="11">
        <v>3</v>
      </c>
      <c r="U1005" s="11">
        <v>2.9</v>
      </c>
      <c r="V1005" s="152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  <c r="AH1005" s="3"/>
      <c r="AI1005" s="3"/>
      <c r="AJ1005" s="3"/>
      <c r="AK1005" s="3"/>
      <c r="AL1005" s="3"/>
      <c r="AM1005" s="3"/>
      <c r="AN1005" s="3"/>
      <c r="AO1005" s="3"/>
      <c r="AP1005" s="3"/>
      <c r="AQ1005" s="3"/>
      <c r="AR1005" s="3"/>
      <c r="AS1005" s="3"/>
      <c r="AT1005" s="3"/>
      <c r="AU1005" s="3"/>
      <c r="AV1005" s="3"/>
      <c r="AW1005" s="3"/>
      <c r="AX1005" s="3"/>
      <c r="AY1005" s="3"/>
      <c r="AZ1005" s="3"/>
      <c r="BA1005" s="3"/>
      <c r="BB1005" s="3"/>
      <c r="BC1005" s="3"/>
      <c r="BD1005" s="3"/>
      <c r="BE1005" s="3"/>
      <c r="BF1005" s="3"/>
      <c r="BG1005" s="3"/>
      <c r="BH1005" s="3"/>
      <c r="BI1005" s="3"/>
      <c r="BJ1005" s="3"/>
      <c r="BK1005" s="3"/>
      <c r="BL1005" s="3"/>
      <c r="BM1005" s="27">
        <v>28</v>
      </c>
    </row>
    <row r="1006" spans="1:65">
      <c r="A1006" s="29"/>
      <c r="B1006" s="19">
        <v>1</v>
      </c>
      <c r="C1006" s="9">
        <v>3</v>
      </c>
      <c r="D1006" s="11">
        <v>2.75</v>
      </c>
      <c r="E1006" s="11">
        <v>2.8</v>
      </c>
      <c r="F1006" s="148">
        <v>4.2</v>
      </c>
      <c r="G1006" s="11">
        <v>3.3</v>
      </c>
      <c r="H1006" s="11">
        <v>3.62</v>
      </c>
      <c r="I1006" s="154">
        <v>4.8449999999999998</v>
      </c>
      <c r="J1006" s="11">
        <v>3.13</v>
      </c>
      <c r="K1006" s="11">
        <v>3.1</v>
      </c>
      <c r="L1006" s="11">
        <v>3.33</v>
      </c>
      <c r="M1006" s="11">
        <v>3.81</v>
      </c>
      <c r="N1006" s="11">
        <v>2.9660000000000002</v>
      </c>
      <c r="O1006" s="11">
        <v>3.6</v>
      </c>
      <c r="P1006" s="11">
        <v>3.66</v>
      </c>
      <c r="Q1006" s="11">
        <v>3.2</v>
      </c>
      <c r="R1006" s="11">
        <v>3.4</v>
      </c>
      <c r="S1006" s="11">
        <v>3.51</v>
      </c>
      <c r="T1006" s="11">
        <v>3.1</v>
      </c>
      <c r="U1006" s="11">
        <v>3.4</v>
      </c>
      <c r="V1006" s="152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  <c r="AH1006" s="3"/>
      <c r="AI1006" s="3"/>
      <c r="AJ1006" s="3"/>
      <c r="AK1006" s="3"/>
      <c r="AL1006" s="3"/>
      <c r="AM1006" s="3"/>
      <c r="AN1006" s="3"/>
      <c r="AO1006" s="3"/>
      <c r="AP1006" s="3"/>
      <c r="AQ1006" s="3"/>
      <c r="AR1006" s="3"/>
      <c r="AS1006" s="3"/>
      <c r="AT1006" s="3"/>
      <c r="AU1006" s="3"/>
      <c r="AV1006" s="3"/>
      <c r="AW1006" s="3"/>
      <c r="AX1006" s="3"/>
      <c r="AY1006" s="3"/>
      <c r="AZ1006" s="3"/>
      <c r="BA1006" s="3"/>
      <c r="BB1006" s="3"/>
      <c r="BC1006" s="3"/>
      <c r="BD1006" s="3"/>
      <c r="BE1006" s="3"/>
      <c r="BF1006" s="3"/>
      <c r="BG1006" s="3"/>
      <c r="BH1006" s="3"/>
      <c r="BI1006" s="3"/>
      <c r="BJ1006" s="3"/>
      <c r="BK1006" s="3"/>
      <c r="BL1006" s="3"/>
      <c r="BM1006" s="27">
        <v>16</v>
      </c>
    </row>
    <row r="1007" spans="1:65">
      <c r="A1007" s="29"/>
      <c r="B1007" s="19">
        <v>1</v>
      </c>
      <c r="C1007" s="9">
        <v>4</v>
      </c>
      <c r="D1007" s="11">
        <v>2.83</v>
      </c>
      <c r="E1007" s="11">
        <v>2.6</v>
      </c>
      <c r="F1007" s="11">
        <v>3</v>
      </c>
      <c r="G1007" s="11">
        <v>2.9</v>
      </c>
      <c r="H1007" s="11">
        <v>3.37</v>
      </c>
      <c r="I1007" s="154">
        <v>4.7530000000000001</v>
      </c>
      <c r="J1007" s="11">
        <v>3.37</v>
      </c>
      <c r="K1007" s="11">
        <v>2.9</v>
      </c>
      <c r="L1007" s="11">
        <v>3.44</v>
      </c>
      <c r="M1007" s="11">
        <v>4.0999999999999996</v>
      </c>
      <c r="N1007" s="11">
        <v>3.6230000000000002</v>
      </c>
      <c r="O1007" s="11">
        <v>3.4</v>
      </c>
      <c r="P1007" s="11">
        <v>3.69</v>
      </c>
      <c r="Q1007" s="11">
        <v>3.8</v>
      </c>
      <c r="R1007" s="11">
        <v>3.2</v>
      </c>
      <c r="S1007" s="11">
        <v>3.49</v>
      </c>
      <c r="T1007" s="11">
        <v>3.6</v>
      </c>
      <c r="U1007" s="11">
        <v>3.5</v>
      </c>
      <c r="V1007" s="152"/>
      <c r="W1007" s="3"/>
      <c r="X1007" s="3"/>
      <c r="Y1007" s="3"/>
      <c r="Z1007" s="3"/>
      <c r="AA1007" s="3"/>
      <c r="AB1007" s="3"/>
      <c r="AC1007" s="3"/>
      <c r="AD1007" s="3"/>
      <c r="AE1007" s="3"/>
      <c r="AF1007" s="3"/>
      <c r="AG1007" s="3"/>
      <c r="AH1007" s="3"/>
      <c r="AI1007" s="3"/>
      <c r="AJ1007" s="3"/>
      <c r="AK1007" s="3"/>
      <c r="AL1007" s="3"/>
      <c r="AM1007" s="3"/>
      <c r="AN1007" s="3"/>
      <c r="AO1007" s="3"/>
      <c r="AP1007" s="3"/>
      <c r="AQ1007" s="3"/>
      <c r="AR1007" s="3"/>
      <c r="AS1007" s="3"/>
      <c r="AT1007" s="3"/>
      <c r="AU1007" s="3"/>
      <c r="AV1007" s="3"/>
      <c r="AW1007" s="3"/>
      <c r="AX1007" s="3"/>
      <c r="AY1007" s="3"/>
      <c r="AZ1007" s="3"/>
      <c r="BA1007" s="3"/>
      <c r="BB1007" s="3"/>
      <c r="BC1007" s="3"/>
      <c r="BD1007" s="3"/>
      <c r="BE1007" s="3"/>
      <c r="BF1007" s="3"/>
      <c r="BG1007" s="3"/>
      <c r="BH1007" s="3"/>
      <c r="BI1007" s="3"/>
      <c r="BJ1007" s="3"/>
      <c r="BK1007" s="3"/>
      <c r="BL1007" s="3"/>
      <c r="BM1007" s="27">
        <v>3.3731568627450983</v>
      </c>
    </row>
    <row r="1008" spans="1:65">
      <c r="A1008" s="29"/>
      <c r="B1008" s="19">
        <v>1</v>
      </c>
      <c r="C1008" s="9">
        <v>5</v>
      </c>
      <c r="D1008" s="11">
        <v>3.11</v>
      </c>
      <c r="E1008" s="11">
        <v>3.1</v>
      </c>
      <c r="F1008" s="11">
        <v>3</v>
      </c>
      <c r="G1008" s="11">
        <v>3.1</v>
      </c>
      <c r="H1008" s="11">
        <v>4.07</v>
      </c>
      <c r="I1008" s="154">
        <v>4.5839999999999996</v>
      </c>
      <c r="J1008" s="11">
        <v>3.17</v>
      </c>
      <c r="K1008" s="11">
        <v>3.1</v>
      </c>
      <c r="L1008" s="11">
        <v>3.51</v>
      </c>
      <c r="M1008" s="11">
        <v>3.5</v>
      </c>
      <c r="N1008" s="11">
        <v>3.2240000000000002</v>
      </c>
      <c r="O1008" s="11">
        <v>3.7</v>
      </c>
      <c r="P1008" s="11">
        <v>3.56</v>
      </c>
      <c r="Q1008" s="11">
        <v>3.6</v>
      </c>
      <c r="R1008" s="11">
        <v>3.6</v>
      </c>
      <c r="S1008" s="11">
        <v>3.66</v>
      </c>
      <c r="T1008" s="11">
        <v>3.6</v>
      </c>
      <c r="U1008" s="11">
        <v>2.9</v>
      </c>
      <c r="V1008" s="152"/>
      <c r="W1008" s="3"/>
      <c r="X1008" s="3"/>
      <c r="Y1008" s="3"/>
      <c r="Z1008" s="3"/>
      <c r="AA1008" s="3"/>
      <c r="AB1008" s="3"/>
      <c r="AC1008" s="3"/>
      <c r="AD1008" s="3"/>
      <c r="AE1008" s="3"/>
      <c r="AF1008" s="3"/>
      <c r="AG1008" s="3"/>
      <c r="AH1008" s="3"/>
      <c r="AI1008" s="3"/>
      <c r="AJ1008" s="3"/>
      <c r="AK1008" s="3"/>
      <c r="AL1008" s="3"/>
      <c r="AM1008" s="3"/>
      <c r="AN1008" s="3"/>
      <c r="AO1008" s="3"/>
      <c r="AP1008" s="3"/>
      <c r="AQ1008" s="3"/>
      <c r="AR1008" s="3"/>
      <c r="AS1008" s="3"/>
      <c r="AT1008" s="3"/>
      <c r="AU1008" s="3"/>
      <c r="AV1008" s="3"/>
      <c r="AW1008" s="3"/>
      <c r="AX1008" s="3"/>
      <c r="AY1008" s="3"/>
      <c r="AZ1008" s="3"/>
      <c r="BA1008" s="3"/>
      <c r="BB1008" s="3"/>
      <c r="BC1008" s="3"/>
      <c r="BD1008" s="3"/>
      <c r="BE1008" s="3"/>
      <c r="BF1008" s="3"/>
      <c r="BG1008" s="3"/>
      <c r="BH1008" s="3"/>
      <c r="BI1008" s="3"/>
      <c r="BJ1008" s="3"/>
      <c r="BK1008" s="3"/>
      <c r="BL1008" s="3"/>
      <c r="BM1008" s="27">
        <v>63</v>
      </c>
    </row>
    <row r="1009" spans="1:65">
      <c r="A1009" s="29"/>
      <c r="B1009" s="19">
        <v>1</v>
      </c>
      <c r="C1009" s="9">
        <v>6</v>
      </c>
      <c r="D1009" s="11">
        <v>3</v>
      </c>
      <c r="E1009" s="11">
        <v>3.2</v>
      </c>
      <c r="F1009" s="11">
        <v>3.1</v>
      </c>
      <c r="G1009" s="11">
        <v>2.9</v>
      </c>
      <c r="H1009" s="11">
        <v>3.62</v>
      </c>
      <c r="I1009" s="154">
        <v>4.1139999999999999</v>
      </c>
      <c r="J1009" s="11">
        <v>3.28</v>
      </c>
      <c r="K1009" s="11">
        <v>3.7</v>
      </c>
      <c r="L1009" s="11">
        <v>3.6</v>
      </c>
      <c r="M1009" s="11">
        <v>3.67</v>
      </c>
      <c r="N1009" s="11">
        <v>3.4039999999999999</v>
      </c>
      <c r="O1009" s="11">
        <v>3</v>
      </c>
      <c r="P1009" s="11">
        <v>3.65</v>
      </c>
      <c r="Q1009" s="11">
        <v>3.3</v>
      </c>
      <c r="R1009" s="11">
        <v>4</v>
      </c>
      <c r="S1009" s="11">
        <v>3.75</v>
      </c>
      <c r="T1009" s="11">
        <v>3</v>
      </c>
      <c r="U1009" s="11">
        <v>3.6</v>
      </c>
      <c r="V1009" s="152"/>
      <c r="W1009" s="3"/>
      <c r="X1009" s="3"/>
      <c r="Y1009" s="3"/>
      <c r="Z1009" s="3"/>
      <c r="AA1009" s="3"/>
      <c r="AB1009" s="3"/>
      <c r="AC1009" s="3"/>
      <c r="AD1009" s="3"/>
      <c r="AE1009" s="3"/>
      <c r="AF1009" s="3"/>
      <c r="AG1009" s="3"/>
      <c r="AH1009" s="3"/>
      <c r="AI1009" s="3"/>
      <c r="AJ1009" s="3"/>
      <c r="AK1009" s="3"/>
      <c r="AL1009" s="3"/>
      <c r="AM1009" s="3"/>
      <c r="AN1009" s="3"/>
      <c r="AO1009" s="3"/>
      <c r="AP1009" s="3"/>
      <c r="AQ1009" s="3"/>
      <c r="AR1009" s="3"/>
      <c r="AS1009" s="3"/>
      <c r="AT1009" s="3"/>
      <c r="AU1009" s="3"/>
      <c r="AV1009" s="3"/>
      <c r="AW1009" s="3"/>
      <c r="AX1009" s="3"/>
      <c r="AY1009" s="3"/>
      <c r="AZ1009" s="3"/>
      <c r="BA1009" s="3"/>
      <c r="BB1009" s="3"/>
      <c r="BC1009" s="3"/>
      <c r="BD1009" s="3"/>
      <c r="BE1009" s="3"/>
      <c r="BF1009" s="3"/>
      <c r="BG1009" s="3"/>
      <c r="BH1009" s="3"/>
      <c r="BI1009" s="3"/>
      <c r="BJ1009" s="3"/>
      <c r="BK1009" s="3"/>
      <c r="BL1009" s="3"/>
      <c r="BM1009" s="55"/>
    </row>
    <row r="1010" spans="1:65">
      <c r="A1010" s="29"/>
      <c r="B1010" s="20" t="s">
        <v>254</v>
      </c>
      <c r="C1010" s="12"/>
      <c r="D1010" s="22">
        <v>2.9883333333333333</v>
      </c>
      <c r="E1010" s="22">
        <v>2.9499999999999997</v>
      </c>
      <c r="F1010" s="22">
        <v>3.35</v>
      </c>
      <c r="G1010" s="22">
        <v>3.0499999999999994</v>
      </c>
      <c r="H1010" s="22">
        <v>3.6716666666666669</v>
      </c>
      <c r="I1010" s="22">
        <v>4.5538333333333334</v>
      </c>
      <c r="J1010" s="22">
        <v>3.288333333333334</v>
      </c>
      <c r="K1010" s="22">
        <v>3.2166666666666668</v>
      </c>
      <c r="L1010" s="22">
        <v>3.2966666666666669</v>
      </c>
      <c r="M1010" s="22">
        <v>3.81</v>
      </c>
      <c r="N1010" s="22">
        <v>3.2936666666666667</v>
      </c>
      <c r="O1010" s="22">
        <v>3.4166666666666665</v>
      </c>
      <c r="P1010" s="22">
        <v>3.7133333333333329</v>
      </c>
      <c r="Q1010" s="22">
        <v>3.6</v>
      </c>
      <c r="R1010" s="22">
        <v>3.5500000000000003</v>
      </c>
      <c r="S1010" s="22">
        <v>3.6850000000000001</v>
      </c>
      <c r="T1010" s="22">
        <v>3.3166666666666664</v>
      </c>
      <c r="U1010" s="22">
        <v>3.3166666666666669</v>
      </c>
      <c r="V1010" s="152"/>
      <c r="W1010" s="3"/>
      <c r="X1010" s="3"/>
      <c r="Y1010" s="3"/>
      <c r="Z1010" s="3"/>
      <c r="AA1010" s="3"/>
      <c r="AB1010" s="3"/>
      <c r="AC1010" s="3"/>
      <c r="AD1010" s="3"/>
      <c r="AE1010" s="3"/>
      <c r="AF1010" s="3"/>
      <c r="AG1010" s="3"/>
      <c r="AH1010" s="3"/>
      <c r="AI1010" s="3"/>
      <c r="AJ1010" s="3"/>
      <c r="AK1010" s="3"/>
      <c r="AL1010" s="3"/>
      <c r="AM1010" s="3"/>
      <c r="AN1010" s="3"/>
      <c r="AO1010" s="3"/>
      <c r="AP1010" s="3"/>
      <c r="AQ1010" s="3"/>
      <c r="AR1010" s="3"/>
      <c r="AS1010" s="3"/>
      <c r="AT1010" s="3"/>
      <c r="AU1010" s="3"/>
      <c r="AV1010" s="3"/>
      <c r="AW1010" s="3"/>
      <c r="AX1010" s="3"/>
      <c r="AY1010" s="3"/>
      <c r="AZ1010" s="3"/>
      <c r="BA1010" s="3"/>
      <c r="BB1010" s="3"/>
      <c r="BC1010" s="3"/>
      <c r="BD1010" s="3"/>
      <c r="BE1010" s="3"/>
      <c r="BF1010" s="3"/>
      <c r="BG1010" s="3"/>
      <c r="BH1010" s="3"/>
      <c r="BI1010" s="3"/>
      <c r="BJ1010" s="3"/>
      <c r="BK1010" s="3"/>
      <c r="BL1010" s="3"/>
      <c r="BM1010" s="55"/>
    </row>
    <row r="1011" spans="1:65">
      <c r="A1011" s="29"/>
      <c r="B1011" s="3" t="s">
        <v>255</v>
      </c>
      <c r="C1011" s="28"/>
      <c r="D1011" s="11">
        <v>2.915</v>
      </c>
      <c r="E1011" s="11">
        <v>3</v>
      </c>
      <c r="F1011" s="11">
        <v>3.2</v>
      </c>
      <c r="G1011" s="11">
        <v>3.05</v>
      </c>
      <c r="H1011" s="11">
        <v>3.62</v>
      </c>
      <c r="I1011" s="11">
        <v>4.6684999999999999</v>
      </c>
      <c r="J1011" s="11">
        <v>3.23</v>
      </c>
      <c r="K1011" s="11">
        <v>3.1500000000000004</v>
      </c>
      <c r="L1011" s="11">
        <v>3.3849999999999998</v>
      </c>
      <c r="M1011" s="11">
        <v>3.7800000000000002</v>
      </c>
      <c r="N1011" s="11">
        <v>3.3140000000000001</v>
      </c>
      <c r="O1011" s="11">
        <v>3.5</v>
      </c>
      <c r="P1011" s="11">
        <v>3.6749999999999998</v>
      </c>
      <c r="Q1011" s="11">
        <v>3.5</v>
      </c>
      <c r="R1011" s="11">
        <v>3.55</v>
      </c>
      <c r="S1011" s="11">
        <v>3.7050000000000001</v>
      </c>
      <c r="T1011" s="11">
        <v>3.35</v>
      </c>
      <c r="U1011" s="11">
        <v>3.45</v>
      </c>
      <c r="V1011" s="152"/>
      <c r="W1011" s="3"/>
      <c r="X1011" s="3"/>
      <c r="Y1011" s="3"/>
      <c r="Z1011" s="3"/>
      <c r="AA1011" s="3"/>
      <c r="AB1011" s="3"/>
      <c r="AC1011" s="3"/>
      <c r="AD1011" s="3"/>
      <c r="AE1011" s="3"/>
      <c r="AF1011" s="3"/>
      <c r="AG1011" s="3"/>
      <c r="AH1011" s="3"/>
      <c r="AI1011" s="3"/>
      <c r="AJ1011" s="3"/>
      <c r="AK1011" s="3"/>
      <c r="AL1011" s="3"/>
      <c r="AM1011" s="3"/>
      <c r="AN1011" s="3"/>
      <c r="AO1011" s="3"/>
      <c r="AP1011" s="3"/>
      <c r="AQ1011" s="3"/>
      <c r="AR1011" s="3"/>
      <c r="AS1011" s="3"/>
      <c r="AT1011" s="3"/>
      <c r="AU1011" s="3"/>
      <c r="AV1011" s="3"/>
      <c r="AW1011" s="3"/>
      <c r="AX1011" s="3"/>
      <c r="AY1011" s="3"/>
      <c r="AZ1011" s="3"/>
      <c r="BA1011" s="3"/>
      <c r="BB1011" s="3"/>
      <c r="BC1011" s="3"/>
      <c r="BD1011" s="3"/>
      <c r="BE1011" s="3"/>
      <c r="BF1011" s="3"/>
      <c r="BG1011" s="3"/>
      <c r="BH1011" s="3"/>
      <c r="BI1011" s="3"/>
      <c r="BJ1011" s="3"/>
      <c r="BK1011" s="3"/>
      <c r="BL1011" s="3"/>
      <c r="BM1011" s="55"/>
    </row>
    <row r="1012" spans="1:65">
      <c r="A1012" s="29"/>
      <c r="B1012" s="3" t="s">
        <v>256</v>
      </c>
      <c r="C1012" s="28"/>
      <c r="D1012" s="23">
        <v>0.27952936637617642</v>
      </c>
      <c r="E1012" s="23">
        <v>0.22583179581272436</v>
      </c>
      <c r="F1012" s="23">
        <v>0.45934736311423247</v>
      </c>
      <c r="G1012" s="23">
        <v>0.15165750888103099</v>
      </c>
      <c r="H1012" s="23">
        <v>0.48296652748059576</v>
      </c>
      <c r="I1012" s="23">
        <v>0.30731558155529093</v>
      </c>
      <c r="J1012" s="23">
        <v>0.17588822208057789</v>
      </c>
      <c r="K1012" s="23">
        <v>0.27141603981096385</v>
      </c>
      <c r="L1012" s="23">
        <v>0.28331372481167705</v>
      </c>
      <c r="M1012" s="23">
        <v>0.22441033844277314</v>
      </c>
      <c r="N1012" s="23">
        <v>0.37193368584556225</v>
      </c>
      <c r="O1012" s="23">
        <v>0.27141603981096379</v>
      </c>
      <c r="P1012" s="23">
        <v>0.12564500255349054</v>
      </c>
      <c r="Q1012" s="23">
        <v>0.40496913462633005</v>
      </c>
      <c r="R1012" s="23">
        <v>0.26645825188948452</v>
      </c>
      <c r="S1012" s="23">
        <v>0.17201744097619873</v>
      </c>
      <c r="T1012" s="23">
        <v>0.31251666622224594</v>
      </c>
      <c r="U1012" s="23">
        <v>0.33115957885386121</v>
      </c>
      <c r="V1012" s="152"/>
      <c r="W1012" s="3"/>
      <c r="X1012" s="3"/>
      <c r="Y1012" s="3"/>
      <c r="Z1012" s="3"/>
      <c r="AA1012" s="3"/>
      <c r="AB1012" s="3"/>
      <c r="AC1012" s="3"/>
      <c r="AD1012" s="3"/>
      <c r="AE1012" s="3"/>
      <c r="AF1012" s="3"/>
      <c r="AG1012" s="3"/>
      <c r="AH1012" s="3"/>
      <c r="AI1012" s="3"/>
      <c r="AJ1012" s="3"/>
      <c r="AK1012" s="3"/>
      <c r="AL1012" s="3"/>
      <c r="AM1012" s="3"/>
      <c r="AN1012" s="3"/>
      <c r="AO1012" s="3"/>
      <c r="AP1012" s="3"/>
      <c r="AQ1012" s="3"/>
      <c r="AR1012" s="3"/>
      <c r="AS1012" s="3"/>
      <c r="AT1012" s="3"/>
      <c r="AU1012" s="3"/>
      <c r="AV1012" s="3"/>
      <c r="AW1012" s="3"/>
      <c r="AX1012" s="3"/>
      <c r="AY1012" s="3"/>
      <c r="AZ1012" s="3"/>
      <c r="BA1012" s="3"/>
      <c r="BB1012" s="3"/>
      <c r="BC1012" s="3"/>
      <c r="BD1012" s="3"/>
      <c r="BE1012" s="3"/>
      <c r="BF1012" s="3"/>
      <c r="BG1012" s="3"/>
      <c r="BH1012" s="3"/>
      <c r="BI1012" s="3"/>
      <c r="BJ1012" s="3"/>
      <c r="BK1012" s="3"/>
      <c r="BL1012" s="3"/>
      <c r="BM1012" s="55"/>
    </row>
    <row r="1013" spans="1:65">
      <c r="A1013" s="29"/>
      <c r="B1013" s="3" t="s">
        <v>86</v>
      </c>
      <c r="C1013" s="28"/>
      <c r="D1013" s="13">
        <v>9.3540222992585534E-2</v>
      </c>
      <c r="E1013" s="13">
        <v>7.6553151122957422E-2</v>
      </c>
      <c r="F1013" s="13">
        <v>0.13711861585499477</v>
      </c>
      <c r="G1013" s="13">
        <v>4.9723773403616729E-2</v>
      </c>
      <c r="H1013" s="13">
        <v>0.13153877280451995</v>
      </c>
      <c r="I1013" s="13">
        <v>6.7485030535876206E-2</v>
      </c>
      <c r="J1013" s="13">
        <v>5.3488562214063208E-2</v>
      </c>
      <c r="K1013" s="13">
        <v>8.4378043464548344E-2</v>
      </c>
      <c r="L1013" s="13">
        <v>8.5939451409002138E-2</v>
      </c>
      <c r="M1013" s="13">
        <v>5.8900351297315787E-2</v>
      </c>
      <c r="N1013" s="13">
        <v>0.11292390016563979</v>
      </c>
      <c r="O1013" s="13">
        <v>7.9438840920282083E-2</v>
      </c>
      <c r="P1013" s="13">
        <v>3.3836176630203919E-2</v>
      </c>
      <c r="Q1013" s="13">
        <v>0.11249142628509168</v>
      </c>
      <c r="R1013" s="13">
        <v>7.5058662504080137E-2</v>
      </c>
      <c r="S1013" s="13">
        <v>4.6680445312401279E-2</v>
      </c>
      <c r="T1013" s="13">
        <v>9.4226130519270146E-2</v>
      </c>
      <c r="U1013" s="13">
        <v>9.9847109202169201E-2</v>
      </c>
      <c r="V1013" s="152"/>
      <c r="W1013" s="3"/>
      <c r="X1013" s="3"/>
      <c r="Y1013" s="3"/>
      <c r="Z1013" s="3"/>
      <c r="AA1013" s="3"/>
      <c r="AB1013" s="3"/>
      <c r="AC1013" s="3"/>
      <c r="AD1013" s="3"/>
      <c r="AE1013" s="3"/>
      <c r="AF1013" s="3"/>
      <c r="AG1013" s="3"/>
      <c r="AH1013" s="3"/>
      <c r="AI1013" s="3"/>
      <c r="AJ1013" s="3"/>
      <c r="AK1013" s="3"/>
      <c r="AL1013" s="3"/>
      <c r="AM1013" s="3"/>
      <c r="AN1013" s="3"/>
      <c r="AO1013" s="3"/>
      <c r="AP1013" s="3"/>
      <c r="AQ1013" s="3"/>
      <c r="AR1013" s="3"/>
      <c r="AS1013" s="3"/>
      <c r="AT1013" s="3"/>
      <c r="AU1013" s="3"/>
      <c r="AV1013" s="3"/>
      <c r="AW1013" s="3"/>
      <c r="AX1013" s="3"/>
      <c r="AY1013" s="3"/>
      <c r="AZ1013" s="3"/>
      <c r="BA1013" s="3"/>
      <c r="BB1013" s="3"/>
      <c r="BC1013" s="3"/>
      <c r="BD1013" s="3"/>
      <c r="BE1013" s="3"/>
      <c r="BF1013" s="3"/>
      <c r="BG1013" s="3"/>
      <c r="BH1013" s="3"/>
      <c r="BI1013" s="3"/>
      <c r="BJ1013" s="3"/>
      <c r="BK1013" s="3"/>
      <c r="BL1013" s="3"/>
      <c r="BM1013" s="55"/>
    </row>
    <row r="1014" spans="1:65">
      <c r="A1014" s="29"/>
      <c r="B1014" s="3" t="s">
        <v>257</v>
      </c>
      <c r="C1014" s="28"/>
      <c r="D1014" s="13">
        <v>-0.11408408949549798</v>
      </c>
      <c r="E1014" s="13">
        <v>-0.12544832036086528</v>
      </c>
      <c r="F1014" s="13">
        <v>-6.8650417657283302E-3</v>
      </c>
      <c r="G1014" s="13">
        <v>-9.5802500712081184E-2</v>
      </c>
      <c r="H1014" s="13">
        <v>8.8495678104527631E-2</v>
      </c>
      <c r="I1014" s="13">
        <v>0.35002121710621914</v>
      </c>
      <c r="J1014" s="13">
        <v>-2.5146630549145121E-2</v>
      </c>
      <c r="K1014" s="13">
        <v>-4.6392801297440611E-2</v>
      </c>
      <c r="L1014" s="13">
        <v>-2.2676145578413243E-2</v>
      </c>
      <c r="M1014" s="13">
        <v>0.12950572861867915</v>
      </c>
      <c r="N1014" s="13">
        <v>-2.3565520167876719E-2</v>
      </c>
      <c r="O1014" s="13">
        <v>1.289883800012781E-2</v>
      </c>
      <c r="P1014" s="13">
        <v>0.10084810295818758</v>
      </c>
      <c r="Q1014" s="13">
        <v>6.7249507356232252E-2</v>
      </c>
      <c r="R1014" s="13">
        <v>5.2426597531840091E-2</v>
      </c>
      <c r="S1014" s="13">
        <v>9.2448454057698859E-2</v>
      </c>
      <c r="T1014" s="13">
        <v>-1.6746981648656512E-2</v>
      </c>
      <c r="U1014" s="13">
        <v>-1.67469816486564E-2</v>
      </c>
      <c r="V1014" s="152"/>
      <c r="W1014" s="3"/>
      <c r="X1014" s="3"/>
      <c r="Y1014" s="3"/>
      <c r="Z1014" s="3"/>
      <c r="AA1014" s="3"/>
      <c r="AB1014" s="3"/>
      <c r="AC1014" s="3"/>
      <c r="AD1014" s="3"/>
      <c r="AE1014" s="3"/>
      <c r="AF1014" s="3"/>
      <c r="AG1014" s="3"/>
      <c r="AH1014" s="3"/>
      <c r="AI1014" s="3"/>
      <c r="AJ1014" s="3"/>
      <c r="AK1014" s="3"/>
      <c r="AL1014" s="3"/>
      <c r="AM1014" s="3"/>
      <c r="AN1014" s="3"/>
      <c r="AO1014" s="3"/>
      <c r="AP1014" s="3"/>
      <c r="AQ1014" s="3"/>
      <c r="AR1014" s="3"/>
      <c r="AS1014" s="3"/>
      <c r="AT1014" s="3"/>
      <c r="AU1014" s="3"/>
      <c r="AV1014" s="3"/>
      <c r="AW1014" s="3"/>
      <c r="AX1014" s="3"/>
      <c r="AY1014" s="3"/>
      <c r="AZ1014" s="3"/>
      <c r="BA1014" s="3"/>
      <c r="BB1014" s="3"/>
      <c r="BC1014" s="3"/>
      <c r="BD1014" s="3"/>
      <c r="BE1014" s="3"/>
      <c r="BF1014" s="3"/>
      <c r="BG1014" s="3"/>
      <c r="BH1014" s="3"/>
      <c r="BI1014" s="3"/>
      <c r="BJ1014" s="3"/>
      <c r="BK1014" s="3"/>
      <c r="BL1014" s="3"/>
      <c r="BM1014" s="55"/>
    </row>
    <row r="1015" spans="1:65">
      <c r="A1015" s="29"/>
      <c r="B1015" s="45" t="s">
        <v>258</v>
      </c>
      <c r="C1015" s="46"/>
      <c r="D1015" s="44">
        <v>0.96</v>
      </c>
      <c r="E1015" s="44">
        <v>1.07</v>
      </c>
      <c r="F1015" s="44">
        <v>0.05</v>
      </c>
      <c r="G1015" s="44">
        <v>0.79</v>
      </c>
      <c r="H1015" s="44">
        <v>0.94</v>
      </c>
      <c r="I1015" s="44">
        <v>3.41</v>
      </c>
      <c r="J1015" s="44">
        <v>0.13</v>
      </c>
      <c r="K1015" s="44">
        <v>0.33</v>
      </c>
      <c r="L1015" s="44">
        <v>0.1</v>
      </c>
      <c r="M1015" s="44">
        <v>1.33</v>
      </c>
      <c r="N1015" s="44">
        <v>0.11</v>
      </c>
      <c r="O1015" s="44">
        <v>0.23</v>
      </c>
      <c r="P1015" s="44">
        <v>1.06</v>
      </c>
      <c r="Q1015" s="44">
        <v>0.74</v>
      </c>
      <c r="R1015" s="44">
        <v>0.6</v>
      </c>
      <c r="S1015" s="44">
        <v>0.98</v>
      </c>
      <c r="T1015" s="44">
        <v>0.05</v>
      </c>
      <c r="U1015" s="44">
        <v>0.05</v>
      </c>
      <c r="V1015" s="152"/>
      <c r="W1015" s="3"/>
      <c r="X1015" s="3"/>
      <c r="Y1015" s="3"/>
      <c r="Z1015" s="3"/>
      <c r="AA1015" s="3"/>
      <c r="AB1015" s="3"/>
      <c r="AC1015" s="3"/>
      <c r="AD1015" s="3"/>
      <c r="AE1015" s="3"/>
      <c r="AF1015" s="3"/>
      <c r="AG1015" s="3"/>
      <c r="AH1015" s="3"/>
      <c r="AI1015" s="3"/>
      <c r="AJ1015" s="3"/>
      <c r="AK1015" s="3"/>
      <c r="AL1015" s="3"/>
      <c r="AM1015" s="3"/>
      <c r="AN1015" s="3"/>
      <c r="AO1015" s="3"/>
      <c r="AP1015" s="3"/>
      <c r="AQ1015" s="3"/>
      <c r="AR1015" s="3"/>
      <c r="AS1015" s="3"/>
      <c r="AT1015" s="3"/>
      <c r="AU1015" s="3"/>
      <c r="AV1015" s="3"/>
      <c r="AW1015" s="3"/>
      <c r="AX1015" s="3"/>
      <c r="AY1015" s="3"/>
      <c r="AZ1015" s="3"/>
      <c r="BA1015" s="3"/>
      <c r="BB1015" s="3"/>
      <c r="BC1015" s="3"/>
      <c r="BD1015" s="3"/>
      <c r="BE1015" s="3"/>
      <c r="BF1015" s="3"/>
      <c r="BG1015" s="3"/>
      <c r="BH1015" s="3"/>
      <c r="BI1015" s="3"/>
      <c r="BJ1015" s="3"/>
      <c r="BK1015" s="3"/>
      <c r="BL1015" s="3"/>
      <c r="BM1015" s="55"/>
    </row>
    <row r="1016" spans="1:65">
      <c r="B1016" s="30"/>
      <c r="C1016" s="20"/>
      <c r="D1016" s="20"/>
      <c r="E1016" s="20"/>
      <c r="F1016" s="20"/>
      <c r="G1016" s="20"/>
      <c r="H1016" s="20"/>
      <c r="I1016" s="20"/>
      <c r="J1016" s="20"/>
      <c r="K1016" s="20"/>
      <c r="L1016" s="20"/>
      <c r="M1016" s="20"/>
      <c r="N1016" s="20"/>
      <c r="O1016" s="20"/>
      <c r="P1016" s="20"/>
      <c r="Q1016" s="20"/>
      <c r="R1016" s="20"/>
      <c r="S1016" s="20"/>
      <c r="T1016" s="20"/>
      <c r="U1016" s="20"/>
      <c r="BM1016" s="55"/>
    </row>
    <row r="1017" spans="1:65" ht="15">
      <c r="B1017" s="8" t="s">
        <v>470</v>
      </c>
      <c r="BM1017" s="27" t="s">
        <v>66</v>
      </c>
    </row>
    <row r="1018" spans="1:65" ht="15">
      <c r="A1018" s="24" t="s">
        <v>65</v>
      </c>
      <c r="B1018" s="18" t="s">
        <v>108</v>
      </c>
      <c r="C1018" s="15" t="s">
        <v>109</v>
      </c>
      <c r="D1018" s="16" t="s">
        <v>224</v>
      </c>
      <c r="E1018" s="17" t="s">
        <v>224</v>
      </c>
      <c r="F1018" s="17" t="s">
        <v>224</v>
      </c>
      <c r="G1018" s="17" t="s">
        <v>224</v>
      </c>
      <c r="H1018" s="17" t="s">
        <v>224</v>
      </c>
      <c r="I1018" s="17" t="s">
        <v>224</v>
      </c>
      <c r="J1018" s="17" t="s">
        <v>224</v>
      </c>
      <c r="K1018" s="17" t="s">
        <v>224</v>
      </c>
      <c r="L1018" s="17" t="s">
        <v>224</v>
      </c>
      <c r="M1018" s="17" t="s">
        <v>224</v>
      </c>
      <c r="N1018" s="17" t="s">
        <v>224</v>
      </c>
      <c r="O1018" s="17" t="s">
        <v>224</v>
      </c>
      <c r="P1018" s="17" t="s">
        <v>224</v>
      </c>
      <c r="Q1018" s="17" t="s">
        <v>224</v>
      </c>
      <c r="R1018" s="17" t="s">
        <v>224</v>
      </c>
      <c r="S1018" s="17" t="s">
        <v>224</v>
      </c>
      <c r="T1018" s="17" t="s">
        <v>224</v>
      </c>
      <c r="U1018" s="17" t="s">
        <v>224</v>
      </c>
      <c r="V1018" s="17" t="s">
        <v>224</v>
      </c>
      <c r="W1018" s="152"/>
      <c r="X1018" s="3"/>
      <c r="Y1018" s="3"/>
      <c r="Z1018" s="3"/>
      <c r="AA1018" s="3"/>
      <c r="AB1018" s="3"/>
      <c r="AC1018" s="3"/>
      <c r="AD1018" s="3"/>
      <c r="AE1018" s="3"/>
      <c r="AF1018" s="3"/>
      <c r="AG1018" s="3"/>
      <c r="AH1018" s="3"/>
      <c r="AI1018" s="3"/>
      <c r="AJ1018" s="3"/>
      <c r="AK1018" s="3"/>
      <c r="AL1018" s="3"/>
      <c r="AM1018" s="3"/>
      <c r="AN1018" s="3"/>
      <c r="AO1018" s="3"/>
      <c r="AP1018" s="3"/>
      <c r="AQ1018" s="3"/>
      <c r="AR1018" s="3"/>
      <c r="AS1018" s="3"/>
      <c r="AT1018" s="3"/>
      <c r="AU1018" s="3"/>
      <c r="AV1018" s="3"/>
      <c r="AW1018" s="3"/>
      <c r="AX1018" s="3"/>
      <c r="AY1018" s="3"/>
      <c r="AZ1018" s="3"/>
      <c r="BA1018" s="3"/>
      <c r="BB1018" s="3"/>
      <c r="BC1018" s="3"/>
      <c r="BD1018" s="3"/>
      <c r="BE1018" s="3"/>
      <c r="BF1018" s="3"/>
      <c r="BG1018" s="3"/>
      <c r="BH1018" s="3"/>
      <c r="BI1018" s="3"/>
      <c r="BJ1018" s="3"/>
      <c r="BK1018" s="3"/>
      <c r="BL1018" s="3"/>
      <c r="BM1018" s="27">
        <v>1</v>
      </c>
    </row>
    <row r="1019" spans="1:65">
      <c r="A1019" s="29"/>
      <c r="B1019" s="19" t="s">
        <v>225</v>
      </c>
      <c r="C1019" s="9" t="s">
        <v>225</v>
      </c>
      <c r="D1019" s="150" t="s">
        <v>227</v>
      </c>
      <c r="E1019" s="151" t="s">
        <v>228</v>
      </c>
      <c r="F1019" s="151" t="s">
        <v>229</v>
      </c>
      <c r="G1019" s="151" t="s">
        <v>230</v>
      </c>
      <c r="H1019" s="151" t="s">
        <v>231</v>
      </c>
      <c r="I1019" s="151" t="s">
        <v>233</v>
      </c>
      <c r="J1019" s="151" t="s">
        <v>234</v>
      </c>
      <c r="K1019" s="151" t="s">
        <v>235</v>
      </c>
      <c r="L1019" s="151" t="s">
        <v>236</v>
      </c>
      <c r="M1019" s="151" t="s">
        <v>237</v>
      </c>
      <c r="N1019" s="151" t="s">
        <v>238</v>
      </c>
      <c r="O1019" s="151" t="s">
        <v>239</v>
      </c>
      <c r="P1019" s="151" t="s">
        <v>240</v>
      </c>
      <c r="Q1019" s="151" t="s">
        <v>241</v>
      </c>
      <c r="R1019" s="151" t="s">
        <v>242</v>
      </c>
      <c r="S1019" s="151" t="s">
        <v>243</v>
      </c>
      <c r="T1019" s="151" t="s">
        <v>245</v>
      </c>
      <c r="U1019" s="151" t="s">
        <v>246</v>
      </c>
      <c r="V1019" s="151" t="s">
        <v>247</v>
      </c>
      <c r="W1019" s="152"/>
      <c r="X1019" s="3"/>
      <c r="Y1019" s="3"/>
      <c r="Z1019" s="3"/>
      <c r="AA1019" s="3"/>
      <c r="AB1019" s="3"/>
      <c r="AC1019" s="3"/>
      <c r="AD1019" s="3"/>
      <c r="AE1019" s="3"/>
      <c r="AF1019" s="3"/>
      <c r="AG1019" s="3"/>
      <c r="AH1019" s="3"/>
      <c r="AI1019" s="3"/>
      <c r="AJ1019" s="3"/>
      <c r="AK1019" s="3"/>
      <c r="AL1019" s="3"/>
      <c r="AM1019" s="3"/>
      <c r="AN1019" s="3"/>
      <c r="AO1019" s="3"/>
      <c r="AP1019" s="3"/>
      <c r="AQ1019" s="3"/>
      <c r="AR1019" s="3"/>
      <c r="AS1019" s="3"/>
      <c r="AT1019" s="3"/>
      <c r="AU1019" s="3"/>
      <c r="AV1019" s="3"/>
      <c r="AW1019" s="3"/>
      <c r="AX1019" s="3"/>
      <c r="AY1019" s="3"/>
      <c r="AZ1019" s="3"/>
      <c r="BA1019" s="3"/>
      <c r="BB1019" s="3"/>
      <c r="BC1019" s="3"/>
      <c r="BD1019" s="3"/>
      <c r="BE1019" s="3"/>
      <c r="BF1019" s="3"/>
      <c r="BG1019" s="3"/>
      <c r="BH1019" s="3"/>
      <c r="BI1019" s="3"/>
      <c r="BJ1019" s="3"/>
      <c r="BK1019" s="3"/>
      <c r="BL1019" s="3"/>
      <c r="BM1019" s="27" t="s">
        <v>3</v>
      </c>
    </row>
    <row r="1020" spans="1:65">
      <c r="A1020" s="29"/>
      <c r="B1020" s="19"/>
      <c r="C1020" s="9"/>
      <c r="D1020" s="10" t="s">
        <v>112</v>
      </c>
      <c r="E1020" s="11" t="s">
        <v>263</v>
      </c>
      <c r="F1020" s="11" t="s">
        <v>263</v>
      </c>
      <c r="G1020" s="11" t="s">
        <v>263</v>
      </c>
      <c r="H1020" s="11" t="s">
        <v>112</v>
      </c>
      <c r="I1020" s="11" t="s">
        <v>112</v>
      </c>
      <c r="J1020" s="11" t="s">
        <v>263</v>
      </c>
      <c r="K1020" s="11" t="s">
        <v>263</v>
      </c>
      <c r="L1020" s="11" t="s">
        <v>112</v>
      </c>
      <c r="M1020" s="11" t="s">
        <v>112</v>
      </c>
      <c r="N1020" s="11" t="s">
        <v>112</v>
      </c>
      <c r="O1020" s="11" t="s">
        <v>263</v>
      </c>
      <c r="P1020" s="11" t="s">
        <v>112</v>
      </c>
      <c r="Q1020" s="11" t="s">
        <v>263</v>
      </c>
      <c r="R1020" s="11" t="s">
        <v>263</v>
      </c>
      <c r="S1020" s="11" t="s">
        <v>112</v>
      </c>
      <c r="T1020" s="11" t="s">
        <v>263</v>
      </c>
      <c r="U1020" s="11" t="s">
        <v>263</v>
      </c>
      <c r="V1020" s="11" t="s">
        <v>264</v>
      </c>
      <c r="W1020" s="152"/>
      <c r="X1020" s="3"/>
      <c r="Y1020" s="3"/>
      <c r="Z1020" s="3"/>
      <c r="AA1020" s="3"/>
      <c r="AB1020" s="3"/>
      <c r="AC1020" s="3"/>
      <c r="AD1020" s="3"/>
      <c r="AE1020" s="3"/>
      <c r="AF1020" s="3"/>
      <c r="AG1020" s="3"/>
      <c r="AH1020" s="3"/>
      <c r="AI1020" s="3"/>
      <c r="AJ1020" s="3"/>
      <c r="AK1020" s="3"/>
      <c r="AL1020" s="3"/>
      <c r="AM1020" s="3"/>
      <c r="AN1020" s="3"/>
      <c r="AO1020" s="3"/>
      <c r="AP1020" s="3"/>
      <c r="AQ1020" s="3"/>
      <c r="AR1020" s="3"/>
      <c r="AS1020" s="3"/>
      <c r="AT1020" s="3"/>
      <c r="AU1020" s="3"/>
      <c r="AV1020" s="3"/>
      <c r="AW1020" s="3"/>
      <c r="AX1020" s="3"/>
      <c r="AY1020" s="3"/>
      <c r="AZ1020" s="3"/>
      <c r="BA1020" s="3"/>
      <c r="BB1020" s="3"/>
      <c r="BC1020" s="3"/>
      <c r="BD1020" s="3"/>
      <c r="BE1020" s="3"/>
      <c r="BF1020" s="3"/>
      <c r="BG1020" s="3"/>
      <c r="BH1020" s="3"/>
      <c r="BI1020" s="3"/>
      <c r="BJ1020" s="3"/>
      <c r="BK1020" s="3"/>
      <c r="BL1020" s="3"/>
      <c r="BM1020" s="27">
        <v>0</v>
      </c>
    </row>
    <row r="1021" spans="1:65">
      <c r="A1021" s="29"/>
      <c r="B1021" s="19"/>
      <c r="C1021" s="9"/>
      <c r="D1021" s="25"/>
      <c r="E1021" s="25"/>
      <c r="F1021" s="25"/>
      <c r="G1021" s="25"/>
      <c r="H1021" s="25"/>
      <c r="I1021" s="25"/>
      <c r="J1021" s="25"/>
      <c r="K1021" s="25"/>
      <c r="L1021" s="25"/>
      <c r="M1021" s="25"/>
      <c r="N1021" s="25"/>
      <c r="O1021" s="25"/>
      <c r="P1021" s="25"/>
      <c r="Q1021" s="25"/>
      <c r="R1021" s="25"/>
      <c r="S1021" s="25"/>
      <c r="T1021" s="25"/>
      <c r="U1021" s="25"/>
      <c r="V1021" s="25"/>
      <c r="W1021" s="152"/>
      <c r="X1021" s="3"/>
      <c r="Y1021" s="3"/>
      <c r="Z1021" s="3"/>
      <c r="AA1021" s="3"/>
      <c r="AB1021" s="3"/>
      <c r="AC1021" s="3"/>
      <c r="AD1021" s="3"/>
      <c r="AE1021" s="3"/>
      <c r="AF1021" s="3"/>
      <c r="AG1021" s="3"/>
      <c r="AH1021" s="3"/>
      <c r="AI1021" s="3"/>
      <c r="AJ1021" s="3"/>
      <c r="AK1021" s="3"/>
      <c r="AL1021" s="3"/>
      <c r="AM1021" s="3"/>
      <c r="AN1021" s="3"/>
      <c r="AO1021" s="3"/>
      <c r="AP1021" s="3"/>
      <c r="AQ1021" s="3"/>
      <c r="AR1021" s="3"/>
      <c r="AS1021" s="3"/>
      <c r="AT1021" s="3"/>
      <c r="AU1021" s="3"/>
      <c r="AV1021" s="3"/>
      <c r="AW1021" s="3"/>
      <c r="AX1021" s="3"/>
      <c r="AY1021" s="3"/>
      <c r="AZ1021" s="3"/>
      <c r="BA1021" s="3"/>
      <c r="BB1021" s="3"/>
      <c r="BC1021" s="3"/>
      <c r="BD1021" s="3"/>
      <c r="BE1021" s="3"/>
      <c r="BF1021" s="3"/>
      <c r="BG1021" s="3"/>
      <c r="BH1021" s="3"/>
      <c r="BI1021" s="3"/>
      <c r="BJ1021" s="3"/>
      <c r="BK1021" s="3"/>
      <c r="BL1021" s="3"/>
      <c r="BM1021" s="27">
        <v>1</v>
      </c>
    </row>
    <row r="1022" spans="1:65">
      <c r="A1022" s="29"/>
      <c r="B1022" s="18">
        <v>1</v>
      </c>
      <c r="C1022" s="14">
        <v>1</v>
      </c>
      <c r="D1022" s="221">
        <v>68</v>
      </c>
      <c r="E1022" s="221">
        <v>60</v>
      </c>
      <c r="F1022" s="221">
        <v>65</v>
      </c>
      <c r="G1022" s="221">
        <v>63</v>
      </c>
      <c r="H1022" s="221">
        <v>71</v>
      </c>
      <c r="I1022" s="221">
        <v>59.46</v>
      </c>
      <c r="J1022" s="221">
        <v>65.3</v>
      </c>
      <c r="K1022" s="221">
        <v>66</v>
      </c>
      <c r="L1022" s="221">
        <v>61</v>
      </c>
      <c r="M1022" s="221">
        <v>67</v>
      </c>
      <c r="N1022" s="221">
        <v>58</v>
      </c>
      <c r="O1022" s="221">
        <v>73</v>
      </c>
      <c r="P1022" s="221">
        <v>62</v>
      </c>
      <c r="Q1022" s="221">
        <v>62</v>
      </c>
      <c r="R1022" s="221">
        <v>66</v>
      </c>
      <c r="S1022" s="221">
        <v>68.510000000000005</v>
      </c>
      <c r="T1022" s="221">
        <v>61</v>
      </c>
      <c r="U1022" s="221">
        <v>66</v>
      </c>
      <c r="V1022" s="221">
        <v>65</v>
      </c>
      <c r="W1022" s="223"/>
      <c r="X1022" s="224"/>
      <c r="Y1022" s="224"/>
      <c r="Z1022" s="224"/>
      <c r="AA1022" s="224"/>
      <c r="AB1022" s="224"/>
      <c r="AC1022" s="224"/>
      <c r="AD1022" s="224"/>
      <c r="AE1022" s="224"/>
      <c r="AF1022" s="224"/>
      <c r="AG1022" s="224"/>
      <c r="AH1022" s="224"/>
      <c r="AI1022" s="224"/>
      <c r="AJ1022" s="224"/>
      <c r="AK1022" s="224"/>
      <c r="AL1022" s="224"/>
      <c r="AM1022" s="224"/>
      <c r="AN1022" s="224"/>
      <c r="AO1022" s="224"/>
      <c r="AP1022" s="224"/>
      <c r="AQ1022" s="224"/>
      <c r="AR1022" s="224"/>
      <c r="AS1022" s="224"/>
      <c r="AT1022" s="224"/>
      <c r="AU1022" s="224"/>
      <c r="AV1022" s="224"/>
      <c r="AW1022" s="224"/>
      <c r="AX1022" s="224"/>
      <c r="AY1022" s="224"/>
      <c r="AZ1022" s="224"/>
      <c r="BA1022" s="224"/>
      <c r="BB1022" s="224"/>
      <c r="BC1022" s="224"/>
      <c r="BD1022" s="224"/>
      <c r="BE1022" s="224"/>
      <c r="BF1022" s="224"/>
      <c r="BG1022" s="224"/>
      <c r="BH1022" s="224"/>
      <c r="BI1022" s="224"/>
      <c r="BJ1022" s="224"/>
      <c r="BK1022" s="224"/>
      <c r="BL1022" s="224"/>
      <c r="BM1022" s="225">
        <v>1</v>
      </c>
    </row>
    <row r="1023" spans="1:65">
      <c r="A1023" s="29"/>
      <c r="B1023" s="19">
        <v>1</v>
      </c>
      <c r="C1023" s="9">
        <v>2</v>
      </c>
      <c r="D1023" s="226">
        <v>67</v>
      </c>
      <c r="E1023" s="226">
        <v>60</v>
      </c>
      <c r="F1023" s="226">
        <v>65</v>
      </c>
      <c r="G1023" s="226">
        <v>64</v>
      </c>
      <c r="H1023" s="226">
        <v>70</v>
      </c>
      <c r="I1023" s="226">
        <v>59.944999999999993</v>
      </c>
      <c r="J1023" s="226">
        <v>64</v>
      </c>
      <c r="K1023" s="226">
        <v>67</v>
      </c>
      <c r="L1023" s="226">
        <v>62</v>
      </c>
      <c r="M1023" s="226">
        <v>67</v>
      </c>
      <c r="N1023" s="226">
        <v>58</v>
      </c>
      <c r="O1023" s="226">
        <v>70</v>
      </c>
      <c r="P1023" s="226">
        <v>65</v>
      </c>
      <c r="Q1023" s="226">
        <v>62</v>
      </c>
      <c r="R1023" s="226">
        <v>67</v>
      </c>
      <c r="S1023" s="226">
        <v>67.763450000000006</v>
      </c>
      <c r="T1023" s="226">
        <v>62</v>
      </c>
      <c r="U1023" s="226">
        <v>65</v>
      </c>
      <c r="V1023" s="226">
        <v>66</v>
      </c>
      <c r="W1023" s="223"/>
      <c r="X1023" s="224"/>
      <c r="Y1023" s="224"/>
      <c r="Z1023" s="224"/>
      <c r="AA1023" s="224"/>
      <c r="AB1023" s="224"/>
      <c r="AC1023" s="224"/>
      <c r="AD1023" s="224"/>
      <c r="AE1023" s="224"/>
      <c r="AF1023" s="224"/>
      <c r="AG1023" s="224"/>
      <c r="AH1023" s="224"/>
      <c r="AI1023" s="224"/>
      <c r="AJ1023" s="224"/>
      <c r="AK1023" s="224"/>
      <c r="AL1023" s="224"/>
      <c r="AM1023" s="224"/>
      <c r="AN1023" s="224"/>
      <c r="AO1023" s="224"/>
      <c r="AP1023" s="224"/>
      <c r="AQ1023" s="224"/>
      <c r="AR1023" s="224"/>
      <c r="AS1023" s="224"/>
      <c r="AT1023" s="224"/>
      <c r="AU1023" s="224"/>
      <c r="AV1023" s="224"/>
      <c r="AW1023" s="224"/>
      <c r="AX1023" s="224"/>
      <c r="AY1023" s="224"/>
      <c r="AZ1023" s="224"/>
      <c r="BA1023" s="224"/>
      <c r="BB1023" s="224"/>
      <c r="BC1023" s="224"/>
      <c r="BD1023" s="224"/>
      <c r="BE1023" s="224"/>
      <c r="BF1023" s="224"/>
      <c r="BG1023" s="224"/>
      <c r="BH1023" s="224"/>
      <c r="BI1023" s="224"/>
      <c r="BJ1023" s="224"/>
      <c r="BK1023" s="224"/>
      <c r="BL1023" s="224"/>
      <c r="BM1023" s="225">
        <v>29</v>
      </c>
    </row>
    <row r="1024" spans="1:65">
      <c r="A1024" s="29"/>
      <c r="B1024" s="19">
        <v>1</v>
      </c>
      <c r="C1024" s="9">
        <v>3</v>
      </c>
      <c r="D1024" s="226">
        <v>64</v>
      </c>
      <c r="E1024" s="226">
        <v>54</v>
      </c>
      <c r="F1024" s="226">
        <v>66</v>
      </c>
      <c r="G1024" s="226">
        <v>65</v>
      </c>
      <c r="H1024" s="226">
        <v>71</v>
      </c>
      <c r="I1024" s="226">
        <v>60.255000000000003</v>
      </c>
      <c r="J1024" s="226">
        <v>65</v>
      </c>
      <c r="K1024" s="226">
        <v>67</v>
      </c>
      <c r="L1024" s="226">
        <v>63</v>
      </c>
      <c r="M1024" s="226">
        <v>68</v>
      </c>
      <c r="N1024" s="226">
        <v>58</v>
      </c>
      <c r="O1024" s="226">
        <v>70</v>
      </c>
      <c r="P1024" s="226">
        <v>64</v>
      </c>
      <c r="Q1024" s="226">
        <v>61</v>
      </c>
      <c r="R1024" s="226">
        <v>67</v>
      </c>
      <c r="S1024" s="226">
        <v>68.43950000000001</v>
      </c>
      <c r="T1024" s="226">
        <v>61</v>
      </c>
      <c r="U1024" s="226">
        <v>65</v>
      </c>
      <c r="V1024" s="226">
        <v>66</v>
      </c>
      <c r="W1024" s="223"/>
      <c r="X1024" s="224"/>
      <c r="Y1024" s="224"/>
      <c r="Z1024" s="224"/>
      <c r="AA1024" s="224"/>
      <c r="AB1024" s="224"/>
      <c r="AC1024" s="224"/>
      <c r="AD1024" s="224"/>
      <c r="AE1024" s="224"/>
      <c r="AF1024" s="224"/>
      <c r="AG1024" s="224"/>
      <c r="AH1024" s="224"/>
      <c r="AI1024" s="224"/>
      <c r="AJ1024" s="224"/>
      <c r="AK1024" s="224"/>
      <c r="AL1024" s="224"/>
      <c r="AM1024" s="224"/>
      <c r="AN1024" s="224"/>
      <c r="AO1024" s="224"/>
      <c r="AP1024" s="224"/>
      <c r="AQ1024" s="224"/>
      <c r="AR1024" s="224"/>
      <c r="AS1024" s="224"/>
      <c r="AT1024" s="224"/>
      <c r="AU1024" s="224"/>
      <c r="AV1024" s="224"/>
      <c r="AW1024" s="224"/>
      <c r="AX1024" s="224"/>
      <c r="AY1024" s="224"/>
      <c r="AZ1024" s="224"/>
      <c r="BA1024" s="224"/>
      <c r="BB1024" s="224"/>
      <c r="BC1024" s="224"/>
      <c r="BD1024" s="224"/>
      <c r="BE1024" s="224"/>
      <c r="BF1024" s="224"/>
      <c r="BG1024" s="224"/>
      <c r="BH1024" s="224"/>
      <c r="BI1024" s="224"/>
      <c r="BJ1024" s="224"/>
      <c r="BK1024" s="224"/>
      <c r="BL1024" s="224"/>
      <c r="BM1024" s="225">
        <v>16</v>
      </c>
    </row>
    <row r="1025" spans="1:65">
      <c r="A1025" s="29"/>
      <c r="B1025" s="19">
        <v>1</v>
      </c>
      <c r="C1025" s="9">
        <v>4</v>
      </c>
      <c r="D1025" s="226">
        <v>68</v>
      </c>
      <c r="E1025" s="226">
        <v>55</v>
      </c>
      <c r="F1025" s="226">
        <v>66</v>
      </c>
      <c r="G1025" s="226">
        <v>66</v>
      </c>
      <c r="H1025" s="226">
        <v>69</v>
      </c>
      <c r="I1025" s="226">
        <v>60.56</v>
      </c>
      <c r="J1025" s="226">
        <v>67</v>
      </c>
      <c r="K1025" s="226">
        <v>60</v>
      </c>
      <c r="L1025" s="226">
        <v>62</v>
      </c>
      <c r="M1025" s="226">
        <v>67</v>
      </c>
      <c r="N1025" s="226">
        <v>58</v>
      </c>
      <c r="O1025" s="226">
        <v>70</v>
      </c>
      <c r="P1025" s="226">
        <v>65</v>
      </c>
      <c r="Q1025" s="226">
        <v>62</v>
      </c>
      <c r="R1025" s="226">
        <v>67</v>
      </c>
      <c r="S1025" s="226">
        <v>68.239999999999995</v>
      </c>
      <c r="T1025" s="226">
        <v>61</v>
      </c>
      <c r="U1025" s="226">
        <v>65</v>
      </c>
      <c r="V1025" s="226">
        <v>66</v>
      </c>
      <c r="W1025" s="223"/>
      <c r="X1025" s="224"/>
      <c r="Y1025" s="224"/>
      <c r="Z1025" s="224"/>
      <c r="AA1025" s="224"/>
      <c r="AB1025" s="224"/>
      <c r="AC1025" s="224"/>
      <c r="AD1025" s="224"/>
      <c r="AE1025" s="224"/>
      <c r="AF1025" s="224"/>
      <c r="AG1025" s="224"/>
      <c r="AH1025" s="224"/>
      <c r="AI1025" s="224"/>
      <c r="AJ1025" s="224"/>
      <c r="AK1025" s="224"/>
      <c r="AL1025" s="224"/>
      <c r="AM1025" s="224"/>
      <c r="AN1025" s="224"/>
      <c r="AO1025" s="224"/>
      <c r="AP1025" s="224"/>
      <c r="AQ1025" s="224"/>
      <c r="AR1025" s="224"/>
      <c r="AS1025" s="224"/>
      <c r="AT1025" s="224"/>
      <c r="AU1025" s="224"/>
      <c r="AV1025" s="224"/>
      <c r="AW1025" s="224"/>
      <c r="AX1025" s="224"/>
      <c r="AY1025" s="224"/>
      <c r="AZ1025" s="224"/>
      <c r="BA1025" s="224"/>
      <c r="BB1025" s="224"/>
      <c r="BC1025" s="224"/>
      <c r="BD1025" s="224"/>
      <c r="BE1025" s="224"/>
      <c r="BF1025" s="224"/>
      <c r="BG1025" s="224"/>
      <c r="BH1025" s="224"/>
      <c r="BI1025" s="224"/>
      <c r="BJ1025" s="224"/>
      <c r="BK1025" s="224"/>
      <c r="BL1025" s="224"/>
      <c r="BM1025" s="225">
        <v>64.652965350877196</v>
      </c>
    </row>
    <row r="1026" spans="1:65">
      <c r="A1026" s="29"/>
      <c r="B1026" s="19">
        <v>1</v>
      </c>
      <c r="C1026" s="9">
        <v>5</v>
      </c>
      <c r="D1026" s="226">
        <v>67</v>
      </c>
      <c r="E1026" s="226">
        <v>62</v>
      </c>
      <c r="F1026" s="226">
        <v>66</v>
      </c>
      <c r="G1026" s="226">
        <v>65</v>
      </c>
      <c r="H1026" s="226">
        <v>68</v>
      </c>
      <c r="I1026" s="226">
        <v>60.825000000000003</v>
      </c>
      <c r="J1026" s="226">
        <v>65.5</v>
      </c>
      <c r="K1026" s="226">
        <v>61</v>
      </c>
      <c r="L1026" s="226">
        <v>63</v>
      </c>
      <c r="M1026" s="226">
        <v>69</v>
      </c>
      <c r="N1026" s="228">
        <v>62</v>
      </c>
      <c r="O1026" s="226">
        <v>74</v>
      </c>
      <c r="P1026" s="226">
        <v>64</v>
      </c>
      <c r="Q1026" s="226">
        <v>61</v>
      </c>
      <c r="R1026" s="226">
        <v>66</v>
      </c>
      <c r="S1026" s="226">
        <v>67.59</v>
      </c>
      <c r="T1026" s="226">
        <v>61</v>
      </c>
      <c r="U1026" s="226">
        <v>66</v>
      </c>
      <c r="V1026" s="226">
        <v>67</v>
      </c>
      <c r="W1026" s="223"/>
      <c r="X1026" s="224"/>
      <c r="Y1026" s="224"/>
      <c r="Z1026" s="224"/>
      <c r="AA1026" s="224"/>
      <c r="AB1026" s="224"/>
      <c r="AC1026" s="224"/>
      <c r="AD1026" s="224"/>
      <c r="AE1026" s="224"/>
      <c r="AF1026" s="224"/>
      <c r="AG1026" s="224"/>
      <c r="AH1026" s="224"/>
      <c r="AI1026" s="224"/>
      <c r="AJ1026" s="224"/>
      <c r="AK1026" s="224"/>
      <c r="AL1026" s="224"/>
      <c r="AM1026" s="224"/>
      <c r="AN1026" s="224"/>
      <c r="AO1026" s="224"/>
      <c r="AP1026" s="224"/>
      <c r="AQ1026" s="224"/>
      <c r="AR1026" s="224"/>
      <c r="AS1026" s="224"/>
      <c r="AT1026" s="224"/>
      <c r="AU1026" s="224"/>
      <c r="AV1026" s="224"/>
      <c r="AW1026" s="224"/>
      <c r="AX1026" s="224"/>
      <c r="AY1026" s="224"/>
      <c r="AZ1026" s="224"/>
      <c r="BA1026" s="224"/>
      <c r="BB1026" s="224"/>
      <c r="BC1026" s="224"/>
      <c r="BD1026" s="224"/>
      <c r="BE1026" s="224"/>
      <c r="BF1026" s="224"/>
      <c r="BG1026" s="224"/>
      <c r="BH1026" s="224"/>
      <c r="BI1026" s="224"/>
      <c r="BJ1026" s="224"/>
      <c r="BK1026" s="224"/>
      <c r="BL1026" s="224"/>
      <c r="BM1026" s="225">
        <v>64</v>
      </c>
    </row>
    <row r="1027" spans="1:65">
      <c r="A1027" s="29"/>
      <c r="B1027" s="19">
        <v>1</v>
      </c>
      <c r="C1027" s="9">
        <v>6</v>
      </c>
      <c r="D1027" s="226">
        <v>66</v>
      </c>
      <c r="E1027" s="226">
        <v>61</v>
      </c>
      <c r="F1027" s="226">
        <v>67</v>
      </c>
      <c r="G1027" s="226">
        <v>64</v>
      </c>
      <c r="H1027" s="226">
        <v>72</v>
      </c>
      <c r="I1027" s="226">
        <v>59.69</v>
      </c>
      <c r="J1027" s="226">
        <v>66.3</v>
      </c>
      <c r="K1027" s="226">
        <v>66</v>
      </c>
      <c r="L1027" s="226">
        <v>65</v>
      </c>
      <c r="M1027" s="226">
        <v>69</v>
      </c>
      <c r="N1027" s="226">
        <v>60</v>
      </c>
      <c r="O1027" s="226">
        <v>68</v>
      </c>
      <c r="P1027" s="226">
        <v>64</v>
      </c>
      <c r="Q1027" s="226">
        <v>60</v>
      </c>
      <c r="R1027" s="226">
        <v>66</v>
      </c>
      <c r="S1027" s="226">
        <v>68.460099999999997</v>
      </c>
      <c r="T1027" s="228">
        <v>65</v>
      </c>
      <c r="U1027" s="226">
        <v>66</v>
      </c>
      <c r="V1027" s="226">
        <v>66</v>
      </c>
      <c r="W1027" s="223"/>
      <c r="X1027" s="224"/>
      <c r="Y1027" s="224"/>
      <c r="Z1027" s="224"/>
      <c r="AA1027" s="224"/>
      <c r="AB1027" s="224"/>
      <c r="AC1027" s="224"/>
      <c r="AD1027" s="224"/>
      <c r="AE1027" s="224"/>
      <c r="AF1027" s="224"/>
      <c r="AG1027" s="224"/>
      <c r="AH1027" s="224"/>
      <c r="AI1027" s="224"/>
      <c r="AJ1027" s="224"/>
      <c r="AK1027" s="224"/>
      <c r="AL1027" s="224"/>
      <c r="AM1027" s="224"/>
      <c r="AN1027" s="224"/>
      <c r="AO1027" s="224"/>
      <c r="AP1027" s="224"/>
      <c r="AQ1027" s="224"/>
      <c r="AR1027" s="224"/>
      <c r="AS1027" s="224"/>
      <c r="AT1027" s="224"/>
      <c r="AU1027" s="224"/>
      <c r="AV1027" s="224"/>
      <c r="AW1027" s="224"/>
      <c r="AX1027" s="224"/>
      <c r="AY1027" s="224"/>
      <c r="AZ1027" s="224"/>
      <c r="BA1027" s="224"/>
      <c r="BB1027" s="224"/>
      <c r="BC1027" s="224"/>
      <c r="BD1027" s="224"/>
      <c r="BE1027" s="224"/>
      <c r="BF1027" s="224"/>
      <c r="BG1027" s="224"/>
      <c r="BH1027" s="224"/>
      <c r="BI1027" s="224"/>
      <c r="BJ1027" s="224"/>
      <c r="BK1027" s="224"/>
      <c r="BL1027" s="224"/>
      <c r="BM1027" s="229"/>
    </row>
    <row r="1028" spans="1:65">
      <c r="A1028" s="29"/>
      <c r="B1028" s="20" t="s">
        <v>254</v>
      </c>
      <c r="C1028" s="12"/>
      <c r="D1028" s="230">
        <v>66.666666666666671</v>
      </c>
      <c r="E1028" s="230">
        <v>58.666666666666664</v>
      </c>
      <c r="F1028" s="230">
        <v>65.833333333333329</v>
      </c>
      <c r="G1028" s="230">
        <v>64.5</v>
      </c>
      <c r="H1028" s="230">
        <v>70.166666666666671</v>
      </c>
      <c r="I1028" s="230">
        <v>60.122500000000002</v>
      </c>
      <c r="J1028" s="230">
        <v>65.516666666666666</v>
      </c>
      <c r="K1028" s="230">
        <v>64.5</v>
      </c>
      <c r="L1028" s="230">
        <v>62.666666666666664</v>
      </c>
      <c r="M1028" s="230">
        <v>67.833333333333329</v>
      </c>
      <c r="N1028" s="230">
        <v>59</v>
      </c>
      <c r="O1028" s="230">
        <v>70.833333333333329</v>
      </c>
      <c r="P1028" s="230">
        <v>64</v>
      </c>
      <c r="Q1028" s="230">
        <v>61.333333333333336</v>
      </c>
      <c r="R1028" s="230">
        <v>66.5</v>
      </c>
      <c r="S1028" s="230">
        <v>68.167175</v>
      </c>
      <c r="T1028" s="230">
        <v>61.833333333333336</v>
      </c>
      <c r="U1028" s="230">
        <v>65.5</v>
      </c>
      <c r="V1028" s="230">
        <v>66</v>
      </c>
      <c r="W1028" s="223"/>
      <c r="X1028" s="224"/>
      <c r="Y1028" s="224"/>
      <c r="Z1028" s="224"/>
      <c r="AA1028" s="224"/>
      <c r="AB1028" s="224"/>
      <c r="AC1028" s="224"/>
      <c r="AD1028" s="224"/>
      <c r="AE1028" s="224"/>
      <c r="AF1028" s="224"/>
      <c r="AG1028" s="224"/>
      <c r="AH1028" s="224"/>
      <c r="AI1028" s="224"/>
      <c r="AJ1028" s="224"/>
      <c r="AK1028" s="224"/>
      <c r="AL1028" s="224"/>
      <c r="AM1028" s="224"/>
      <c r="AN1028" s="224"/>
      <c r="AO1028" s="224"/>
      <c r="AP1028" s="224"/>
      <c r="AQ1028" s="224"/>
      <c r="AR1028" s="224"/>
      <c r="AS1028" s="224"/>
      <c r="AT1028" s="224"/>
      <c r="AU1028" s="224"/>
      <c r="AV1028" s="224"/>
      <c r="AW1028" s="224"/>
      <c r="AX1028" s="224"/>
      <c r="AY1028" s="224"/>
      <c r="AZ1028" s="224"/>
      <c r="BA1028" s="224"/>
      <c r="BB1028" s="224"/>
      <c r="BC1028" s="224"/>
      <c r="BD1028" s="224"/>
      <c r="BE1028" s="224"/>
      <c r="BF1028" s="224"/>
      <c r="BG1028" s="224"/>
      <c r="BH1028" s="224"/>
      <c r="BI1028" s="224"/>
      <c r="BJ1028" s="224"/>
      <c r="BK1028" s="224"/>
      <c r="BL1028" s="224"/>
      <c r="BM1028" s="229"/>
    </row>
    <row r="1029" spans="1:65">
      <c r="A1029" s="29"/>
      <c r="B1029" s="3" t="s">
        <v>255</v>
      </c>
      <c r="C1029" s="28"/>
      <c r="D1029" s="226">
        <v>67</v>
      </c>
      <c r="E1029" s="226">
        <v>60</v>
      </c>
      <c r="F1029" s="226">
        <v>66</v>
      </c>
      <c r="G1029" s="226">
        <v>64.5</v>
      </c>
      <c r="H1029" s="226">
        <v>70.5</v>
      </c>
      <c r="I1029" s="226">
        <v>60.099999999999994</v>
      </c>
      <c r="J1029" s="226">
        <v>65.400000000000006</v>
      </c>
      <c r="K1029" s="226">
        <v>66</v>
      </c>
      <c r="L1029" s="226">
        <v>62.5</v>
      </c>
      <c r="M1029" s="226">
        <v>67.5</v>
      </c>
      <c r="N1029" s="226">
        <v>58</v>
      </c>
      <c r="O1029" s="226">
        <v>70</v>
      </c>
      <c r="P1029" s="226">
        <v>64</v>
      </c>
      <c r="Q1029" s="226">
        <v>61.5</v>
      </c>
      <c r="R1029" s="226">
        <v>66.5</v>
      </c>
      <c r="S1029" s="226">
        <v>68.339750000000009</v>
      </c>
      <c r="T1029" s="226">
        <v>61</v>
      </c>
      <c r="U1029" s="226">
        <v>65.5</v>
      </c>
      <c r="V1029" s="226">
        <v>66</v>
      </c>
      <c r="W1029" s="223"/>
      <c r="X1029" s="224"/>
      <c r="Y1029" s="224"/>
      <c r="Z1029" s="224"/>
      <c r="AA1029" s="224"/>
      <c r="AB1029" s="224"/>
      <c r="AC1029" s="224"/>
      <c r="AD1029" s="224"/>
      <c r="AE1029" s="224"/>
      <c r="AF1029" s="224"/>
      <c r="AG1029" s="224"/>
      <c r="AH1029" s="224"/>
      <c r="AI1029" s="224"/>
      <c r="AJ1029" s="224"/>
      <c r="AK1029" s="224"/>
      <c r="AL1029" s="224"/>
      <c r="AM1029" s="224"/>
      <c r="AN1029" s="224"/>
      <c r="AO1029" s="224"/>
      <c r="AP1029" s="224"/>
      <c r="AQ1029" s="224"/>
      <c r="AR1029" s="224"/>
      <c r="AS1029" s="224"/>
      <c r="AT1029" s="224"/>
      <c r="AU1029" s="224"/>
      <c r="AV1029" s="224"/>
      <c r="AW1029" s="224"/>
      <c r="AX1029" s="224"/>
      <c r="AY1029" s="224"/>
      <c r="AZ1029" s="224"/>
      <c r="BA1029" s="224"/>
      <c r="BB1029" s="224"/>
      <c r="BC1029" s="224"/>
      <c r="BD1029" s="224"/>
      <c r="BE1029" s="224"/>
      <c r="BF1029" s="224"/>
      <c r="BG1029" s="224"/>
      <c r="BH1029" s="224"/>
      <c r="BI1029" s="224"/>
      <c r="BJ1029" s="224"/>
      <c r="BK1029" s="224"/>
      <c r="BL1029" s="224"/>
      <c r="BM1029" s="229"/>
    </row>
    <row r="1030" spans="1:65">
      <c r="A1030" s="29"/>
      <c r="B1030" s="3" t="s">
        <v>256</v>
      </c>
      <c r="C1030" s="28"/>
      <c r="D1030" s="217">
        <v>1.505545305418162</v>
      </c>
      <c r="E1030" s="217">
        <v>3.3266599866332398</v>
      </c>
      <c r="F1030" s="217">
        <v>0.75277265270908111</v>
      </c>
      <c r="G1030" s="217">
        <v>1.0488088481701516</v>
      </c>
      <c r="H1030" s="217">
        <v>1.4719601443879744</v>
      </c>
      <c r="I1030" s="217">
        <v>0.52152420845057801</v>
      </c>
      <c r="J1030" s="217">
        <v>1.0419532938988514</v>
      </c>
      <c r="K1030" s="217">
        <v>3.1464265445104549</v>
      </c>
      <c r="L1030" s="217">
        <v>1.3662601021279464</v>
      </c>
      <c r="M1030" s="217">
        <v>0.98319208025017513</v>
      </c>
      <c r="N1030" s="217">
        <v>1.6733200530681511</v>
      </c>
      <c r="O1030" s="217">
        <v>2.228601953392904</v>
      </c>
      <c r="P1030" s="217">
        <v>1.0954451150103321</v>
      </c>
      <c r="Q1030" s="217">
        <v>0.81649658092772603</v>
      </c>
      <c r="R1030" s="217">
        <v>0.54772255750516607</v>
      </c>
      <c r="S1030" s="217">
        <v>0.39469564951998076</v>
      </c>
      <c r="T1030" s="217">
        <v>1.602081978759722</v>
      </c>
      <c r="U1030" s="217">
        <v>0.54772255750516607</v>
      </c>
      <c r="V1030" s="217">
        <v>0.63245553203367588</v>
      </c>
      <c r="W1030" s="213"/>
      <c r="X1030" s="214"/>
      <c r="Y1030" s="214"/>
      <c r="Z1030" s="214"/>
      <c r="AA1030" s="214"/>
      <c r="AB1030" s="214"/>
      <c r="AC1030" s="214"/>
      <c r="AD1030" s="214"/>
      <c r="AE1030" s="214"/>
      <c r="AF1030" s="214"/>
      <c r="AG1030" s="214"/>
      <c r="AH1030" s="214"/>
      <c r="AI1030" s="214"/>
      <c r="AJ1030" s="214"/>
      <c r="AK1030" s="214"/>
      <c r="AL1030" s="214"/>
      <c r="AM1030" s="214"/>
      <c r="AN1030" s="214"/>
      <c r="AO1030" s="214"/>
      <c r="AP1030" s="214"/>
      <c r="AQ1030" s="214"/>
      <c r="AR1030" s="214"/>
      <c r="AS1030" s="214"/>
      <c r="AT1030" s="214"/>
      <c r="AU1030" s="214"/>
      <c r="AV1030" s="214"/>
      <c r="AW1030" s="214"/>
      <c r="AX1030" s="214"/>
      <c r="AY1030" s="214"/>
      <c r="AZ1030" s="214"/>
      <c r="BA1030" s="214"/>
      <c r="BB1030" s="214"/>
      <c r="BC1030" s="214"/>
      <c r="BD1030" s="214"/>
      <c r="BE1030" s="214"/>
      <c r="BF1030" s="214"/>
      <c r="BG1030" s="214"/>
      <c r="BH1030" s="214"/>
      <c r="BI1030" s="214"/>
      <c r="BJ1030" s="214"/>
      <c r="BK1030" s="214"/>
      <c r="BL1030" s="214"/>
      <c r="BM1030" s="219"/>
    </row>
    <row r="1031" spans="1:65">
      <c r="A1031" s="29"/>
      <c r="B1031" s="3" t="s">
        <v>86</v>
      </c>
      <c r="C1031" s="28"/>
      <c r="D1031" s="13">
        <v>2.2583179581272428E-2</v>
      </c>
      <c r="E1031" s="13">
        <v>5.6704431590339319E-2</v>
      </c>
      <c r="F1031" s="13">
        <v>1.1434521306973386E-2</v>
      </c>
      <c r="G1031" s="13">
        <v>1.6260602297211654E-2</v>
      </c>
      <c r="H1031" s="13">
        <v>2.0978054314317922E-2</v>
      </c>
      <c r="I1031" s="13">
        <v>8.674359989198353E-3</v>
      </c>
      <c r="J1031" s="13">
        <v>1.5903637149308338E-2</v>
      </c>
      <c r="K1031" s="13">
        <v>4.8781806891634957E-2</v>
      </c>
      <c r="L1031" s="13">
        <v>2.1802022906297017E-2</v>
      </c>
      <c r="M1031" s="13">
        <v>1.4494232141280225E-2</v>
      </c>
      <c r="N1031" s="13">
        <v>2.8361356831663579E-2</v>
      </c>
      <c r="O1031" s="13">
        <v>3.1462615812605704E-2</v>
      </c>
      <c r="P1031" s="13">
        <v>1.711632992203644E-2</v>
      </c>
      <c r="Q1031" s="13">
        <v>1.3312444254256402E-2</v>
      </c>
      <c r="R1031" s="13">
        <v>8.2364294361679108E-3</v>
      </c>
      <c r="S1031" s="13">
        <v>5.790113049572331E-3</v>
      </c>
      <c r="T1031" s="13">
        <v>2.5909681597192268E-2</v>
      </c>
      <c r="U1031" s="13">
        <v>8.3621764504605515E-3</v>
      </c>
      <c r="V1031" s="13">
        <v>9.5826595762678168E-3</v>
      </c>
      <c r="W1031" s="152"/>
      <c r="X1031" s="3"/>
      <c r="Y1031" s="3"/>
      <c r="Z1031" s="3"/>
      <c r="AA1031" s="3"/>
      <c r="AB1031" s="3"/>
      <c r="AC1031" s="3"/>
      <c r="AD1031" s="3"/>
      <c r="AE1031" s="3"/>
      <c r="AF1031" s="3"/>
      <c r="AG1031" s="3"/>
      <c r="AH1031" s="3"/>
      <c r="AI1031" s="3"/>
      <c r="AJ1031" s="3"/>
      <c r="AK1031" s="3"/>
      <c r="AL1031" s="3"/>
      <c r="AM1031" s="3"/>
      <c r="AN1031" s="3"/>
      <c r="AO1031" s="3"/>
      <c r="AP1031" s="3"/>
      <c r="AQ1031" s="3"/>
      <c r="AR1031" s="3"/>
      <c r="AS1031" s="3"/>
      <c r="AT1031" s="3"/>
      <c r="AU1031" s="3"/>
      <c r="AV1031" s="3"/>
      <c r="AW1031" s="3"/>
      <c r="AX1031" s="3"/>
      <c r="AY1031" s="3"/>
      <c r="AZ1031" s="3"/>
      <c r="BA1031" s="3"/>
      <c r="BB1031" s="3"/>
      <c r="BC1031" s="3"/>
      <c r="BD1031" s="3"/>
      <c r="BE1031" s="3"/>
      <c r="BF1031" s="3"/>
      <c r="BG1031" s="3"/>
      <c r="BH1031" s="3"/>
      <c r="BI1031" s="3"/>
      <c r="BJ1031" s="3"/>
      <c r="BK1031" s="3"/>
      <c r="BL1031" s="3"/>
      <c r="BM1031" s="55"/>
    </row>
    <row r="1032" spans="1:65">
      <c r="A1032" s="29"/>
      <c r="B1032" s="3" t="s">
        <v>257</v>
      </c>
      <c r="C1032" s="28"/>
      <c r="D1032" s="13">
        <v>3.1146310225075524E-2</v>
      </c>
      <c r="E1032" s="13">
        <v>-9.2591247001933663E-2</v>
      </c>
      <c r="F1032" s="13">
        <v>1.8256981347261947E-2</v>
      </c>
      <c r="G1032" s="13">
        <v>-2.3659448572396213E-3</v>
      </c>
      <c r="H1032" s="13">
        <v>8.5281491511892016E-2</v>
      </c>
      <c r="I1032" s="13">
        <v>-7.0073589452393503E-2</v>
      </c>
      <c r="J1032" s="13">
        <v>1.3359036373692845E-2</v>
      </c>
      <c r="K1032" s="13">
        <v>-2.3659448572396213E-3</v>
      </c>
      <c r="L1032" s="13">
        <v>-3.072246838842918E-2</v>
      </c>
      <c r="M1032" s="13">
        <v>4.9191370654014133E-2</v>
      </c>
      <c r="N1032" s="13">
        <v>-8.7435515450808299E-2</v>
      </c>
      <c r="O1032" s="13">
        <v>9.5592954614142522E-2</v>
      </c>
      <c r="P1032" s="13">
        <v>-1.0099542183927612E-2</v>
      </c>
      <c r="Q1032" s="13">
        <v>-5.1345394592930638E-2</v>
      </c>
      <c r="R1032" s="13">
        <v>2.8568444449512675E-2</v>
      </c>
      <c r="S1032" s="13">
        <v>5.435496469575507E-2</v>
      </c>
      <c r="T1032" s="13">
        <v>-4.3611797266242536E-2</v>
      </c>
      <c r="U1032" s="13">
        <v>1.3101249796136472E-2</v>
      </c>
      <c r="V1032" s="13">
        <v>2.0834847122824574E-2</v>
      </c>
      <c r="W1032" s="152"/>
      <c r="X1032" s="3"/>
      <c r="Y1032" s="3"/>
      <c r="Z1032" s="3"/>
      <c r="AA1032" s="3"/>
      <c r="AB1032" s="3"/>
      <c r="AC1032" s="3"/>
      <c r="AD1032" s="3"/>
      <c r="AE1032" s="3"/>
      <c r="AF1032" s="3"/>
      <c r="AG1032" s="3"/>
      <c r="AH1032" s="3"/>
      <c r="AI1032" s="3"/>
      <c r="AJ1032" s="3"/>
      <c r="AK1032" s="3"/>
      <c r="AL1032" s="3"/>
      <c r="AM1032" s="3"/>
      <c r="AN1032" s="3"/>
      <c r="AO1032" s="3"/>
      <c r="AP1032" s="3"/>
      <c r="AQ1032" s="3"/>
      <c r="AR1032" s="3"/>
      <c r="AS1032" s="3"/>
      <c r="AT1032" s="3"/>
      <c r="AU1032" s="3"/>
      <c r="AV1032" s="3"/>
      <c r="AW1032" s="3"/>
      <c r="AX1032" s="3"/>
      <c r="AY1032" s="3"/>
      <c r="AZ1032" s="3"/>
      <c r="BA1032" s="3"/>
      <c r="BB1032" s="3"/>
      <c r="BC1032" s="3"/>
      <c r="BD1032" s="3"/>
      <c r="BE1032" s="3"/>
      <c r="BF1032" s="3"/>
      <c r="BG1032" s="3"/>
      <c r="BH1032" s="3"/>
      <c r="BI1032" s="3"/>
      <c r="BJ1032" s="3"/>
      <c r="BK1032" s="3"/>
      <c r="BL1032" s="3"/>
      <c r="BM1032" s="55"/>
    </row>
    <row r="1033" spans="1:65">
      <c r="A1033" s="29"/>
      <c r="B1033" s="45" t="s">
        <v>258</v>
      </c>
      <c r="C1033" s="46"/>
      <c r="D1033" s="44">
        <v>0.34</v>
      </c>
      <c r="E1033" s="44">
        <v>1.97</v>
      </c>
      <c r="F1033" s="44">
        <v>0.1</v>
      </c>
      <c r="G1033" s="44">
        <v>0.28999999999999998</v>
      </c>
      <c r="H1033" s="44">
        <v>1.35</v>
      </c>
      <c r="I1033" s="44">
        <v>1.55</v>
      </c>
      <c r="J1033" s="44">
        <v>0</v>
      </c>
      <c r="K1033" s="44">
        <v>0.28999999999999998</v>
      </c>
      <c r="L1033" s="44">
        <v>0.82</v>
      </c>
      <c r="M1033" s="44">
        <v>0.67</v>
      </c>
      <c r="N1033" s="44">
        <v>1.88</v>
      </c>
      <c r="O1033" s="44">
        <v>1.54</v>
      </c>
      <c r="P1033" s="44">
        <v>0.43</v>
      </c>
      <c r="Q1033" s="44">
        <v>1.2</v>
      </c>
      <c r="R1033" s="44">
        <v>0.28999999999999998</v>
      </c>
      <c r="S1033" s="44">
        <v>0.77</v>
      </c>
      <c r="T1033" s="44">
        <v>1.06</v>
      </c>
      <c r="U1033" s="44">
        <v>0</v>
      </c>
      <c r="V1033" s="44">
        <v>0.14000000000000001</v>
      </c>
      <c r="W1033" s="152"/>
      <c r="X1033" s="3"/>
      <c r="Y1033" s="3"/>
      <c r="Z1033" s="3"/>
      <c r="AA1033" s="3"/>
      <c r="AB1033" s="3"/>
      <c r="AC1033" s="3"/>
      <c r="AD1033" s="3"/>
      <c r="AE1033" s="3"/>
      <c r="AF1033" s="3"/>
      <c r="AG1033" s="3"/>
      <c r="AH1033" s="3"/>
      <c r="AI1033" s="3"/>
      <c r="AJ1033" s="3"/>
      <c r="AK1033" s="3"/>
      <c r="AL1033" s="3"/>
      <c r="AM1033" s="3"/>
      <c r="AN1033" s="3"/>
      <c r="AO1033" s="3"/>
      <c r="AP1033" s="3"/>
      <c r="AQ1033" s="3"/>
      <c r="AR1033" s="3"/>
      <c r="AS1033" s="3"/>
      <c r="AT1033" s="3"/>
      <c r="AU1033" s="3"/>
      <c r="AV1033" s="3"/>
      <c r="AW1033" s="3"/>
      <c r="AX1033" s="3"/>
      <c r="AY1033" s="3"/>
      <c r="AZ1033" s="3"/>
      <c r="BA1033" s="3"/>
      <c r="BB1033" s="3"/>
      <c r="BC1033" s="3"/>
      <c r="BD1033" s="3"/>
      <c r="BE1033" s="3"/>
      <c r="BF1033" s="3"/>
      <c r="BG1033" s="3"/>
      <c r="BH1033" s="3"/>
      <c r="BI1033" s="3"/>
      <c r="BJ1033" s="3"/>
      <c r="BK1033" s="3"/>
      <c r="BL1033" s="3"/>
      <c r="BM1033" s="55"/>
    </row>
    <row r="1034" spans="1:65">
      <c r="B1034" s="30"/>
      <c r="C1034" s="20"/>
      <c r="D1034" s="20"/>
      <c r="E1034" s="20"/>
      <c r="F1034" s="20"/>
      <c r="G1034" s="20"/>
      <c r="H1034" s="20"/>
      <c r="I1034" s="20"/>
      <c r="J1034" s="20"/>
      <c r="K1034" s="20"/>
      <c r="L1034" s="20"/>
      <c r="M1034" s="20"/>
      <c r="N1034" s="20"/>
      <c r="O1034" s="20"/>
      <c r="P1034" s="20"/>
      <c r="Q1034" s="20"/>
      <c r="R1034" s="20"/>
      <c r="S1034" s="20"/>
      <c r="T1034" s="20"/>
      <c r="U1034" s="20"/>
      <c r="V1034" s="20"/>
      <c r="BM1034" s="55"/>
    </row>
    <row r="1035" spans="1:65" ht="15">
      <c r="B1035" s="8" t="s">
        <v>471</v>
      </c>
      <c r="BM1035" s="27" t="s">
        <v>66</v>
      </c>
    </row>
    <row r="1036" spans="1:65" ht="15">
      <c r="A1036" s="24" t="s">
        <v>35</v>
      </c>
      <c r="B1036" s="18" t="s">
        <v>108</v>
      </c>
      <c r="C1036" s="15" t="s">
        <v>109</v>
      </c>
      <c r="D1036" s="16" t="s">
        <v>224</v>
      </c>
      <c r="E1036" s="17" t="s">
        <v>224</v>
      </c>
      <c r="F1036" s="17" t="s">
        <v>224</v>
      </c>
      <c r="G1036" s="17" t="s">
        <v>224</v>
      </c>
      <c r="H1036" s="17" t="s">
        <v>224</v>
      </c>
      <c r="I1036" s="17" t="s">
        <v>224</v>
      </c>
      <c r="J1036" s="17" t="s">
        <v>224</v>
      </c>
      <c r="K1036" s="17" t="s">
        <v>224</v>
      </c>
      <c r="L1036" s="17" t="s">
        <v>224</v>
      </c>
      <c r="M1036" s="17" t="s">
        <v>224</v>
      </c>
      <c r="N1036" s="17" t="s">
        <v>224</v>
      </c>
      <c r="O1036" s="17" t="s">
        <v>224</v>
      </c>
      <c r="P1036" s="17" t="s">
        <v>224</v>
      </c>
      <c r="Q1036" s="17" t="s">
        <v>224</v>
      </c>
      <c r="R1036" s="17" t="s">
        <v>224</v>
      </c>
      <c r="S1036" s="17" t="s">
        <v>224</v>
      </c>
      <c r="T1036" s="17" t="s">
        <v>224</v>
      </c>
      <c r="U1036" s="17" t="s">
        <v>224</v>
      </c>
      <c r="V1036" s="17" t="s">
        <v>224</v>
      </c>
      <c r="W1036" s="152"/>
      <c r="X1036" s="3"/>
      <c r="Y1036" s="3"/>
      <c r="Z1036" s="3"/>
      <c r="AA1036" s="3"/>
      <c r="AB1036" s="3"/>
      <c r="AC1036" s="3"/>
      <c r="AD1036" s="3"/>
      <c r="AE1036" s="3"/>
      <c r="AF1036" s="3"/>
      <c r="AG1036" s="3"/>
      <c r="AH1036" s="3"/>
      <c r="AI1036" s="3"/>
      <c r="AJ1036" s="3"/>
      <c r="AK1036" s="3"/>
      <c r="AL1036" s="3"/>
      <c r="AM1036" s="3"/>
      <c r="AN1036" s="3"/>
      <c r="AO1036" s="3"/>
      <c r="AP1036" s="3"/>
      <c r="AQ1036" s="3"/>
      <c r="AR1036" s="3"/>
      <c r="AS1036" s="3"/>
      <c r="AT1036" s="3"/>
      <c r="AU1036" s="3"/>
      <c r="AV1036" s="3"/>
      <c r="AW1036" s="3"/>
      <c r="AX1036" s="3"/>
      <c r="AY1036" s="3"/>
      <c r="AZ1036" s="3"/>
      <c r="BA1036" s="3"/>
      <c r="BB1036" s="3"/>
      <c r="BC1036" s="3"/>
      <c r="BD1036" s="3"/>
      <c r="BE1036" s="3"/>
      <c r="BF1036" s="3"/>
      <c r="BG1036" s="3"/>
      <c r="BH1036" s="3"/>
      <c r="BI1036" s="3"/>
      <c r="BJ1036" s="3"/>
      <c r="BK1036" s="3"/>
      <c r="BL1036" s="3"/>
      <c r="BM1036" s="27">
        <v>1</v>
      </c>
    </row>
    <row r="1037" spans="1:65">
      <c r="A1037" s="29"/>
      <c r="B1037" s="19" t="s">
        <v>225</v>
      </c>
      <c r="C1037" s="9" t="s">
        <v>225</v>
      </c>
      <c r="D1037" s="150" t="s">
        <v>227</v>
      </c>
      <c r="E1037" s="151" t="s">
        <v>228</v>
      </c>
      <c r="F1037" s="151" t="s">
        <v>229</v>
      </c>
      <c r="G1037" s="151" t="s">
        <v>230</v>
      </c>
      <c r="H1037" s="151" t="s">
        <v>231</v>
      </c>
      <c r="I1037" s="151" t="s">
        <v>233</v>
      </c>
      <c r="J1037" s="151" t="s">
        <v>234</v>
      </c>
      <c r="K1037" s="151" t="s">
        <v>235</v>
      </c>
      <c r="L1037" s="151" t="s">
        <v>236</v>
      </c>
      <c r="M1037" s="151" t="s">
        <v>237</v>
      </c>
      <c r="N1037" s="151" t="s">
        <v>238</v>
      </c>
      <c r="O1037" s="151" t="s">
        <v>239</v>
      </c>
      <c r="P1037" s="151" t="s">
        <v>240</v>
      </c>
      <c r="Q1037" s="151" t="s">
        <v>241</v>
      </c>
      <c r="R1037" s="151" t="s">
        <v>242</v>
      </c>
      <c r="S1037" s="151" t="s">
        <v>243</v>
      </c>
      <c r="T1037" s="151" t="s">
        <v>245</v>
      </c>
      <c r="U1037" s="151" t="s">
        <v>246</v>
      </c>
      <c r="V1037" s="151" t="s">
        <v>247</v>
      </c>
      <c r="W1037" s="152"/>
      <c r="X1037" s="3"/>
      <c r="Y1037" s="3"/>
      <c r="Z1037" s="3"/>
      <c r="AA1037" s="3"/>
      <c r="AB1037" s="3"/>
      <c r="AC1037" s="3"/>
      <c r="AD1037" s="3"/>
      <c r="AE1037" s="3"/>
      <c r="AF1037" s="3"/>
      <c r="AG1037" s="3"/>
      <c r="AH1037" s="3"/>
      <c r="AI1037" s="3"/>
      <c r="AJ1037" s="3"/>
      <c r="AK1037" s="3"/>
      <c r="AL1037" s="3"/>
      <c r="AM1037" s="3"/>
      <c r="AN1037" s="3"/>
      <c r="AO1037" s="3"/>
      <c r="AP1037" s="3"/>
      <c r="AQ1037" s="3"/>
      <c r="AR1037" s="3"/>
      <c r="AS1037" s="3"/>
      <c r="AT1037" s="3"/>
      <c r="AU1037" s="3"/>
      <c r="AV1037" s="3"/>
      <c r="AW1037" s="3"/>
      <c r="AX1037" s="3"/>
      <c r="AY1037" s="3"/>
      <c r="AZ1037" s="3"/>
      <c r="BA1037" s="3"/>
      <c r="BB1037" s="3"/>
      <c r="BC1037" s="3"/>
      <c r="BD1037" s="3"/>
      <c r="BE1037" s="3"/>
      <c r="BF1037" s="3"/>
      <c r="BG1037" s="3"/>
      <c r="BH1037" s="3"/>
      <c r="BI1037" s="3"/>
      <c r="BJ1037" s="3"/>
      <c r="BK1037" s="3"/>
      <c r="BL1037" s="3"/>
      <c r="BM1037" s="27" t="s">
        <v>3</v>
      </c>
    </row>
    <row r="1038" spans="1:65">
      <c r="A1038" s="29"/>
      <c r="B1038" s="19"/>
      <c r="C1038" s="9"/>
      <c r="D1038" s="10" t="s">
        <v>264</v>
      </c>
      <c r="E1038" s="11" t="s">
        <v>263</v>
      </c>
      <c r="F1038" s="11" t="s">
        <v>263</v>
      </c>
      <c r="G1038" s="11" t="s">
        <v>263</v>
      </c>
      <c r="H1038" s="11" t="s">
        <v>112</v>
      </c>
      <c r="I1038" s="11" t="s">
        <v>112</v>
      </c>
      <c r="J1038" s="11" t="s">
        <v>263</v>
      </c>
      <c r="K1038" s="11" t="s">
        <v>263</v>
      </c>
      <c r="L1038" s="11" t="s">
        <v>264</v>
      </c>
      <c r="M1038" s="11" t="s">
        <v>112</v>
      </c>
      <c r="N1038" s="11" t="s">
        <v>264</v>
      </c>
      <c r="O1038" s="11" t="s">
        <v>264</v>
      </c>
      <c r="P1038" s="11" t="s">
        <v>264</v>
      </c>
      <c r="Q1038" s="11" t="s">
        <v>263</v>
      </c>
      <c r="R1038" s="11" t="s">
        <v>263</v>
      </c>
      <c r="S1038" s="11" t="s">
        <v>112</v>
      </c>
      <c r="T1038" s="11" t="s">
        <v>263</v>
      </c>
      <c r="U1038" s="11" t="s">
        <v>263</v>
      </c>
      <c r="V1038" s="11" t="s">
        <v>264</v>
      </c>
      <c r="W1038" s="152"/>
      <c r="X1038" s="3"/>
      <c r="Y1038" s="3"/>
      <c r="Z1038" s="3"/>
      <c r="AA1038" s="3"/>
      <c r="AB1038" s="3"/>
      <c r="AC1038" s="3"/>
      <c r="AD1038" s="3"/>
      <c r="AE1038" s="3"/>
      <c r="AF1038" s="3"/>
      <c r="AG1038" s="3"/>
      <c r="AH1038" s="3"/>
      <c r="AI1038" s="3"/>
      <c r="AJ1038" s="3"/>
      <c r="AK1038" s="3"/>
      <c r="AL1038" s="3"/>
      <c r="AM1038" s="3"/>
      <c r="AN1038" s="3"/>
      <c r="AO1038" s="3"/>
      <c r="AP1038" s="3"/>
      <c r="AQ1038" s="3"/>
      <c r="AR1038" s="3"/>
      <c r="AS1038" s="3"/>
      <c r="AT1038" s="3"/>
      <c r="AU1038" s="3"/>
      <c r="AV1038" s="3"/>
      <c r="AW1038" s="3"/>
      <c r="AX1038" s="3"/>
      <c r="AY1038" s="3"/>
      <c r="AZ1038" s="3"/>
      <c r="BA1038" s="3"/>
      <c r="BB1038" s="3"/>
      <c r="BC1038" s="3"/>
      <c r="BD1038" s="3"/>
      <c r="BE1038" s="3"/>
      <c r="BF1038" s="3"/>
      <c r="BG1038" s="3"/>
      <c r="BH1038" s="3"/>
      <c r="BI1038" s="3"/>
      <c r="BJ1038" s="3"/>
      <c r="BK1038" s="3"/>
      <c r="BL1038" s="3"/>
      <c r="BM1038" s="27">
        <v>2</v>
      </c>
    </row>
    <row r="1039" spans="1:65">
      <c r="A1039" s="29"/>
      <c r="B1039" s="19"/>
      <c r="C1039" s="9"/>
      <c r="D1039" s="25"/>
      <c r="E1039" s="25"/>
      <c r="F1039" s="25"/>
      <c r="G1039" s="25"/>
      <c r="H1039" s="25"/>
      <c r="I1039" s="25"/>
      <c r="J1039" s="25"/>
      <c r="K1039" s="25"/>
      <c r="L1039" s="25"/>
      <c r="M1039" s="25"/>
      <c r="N1039" s="25"/>
      <c r="O1039" s="25"/>
      <c r="P1039" s="25"/>
      <c r="Q1039" s="25"/>
      <c r="R1039" s="25"/>
      <c r="S1039" s="25"/>
      <c r="T1039" s="25"/>
      <c r="U1039" s="25"/>
      <c r="V1039" s="25"/>
      <c r="W1039" s="152"/>
      <c r="X1039" s="3"/>
      <c r="Y1039" s="3"/>
      <c r="Z1039" s="3"/>
      <c r="AA1039" s="3"/>
      <c r="AB1039" s="3"/>
      <c r="AC1039" s="3"/>
      <c r="AD1039" s="3"/>
      <c r="AE1039" s="3"/>
      <c r="AF1039" s="3"/>
      <c r="AG1039" s="3"/>
      <c r="AH1039" s="3"/>
      <c r="AI1039" s="3"/>
      <c r="AJ1039" s="3"/>
      <c r="AK1039" s="3"/>
      <c r="AL1039" s="3"/>
      <c r="AM1039" s="3"/>
      <c r="AN1039" s="3"/>
      <c r="AO1039" s="3"/>
      <c r="AP1039" s="3"/>
      <c r="AQ1039" s="3"/>
      <c r="AR1039" s="3"/>
      <c r="AS1039" s="3"/>
      <c r="AT1039" s="3"/>
      <c r="AU1039" s="3"/>
      <c r="AV1039" s="3"/>
      <c r="AW1039" s="3"/>
      <c r="AX1039" s="3"/>
      <c r="AY1039" s="3"/>
      <c r="AZ1039" s="3"/>
      <c r="BA1039" s="3"/>
      <c r="BB1039" s="3"/>
      <c r="BC1039" s="3"/>
      <c r="BD1039" s="3"/>
      <c r="BE1039" s="3"/>
      <c r="BF1039" s="3"/>
      <c r="BG1039" s="3"/>
      <c r="BH1039" s="3"/>
      <c r="BI1039" s="3"/>
      <c r="BJ1039" s="3"/>
      <c r="BK1039" s="3"/>
      <c r="BL1039" s="3"/>
      <c r="BM1039" s="27">
        <v>3</v>
      </c>
    </row>
    <row r="1040" spans="1:65">
      <c r="A1040" s="29"/>
      <c r="B1040" s="18">
        <v>1</v>
      </c>
      <c r="C1040" s="14">
        <v>1</v>
      </c>
      <c r="D1040" s="21">
        <v>8.5</v>
      </c>
      <c r="E1040" s="21">
        <v>9.6999999999999993</v>
      </c>
      <c r="F1040" s="147">
        <v>11.6</v>
      </c>
      <c r="G1040" s="21">
        <v>9.5</v>
      </c>
      <c r="H1040" s="21">
        <v>8.1</v>
      </c>
      <c r="I1040" s="147">
        <v>26.2165</v>
      </c>
      <c r="J1040" s="21">
        <v>8.9</v>
      </c>
      <c r="K1040" s="21">
        <v>10.199999999999999</v>
      </c>
      <c r="L1040" s="21">
        <v>9.1</v>
      </c>
      <c r="M1040" s="153">
        <v>10</v>
      </c>
      <c r="N1040" s="21">
        <v>9.6</v>
      </c>
      <c r="O1040" s="21">
        <v>9.6999999999999993</v>
      </c>
      <c r="P1040" s="21">
        <v>9</v>
      </c>
      <c r="Q1040" s="153">
        <v>6.8</v>
      </c>
      <c r="R1040" s="21">
        <v>10.5</v>
      </c>
      <c r="S1040" s="153" t="s">
        <v>95</v>
      </c>
      <c r="T1040" s="153">
        <v>10</v>
      </c>
      <c r="U1040" s="21">
        <v>11.2</v>
      </c>
      <c r="V1040" s="21">
        <v>8.6999999999999993</v>
      </c>
      <c r="W1040" s="152"/>
      <c r="X1040" s="3"/>
      <c r="Y1040" s="3"/>
      <c r="Z1040" s="3"/>
      <c r="AA1040" s="3"/>
      <c r="AB1040" s="3"/>
      <c r="AC1040" s="3"/>
      <c r="AD1040" s="3"/>
      <c r="AE1040" s="3"/>
      <c r="AF1040" s="3"/>
      <c r="AG1040" s="3"/>
      <c r="AH1040" s="3"/>
      <c r="AI1040" s="3"/>
      <c r="AJ1040" s="3"/>
      <c r="AK1040" s="3"/>
      <c r="AL1040" s="3"/>
      <c r="AM1040" s="3"/>
      <c r="AN1040" s="3"/>
      <c r="AO1040" s="3"/>
      <c r="AP1040" s="3"/>
      <c r="AQ1040" s="3"/>
      <c r="AR1040" s="3"/>
      <c r="AS1040" s="3"/>
      <c r="AT1040" s="3"/>
      <c r="AU1040" s="3"/>
      <c r="AV1040" s="3"/>
      <c r="AW1040" s="3"/>
      <c r="AX1040" s="3"/>
      <c r="AY1040" s="3"/>
      <c r="AZ1040" s="3"/>
      <c r="BA1040" s="3"/>
      <c r="BB1040" s="3"/>
      <c r="BC1040" s="3"/>
      <c r="BD1040" s="3"/>
      <c r="BE1040" s="3"/>
      <c r="BF1040" s="3"/>
      <c r="BG1040" s="3"/>
      <c r="BH1040" s="3"/>
      <c r="BI1040" s="3"/>
      <c r="BJ1040" s="3"/>
      <c r="BK1040" s="3"/>
      <c r="BL1040" s="3"/>
      <c r="BM1040" s="27">
        <v>1</v>
      </c>
    </row>
    <row r="1041" spans="1:65">
      <c r="A1041" s="29"/>
      <c r="B1041" s="19">
        <v>1</v>
      </c>
      <c r="C1041" s="9">
        <v>2</v>
      </c>
      <c r="D1041" s="11">
        <v>8.6</v>
      </c>
      <c r="E1041" s="11">
        <v>8.5</v>
      </c>
      <c r="F1041" s="11">
        <v>9.6999999999999993</v>
      </c>
      <c r="G1041" s="11">
        <v>10.199999999999999</v>
      </c>
      <c r="H1041" s="11">
        <v>9.5</v>
      </c>
      <c r="I1041" s="154">
        <v>23.617000000000001</v>
      </c>
      <c r="J1041" s="11">
        <v>8.5</v>
      </c>
      <c r="K1041" s="11">
        <v>9.1999999999999993</v>
      </c>
      <c r="L1041" s="11">
        <v>9.1</v>
      </c>
      <c r="M1041" s="154">
        <v>14</v>
      </c>
      <c r="N1041" s="11">
        <v>8.1</v>
      </c>
      <c r="O1041" s="11">
        <v>10.3</v>
      </c>
      <c r="P1041" s="11">
        <v>10</v>
      </c>
      <c r="Q1041" s="154">
        <v>5.9</v>
      </c>
      <c r="R1041" s="11">
        <v>9.3000000000000007</v>
      </c>
      <c r="S1041" s="154" t="s">
        <v>95</v>
      </c>
      <c r="T1041" s="154">
        <v>10</v>
      </c>
      <c r="U1041" s="11">
        <v>7.4</v>
      </c>
      <c r="V1041" s="11">
        <v>8.6999999999999993</v>
      </c>
      <c r="W1041" s="152"/>
      <c r="X1041" s="3"/>
      <c r="Y1041" s="3"/>
      <c r="Z1041" s="3"/>
      <c r="AA1041" s="3"/>
      <c r="AB1041" s="3"/>
      <c r="AC1041" s="3"/>
      <c r="AD1041" s="3"/>
      <c r="AE1041" s="3"/>
      <c r="AF1041" s="3"/>
      <c r="AG1041" s="3"/>
      <c r="AH1041" s="3"/>
      <c r="AI1041" s="3"/>
      <c r="AJ1041" s="3"/>
      <c r="AK1041" s="3"/>
      <c r="AL1041" s="3"/>
      <c r="AM1041" s="3"/>
      <c r="AN1041" s="3"/>
      <c r="AO1041" s="3"/>
      <c r="AP1041" s="3"/>
      <c r="AQ1041" s="3"/>
      <c r="AR1041" s="3"/>
      <c r="AS1041" s="3"/>
      <c r="AT1041" s="3"/>
      <c r="AU1041" s="3"/>
      <c r="AV1041" s="3"/>
      <c r="AW1041" s="3"/>
      <c r="AX1041" s="3"/>
      <c r="AY1041" s="3"/>
      <c r="AZ1041" s="3"/>
      <c r="BA1041" s="3"/>
      <c r="BB1041" s="3"/>
      <c r="BC1041" s="3"/>
      <c r="BD1041" s="3"/>
      <c r="BE1041" s="3"/>
      <c r="BF1041" s="3"/>
      <c r="BG1041" s="3"/>
      <c r="BH1041" s="3"/>
      <c r="BI1041" s="3"/>
      <c r="BJ1041" s="3"/>
      <c r="BK1041" s="3"/>
      <c r="BL1041" s="3"/>
      <c r="BM1041" s="27">
        <v>30</v>
      </c>
    </row>
    <row r="1042" spans="1:65">
      <c r="A1042" s="29"/>
      <c r="B1042" s="19">
        <v>1</v>
      </c>
      <c r="C1042" s="9">
        <v>3</v>
      </c>
      <c r="D1042" s="11">
        <v>8.8000000000000007</v>
      </c>
      <c r="E1042" s="11">
        <v>8.1999999999999993</v>
      </c>
      <c r="F1042" s="11">
        <v>10</v>
      </c>
      <c r="G1042" s="11">
        <v>10.199999999999999</v>
      </c>
      <c r="H1042" s="11">
        <v>10.3</v>
      </c>
      <c r="I1042" s="154">
        <v>22.459</v>
      </c>
      <c r="J1042" s="11">
        <v>8.6999999999999993</v>
      </c>
      <c r="K1042" s="11">
        <v>9.8000000000000007</v>
      </c>
      <c r="L1042" s="11">
        <v>9.1999999999999993</v>
      </c>
      <c r="M1042" s="154">
        <v>11</v>
      </c>
      <c r="N1042" s="11">
        <v>11.8</v>
      </c>
      <c r="O1042" s="11">
        <v>10.1</v>
      </c>
      <c r="P1042" s="11">
        <v>9.3000000000000007</v>
      </c>
      <c r="Q1042" s="154">
        <v>6.1</v>
      </c>
      <c r="R1042" s="11">
        <v>10.4</v>
      </c>
      <c r="S1042" s="154" t="s">
        <v>95</v>
      </c>
      <c r="T1042" s="154">
        <v>10</v>
      </c>
      <c r="U1042" s="11">
        <v>11.2</v>
      </c>
      <c r="V1042" s="11">
        <v>9.3000000000000007</v>
      </c>
      <c r="W1042" s="152"/>
      <c r="X1042" s="3"/>
      <c r="Y1042" s="3"/>
      <c r="Z1042" s="3"/>
      <c r="AA1042" s="3"/>
      <c r="AB1042" s="3"/>
      <c r="AC1042" s="3"/>
      <c r="AD1042" s="3"/>
      <c r="AE1042" s="3"/>
      <c r="AF1042" s="3"/>
      <c r="AG1042" s="3"/>
      <c r="AH1042" s="3"/>
      <c r="AI1042" s="3"/>
      <c r="AJ1042" s="3"/>
      <c r="AK1042" s="3"/>
      <c r="AL1042" s="3"/>
      <c r="AM1042" s="3"/>
      <c r="AN1042" s="3"/>
      <c r="AO1042" s="3"/>
      <c r="AP1042" s="3"/>
      <c r="AQ1042" s="3"/>
      <c r="AR1042" s="3"/>
      <c r="AS1042" s="3"/>
      <c r="AT1042" s="3"/>
      <c r="AU1042" s="3"/>
      <c r="AV1042" s="3"/>
      <c r="AW1042" s="3"/>
      <c r="AX1042" s="3"/>
      <c r="AY1042" s="3"/>
      <c r="AZ1042" s="3"/>
      <c r="BA1042" s="3"/>
      <c r="BB1042" s="3"/>
      <c r="BC1042" s="3"/>
      <c r="BD1042" s="3"/>
      <c r="BE1042" s="3"/>
      <c r="BF1042" s="3"/>
      <c r="BG1042" s="3"/>
      <c r="BH1042" s="3"/>
      <c r="BI1042" s="3"/>
      <c r="BJ1042" s="3"/>
      <c r="BK1042" s="3"/>
      <c r="BL1042" s="3"/>
      <c r="BM1042" s="27">
        <v>16</v>
      </c>
    </row>
    <row r="1043" spans="1:65">
      <c r="A1043" s="29"/>
      <c r="B1043" s="19">
        <v>1</v>
      </c>
      <c r="C1043" s="9">
        <v>4</v>
      </c>
      <c r="D1043" s="148">
        <v>9.9</v>
      </c>
      <c r="E1043" s="11">
        <v>9</v>
      </c>
      <c r="F1043" s="11">
        <v>10.199999999999999</v>
      </c>
      <c r="G1043" s="11">
        <v>8.6999999999999993</v>
      </c>
      <c r="H1043" s="11">
        <v>10.1</v>
      </c>
      <c r="I1043" s="154">
        <v>22.3825</v>
      </c>
      <c r="J1043" s="11">
        <v>9.6</v>
      </c>
      <c r="K1043" s="11">
        <v>10.6</v>
      </c>
      <c r="L1043" s="148">
        <v>9.8000000000000007</v>
      </c>
      <c r="M1043" s="154">
        <v>11</v>
      </c>
      <c r="N1043" s="11">
        <v>9.9</v>
      </c>
      <c r="O1043" s="11">
        <v>9.6</v>
      </c>
      <c r="P1043" s="11">
        <v>9.3000000000000007</v>
      </c>
      <c r="Q1043" s="154">
        <v>5.8</v>
      </c>
      <c r="R1043" s="11">
        <v>10.8</v>
      </c>
      <c r="S1043" s="154" t="s">
        <v>95</v>
      </c>
      <c r="T1043" s="154">
        <v>10</v>
      </c>
      <c r="U1043" s="11">
        <v>9.5</v>
      </c>
      <c r="V1043" s="11">
        <v>8.5</v>
      </c>
      <c r="W1043" s="152"/>
      <c r="X1043" s="3"/>
      <c r="Y1043" s="3"/>
      <c r="Z1043" s="3"/>
      <c r="AA1043" s="3"/>
      <c r="AB1043" s="3"/>
      <c r="AC1043" s="3"/>
      <c r="AD1043" s="3"/>
      <c r="AE1043" s="3"/>
      <c r="AF1043" s="3"/>
      <c r="AG1043" s="3"/>
      <c r="AH1043" s="3"/>
      <c r="AI1043" s="3"/>
      <c r="AJ1043" s="3"/>
      <c r="AK1043" s="3"/>
      <c r="AL1043" s="3"/>
      <c r="AM1043" s="3"/>
      <c r="AN1043" s="3"/>
      <c r="AO1043" s="3"/>
      <c r="AP1043" s="3"/>
      <c r="AQ1043" s="3"/>
      <c r="AR1043" s="3"/>
      <c r="AS1043" s="3"/>
      <c r="AT1043" s="3"/>
      <c r="AU1043" s="3"/>
      <c r="AV1043" s="3"/>
      <c r="AW1043" s="3"/>
      <c r="AX1043" s="3"/>
      <c r="AY1043" s="3"/>
      <c r="AZ1043" s="3"/>
      <c r="BA1043" s="3"/>
      <c r="BB1043" s="3"/>
      <c r="BC1043" s="3"/>
      <c r="BD1043" s="3"/>
      <c r="BE1043" s="3"/>
      <c r="BF1043" s="3"/>
      <c r="BG1043" s="3"/>
      <c r="BH1043" s="3"/>
      <c r="BI1043" s="3"/>
      <c r="BJ1043" s="3"/>
      <c r="BK1043" s="3"/>
      <c r="BL1043" s="3"/>
      <c r="BM1043" s="27">
        <v>9.5473809523809514</v>
      </c>
    </row>
    <row r="1044" spans="1:65">
      <c r="A1044" s="29"/>
      <c r="B1044" s="19">
        <v>1</v>
      </c>
      <c r="C1044" s="9">
        <v>5</v>
      </c>
      <c r="D1044" s="11">
        <v>8.6999999999999993</v>
      </c>
      <c r="E1044" s="11">
        <v>8.1999999999999993</v>
      </c>
      <c r="F1044" s="11">
        <v>10.3</v>
      </c>
      <c r="G1044" s="11">
        <v>8.9</v>
      </c>
      <c r="H1044" s="11">
        <v>10</v>
      </c>
      <c r="I1044" s="154">
        <v>22.407499999999999</v>
      </c>
      <c r="J1044" s="11">
        <v>8.6999999999999993</v>
      </c>
      <c r="K1044" s="11">
        <v>10.6</v>
      </c>
      <c r="L1044" s="11">
        <v>9.1999999999999993</v>
      </c>
      <c r="M1044" s="154">
        <v>10</v>
      </c>
      <c r="N1044" s="148">
        <v>13.4</v>
      </c>
      <c r="O1044" s="11">
        <v>10.8</v>
      </c>
      <c r="P1044" s="11">
        <v>9.6</v>
      </c>
      <c r="Q1044" s="154">
        <v>5.4</v>
      </c>
      <c r="R1044" s="11">
        <v>11.3</v>
      </c>
      <c r="S1044" s="154" t="s">
        <v>95</v>
      </c>
      <c r="T1044" s="154">
        <v>11</v>
      </c>
      <c r="U1044" s="11">
        <v>11.3</v>
      </c>
      <c r="V1044" s="11">
        <v>8.1</v>
      </c>
      <c r="W1044" s="152"/>
      <c r="X1044" s="3"/>
      <c r="Y1044" s="3"/>
      <c r="Z1044" s="3"/>
      <c r="AA1044" s="3"/>
      <c r="AB1044" s="3"/>
      <c r="AC1044" s="3"/>
      <c r="AD1044" s="3"/>
      <c r="AE1044" s="3"/>
      <c r="AF1044" s="3"/>
      <c r="AG1044" s="3"/>
      <c r="AH1044" s="3"/>
      <c r="AI1044" s="3"/>
      <c r="AJ1044" s="3"/>
      <c r="AK1044" s="3"/>
      <c r="AL1044" s="3"/>
      <c r="AM1044" s="3"/>
      <c r="AN1044" s="3"/>
      <c r="AO1044" s="3"/>
      <c r="AP1044" s="3"/>
      <c r="AQ1044" s="3"/>
      <c r="AR1044" s="3"/>
      <c r="AS1044" s="3"/>
      <c r="AT1044" s="3"/>
      <c r="AU1044" s="3"/>
      <c r="AV1044" s="3"/>
      <c r="AW1044" s="3"/>
      <c r="AX1044" s="3"/>
      <c r="AY1044" s="3"/>
      <c r="AZ1044" s="3"/>
      <c r="BA1044" s="3"/>
      <c r="BB1044" s="3"/>
      <c r="BC1044" s="3"/>
      <c r="BD1044" s="3"/>
      <c r="BE1044" s="3"/>
      <c r="BF1044" s="3"/>
      <c r="BG1044" s="3"/>
      <c r="BH1044" s="3"/>
      <c r="BI1044" s="3"/>
      <c r="BJ1044" s="3"/>
      <c r="BK1044" s="3"/>
      <c r="BL1044" s="3"/>
      <c r="BM1044" s="27">
        <v>65</v>
      </c>
    </row>
    <row r="1045" spans="1:65">
      <c r="A1045" s="29"/>
      <c r="B1045" s="19">
        <v>1</v>
      </c>
      <c r="C1045" s="9">
        <v>6</v>
      </c>
      <c r="D1045" s="11">
        <v>9.1</v>
      </c>
      <c r="E1045" s="11">
        <v>8.9</v>
      </c>
      <c r="F1045" s="11">
        <v>9.9</v>
      </c>
      <c r="G1045" s="11">
        <v>10.199999999999999</v>
      </c>
      <c r="H1045" s="11">
        <v>8.3000000000000007</v>
      </c>
      <c r="I1045" s="154">
        <v>21.9345</v>
      </c>
      <c r="J1045" s="11">
        <v>9.6</v>
      </c>
      <c r="K1045" s="11">
        <v>11.4</v>
      </c>
      <c r="L1045" s="11">
        <v>9.5</v>
      </c>
      <c r="M1045" s="154">
        <v>12</v>
      </c>
      <c r="N1045" s="11">
        <v>10.6</v>
      </c>
      <c r="O1045" s="11">
        <v>9.8000000000000007</v>
      </c>
      <c r="P1045" s="11">
        <v>10</v>
      </c>
      <c r="Q1045" s="154">
        <v>4.9000000000000004</v>
      </c>
      <c r="R1045" s="11">
        <v>10.1</v>
      </c>
      <c r="S1045" s="154" t="s">
        <v>95</v>
      </c>
      <c r="T1045" s="154">
        <v>11</v>
      </c>
      <c r="U1045" s="11">
        <v>9.6999999999999993</v>
      </c>
      <c r="V1045" s="11">
        <v>8.3000000000000007</v>
      </c>
      <c r="W1045" s="152"/>
      <c r="X1045" s="3"/>
      <c r="Y1045" s="3"/>
      <c r="Z1045" s="3"/>
      <c r="AA1045" s="3"/>
      <c r="AB1045" s="3"/>
      <c r="AC1045" s="3"/>
      <c r="AD1045" s="3"/>
      <c r="AE1045" s="3"/>
      <c r="AF1045" s="3"/>
      <c r="AG1045" s="3"/>
      <c r="AH1045" s="3"/>
      <c r="AI1045" s="3"/>
      <c r="AJ1045" s="3"/>
      <c r="AK1045" s="3"/>
      <c r="AL1045" s="3"/>
      <c r="AM1045" s="3"/>
      <c r="AN1045" s="3"/>
      <c r="AO1045" s="3"/>
      <c r="AP1045" s="3"/>
      <c r="AQ1045" s="3"/>
      <c r="AR1045" s="3"/>
      <c r="AS1045" s="3"/>
      <c r="AT1045" s="3"/>
      <c r="AU1045" s="3"/>
      <c r="AV1045" s="3"/>
      <c r="AW1045" s="3"/>
      <c r="AX1045" s="3"/>
      <c r="AY1045" s="3"/>
      <c r="AZ1045" s="3"/>
      <c r="BA1045" s="3"/>
      <c r="BB1045" s="3"/>
      <c r="BC1045" s="3"/>
      <c r="BD1045" s="3"/>
      <c r="BE1045" s="3"/>
      <c r="BF1045" s="3"/>
      <c r="BG1045" s="3"/>
      <c r="BH1045" s="3"/>
      <c r="BI1045" s="3"/>
      <c r="BJ1045" s="3"/>
      <c r="BK1045" s="3"/>
      <c r="BL1045" s="3"/>
      <c r="BM1045" s="55"/>
    </row>
    <row r="1046" spans="1:65">
      <c r="A1046" s="29"/>
      <c r="B1046" s="20" t="s">
        <v>254</v>
      </c>
      <c r="C1046" s="12"/>
      <c r="D1046" s="22">
        <v>8.9333333333333336</v>
      </c>
      <c r="E1046" s="22">
        <v>8.7499999999999982</v>
      </c>
      <c r="F1046" s="22">
        <v>10.283333333333333</v>
      </c>
      <c r="G1046" s="22">
        <v>9.6166666666666654</v>
      </c>
      <c r="H1046" s="22">
        <v>9.3833333333333329</v>
      </c>
      <c r="I1046" s="22">
        <v>23.169499999999999</v>
      </c>
      <c r="J1046" s="22">
        <v>8.9999999999999982</v>
      </c>
      <c r="K1046" s="22">
        <v>10.299999999999999</v>
      </c>
      <c r="L1046" s="22">
        <v>9.3166666666666682</v>
      </c>
      <c r="M1046" s="22">
        <v>11.333333333333334</v>
      </c>
      <c r="N1046" s="22">
        <v>10.566666666666666</v>
      </c>
      <c r="O1046" s="22">
        <v>10.049999999999999</v>
      </c>
      <c r="P1046" s="22">
        <v>9.5333333333333332</v>
      </c>
      <c r="Q1046" s="22">
        <v>5.8166666666666664</v>
      </c>
      <c r="R1046" s="22">
        <v>10.4</v>
      </c>
      <c r="S1046" s="22" t="s">
        <v>603</v>
      </c>
      <c r="T1046" s="22">
        <v>10.333333333333334</v>
      </c>
      <c r="U1046" s="22">
        <v>10.049999999999999</v>
      </c>
      <c r="V1046" s="22">
        <v>8.6000000000000014</v>
      </c>
      <c r="W1046" s="152"/>
      <c r="X1046" s="3"/>
      <c r="Y1046" s="3"/>
      <c r="Z1046" s="3"/>
      <c r="AA1046" s="3"/>
      <c r="AB1046" s="3"/>
      <c r="AC1046" s="3"/>
      <c r="AD1046" s="3"/>
      <c r="AE1046" s="3"/>
      <c r="AF1046" s="3"/>
      <c r="AG1046" s="3"/>
      <c r="AH1046" s="3"/>
      <c r="AI1046" s="3"/>
      <c r="AJ1046" s="3"/>
      <c r="AK1046" s="3"/>
      <c r="AL1046" s="3"/>
      <c r="AM1046" s="3"/>
      <c r="AN1046" s="3"/>
      <c r="AO1046" s="3"/>
      <c r="AP1046" s="3"/>
      <c r="AQ1046" s="3"/>
      <c r="AR1046" s="3"/>
      <c r="AS1046" s="3"/>
      <c r="AT1046" s="3"/>
      <c r="AU1046" s="3"/>
      <c r="AV1046" s="3"/>
      <c r="AW1046" s="3"/>
      <c r="AX1046" s="3"/>
      <c r="AY1046" s="3"/>
      <c r="AZ1046" s="3"/>
      <c r="BA1046" s="3"/>
      <c r="BB1046" s="3"/>
      <c r="BC1046" s="3"/>
      <c r="BD1046" s="3"/>
      <c r="BE1046" s="3"/>
      <c r="BF1046" s="3"/>
      <c r="BG1046" s="3"/>
      <c r="BH1046" s="3"/>
      <c r="BI1046" s="3"/>
      <c r="BJ1046" s="3"/>
      <c r="BK1046" s="3"/>
      <c r="BL1046" s="3"/>
      <c r="BM1046" s="55"/>
    </row>
    <row r="1047" spans="1:65">
      <c r="A1047" s="29"/>
      <c r="B1047" s="3" t="s">
        <v>255</v>
      </c>
      <c r="C1047" s="28"/>
      <c r="D1047" s="11">
        <v>8.75</v>
      </c>
      <c r="E1047" s="11">
        <v>8.6999999999999993</v>
      </c>
      <c r="F1047" s="11">
        <v>10.1</v>
      </c>
      <c r="G1047" s="11">
        <v>9.85</v>
      </c>
      <c r="H1047" s="11">
        <v>9.75</v>
      </c>
      <c r="I1047" s="11">
        <v>22.433250000000001</v>
      </c>
      <c r="J1047" s="11">
        <v>8.8000000000000007</v>
      </c>
      <c r="K1047" s="11">
        <v>10.399999999999999</v>
      </c>
      <c r="L1047" s="11">
        <v>9.1999999999999993</v>
      </c>
      <c r="M1047" s="11">
        <v>11</v>
      </c>
      <c r="N1047" s="11">
        <v>10.25</v>
      </c>
      <c r="O1047" s="11">
        <v>9.9499999999999993</v>
      </c>
      <c r="P1047" s="11">
        <v>9.4499999999999993</v>
      </c>
      <c r="Q1047" s="11">
        <v>5.85</v>
      </c>
      <c r="R1047" s="11">
        <v>10.45</v>
      </c>
      <c r="S1047" s="11" t="s">
        <v>603</v>
      </c>
      <c r="T1047" s="11">
        <v>10</v>
      </c>
      <c r="U1047" s="11">
        <v>10.45</v>
      </c>
      <c r="V1047" s="11">
        <v>8.6</v>
      </c>
      <c r="W1047" s="152"/>
      <c r="X1047" s="3"/>
      <c r="Y1047" s="3"/>
      <c r="Z1047" s="3"/>
      <c r="AA1047" s="3"/>
      <c r="AB1047" s="3"/>
      <c r="AC1047" s="3"/>
      <c r="AD1047" s="3"/>
      <c r="AE1047" s="3"/>
      <c r="AF1047" s="3"/>
      <c r="AG1047" s="3"/>
      <c r="AH1047" s="3"/>
      <c r="AI1047" s="3"/>
      <c r="AJ1047" s="3"/>
      <c r="AK1047" s="3"/>
      <c r="AL1047" s="3"/>
      <c r="AM1047" s="3"/>
      <c r="AN1047" s="3"/>
      <c r="AO1047" s="3"/>
      <c r="AP1047" s="3"/>
      <c r="AQ1047" s="3"/>
      <c r="AR1047" s="3"/>
      <c r="AS1047" s="3"/>
      <c r="AT1047" s="3"/>
      <c r="AU1047" s="3"/>
      <c r="AV1047" s="3"/>
      <c r="AW1047" s="3"/>
      <c r="AX1047" s="3"/>
      <c r="AY1047" s="3"/>
      <c r="AZ1047" s="3"/>
      <c r="BA1047" s="3"/>
      <c r="BB1047" s="3"/>
      <c r="BC1047" s="3"/>
      <c r="BD1047" s="3"/>
      <c r="BE1047" s="3"/>
      <c r="BF1047" s="3"/>
      <c r="BG1047" s="3"/>
      <c r="BH1047" s="3"/>
      <c r="BI1047" s="3"/>
      <c r="BJ1047" s="3"/>
      <c r="BK1047" s="3"/>
      <c r="BL1047" s="3"/>
      <c r="BM1047" s="55"/>
    </row>
    <row r="1048" spans="1:65">
      <c r="A1048" s="29"/>
      <c r="B1048" s="3" t="s">
        <v>256</v>
      </c>
      <c r="C1048" s="28"/>
      <c r="D1048" s="23">
        <v>0.51639777949432242</v>
      </c>
      <c r="E1048" s="23">
        <v>0.5753259945457011</v>
      </c>
      <c r="F1048" s="23">
        <v>0.67946057035465024</v>
      </c>
      <c r="G1048" s="23">
        <v>0.69113433330045637</v>
      </c>
      <c r="H1048" s="23">
        <v>0.95585912490631519</v>
      </c>
      <c r="I1048" s="23">
        <v>1.5946481430083568</v>
      </c>
      <c r="J1048" s="23">
        <v>0.48166378315169178</v>
      </c>
      <c r="K1048" s="23">
        <v>0.75630681604756167</v>
      </c>
      <c r="L1048" s="23">
        <v>0.27868739954771354</v>
      </c>
      <c r="M1048" s="23">
        <v>1.5055453054181644</v>
      </c>
      <c r="N1048" s="23">
        <v>1.8446318512556006</v>
      </c>
      <c r="O1048" s="23">
        <v>0.45055521304275281</v>
      </c>
      <c r="P1048" s="23">
        <v>0.40824829046386285</v>
      </c>
      <c r="Q1048" s="23">
        <v>0.64316923641189927</v>
      </c>
      <c r="R1048" s="23">
        <v>0.6752777206453654</v>
      </c>
      <c r="S1048" s="23" t="s">
        <v>603</v>
      </c>
      <c r="T1048" s="23">
        <v>0.51639777949432231</v>
      </c>
      <c r="U1048" s="23">
        <v>1.5267612779999424</v>
      </c>
      <c r="V1048" s="23">
        <v>0.41472882706655456</v>
      </c>
      <c r="W1048" s="205"/>
      <c r="X1048" s="206"/>
      <c r="Y1048" s="206"/>
      <c r="Z1048" s="206"/>
      <c r="AA1048" s="206"/>
      <c r="AB1048" s="206"/>
      <c r="AC1048" s="206"/>
      <c r="AD1048" s="206"/>
      <c r="AE1048" s="206"/>
      <c r="AF1048" s="206"/>
      <c r="AG1048" s="206"/>
      <c r="AH1048" s="206"/>
      <c r="AI1048" s="206"/>
      <c r="AJ1048" s="206"/>
      <c r="AK1048" s="206"/>
      <c r="AL1048" s="206"/>
      <c r="AM1048" s="206"/>
      <c r="AN1048" s="206"/>
      <c r="AO1048" s="206"/>
      <c r="AP1048" s="206"/>
      <c r="AQ1048" s="206"/>
      <c r="AR1048" s="206"/>
      <c r="AS1048" s="206"/>
      <c r="AT1048" s="206"/>
      <c r="AU1048" s="206"/>
      <c r="AV1048" s="206"/>
      <c r="AW1048" s="206"/>
      <c r="AX1048" s="206"/>
      <c r="AY1048" s="206"/>
      <c r="AZ1048" s="206"/>
      <c r="BA1048" s="206"/>
      <c r="BB1048" s="206"/>
      <c r="BC1048" s="206"/>
      <c r="BD1048" s="206"/>
      <c r="BE1048" s="206"/>
      <c r="BF1048" s="206"/>
      <c r="BG1048" s="206"/>
      <c r="BH1048" s="206"/>
      <c r="BI1048" s="206"/>
      <c r="BJ1048" s="206"/>
      <c r="BK1048" s="206"/>
      <c r="BL1048" s="206"/>
      <c r="BM1048" s="56"/>
    </row>
    <row r="1049" spans="1:65">
      <c r="A1049" s="29"/>
      <c r="B1049" s="3" t="s">
        <v>86</v>
      </c>
      <c r="C1049" s="28"/>
      <c r="D1049" s="13">
        <v>5.7805721585185342E-2</v>
      </c>
      <c r="E1049" s="13">
        <v>6.5751542233794424E-2</v>
      </c>
      <c r="F1049" s="13">
        <v>6.6073961460743943E-2</v>
      </c>
      <c r="G1049" s="13">
        <v>7.1868388211485945E-2</v>
      </c>
      <c r="H1049" s="13">
        <v>0.10186775753886131</v>
      </c>
      <c r="I1049" s="13">
        <v>6.8825315307121729E-2</v>
      </c>
      <c r="J1049" s="13">
        <v>5.3518198127965766E-2</v>
      </c>
      <c r="K1049" s="13">
        <v>7.3427846218209872E-2</v>
      </c>
      <c r="L1049" s="13">
        <v>2.9912779915675869E-2</v>
      </c>
      <c r="M1049" s="13">
        <v>0.13284223283101451</v>
      </c>
      <c r="N1049" s="13">
        <v>0.17457083765825873</v>
      </c>
      <c r="O1049" s="13">
        <v>4.4831364481865955E-2</v>
      </c>
      <c r="P1049" s="13">
        <v>4.2823247251454144E-2</v>
      </c>
      <c r="Q1049" s="13">
        <v>0.11057350769259014</v>
      </c>
      <c r="R1049" s="13">
        <v>6.4930550062054365E-2</v>
      </c>
      <c r="S1049" s="13" t="s">
        <v>603</v>
      </c>
      <c r="T1049" s="13">
        <v>4.9973978660740867E-2</v>
      </c>
      <c r="U1049" s="13">
        <v>0.15191654507462116</v>
      </c>
      <c r="V1049" s="13">
        <v>4.8224282217041219E-2</v>
      </c>
      <c r="W1049" s="152"/>
      <c r="X1049" s="3"/>
      <c r="Y1049" s="3"/>
      <c r="Z1049" s="3"/>
      <c r="AA1049" s="3"/>
      <c r="AB1049" s="3"/>
      <c r="AC1049" s="3"/>
      <c r="AD1049" s="3"/>
      <c r="AE1049" s="3"/>
      <c r="AF1049" s="3"/>
      <c r="AG1049" s="3"/>
      <c r="AH1049" s="3"/>
      <c r="AI1049" s="3"/>
      <c r="AJ1049" s="3"/>
      <c r="AK1049" s="3"/>
      <c r="AL1049" s="3"/>
      <c r="AM1049" s="3"/>
      <c r="AN1049" s="3"/>
      <c r="AO1049" s="3"/>
      <c r="AP1049" s="3"/>
      <c r="AQ1049" s="3"/>
      <c r="AR1049" s="3"/>
      <c r="AS1049" s="3"/>
      <c r="AT1049" s="3"/>
      <c r="AU1049" s="3"/>
      <c r="AV1049" s="3"/>
      <c r="AW1049" s="3"/>
      <c r="AX1049" s="3"/>
      <c r="AY1049" s="3"/>
      <c r="AZ1049" s="3"/>
      <c r="BA1049" s="3"/>
      <c r="BB1049" s="3"/>
      <c r="BC1049" s="3"/>
      <c r="BD1049" s="3"/>
      <c r="BE1049" s="3"/>
      <c r="BF1049" s="3"/>
      <c r="BG1049" s="3"/>
      <c r="BH1049" s="3"/>
      <c r="BI1049" s="3"/>
      <c r="BJ1049" s="3"/>
      <c r="BK1049" s="3"/>
      <c r="BL1049" s="3"/>
      <c r="BM1049" s="55"/>
    </row>
    <row r="1050" spans="1:65">
      <c r="A1050" s="29"/>
      <c r="B1050" s="3" t="s">
        <v>257</v>
      </c>
      <c r="C1050" s="28"/>
      <c r="D1050" s="13">
        <v>-6.4315818349584664E-2</v>
      </c>
      <c r="E1050" s="13">
        <v>-8.3518292226738899E-2</v>
      </c>
      <c r="F1050" s="13">
        <v>7.7084216564004215E-2</v>
      </c>
      <c r="G1050" s="13">
        <v>7.2570388288983878E-3</v>
      </c>
      <c r="H1050" s="13">
        <v>-1.7182473378388408E-2</v>
      </c>
      <c r="I1050" s="13">
        <v>1.4267911918002945</v>
      </c>
      <c r="J1050" s="13">
        <v>-5.7333100576074325E-2</v>
      </c>
      <c r="K1050" s="13">
        <v>7.8829896007381661E-2</v>
      </c>
      <c r="L1050" s="13">
        <v>-2.4165191151898746E-2</v>
      </c>
      <c r="M1050" s="13">
        <v>0.18706202149679552</v>
      </c>
      <c r="N1050" s="13">
        <v>0.10676076710142413</v>
      </c>
      <c r="O1050" s="13">
        <v>5.2644704356717087E-2</v>
      </c>
      <c r="P1050" s="13">
        <v>-1.4713583879896186E-3</v>
      </c>
      <c r="Q1050" s="13">
        <v>-0.39075787426120345</v>
      </c>
      <c r="R1050" s="13">
        <v>8.9303972667647669E-2</v>
      </c>
      <c r="S1050" s="13" t="s">
        <v>603</v>
      </c>
      <c r="T1050" s="13">
        <v>8.2321254894137219E-2</v>
      </c>
      <c r="U1050" s="13">
        <v>5.2644704356717087E-2</v>
      </c>
      <c r="V1050" s="13">
        <v>-9.9229407217137355E-2</v>
      </c>
      <c r="W1050" s="152"/>
      <c r="X1050" s="3"/>
      <c r="Y1050" s="3"/>
      <c r="Z1050" s="3"/>
      <c r="AA1050" s="3"/>
      <c r="AB1050" s="3"/>
      <c r="AC1050" s="3"/>
      <c r="AD1050" s="3"/>
      <c r="AE1050" s="3"/>
      <c r="AF1050" s="3"/>
      <c r="AG1050" s="3"/>
      <c r="AH1050" s="3"/>
      <c r="AI1050" s="3"/>
      <c r="AJ1050" s="3"/>
      <c r="AK1050" s="3"/>
      <c r="AL1050" s="3"/>
      <c r="AM1050" s="3"/>
      <c r="AN1050" s="3"/>
      <c r="AO1050" s="3"/>
      <c r="AP1050" s="3"/>
      <c r="AQ1050" s="3"/>
      <c r="AR1050" s="3"/>
      <c r="AS1050" s="3"/>
      <c r="AT1050" s="3"/>
      <c r="AU1050" s="3"/>
      <c r="AV1050" s="3"/>
      <c r="AW1050" s="3"/>
      <c r="AX1050" s="3"/>
      <c r="AY1050" s="3"/>
      <c r="AZ1050" s="3"/>
      <c r="BA1050" s="3"/>
      <c r="BB1050" s="3"/>
      <c r="BC1050" s="3"/>
      <c r="BD1050" s="3"/>
      <c r="BE1050" s="3"/>
      <c r="BF1050" s="3"/>
      <c r="BG1050" s="3"/>
      <c r="BH1050" s="3"/>
      <c r="BI1050" s="3"/>
      <c r="BJ1050" s="3"/>
      <c r="BK1050" s="3"/>
      <c r="BL1050" s="3"/>
      <c r="BM1050" s="55"/>
    </row>
    <row r="1051" spans="1:65">
      <c r="A1051" s="29"/>
      <c r="B1051" s="45" t="s">
        <v>258</v>
      </c>
      <c r="C1051" s="46"/>
      <c r="D1051" s="44">
        <v>0.54</v>
      </c>
      <c r="E1051" s="44">
        <v>0.7</v>
      </c>
      <c r="F1051" s="44">
        <v>0.67</v>
      </c>
      <c r="G1051" s="44">
        <v>7.0000000000000007E-2</v>
      </c>
      <c r="H1051" s="44">
        <v>0.13</v>
      </c>
      <c r="I1051" s="44">
        <v>12.26</v>
      </c>
      <c r="J1051" s="44">
        <v>0.48</v>
      </c>
      <c r="K1051" s="44">
        <v>0.69</v>
      </c>
      <c r="L1051" s="44">
        <v>0.19</v>
      </c>
      <c r="M1051" s="44" t="s">
        <v>259</v>
      </c>
      <c r="N1051" s="44">
        <v>0.93</v>
      </c>
      <c r="O1051" s="44">
        <v>0.46</v>
      </c>
      <c r="P1051" s="44">
        <v>0</v>
      </c>
      <c r="Q1051" s="44">
        <v>3.34</v>
      </c>
      <c r="R1051" s="44">
        <v>0.78</v>
      </c>
      <c r="S1051" s="44">
        <v>4.08</v>
      </c>
      <c r="T1051" s="44" t="s">
        <v>259</v>
      </c>
      <c r="U1051" s="44">
        <v>0.46</v>
      </c>
      <c r="V1051" s="44">
        <v>0.84</v>
      </c>
      <c r="W1051" s="152"/>
      <c r="X1051" s="3"/>
      <c r="Y1051" s="3"/>
      <c r="Z1051" s="3"/>
      <c r="AA1051" s="3"/>
      <c r="AB1051" s="3"/>
      <c r="AC1051" s="3"/>
      <c r="AD1051" s="3"/>
      <c r="AE1051" s="3"/>
      <c r="AF1051" s="3"/>
      <c r="AG1051" s="3"/>
      <c r="AH1051" s="3"/>
      <c r="AI1051" s="3"/>
      <c r="AJ1051" s="3"/>
      <c r="AK1051" s="3"/>
      <c r="AL1051" s="3"/>
      <c r="AM1051" s="3"/>
      <c r="AN1051" s="3"/>
      <c r="AO1051" s="3"/>
      <c r="AP1051" s="3"/>
      <c r="AQ1051" s="3"/>
      <c r="AR1051" s="3"/>
      <c r="AS1051" s="3"/>
      <c r="AT1051" s="3"/>
      <c r="AU1051" s="3"/>
      <c r="AV1051" s="3"/>
      <c r="AW1051" s="3"/>
      <c r="AX1051" s="3"/>
      <c r="AY1051" s="3"/>
      <c r="AZ1051" s="3"/>
      <c r="BA1051" s="3"/>
      <c r="BB1051" s="3"/>
      <c r="BC1051" s="3"/>
      <c r="BD1051" s="3"/>
      <c r="BE1051" s="3"/>
      <c r="BF1051" s="3"/>
      <c r="BG1051" s="3"/>
      <c r="BH1051" s="3"/>
      <c r="BI1051" s="3"/>
      <c r="BJ1051" s="3"/>
      <c r="BK1051" s="3"/>
      <c r="BL1051" s="3"/>
      <c r="BM1051" s="55"/>
    </row>
    <row r="1052" spans="1:65">
      <c r="B1052" s="30" t="s">
        <v>277</v>
      </c>
      <c r="C1052" s="20"/>
      <c r="D1052" s="20"/>
      <c r="E1052" s="20"/>
      <c r="F1052" s="20"/>
      <c r="G1052" s="20"/>
      <c r="H1052" s="20"/>
      <c r="I1052" s="20"/>
      <c r="J1052" s="20"/>
      <c r="K1052" s="20"/>
      <c r="L1052" s="20"/>
      <c r="M1052" s="20"/>
      <c r="N1052" s="20"/>
      <c r="O1052" s="20"/>
      <c r="P1052" s="20"/>
      <c r="Q1052" s="20"/>
      <c r="R1052" s="20"/>
      <c r="S1052" s="20"/>
      <c r="T1052" s="20"/>
      <c r="U1052" s="20"/>
      <c r="V1052" s="20"/>
      <c r="BM1052" s="55"/>
    </row>
    <row r="1053" spans="1:65">
      <c r="BM1053" s="55"/>
    </row>
    <row r="1054" spans="1:65" ht="15">
      <c r="B1054" s="8" t="s">
        <v>472</v>
      </c>
      <c r="BM1054" s="27" t="s">
        <v>66</v>
      </c>
    </row>
    <row r="1055" spans="1:65" ht="15">
      <c r="A1055" s="24" t="s">
        <v>38</v>
      </c>
      <c r="B1055" s="18" t="s">
        <v>108</v>
      </c>
      <c r="C1055" s="15" t="s">
        <v>109</v>
      </c>
      <c r="D1055" s="16" t="s">
        <v>224</v>
      </c>
      <c r="E1055" s="17" t="s">
        <v>224</v>
      </c>
      <c r="F1055" s="17" t="s">
        <v>224</v>
      </c>
      <c r="G1055" s="17" t="s">
        <v>224</v>
      </c>
      <c r="H1055" s="17" t="s">
        <v>224</v>
      </c>
      <c r="I1055" s="17" t="s">
        <v>224</v>
      </c>
      <c r="J1055" s="17" t="s">
        <v>224</v>
      </c>
      <c r="K1055" s="17" t="s">
        <v>224</v>
      </c>
      <c r="L1055" s="17" t="s">
        <v>224</v>
      </c>
      <c r="M1055" s="17" t="s">
        <v>224</v>
      </c>
      <c r="N1055" s="17" t="s">
        <v>224</v>
      </c>
      <c r="O1055" s="17" t="s">
        <v>224</v>
      </c>
      <c r="P1055" s="17" t="s">
        <v>224</v>
      </c>
      <c r="Q1055" s="17" t="s">
        <v>224</v>
      </c>
      <c r="R1055" s="17" t="s">
        <v>224</v>
      </c>
      <c r="S1055" s="17" t="s">
        <v>224</v>
      </c>
      <c r="T1055" s="17" t="s">
        <v>224</v>
      </c>
      <c r="U1055" s="17" t="s">
        <v>224</v>
      </c>
      <c r="V1055" s="152"/>
      <c r="W1055" s="3"/>
      <c r="X1055" s="3"/>
      <c r="Y1055" s="3"/>
      <c r="Z1055" s="3"/>
      <c r="AA1055" s="3"/>
      <c r="AB1055" s="3"/>
      <c r="AC1055" s="3"/>
      <c r="AD1055" s="3"/>
      <c r="AE1055" s="3"/>
      <c r="AF1055" s="3"/>
      <c r="AG1055" s="3"/>
      <c r="AH1055" s="3"/>
      <c r="AI1055" s="3"/>
      <c r="AJ1055" s="3"/>
      <c r="AK1055" s="3"/>
      <c r="AL1055" s="3"/>
      <c r="AM1055" s="3"/>
      <c r="AN1055" s="3"/>
      <c r="AO1055" s="3"/>
      <c r="AP1055" s="3"/>
      <c r="AQ1055" s="3"/>
      <c r="AR1055" s="3"/>
      <c r="AS1055" s="3"/>
      <c r="AT1055" s="3"/>
      <c r="AU1055" s="3"/>
      <c r="AV1055" s="3"/>
      <c r="AW1055" s="3"/>
      <c r="AX1055" s="3"/>
      <c r="AY1055" s="3"/>
      <c r="AZ1055" s="3"/>
      <c r="BA1055" s="3"/>
      <c r="BB1055" s="3"/>
      <c r="BC1055" s="3"/>
      <c r="BD1055" s="3"/>
      <c r="BE1055" s="3"/>
      <c r="BF1055" s="3"/>
      <c r="BG1055" s="3"/>
      <c r="BH1055" s="3"/>
      <c r="BI1055" s="3"/>
      <c r="BJ1055" s="3"/>
      <c r="BK1055" s="3"/>
      <c r="BL1055" s="3"/>
      <c r="BM1055" s="27">
        <v>1</v>
      </c>
    </row>
    <row r="1056" spans="1:65">
      <c r="A1056" s="29"/>
      <c r="B1056" s="19" t="s">
        <v>225</v>
      </c>
      <c r="C1056" s="9" t="s">
        <v>225</v>
      </c>
      <c r="D1056" s="150" t="s">
        <v>227</v>
      </c>
      <c r="E1056" s="151" t="s">
        <v>228</v>
      </c>
      <c r="F1056" s="151" t="s">
        <v>229</v>
      </c>
      <c r="G1056" s="151" t="s">
        <v>230</v>
      </c>
      <c r="H1056" s="151" t="s">
        <v>231</v>
      </c>
      <c r="I1056" s="151" t="s">
        <v>234</v>
      </c>
      <c r="J1056" s="151" t="s">
        <v>235</v>
      </c>
      <c r="K1056" s="151" t="s">
        <v>236</v>
      </c>
      <c r="L1056" s="151" t="s">
        <v>237</v>
      </c>
      <c r="M1056" s="151" t="s">
        <v>238</v>
      </c>
      <c r="N1056" s="151" t="s">
        <v>239</v>
      </c>
      <c r="O1056" s="151" t="s">
        <v>240</v>
      </c>
      <c r="P1056" s="151" t="s">
        <v>241</v>
      </c>
      <c r="Q1056" s="151" t="s">
        <v>242</v>
      </c>
      <c r="R1056" s="151" t="s">
        <v>243</v>
      </c>
      <c r="S1056" s="151" t="s">
        <v>245</v>
      </c>
      <c r="T1056" s="151" t="s">
        <v>246</v>
      </c>
      <c r="U1056" s="151" t="s">
        <v>247</v>
      </c>
      <c r="V1056" s="152"/>
      <c r="W1056" s="3"/>
      <c r="X1056" s="3"/>
      <c r="Y1056" s="3"/>
      <c r="Z1056" s="3"/>
      <c r="AA1056" s="3"/>
      <c r="AB1056" s="3"/>
      <c r="AC1056" s="3"/>
      <c r="AD1056" s="3"/>
      <c r="AE1056" s="3"/>
      <c r="AF1056" s="3"/>
      <c r="AG1056" s="3"/>
      <c r="AH1056" s="3"/>
      <c r="AI1056" s="3"/>
      <c r="AJ1056" s="3"/>
      <c r="AK1056" s="3"/>
      <c r="AL1056" s="3"/>
      <c r="AM1056" s="3"/>
      <c r="AN1056" s="3"/>
      <c r="AO1056" s="3"/>
      <c r="AP1056" s="3"/>
      <c r="AQ1056" s="3"/>
      <c r="AR1056" s="3"/>
      <c r="AS1056" s="3"/>
      <c r="AT1056" s="3"/>
      <c r="AU1056" s="3"/>
      <c r="AV1056" s="3"/>
      <c r="AW1056" s="3"/>
      <c r="AX1056" s="3"/>
      <c r="AY1056" s="3"/>
      <c r="AZ1056" s="3"/>
      <c r="BA1056" s="3"/>
      <c r="BB1056" s="3"/>
      <c r="BC1056" s="3"/>
      <c r="BD1056" s="3"/>
      <c r="BE1056" s="3"/>
      <c r="BF1056" s="3"/>
      <c r="BG1056" s="3"/>
      <c r="BH1056" s="3"/>
      <c r="BI1056" s="3"/>
      <c r="BJ1056" s="3"/>
      <c r="BK1056" s="3"/>
      <c r="BL1056" s="3"/>
      <c r="BM1056" s="27" t="s">
        <v>3</v>
      </c>
    </row>
    <row r="1057" spans="1:65">
      <c r="A1057" s="29"/>
      <c r="B1057" s="19"/>
      <c r="C1057" s="9"/>
      <c r="D1057" s="10" t="s">
        <v>264</v>
      </c>
      <c r="E1057" s="11" t="s">
        <v>263</v>
      </c>
      <c r="F1057" s="11" t="s">
        <v>263</v>
      </c>
      <c r="G1057" s="11" t="s">
        <v>263</v>
      </c>
      <c r="H1057" s="11" t="s">
        <v>112</v>
      </c>
      <c r="I1057" s="11" t="s">
        <v>263</v>
      </c>
      <c r="J1057" s="11" t="s">
        <v>263</v>
      </c>
      <c r="K1057" s="11" t="s">
        <v>264</v>
      </c>
      <c r="L1057" s="11" t="s">
        <v>264</v>
      </c>
      <c r="M1057" s="11" t="s">
        <v>264</v>
      </c>
      <c r="N1057" s="11" t="s">
        <v>264</v>
      </c>
      <c r="O1057" s="11" t="s">
        <v>264</v>
      </c>
      <c r="P1057" s="11" t="s">
        <v>263</v>
      </c>
      <c r="Q1057" s="11" t="s">
        <v>263</v>
      </c>
      <c r="R1057" s="11" t="s">
        <v>112</v>
      </c>
      <c r="S1057" s="11" t="s">
        <v>263</v>
      </c>
      <c r="T1057" s="11" t="s">
        <v>263</v>
      </c>
      <c r="U1057" s="11" t="s">
        <v>264</v>
      </c>
      <c r="V1057" s="152"/>
      <c r="W1057" s="3"/>
      <c r="X1057" s="3"/>
      <c r="Y1057" s="3"/>
      <c r="Z1057" s="3"/>
      <c r="AA1057" s="3"/>
      <c r="AB1057" s="3"/>
      <c r="AC1057" s="3"/>
      <c r="AD1057" s="3"/>
      <c r="AE1057" s="3"/>
      <c r="AF1057" s="3"/>
      <c r="AG1057" s="3"/>
      <c r="AH1057" s="3"/>
      <c r="AI1057" s="3"/>
      <c r="AJ1057" s="3"/>
      <c r="AK1057" s="3"/>
      <c r="AL1057" s="3"/>
      <c r="AM1057" s="3"/>
      <c r="AN1057" s="3"/>
      <c r="AO1057" s="3"/>
      <c r="AP1057" s="3"/>
      <c r="AQ1057" s="3"/>
      <c r="AR1057" s="3"/>
      <c r="AS1057" s="3"/>
      <c r="AT1057" s="3"/>
      <c r="AU1057" s="3"/>
      <c r="AV1057" s="3"/>
      <c r="AW1057" s="3"/>
      <c r="AX1057" s="3"/>
      <c r="AY1057" s="3"/>
      <c r="AZ1057" s="3"/>
      <c r="BA1057" s="3"/>
      <c r="BB1057" s="3"/>
      <c r="BC1057" s="3"/>
      <c r="BD1057" s="3"/>
      <c r="BE1057" s="3"/>
      <c r="BF1057" s="3"/>
      <c r="BG1057" s="3"/>
      <c r="BH1057" s="3"/>
      <c r="BI1057" s="3"/>
      <c r="BJ1057" s="3"/>
      <c r="BK1057" s="3"/>
      <c r="BL1057" s="3"/>
      <c r="BM1057" s="27">
        <v>1</v>
      </c>
    </row>
    <row r="1058" spans="1:65">
      <c r="A1058" s="29"/>
      <c r="B1058" s="19"/>
      <c r="C1058" s="9"/>
      <c r="D1058" s="25"/>
      <c r="E1058" s="25"/>
      <c r="F1058" s="25"/>
      <c r="G1058" s="25"/>
      <c r="H1058" s="25"/>
      <c r="I1058" s="25"/>
      <c r="J1058" s="25"/>
      <c r="K1058" s="25"/>
      <c r="L1058" s="25"/>
      <c r="M1058" s="25"/>
      <c r="N1058" s="25"/>
      <c r="O1058" s="25"/>
      <c r="P1058" s="25"/>
      <c r="Q1058" s="25"/>
      <c r="R1058" s="25"/>
      <c r="S1058" s="25"/>
      <c r="T1058" s="25"/>
      <c r="U1058" s="25"/>
      <c r="V1058" s="152"/>
      <c r="W1058" s="3"/>
      <c r="X1058" s="3"/>
      <c r="Y1058" s="3"/>
      <c r="Z1058" s="3"/>
      <c r="AA1058" s="3"/>
      <c r="AB1058" s="3"/>
      <c r="AC1058" s="3"/>
      <c r="AD1058" s="3"/>
      <c r="AE1058" s="3"/>
      <c r="AF1058" s="3"/>
      <c r="AG1058" s="3"/>
      <c r="AH1058" s="3"/>
      <c r="AI1058" s="3"/>
      <c r="AJ1058" s="3"/>
      <c r="AK1058" s="3"/>
      <c r="AL1058" s="3"/>
      <c r="AM1058" s="3"/>
      <c r="AN1058" s="3"/>
      <c r="AO1058" s="3"/>
      <c r="AP1058" s="3"/>
      <c r="AQ1058" s="3"/>
      <c r="AR1058" s="3"/>
      <c r="AS1058" s="3"/>
      <c r="AT1058" s="3"/>
      <c r="AU1058" s="3"/>
      <c r="AV1058" s="3"/>
      <c r="AW1058" s="3"/>
      <c r="AX1058" s="3"/>
      <c r="AY1058" s="3"/>
      <c r="AZ1058" s="3"/>
      <c r="BA1058" s="3"/>
      <c r="BB1058" s="3"/>
      <c r="BC1058" s="3"/>
      <c r="BD1058" s="3"/>
      <c r="BE1058" s="3"/>
      <c r="BF1058" s="3"/>
      <c r="BG1058" s="3"/>
      <c r="BH1058" s="3"/>
      <c r="BI1058" s="3"/>
      <c r="BJ1058" s="3"/>
      <c r="BK1058" s="3"/>
      <c r="BL1058" s="3"/>
      <c r="BM1058" s="27">
        <v>2</v>
      </c>
    </row>
    <row r="1059" spans="1:65">
      <c r="A1059" s="29"/>
      <c r="B1059" s="18">
        <v>1</v>
      </c>
      <c r="C1059" s="14">
        <v>1</v>
      </c>
      <c r="D1059" s="212">
        <v>11.5</v>
      </c>
      <c r="E1059" s="212">
        <v>13.2</v>
      </c>
      <c r="F1059" s="212">
        <v>15.2</v>
      </c>
      <c r="G1059" s="212">
        <v>14.4</v>
      </c>
      <c r="H1059" s="212">
        <v>14.8</v>
      </c>
      <c r="I1059" s="212">
        <v>13.5</v>
      </c>
      <c r="J1059" s="212">
        <v>13.6</v>
      </c>
      <c r="K1059" s="212">
        <v>13.04</v>
      </c>
      <c r="L1059" s="212">
        <v>16.23</v>
      </c>
      <c r="M1059" s="212">
        <v>13.67</v>
      </c>
      <c r="N1059" s="212">
        <v>12.7</v>
      </c>
      <c r="O1059" s="212">
        <v>15.7</v>
      </c>
      <c r="P1059" s="212">
        <v>15.5</v>
      </c>
      <c r="Q1059" s="212">
        <v>14.8</v>
      </c>
      <c r="R1059" s="212">
        <v>12.885000000000002</v>
      </c>
      <c r="S1059" s="212">
        <v>14.6</v>
      </c>
      <c r="T1059" s="212">
        <v>13.6</v>
      </c>
      <c r="U1059" s="212">
        <v>12.7</v>
      </c>
      <c r="V1059" s="213"/>
      <c r="W1059" s="214"/>
      <c r="X1059" s="214"/>
      <c r="Y1059" s="214"/>
      <c r="Z1059" s="214"/>
      <c r="AA1059" s="214"/>
      <c r="AB1059" s="214"/>
      <c r="AC1059" s="214"/>
      <c r="AD1059" s="214"/>
      <c r="AE1059" s="214"/>
      <c r="AF1059" s="214"/>
      <c r="AG1059" s="214"/>
      <c r="AH1059" s="214"/>
      <c r="AI1059" s="214"/>
      <c r="AJ1059" s="214"/>
      <c r="AK1059" s="214"/>
      <c r="AL1059" s="214"/>
      <c r="AM1059" s="214"/>
      <c r="AN1059" s="214"/>
      <c r="AO1059" s="214"/>
      <c r="AP1059" s="214"/>
      <c r="AQ1059" s="214"/>
      <c r="AR1059" s="214"/>
      <c r="AS1059" s="214"/>
      <c r="AT1059" s="214"/>
      <c r="AU1059" s="214"/>
      <c r="AV1059" s="214"/>
      <c r="AW1059" s="214"/>
      <c r="AX1059" s="214"/>
      <c r="AY1059" s="214"/>
      <c r="AZ1059" s="214"/>
      <c r="BA1059" s="214"/>
      <c r="BB1059" s="214"/>
      <c r="BC1059" s="214"/>
      <c r="BD1059" s="214"/>
      <c r="BE1059" s="214"/>
      <c r="BF1059" s="214"/>
      <c r="BG1059" s="214"/>
      <c r="BH1059" s="214"/>
      <c r="BI1059" s="214"/>
      <c r="BJ1059" s="214"/>
      <c r="BK1059" s="214"/>
      <c r="BL1059" s="214"/>
      <c r="BM1059" s="215">
        <v>1</v>
      </c>
    </row>
    <row r="1060" spans="1:65">
      <c r="A1060" s="29"/>
      <c r="B1060" s="19">
        <v>1</v>
      </c>
      <c r="C1060" s="9">
        <v>2</v>
      </c>
      <c r="D1060" s="217">
        <v>12.3</v>
      </c>
      <c r="E1060" s="217">
        <v>12.9</v>
      </c>
      <c r="F1060" s="217">
        <v>14.7</v>
      </c>
      <c r="G1060" s="217">
        <v>14.2</v>
      </c>
      <c r="H1060" s="217">
        <v>13.7</v>
      </c>
      <c r="I1060" s="217">
        <v>12.6</v>
      </c>
      <c r="J1060" s="217">
        <v>14.5</v>
      </c>
      <c r="K1060" s="217">
        <v>13.09</v>
      </c>
      <c r="L1060" s="217">
        <v>17.63</v>
      </c>
      <c r="M1060" s="217">
        <v>12.41</v>
      </c>
      <c r="N1060" s="217">
        <v>11</v>
      </c>
      <c r="O1060" s="217">
        <v>16.3</v>
      </c>
      <c r="P1060" s="217">
        <v>15.6</v>
      </c>
      <c r="Q1060" s="217">
        <v>14.9</v>
      </c>
      <c r="R1060" s="217">
        <v>13.33</v>
      </c>
      <c r="S1060" s="217">
        <v>13.5</v>
      </c>
      <c r="T1060" s="217">
        <v>12.5</v>
      </c>
      <c r="U1060" s="217">
        <v>13</v>
      </c>
      <c r="V1060" s="213"/>
      <c r="W1060" s="214"/>
      <c r="X1060" s="214"/>
      <c r="Y1060" s="214"/>
      <c r="Z1060" s="214"/>
      <c r="AA1060" s="214"/>
      <c r="AB1060" s="214"/>
      <c r="AC1060" s="214"/>
      <c r="AD1060" s="214"/>
      <c r="AE1060" s="214"/>
      <c r="AF1060" s="214"/>
      <c r="AG1060" s="214"/>
      <c r="AH1060" s="214"/>
      <c r="AI1060" s="214"/>
      <c r="AJ1060" s="214"/>
      <c r="AK1060" s="214"/>
      <c r="AL1060" s="214"/>
      <c r="AM1060" s="214"/>
      <c r="AN1060" s="214"/>
      <c r="AO1060" s="214"/>
      <c r="AP1060" s="214"/>
      <c r="AQ1060" s="214"/>
      <c r="AR1060" s="214"/>
      <c r="AS1060" s="214"/>
      <c r="AT1060" s="214"/>
      <c r="AU1060" s="214"/>
      <c r="AV1060" s="214"/>
      <c r="AW1060" s="214"/>
      <c r="AX1060" s="214"/>
      <c r="AY1060" s="214"/>
      <c r="AZ1060" s="214"/>
      <c r="BA1060" s="214"/>
      <c r="BB1060" s="214"/>
      <c r="BC1060" s="214"/>
      <c r="BD1060" s="214"/>
      <c r="BE1060" s="214"/>
      <c r="BF1060" s="214"/>
      <c r="BG1060" s="214"/>
      <c r="BH1060" s="214"/>
      <c r="BI1060" s="214"/>
      <c r="BJ1060" s="214"/>
      <c r="BK1060" s="214"/>
      <c r="BL1060" s="214"/>
      <c r="BM1060" s="215">
        <v>31</v>
      </c>
    </row>
    <row r="1061" spans="1:65">
      <c r="A1061" s="29"/>
      <c r="B1061" s="19">
        <v>1</v>
      </c>
      <c r="C1061" s="9">
        <v>3</v>
      </c>
      <c r="D1061" s="217">
        <v>11.1</v>
      </c>
      <c r="E1061" s="217">
        <v>11</v>
      </c>
      <c r="F1061" s="217">
        <v>15</v>
      </c>
      <c r="G1061" s="217">
        <v>14.3</v>
      </c>
      <c r="H1061" s="217">
        <v>15.7</v>
      </c>
      <c r="I1061" s="217">
        <v>13.1</v>
      </c>
      <c r="J1061" s="217">
        <v>14.6</v>
      </c>
      <c r="K1061" s="217">
        <v>13.21</v>
      </c>
      <c r="L1061" s="217">
        <v>15.979999999999999</v>
      </c>
      <c r="M1061" s="217">
        <v>13.75</v>
      </c>
      <c r="N1061" s="217">
        <v>11.8</v>
      </c>
      <c r="O1061" s="217">
        <v>16.2</v>
      </c>
      <c r="P1061" s="217">
        <v>15.400000000000002</v>
      </c>
      <c r="Q1061" s="217">
        <v>14.9</v>
      </c>
      <c r="R1061" s="217">
        <v>12.509466666666668</v>
      </c>
      <c r="S1061" s="217">
        <v>14</v>
      </c>
      <c r="T1061" s="217">
        <v>12.4</v>
      </c>
      <c r="U1061" s="217">
        <v>13.8</v>
      </c>
      <c r="V1061" s="213"/>
      <c r="W1061" s="214"/>
      <c r="X1061" s="214"/>
      <c r="Y1061" s="214"/>
      <c r="Z1061" s="214"/>
      <c r="AA1061" s="214"/>
      <c r="AB1061" s="214"/>
      <c r="AC1061" s="214"/>
      <c r="AD1061" s="214"/>
      <c r="AE1061" s="214"/>
      <c r="AF1061" s="214"/>
      <c r="AG1061" s="214"/>
      <c r="AH1061" s="214"/>
      <c r="AI1061" s="214"/>
      <c r="AJ1061" s="214"/>
      <c r="AK1061" s="214"/>
      <c r="AL1061" s="214"/>
      <c r="AM1061" s="214"/>
      <c r="AN1061" s="214"/>
      <c r="AO1061" s="214"/>
      <c r="AP1061" s="214"/>
      <c r="AQ1061" s="214"/>
      <c r="AR1061" s="214"/>
      <c r="AS1061" s="214"/>
      <c r="AT1061" s="214"/>
      <c r="AU1061" s="214"/>
      <c r="AV1061" s="214"/>
      <c r="AW1061" s="214"/>
      <c r="AX1061" s="214"/>
      <c r="AY1061" s="214"/>
      <c r="AZ1061" s="214"/>
      <c r="BA1061" s="214"/>
      <c r="BB1061" s="214"/>
      <c r="BC1061" s="214"/>
      <c r="BD1061" s="214"/>
      <c r="BE1061" s="214"/>
      <c r="BF1061" s="214"/>
      <c r="BG1061" s="214"/>
      <c r="BH1061" s="214"/>
      <c r="BI1061" s="214"/>
      <c r="BJ1061" s="214"/>
      <c r="BK1061" s="214"/>
      <c r="BL1061" s="214"/>
      <c r="BM1061" s="215">
        <v>16</v>
      </c>
    </row>
    <row r="1062" spans="1:65">
      <c r="A1062" s="29"/>
      <c r="B1062" s="19">
        <v>1</v>
      </c>
      <c r="C1062" s="9">
        <v>4</v>
      </c>
      <c r="D1062" s="217">
        <v>12</v>
      </c>
      <c r="E1062" s="217">
        <v>11.7</v>
      </c>
      <c r="F1062" s="217">
        <v>14.3</v>
      </c>
      <c r="G1062" s="217">
        <v>14.2</v>
      </c>
      <c r="H1062" s="217">
        <v>12</v>
      </c>
      <c r="I1062" s="217">
        <v>13.5</v>
      </c>
      <c r="J1062" s="217">
        <v>13.6</v>
      </c>
      <c r="K1062" s="217">
        <v>13.14</v>
      </c>
      <c r="L1062" s="217">
        <v>15.24</v>
      </c>
      <c r="M1062" s="217">
        <v>14.55</v>
      </c>
      <c r="N1062" s="217">
        <v>13.4</v>
      </c>
      <c r="O1062" s="217">
        <v>16.399999999999999</v>
      </c>
      <c r="P1062" s="217">
        <v>15.6</v>
      </c>
      <c r="Q1062" s="217">
        <v>15.2</v>
      </c>
      <c r="R1062" s="217">
        <v>13.17</v>
      </c>
      <c r="S1062" s="217">
        <v>13.4</v>
      </c>
      <c r="T1062" s="217">
        <v>12.8</v>
      </c>
      <c r="U1062" s="217">
        <v>13.9</v>
      </c>
      <c r="V1062" s="213"/>
      <c r="W1062" s="214"/>
      <c r="X1062" s="214"/>
      <c r="Y1062" s="214"/>
      <c r="Z1062" s="214"/>
      <c r="AA1062" s="214"/>
      <c r="AB1062" s="214"/>
      <c r="AC1062" s="214"/>
      <c r="AD1062" s="214"/>
      <c r="AE1062" s="214"/>
      <c r="AF1062" s="214"/>
      <c r="AG1062" s="214"/>
      <c r="AH1062" s="214"/>
      <c r="AI1062" s="214"/>
      <c r="AJ1062" s="214"/>
      <c r="AK1062" s="214"/>
      <c r="AL1062" s="214"/>
      <c r="AM1062" s="214"/>
      <c r="AN1062" s="214"/>
      <c r="AO1062" s="214"/>
      <c r="AP1062" s="214"/>
      <c r="AQ1062" s="214"/>
      <c r="AR1062" s="214"/>
      <c r="AS1062" s="214"/>
      <c r="AT1062" s="214"/>
      <c r="AU1062" s="214"/>
      <c r="AV1062" s="214"/>
      <c r="AW1062" s="214"/>
      <c r="AX1062" s="214"/>
      <c r="AY1062" s="214"/>
      <c r="AZ1062" s="214"/>
      <c r="BA1062" s="214"/>
      <c r="BB1062" s="214"/>
      <c r="BC1062" s="214"/>
      <c r="BD1062" s="214"/>
      <c r="BE1062" s="214"/>
      <c r="BF1062" s="214"/>
      <c r="BG1062" s="214"/>
      <c r="BH1062" s="214"/>
      <c r="BI1062" s="214"/>
      <c r="BJ1062" s="214"/>
      <c r="BK1062" s="214"/>
      <c r="BL1062" s="214"/>
      <c r="BM1062" s="215">
        <v>13.889232716049381</v>
      </c>
    </row>
    <row r="1063" spans="1:65">
      <c r="A1063" s="29"/>
      <c r="B1063" s="19">
        <v>1</v>
      </c>
      <c r="C1063" s="9">
        <v>5</v>
      </c>
      <c r="D1063" s="217">
        <v>12.1</v>
      </c>
      <c r="E1063" s="217">
        <v>13.1</v>
      </c>
      <c r="F1063" s="217">
        <v>14.9</v>
      </c>
      <c r="G1063" s="217">
        <v>14.2</v>
      </c>
      <c r="H1063" s="217">
        <v>12.5</v>
      </c>
      <c r="I1063" s="217">
        <v>13.2</v>
      </c>
      <c r="J1063" s="217">
        <v>14.3</v>
      </c>
      <c r="K1063" s="217">
        <v>12.77</v>
      </c>
      <c r="L1063" s="217">
        <v>15.299999999999999</v>
      </c>
      <c r="M1063" s="217">
        <v>15.68</v>
      </c>
      <c r="N1063" s="217">
        <v>12.8</v>
      </c>
      <c r="O1063" s="217">
        <v>15</v>
      </c>
      <c r="P1063" s="217">
        <v>15.8</v>
      </c>
      <c r="Q1063" s="217">
        <v>15</v>
      </c>
      <c r="R1063" s="217">
        <v>12.49</v>
      </c>
      <c r="S1063" s="217">
        <v>13.7</v>
      </c>
      <c r="T1063" s="217">
        <v>13.6</v>
      </c>
      <c r="U1063" s="217">
        <v>13.4</v>
      </c>
      <c r="V1063" s="213"/>
      <c r="W1063" s="214"/>
      <c r="X1063" s="214"/>
      <c r="Y1063" s="214"/>
      <c r="Z1063" s="214"/>
      <c r="AA1063" s="214"/>
      <c r="AB1063" s="214"/>
      <c r="AC1063" s="214"/>
      <c r="AD1063" s="214"/>
      <c r="AE1063" s="214"/>
      <c r="AF1063" s="214"/>
      <c r="AG1063" s="214"/>
      <c r="AH1063" s="214"/>
      <c r="AI1063" s="214"/>
      <c r="AJ1063" s="214"/>
      <c r="AK1063" s="214"/>
      <c r="AL1063" s="214"/>
      <c r="AM1063" s="214"/>
      <c r="AN1063" s="214"/>
      <c r="AO1063" s="214"/>
      <c r="AP1063" s="214"/>
      <c r="AQ1063" s="214"/>
      <c r="AR1063" s="214"/>
      <c r="AS1063" s="214"/>
      <c r="AT1063" s="214"/>
      <c r="AU1063" s="214"/>
      <c r="AV1063" s="214"/>
      <c r="AW1063" s="214"/>
      <c r="AX1063" s="214"/>
      <c r="AY1063" s="214"/>
      <c r="AZ1063" s="214"/>
      <c r="BA1063" s="214"/>
      <c r="BB1063" s="214"/>
      <c r="BC1063" s="214"/>
      <c r="BD1063" s="214"/>
      <c r="BE1063" s="214"/>
      <c r="BF1063" s="214"/>
      <c r="BG1063" s="214"/>
      <c r="BH1063" s="214"/>
      <c r="BI1063" s="214"/>
      <c r="BJ1063" s="214"/>
      <c r="BK1063" s="214"/>
      <c r="BL1063" s="214"/>
      <c r="BM1063" s="215">
        <v>66</v>
      </c>
    </row>
    <row r="1064" spans="1:65">
      <c r="A1064" s="29"/>
      <c r="B1064" s="19">
        <v>1</v>
      </c>
      <c r="C1064" s="9">
        <v>6</v>
      </c>
      <c r="D1064" s="217">
        <v>12.2</v>
      </c>
      <c r="E1064" s="217">
        <v>13.3</v>
      </c>
      <c r="F1064" s="217">
        <v>15.1</v>
      </c>
      <c r="G1064" s="217">
        <v>13.9</v>
      </c>
      <c r="H1064" s="217">
        <v>16.8</v>
      </c>
      <c r="I1064" s="217">
        <v>12.9</v>
      </c>
      <c r="J1064" s="217">
        <v>14.4</v>
      </c>
      <c r="K1064" s="217">
        <v>13.39</v>
      </c>
      <c r="L1064" s="217">
        <v>15.39</v>
      </c>
      <c r="M1064" s="217">
        <v>13.81</v>
      </c>
      <c r="N1064" s="217">
        <v>13.7</v>
      </c>
      <c r="O1064" s="217">
        <v>15.400000000000002</v>
      </c>
      <c r="P1064" s="217">
        <v>15</v>
      </c>
      <c r="Q1064" s="217">
        <v>14.6</v>
      </c>
      <c r="R1064" s="217">
        <v>13.072666666666668</v>
      </c>
      <c r="S1064" s="217">
        <v>14.7</v>
      </c>
      <c r="T1064" s="217">
        <v>12.6</v>
      </c>
      <c r="U1064" s="217">
        <v>13.3</v>
      </c>
      <c r="V1064" s="213"/>
      <c r="W1064" s="214"/>
      <c r="X1064" s="214"/>
      <c r="Y1064" s="214"/>
      <c r="Z1064" s="214"/>
      <c r="AA1064" s="214"/>
      <c r="AB1064" s="214"/>
      <c r="AC1064" s="214"/>
      <c r="AD1064" s="214"/>
      <c r="AE1064" s="214"/>
      <c r="AF1064" s="214"/>
      <c r="AG1064" s="214"/>
      <c r="AH1064" s="214"/>
      <c r="AI1064" s="214"/>
      <c r="AJ1064" s="214"/>
      <c r="AK1064" s="214"/>
      <c r="AL1064" s="214"/>
      <c r="AM1064" s="214"/>
      <c r="AN1064" s="214"/>
      <c r="AO1064" s="214"/>
      <c r="AP1064" s="214"/>
      <c r="AQ1064" s="214"/>
      <c r="AR1064" s="214"/>
      <c r="AS1064" s="214"/>
      <c r="AT1064" s="214"/>
      <c r="AU1064" s="214"/>
      <c r="AV1064" s="214"/>
      <c r="AW1064" s="214"/>
      <c r="AX1064" s="214"/>
      <c r="AY1064" s="214"/>
      <c r="AZ1064" s="214"/>
      <c r="BA1064" s="214"/>
      <c r="BB1064" s="214"/>
      <c r="BC1064" s="214"/>
      <c r="BD1064" s="214"/>
      <c r="BE1064" s="214"/>
      <c r="BF1064" s="214"/>
      <c r="BG1064" s="214"/>
      <c r="BH1064" s="214"/>
      <c r="BI1064" s="214"/>
      <c r="BJ1064" s="214"/>
      <c r="BK1064" s="214"/>
      <c r="BL1064" s="214"/>
      <c r="BM1064" s="219"/>
    </row>
    <row r="1065" spans="1:65">
      <c r="A1065" s="29"/>
      <c r="B1065" s="20" t="s">
        <v>254</v>
      </c>
      <c r="C1065" s="12"/>
      <c r="D1065" s="220">
        <v>11.866666666666667</v>
      </c>
      <c r="E1065" s="220">
        <v>12.533333333333333</v>
      </c>
      <c r="F1065" s="220">
        <v>14.866666666666667</v>
      </c>
      <c r="G1065" s="220">
        <v>14.200000000000003</v>
      </c>
      <c r="H1065" s="220">
        <v>14.25</v>
      </c>
      <c r="I1065" s="220">
        <v>13.133333333333335</v>
      </c>
      <c r="J1065" s="220">
        <v>14.16666666666667</v>
      </c>
      <c r="K1065" s="220">
        <v>13.106666666666667</v>
      </c>
      <c r="L1065" s="220">
        <v>15.961666666666666</v>
      </c>
      <c r="M1065" s="220">
        <v>13.978333333333333</v>
      </c>
      <c r="N1065" s="220">
        <v>12.566666666666668</v>
      </c>
      <c r="O1065" s="220">
        <v>15.833333333333334</v>
      </c>
      <c r="P1065" s="220">
        <v>15.483333333333334</v>
      </c>
      <c r="Q1065" s="220">
        <v>14.899999999999999</v>
      </c>
      <c r="R1065" s="220">
        <v>12.909522222222222</v>
      </c>
      <c r="S1065" s="220">
        <v>13.983333333333334</v>
      </c>
      <c r="T1065" s="220">
        <v>12.916666666666664</v>
      </c>
      <c r="U1065" s="220">
        <v>13.35</v>
      </c>
      <c r="V1065" s="213"/>
      <c r="W1065" s="214"/>
      <c r="X1065" s="214"/>
      <c r="Y1065" s="214"/>
      <c r="Z1065" s="214"/>
      <c r="AA1065" s="214"/>
      <c r="AB1065" s="214"/>
      <c r="AC1065" s="214"/>
      <c r="AD1065" s="214"/>
      <c r="AE1065" s="214"/>
      <c r="AF1065" s="214"/>
      <c r="AG1065" s="214"/>
      <c r="AH1065" s="214"/>
      <c r="AI1065" s="214"/>
      <c r="AJ1065" s="214"/>
      <c r="AK1065" s="214"/>
      <c r="AL1065" s="214"/>
      <c r="AM1065" s="214"/>
      <c r="AN1065" s="214"/>
      <c r="AO1065" s="214"/>
      <c r="AP1065" s="214"/>
      <c r="AQ1065" s="214"/>
      <c r="AR1065" s="214"/>
      <c r="AS1065" s="214"/>
      <c r="AT1065" s="214"/>
      <c r="AU1065" s="214"/>
      <c r="AV1065" s="214"/>
      <c r="AW1065" s="214"/>
      <c r="AX1065" s="214"/>
      <c r="AY1065" s="214"/>
      <c r="AZ1065" s="214"/>
      <c r="BA1065" s="214"/>
      <c r="BB1065" s="214"/>
      <c r="BC1065" s="214"/>
      <c r="BD1065" s="214"/>
      <c r="BE1065" s="214"/>
      <c r="BF1065" s="214"/>
      <c r="BG1065" s="214"/>
      <c r="BH1065" s="214"/>
      <c r="BI1065" s="214"/>
      <c r="BJ1065" s="214"/>
      <c r="BK1065" s="214"/>
      <c r="BL1065" s="214"/>
      <c r="BM1065" s="219"/>
    </row>
    <row r="1066" spans="1:65">
      <c r="A1066" s="29"/>
      <c r="B1066" s="3" t="s">
        <v>255</v>
      </c>
      <c r="C1066" s="28"/>
      <c r="D1066" s="217">
        <v>12.05</v>
      </c>
      <c r="E1066" s="217">
        <v>13</v>
      </c>
      <c r="F1066" s="217">
        <v>14.95</v>
      </c>
      <c r="G1066" s="217">
        <v>14.2</v>
      </c>
      <c r="H1066" s="217">
        <v>14.25</v>
      </c>
      <c r="I1066" s="217">
        <v>13.149999999999999</v>
      </c>
      <c r="J1066" s="217">
        <v>14.350000000000001</v>
      </c>
      <c r="K1066" s="217">
        <v>13.115</v>
      </c>
      <c r="L1066" s="217">
        <v>15.684999999999999</v>
      </c>
      <c r="M1066" s="217">
        <v>13.780000000000001</v>
      </c>
      <c r="N1066" s="217">
        <v>12.75</v>
      </c>
      <c r="O1066" s="217">
        <v>15.95</v>
      </c>
      <c r="P1066" s="217">
        <v>15.55</v>
      </c>
      <c r="Q1066" s="217">
        <v>14.9</v>
      </c>
      <c r="R1066" s="217">
        <v>12.978833333333334</v>
      </c>
      <c r="S1066" s="217">
        <v>13.85</v>
      </c>
      <c r="T1066" s="217">
        <v>12.7</v>
      </c>
      <c r="U1066" s="217">
        <v>13.350000000000001</v>
      </c>
      <c r="V1066" s="213"/>
      <c r="W1066" s="214"/>
      <c r="X1066" s="214"/>
      <c r="Y1066" s="214"/>
      <c r="Z1066" s="214"/>
      <c r="AA1066" s="214"/>
      <c r="AB1066" s="214"/>
      <c r="AC1066" s="214"/>
      <c r="AD1066" s="214"/>
      <c r="AE1066" s="214"/>
      <c r="AF1066" s="214"/>
      <c r="AG1066" s="214"/>
      <c r="AH1066" s="214"/>
      <c r="AI1066" s="214"/>
      <c r="AJ1066" s="214"/>
      <c r="AK1066" s="214"/>
      <c r="AL1066" s="214"/>
      <c r="AM1066" s="214"/>
      <c r="AN1066" s="214"/>
      <c r="AO1066" s="214"/>
      <c r="AP1066" s="214"/>
      <c r="AQ1066" s="214"/>
      <c r="AR1066" s="214"/>
      <c r="AS1066" s="214"/>
      <c r="AT1066" s="214"/>
      <c r="AU1066" s="214"/>
      <c r="AV1066" s="214"/>
      <c r="AW1066" s="214"/>
      <c r="AX1066" s="214"/>
      <c r="AY1066" s="214"/>
      <c r="AZ1066" s="214"/>
      <c r="BA1066" s="214"/>
      <c r="BB1066" s="214"/>
      <c r="BC1066" s="214"/>
      <c r="BD1066" s="214"/>
      <c r="BE1066" s="214"/>
      <c r="BF1066" s="214"/>
      <c r="BG1066" s="214"/>
      <c r="BH1066" s="214"/>
      <c r="BI1066" s="214"/>
      <c r="BJ1066" s="214"/>
      <c r="BK1066" s="214"/>
      <c r="BL1066" s="214"/>
      <c r="BM1066" s="219"/>
    </row>
    <row r="1067" spans="1:65">
      <c r="A1067" s="29"/>
      <c r="B1067" s="3" t="s">
        <v>256</v>
      </c>
      <c r="C1067" s="28"/>
      <c r="D1067" s="23">
        <v>0.46761807778000497</v>
      </c>
      <c r="E1067" s="23">
        <v>0.95219045713904682</v>
      </c>
      <c r="F1067" s="23">
        <v>0.32659863237109005</v>
      </c>
      <c r="G1067" s="23">
        <v>0.16733200530681516</v>
      </c>
      <c r="H1067" s="23">
        <v>1.8619881847100983</v>
      </c>
      <c r="I1067" s="23">
        <v>0.35023801430836526</v>
      </c>
      <c r="J1067" s="23">
        <v>0.45018514709691038</v>
      </c>
      <c r="K1067" s="23">
        <v>0.20500406500034787</v>
      </c>
      <c r="L1067" s="23">
        <v>0.91006410030649276</v>
      </c>
      <c r="M1067" s="23">
        <v>1.0823754739768758</v>
      </c>
      <c r="N1067" s="23">
        <v>1.0092901796146965</v>
      </c>
      <c r="O1067" s="23">
        <v>0.56095157247900285</v>
      </c>
      <c r="P1067" s="23">
        <v>0.27141603981096374</v>
      </c>
      <c r="Q1067" s="23">
        <v>0.19999999999999982</v>
      </c>
      <c r="R1067" s="23">
        <v>0.34868639948409946</v>
      </c>
      <c r="S1067" s="23">
        <v>0.55647701360134039</v>
      </c>
      <c r="T1067" s="23">
        <v>0.54558836742242445</v>
      </c>
      <c r="U1067" s="23">
        <v>0.45934736311423452</v>
      </c>
      <c r="V1067" s="152"/>
      <c r="W1067" s="3"/>
      <c r="X1067" s="3"/>
      <c r="Y1067" s="3"/>
      <c r="Z1067" s="3"/>
      <c r="AA1067" s="3"/>
      <c r="AB1067" s="3"/>
      <c r="AC1067" s="3"/>
      <c r="AD1067" s="3"/>
      <c r="AE1067" s="3"/>
      <c r="AF1067" s="3"/>
      <c r="AG1067" s="3"/>
      <c r="AH1067" s="3"/>
      <c r="AI1067" s="3"/>
      <c r="AJ1067" s="3"/>
      <c r="AK1067" s="3"/>
      <c r="AL1067" s="3"/>
      <c r="AM1067" s="3"/>
      <c r="AN1067" s="3"/>
      <c r="AO1067" s="3"/>
      <c r="AP1067" s="3"/>
      <c r="AQ1067" s="3"/>
      <c r="AR1067" s="3"/>
      <c r="AS1067" s="3"/>
      <c r="AT1067" s="3"/>
      <c r="AU1067" s="3"/>
      <c r="AV1067" s="3"/>
      <c r="AW1067" s="3"/>
      <c r="AX1067" s="3"/>
      <c r="AY1067" s="3"/>
      <c r="AZ1067" s="3"/>
      <c r="BA1067" s="3"/>
      <c r="BB1067" s="3"/>
      <c r="BC1067" s="3"/>
      <c r="BD1067" s="3"/>
      <c r="BE1067" s="3"/>
      <c r="BF1067" s="3"/>
      <c r="BG1067" s="3"/>
      <c r="BH1067" s="3"/>
      <c r="BI1067" s="3"/>
      <c r="BJ1067" s="3"/>
      <c r="BK1067" s="3"/>
      <c r="BL1067" s="3"/>
      <c r="BM1067" s="55"/>
    </row>
    <row r="1068" spans="1:65">
      <c r="A1068" s="29"/>
      <c r="B1068" s="3" t="s">
        <v>86</v>
      </c>
      <c r="C1068" s="28"/>
      <c r="D1068" s="13">
        <v>3.9406017790449853E-2</v>
      </c>
      <c r="E1068" s="13">
        <v>7.5972642856838843E-2</v>
      </c>
      <c r="F1068" s="13">
        <v>2.1968517872494847E-2</v>
      </c>
      <c r="G1068" s="13">
        <v>1.1783944035691206E-2</v>
      </c>
      <c r="H1068" s="13">
        <v>0.13066583752351568</v>
      </c>
      <c r="I1068" s="13">
        <v>2.6667869109774003E-2</v>
      </c>
      <c r="J1068" s="13">
        <v>3.1777775089193668E-2</v>
      </c>
      <c r="K1068" s="13">
        <v>1.5641205366252381E-2</v>
      </c>
      <c r="L1068" s="13">
        <v>5.7015606158911526E-2</v>
      </c>
      <c r="M1068" s="13">
        <v>7.7432369665688033E-2</v>
      </c>
      <c r="N1068" s="13">
        <v>8.0314868404352494E-2</v>
      </c>
      <c r="O1068" s="13">
        <v>3.5428520367094915E-2</v>
      </c>
      <c r="P1068" s="13">
        <v>1.7529561236445449E-2</v>
      </c>
      <c r="Q1068" s="13">
        <v>1.3422818791946298E-2</v>
      </c>
      <c r="R1068" s="13">
        <v>2.701001582257451E-2</v>
      </c>
      <c r="S1068" s="13">
        <v>3.9795733988176901E-2</v>
      </c>
      <c r="T1068" s="13">
        <v>4.2239099413348996E-2</v>
      </c>
      <c r="U1068" s="13">
        <v>3.4408042180841536E-2</v>
      </c>
      <c r="V1068" s="152"/>
      <c r="W1068" s="3"/>
      <c r="X1068" s="3"/>
      <c r="Y1068" s="3"/>
      <c r="Z1068" s="3"/>
      <c r="AA1068" s="3"/>
      <c r="AB1068" s="3"/>
      <c r="AC1068" s="3"/>
      <c r="AD1068" s="3"/>
      <c r="AE1068" s="3"/>
      <c r="AF1068" s="3"/>
      <c r="AG1068" s="3"/>
      <c r="AH1068" s="3"/>
      <c r="AI1068" s="3"/>
      <c r="AJ1068" s="3"/>
      <c r="AK1068" s="3"/>
      <c r="AL1068" s="3"/>
      <c r="AM1068" s="3"/>
      <c r="AN1068" s="3"/>
      <c r="AO1068" s="3"/>
      <c r="AP1068" s="3"/>
      <c r="AQ1068" s="3"/>
      <c r="AR1068" s="3"/>
      <c r="AS1068" s="3"/>
      <c r="AT1068" s="3"/>
      <c r="AU1068" s="3"/>
      <c r="AV1068" s="3"/>
      <c r="AW1068" s="3"/>
      <c r="AX1068" s="3"/>
      <c r="AY1068" s="3"/>
      <c r="AZ1068" s="3"/>
      <c r="BA1068" s="3"/>
      <c r="BB1068" s="3"/>
      <c r="BC1068" s="3"/>
      <c r="BD1068" s="3"/>
      <c r="BE1068" s="3"/>
      <c r="BF1068" s="3"/>
      <c r="BG1068" s="3"/>
      <c r="BH1068" s="3"/>
      <c r="BI1068" s="3"/>
      <c r="BJ1068" s="3"/>
      <c r="BK1068" s="3"/>
      <c r="BL1068" s="3"/>
      <c r="BM1068" s="55"/>
    </row>
    <row r="1069" spans="1:65">
      <c r="A1069" s="29"/>
      <c r="B1069" s="3" t="s">
        <v>257</v>
      </c>
      <c r="C1069" s="28"/>
      <c r="D1069" s="13">
        <v>-0.14562115062307113</v>
      </c>
      <c r="E1069" s="13">
        <v>-9.7622338860322344E-2</v>
      </c>
      <c r="F1069" s="13">
        <v>7.0373502309298619E-2</v>
      </c>
      <c r="G1069" s="13">
        <v>2.2374690546549836E-2</v>
      </c>
      <c r="H1069" s="13">
        <v>2.597460142875585E-2</v>
      </c>
      <c r="I1069" s="13">
        <v>-5.4423408273848284E-2</v>
      </c>
      <c r="J1069" s="13">
        <v>1.9974749958412419E-2</v>
      </c>
      <c r="K1069" s="13">
        <v>-5.6343360744358306E-2</v>
      </c>
      <c r="L1069" s="13">
        <v>0.14921155062961344</v>
      </c>
      <c r="M1069" s="13">
        <v>6.4150856354356911E-3</v>
      </c>
      <c r="N1069" s="13">
        <v>-9.5222398272184816E-2</v>
      </c>
      <c r="O1069" s="13">
        <v>0.13997177936528438</v>
      </c>
      <c r="P1069" s="13">
        <v>0.11477240318984117</v>
      </c>
      <c r="Q1069" s="13">
        <v>7.2773442897435814E-2</v>
      </c>
      <c r="R1069" s="13">
        <v>-7.0537409362799286E-2</v>
      </c>
      <c r="S1069" s="13">
        <v>6.7750767236562925E-3</v>
      </c>
      <c r="T1069" s="13">
        <v>-7.0023022096741938E-2</v>
      </c>
      <c r="U1069" s="13">
        <v>-3.8823794450955074E-2</v>
      </c>
      <c r="V1069" s="152"/>
      <c r="W1069" s="3"/>
      <c r="X1069" s="3"/>
      <c r="Y1069" s="3"/>
      <c r="Z1069" s="3"/>
      <c r="AA1069" s="3"/>
      <c r="AB1069" s="3"/>
      <c r="AC1069" s="3"/>
      <c r="AD1069" s="3"/>
      <c r="AE1069" s="3"/>
      <c r="AF1069" s="3"/>
      <c r="AG1069" s="3"/>
      <c r="AH1069" s="3"/>
      <c r="AI1069" s="3"/>
      <c r="AJ1069" s="3"/>
      <c r="AK1069" s="3"/>
      <c r="AL1069" s="3"/>
      <c r="AM1069" s="3"/>
      <c r="AN1069" s="3"/>
      <c r="AO1069" s="3"/>
      <c r="AP1069" s="3"/>
      <c r="AQ1069" s="3"/>
      <c r="AR1069" s="3"/>
      <c r="AS1069" s="3"/>
      <c r="AT1069" s="3"/>
      <c r="AU1069" s="3"/>
      <c r="AV1069" s="3"/>
      <c r="AW1069" s="3"/>
      <c r="AX1069" s="3"/>
      <c r="AY1069" s="3"/>
      <c r="AZ1069" s="3"/>
      <c r="BA1069" s="3"/>
      <c r="BB1069" s="3"/>
      <c r="BC1069" s="3"/>
      <c r="BD1069" s="3"/>
      <c r="BE1069" s="3"/>
      <c r="BF1069" s="3"/>
      <c r="BG1069" s="3"/>
      <c r="BH1069" s="3"/>
      <c r="BI1069" s="3"/>
      <c r="BJ1069" s="3"/>
      <c r="BK1069" s="3"/>
      <c r="BL1069" s="3"/>
      <c r="BM1069" s="55"/>
    </row>
    <row r="1070" spans="1:65">
      <c r="A1070" s="29"/>
      <c r="B1070" s="45" t="s">
        <v>258</v>
      </c>
      <c r="C1070" s="46"/>
      <c r="D1070" s="44">
        <v>1.58</v>
      </c>
      <c r="E1070" s="44">
        <v>1.08</v>
      </c>
      <c r="F1070" s="44">
        <v>0.66</v>
      </c>
      <c r="G1070" s="44">
        <v>0.16</v>
      </c>
      <c r="H1070" s="44">
        <v>0.2</v>
      </c>
      <c r="I1070" s="44">
        <v>0.63</v>
      </c>
      <c r="J1070" s="44">
        <v>0.14000000000000001</v>
      </c>
      <c r="K1070" s="44">
        <v>0.65</v>
      </c>
      <c r="L1070" s="44">
        <v>1.48</v>
      </c>
      <c r="M1070" s="44">
        <v>0</v>
      </c>
      <c r="N1070" s="44">
        <v>1.06</v>
      </c>
      <c r="O1070" s="44">
        <v>1.38</v>
      </c>
      <c r="P1070" s="44">
        <v>1.1200000000000001</v>
      </c>
      <c r="Q1070" s="44">
        <v>0.69</v>
      </c>
      <c r="R1070" s="44">
        <v>0.8</v>
      </c>
      <c r="S1070" s="44">
        <v>0</v>
      </c>
      <c r="T1070" s="44">
        <v>0.8</v>
      </c>
      <c r="U1070" s="44">
        <v>0.47</v>
      </c>
      <c r="V1070" s="152"/>
      <c r="W1070" s="3"/>
      <c r="X1070" s="3"/>
      <c r="Y1070" s="3"/>
      <c r="Z1070" s="3"/>
      <c r="AA1070" s="3"/>
      <c r="AB1070" s="3"/>
      <c r="AC1070" s="3"/>
      <c r="AD1070" s="3"/>
      <c r="AE1070" s="3"/>
      <c r="AF1070" s="3"/>
      <c r="AG1070" s="3"/>
      <c r="AH1070" s="3"/>
      <c r="AI1070" s="3"/>
      <c r="AJ1070" s="3"/>
      <c r="AK1070" s="3"/>
      <c r="AL1070" s="3"/>
      <c r="AM1070" s="3"/>
      <c r="AN1070" s="3"/>
      <c r="AO1070" s="3"/>
      <c r="AP1070" s="3"/>
      <c r="AQ1070" s="3"/>
      <c r="AR1070" s="3"/>
      <c r="AS1070" s="3"/>
      <c r="AT1070" s="3"/>
      <c r="AU1070" s="3"/>
      <c r="AV1070" s="3"/>
      <c r="AW1070" s="3"/>
      <c r="AX1070" s="3"/>
      <c r="AY1070" s="3"/>
      <c r="AZ1070" s="3"/>
      <c r="BA1070" s="3"/>
      <c r="BB1070" s="3"/>
      <c r="BC1070" s="3"/>
      <c r="BD1070" s="3"/>
      <c r="BE1070" s="3"/>
      <c r="BF1070" s="3"/>
      <c r="BG1070" s="3"/>
      <c r="BH1070" s="3"/>
      <c r="BI1070" s="3"/>
      <c r="BJ1070" s="3"/>
      <c r="BK1070" s="3"/>
      <c r="BL1070" s="3"/>
      <c r="BM1070" s="55"/>
    </row>
    <row r="1071" spans="1:65">
      <c r="B1071" s="30"/>
      <c r="C1071" s="20"/>
      <c r="D1071" s="20"/>
      <c r="E1071" s="20"/>
      <c r="F1071" s="20"/>
      <c r="G1071" s="20"/>
      <c r="H1071" s="20"/>
      <c r="I1071" s="20"/>
      <c r="J1071" s="20"/>
      <c r="K1071" s="20"/>
      <c r="L1071" s="20"/>
      <c r="M1071" s="20"/>
      <c r="N1071" s="20"/>
      <c r="O1071" s="20"/>
      <c r="P1071" s="20"/>
      <c r="Q1071" s="20"/>
      <c r="R1071" s="20"/>
      <c r="S1071" s="20"/>
      <c r="T1071" s="20"/>
      <c r="U1071" s="20"/>
      <c r="BM1071" s="55"/>
    </row>
    <row r="1072" spans="1:65" ht="15">
      <c r="B1072" s="8" t="s">
        <v>473</v>
      </c>
      <c r="BM1072" s="27" t="s">
        <v>66</v>
      </c>
    </row>
    <row r="1073" spans="1:65" ht="15">
      <c r="A1073" s="24" t="s">
        <v>41</v>
      </c>
      <c r="B1073" s="18" t="s">
        <v>108</v>
      </c>
      <c r="C1073" s="15" t="s">
        <v>109</v>
      </c>
      <c r="D1073" s="16" t="s">
        <v>224</v>
      </c>
      <c r="E1073" s="17" t="s">
        <v>224</v>
      </c>
      <c r="F1073" s="17" t="s">
        <v>224</v>
      </c>
      <c r="G1073" s="17" t="s">
        <v>224</v>
      </c>
      <c r="H1073" s="17" t="s">
        <v>224</v>
      </c>
      <c r="I1073" s="17" t="s">
        <v>224</v>
      </c>
      <c r="J1073" s="17" t="s">
        <v>224</v>
      </c>
      <c r="K1073" s="17" t="s">
        <v>224</v>
      </c>
      <c r="L1073" s="152"/>
      <c r="M1073" s="3"/>
      <c r="N1073" s="3"/>
      <c r="O1073" s="3"/>
      <c r="P1073" s="3"/>
      <c r="Q1073" s="3"/>
      <c r="R1073" s="3"/>
      <c r="S1073" s="3"/>
      <c r="T1073" s="3"/>
      <c r="U1073" s="3"/>
      <c r="V1073" s="3"/>
      <c r="W1073" s="3"/>
      <c r="X1073" s="3"/>
      <c r="Y1073" s="3"/>
      <c r="Z1073" s="3"/>
      <c r="AA1073" s="3"/>
      <c r="AB1073" s="3"/>
      <c r="AC1073" s="3"/>
      <c r="AD1073" s="3"/>
      <c r="AE1073" s="3"/>
      <c r="AF1073" s="3"/>
      <c r="AG1073" s="3"/>
      <c r="AH1073" s="3"/>
      <c r="AI1073" s="3"/>
      <c r="AJ1073" s="3"/>
      <c r="AK1073" s="3"/>
      <c r="AL1073" s="3"/>
      <c r="AM1073" s="3"/>
      <c r="AN1073" s="3"/>
      <c r="AO1073" s="3"/>
      <c r="AP1073" s="3"/>
      <c r="AQ1073" s="3"/>
      <c r="AR1073" s="3"/>
      <c r="AS1073" s="3"/>
      <c r="AT1073" s="3"/>
      <c r="AU1073" s="3"/>
      <c r="AV1073" s="3"/>
      <c r="AW1073" s="3"/>
      <c r="AX1073" s="3"/>
      <c r="AY1073" s="3"/>
      <c r="AZ1073" s="3"/>
      <c r="BA1073" s="3"/>
      <c r="BB1073" s="3"/>
      <c r="BC1073" s="3"/>
      <c r="BD1073" s="3"/>
      <c r="BE1073" s="3"/>
      <c r="BF1073" s="3"/>
      <c r="BG1073" s="3"/>
      <c r="BH1073" s="3"/>
      <c r="BI1073" s="3"/>
      <c r="BJ1073" s="3"/>
      <c r="BK1073" s="3"/>
      <c r="BL1073" s="3"/>
      <c r="BM1073" s="27">
        <v>1</v>
      </c>
    </row>
    <row r="1074" spans="1:65">
      <c r="A1074" s="29"/>
      <c r="B1074" s="19" t="s">
        <v>225</v>
      </c>
      <c r="C1074" s="9" t="s">
        <v>225</v>
      </c>
      <c r="D1074" s="150" t="s">
        <v>227</v>
      </c>
      <c r="E1074" s="151" t="s">
        <v>228</v>
      </c>
      <c r="F1074" s="151" t="s">
        <v>234</v>
      </c>
      <c r="G1074" s="151" t="s">
        <v>236</v>
      </c>
      <c r="H1074" s="151" t="s">
        <v>237</v>
      </c>
      <c r="I1074" s="151" t="s">
        <v>241</v>
      </c>
      <c r="J1074" s="151" t="s">
        <v>245</v>
      </c>
      <c r="K1074" s="151" t="s">
        <v>247</v>
      </c>
      <c r="L1074" s="152"/>
      <c r="M1074" s="3"/>
      <c r="N1074" s="3"/>
      <c r="O1074" s="3"/>
      <c r="P1074" s="3"/>
      <c r="Q1074" s="3"/>
      <c r="R1074" s="3"/>
      <c r="S1074" s="3"/>
      <c r="T1074" s="3"/>
      <c r="U1074" s="3"/>
      <c r="V1074" s="3"/>
      <c r="W1074" s="3"/>
      <c r="X1074" s="3"/>
      <c r="Y1074" s="3"/>
      <c r="Z1074" s="3"/>
      <c r="AA1074" s="3"/>
      <c r="AB1074" s="3"/>
      <c r="AC1074" s="3"/>
      <c r="AD1074" s="3"/>
      <c r="AE1074" s="3"/>
      <c r="AF1074" s="3"/>
      <c r="AG1074" s="3"/>
      <c r="AH1074" s="3"/>
      <c r="AI1074" s="3"/>
      <c r="AJ1074" s="3"/>
      <c r="AK1074" s="3"/>
      <c r="AL1074" s="3"/>
      <c r="AM1074" s="3"/>
      <c r="AN1074" s="3"/>
      <c r="AO1074" s="3"/>
      <c r="AP1074" s="3"/>
      <c r="AQ1074" s="3"/>
      <c r="AR1074" s="3"/>
      <c r="AS1074" s="3"/>
      <c r="AT1074" s="3"/>
      <c r="AU1074" s="3"/>
      <c r="AV1074" s="3"/>
      <c r="AW1074" s="3"/>
      <c r="AX1074" s="3"/>
      <c r="AY1074" s="3"/>
      <c r="AZ1074" s="3"/>
      <c r="BA1074" s="3"/>
      <c r="BB1074" s="3"/>
      <c r="BC1074" s="3"/>
      <c r="BD1074" s="3"/>
      <c r="BE1074" s="3"/>
      <c r="BF1074" s="3"/>
      <c r="BG1074" s="3"/>
      <c r="BH1074" s="3"/>
      <c r="BI1074" s="3"/>
      <c r="BJ1074" s="3"/>
      <c r="BK1074" s="3"/>
      <c r="BL1074" s="3"/>
      <c r="BM1074" s="27" t="s">
        <v>3</v>
      </c>
    </row>
    <row r="1075" spans="1:65">
      <c r="A1075" s="29"/>
      <c r="B1075" s="19"/>
      <c r="C1075" s="9"/>
      <c r="D1075" s="10" t="s">
        <v>264</v>
      </c>
      <c r="E1075" s="11" t="s">
        <v>263</v>
      </c>
      <c r="F1075" s="11" t="s">
        <v>263</v>
      </c>
      <c r="G1075" s="11" t="s">
        <v>264</v>
      </c>
      <c r="H1075" s="11" t="s">
        <v>264</v>
      </c>
      <c r="I1075" s="11" t="s">
        <v>263</v>
      </c>
      <c r="J1075" s="11" t="s">
        <v>263</v>
      </c>
      <c r="K1075" s="11" t="s">
        <v>264</v>
      </c>
      <c r="L1075" s="152"/>
      <c r="M1075" s="3"/>
      <c r="N1075" s="3"/>
      <c r="O1075" s="3"/>
      <c r="P1075" s="3"/>
      <c r="Q1075" s="3"/>
      <c r="R1075" s="3"/>
      <c r="S1075" s="3"/>
      <c r="T1075" s="3"/>
      <c r="U1075" s="3"/>
      <c r="V1075" s="3"/>
      <c r="W1075" s="3"/>
      <c r="X1075" s="3"/>
      <c r="Y1075" s="3"/>
      <c r="Z1075" s="3"/>
      <c r="AA1075" s="3"/>
      <c r="AB1075" s="3"/>
      <c r="AC1075" s="3"/>
      <c r="AD1075" s="3"/>
      <c r="AE1075" s="3"/>
      <c r="AF1075" s="3"/>
      <c r="AG1075" s="3"/>
      <c r="AH1075" s="3"/>
      <c r="AI1075" s="3"/>
      <c r="AJ1075" s="3"/>
      <c r="AK1075" s="3"/>
      <c r="AL1075" s="3"/>
      <c r="AM1075" s="3"/>
      <c r="AN1075" s="3"/>
      <c r="AO1075" s="3"/>
      <c r="AP1075" s="3"/>
      <c r="AQ1075" s="3"/>
      <c r="AR1075" s="3"/>
      <c r="AS1075" s="3"/>
      <c r="AT1075" s="3"/>
      <c r="AU1075" s="3"/>
      <c r="AV1075" s="3"/>
      <c r="AW1075" s="3"/>
      <c r="AX1075" s="3"/>
      <c r="AY1075" s="3"/>
      <c r="AZ1075" s="3"/>
      <c r="BA1075" s="3"/>
      <c r="BB1075" s="3"/>
      <c r="BC1075" s="3"/>
      <c r="BD1075" s="3"/>
      <c r="BE1075" s="3"/>
      <c r="BF1075" s="3"/>
      <c r="BG1075" s="3"/>
      <c r="BH1075" s="3"/>
      <c r="BI1075" s="3"/>
      <c r="BJ1075" s="3"/>
      <c r="BK1075" s="3"/>
      <c r="BL1075" s="3"/>
      <c r="BM1075" s="27">
        <v>2</v>
      </c>
    </row>
    <row r="1076" spans="1:65">
      <c r="A1076" s="29"/>
      <c r="B1076" s="19"/>
      <c r="C1076" s="9"/>
      <c r="D1076" s="25"/>
      <c r="E1076" s="25"/>
      <c r="F1076" s="25"/>
      <c r="G1076" s="25"/>
      <c r="H1076" s="25"/>
      <c r="I1076" s="25"/>
      <c r="J1076" s="25"/>
      <c r="K1076" s="25"/>
      <c r="L1076" s="152"/>
      <c r="M1076" s="3"/>
      <c r="N1076" s="3"/>
      <c r="O1076" s="3"/>
      <c r="P1076" s="3"/>
      <c r="Q1076" s="3"/>
      <c r="R1076" s="3"/>
      <c r="S1076" s="3"/>
      <c r="T1076" s="3"/>
      <c r="U1076" s="3"/>
      <c r="V1076" s="3"/>
      <c r="W1076" s="3"/>
      <c r="X1076" s="3"/>
      <c r="Y1076" s="3"/>
      <c r="Z1076" s="3"/>
      <c r="AA1076" s="3"/>
      <c r="AB1076" s="3"/>
      <c r="AC1076" s="3"/>
      <c r="AD1076" s="3"/>
      <c r="AE1076" s="3"/>
      <c r="AF1076" s="3"/>
      <c r="AG1076" s="3"/>
      <c r="AH1076" s="3"/>
      <c r="AI1076" s="3"/>
      <c r="AJ1076" s="3"/>
      <c r="AK1076" s="3"/>
      <c r="AL1076" s="3"/>
      <c r="AM1076" s="3"/>
      <c r="AN1076" s="3"/>
      <c r="AO1076" s="3"/>
      <c r="AP1076" s="3"/>
      <c r="AQ1076" s="3"/>
      <c r="AR1076" s="3"/>
      <c r="AS1076" s="3"/>
      <c r="AT1076" s="3"/>
      <c r="AU1076" s="3"/>
      <c r="AV1076" s="3"/>
      <c r="AW1076" s="3"/>
      <c r="AX1076" s="3"/>
      <c r="AY1076" s="3"/>
      <c r="AZ1076" s="3"/>
      <c r="BA1076" s="3"/>
      <c r="BB1076" s="3"/>
      <c r="BC1076" s="3"/>
      <c r="BD1076" s="3"/>
      <c r="BE1076" s="3"/>
      <c r="BF1076" s="3"/>
      <c r="BG1076" s="3"/>
      <c r="BH1076" s="3"/>
      <c r="BI1076" s="3"/>
      <c r="BJ1076" s="3"/>
      <c r="BK1076" s="3"/>
      <c r="BL1076" s="3"/>
      <c r="BM1076" s="27">
        <v>2</v>
      </c>
    </row>
    <row r="1077" spans="1:65">
      <c r="A1077" s="29"/>
      <c r="B1077" s="18">
        <v>1</v>
      </c>
      <c r="C1077" s="14">
        <v>1</v>
      </c>
      <c r="D1077" s="21">
        <v>1</v>
      </c>
      <c r="E1077" s="21">
        <v>1</v>
      </c>
      <c r="F1077" s="21">
        <v>1</v>
      </c>
      <c r="G1077" s="21">
        <v>1.1200000000000001</v>
      </c>
      <c r="H1077" s="21">
        <v>1.3</v>
      </c>
      <c r="I1077" s="21">
        <v>1.3</v>
      </c>
      <c r="J1077" s="21">
        <v>1.2</v>
      </c>
      <c r="K1077" s="21">
        <v>1.2</v>
      </c>
      <c r="L1077" s="152"/>
      <c r="M1077" s="3"/>
      <c r="N1077" s="3"/>
      <c r="O1077" s="3"/>
      <c r="P1077" s="3"/>
      <c r="Q1077" s="3"/>
      <c r="R1077" s="3"/>
      <c r="S1077" s="3"/>
      <c r="T1077" s="3"/>
      <c r="U1077" s="3"/>
      <c r="V1077" s="3"/>
      <c r="W1077" s="3"/>
      <c r="X1077" s="3"/>
      <c r="Y1077" s="3"/>
      <c r="Z1077" s="3"/>
      <c r="AA1077" s="3"/>
      <c r="AB1077" s="3"/>
      <c r="AC1077" s="3"/>
      <c r="AD1077" s="3"/>
      <c r="AE1077" s="3"/>
      <c r="AF1077" s="3"/>
      <c r="AG1077" s="3"/>
      <c r="AH1077" s="3"/>
      <c r="AI1077" s="3"/>
      <c r="AJ1077" s="3"/>
      <c r="AK1077" s="3"/>
      <c r="AL1077" s="3"/>
      <c r="AM1077" s="3"/>
      <c r="AN1077" s="3"/>
      <c r="AO1077" s="3"/>
      <c r="AP1077" s="3"/>
      <c r="AQ1077" s="3"/>
      <c r="AR1077" s="3"/>
      <c r="AS1077" s="3"/>
      <c r="AT1077" s="3"/>
      <c r="AU1077" s="3"/>
      <c r="AV1077" s="3"/>
      <c r="AW1077" s="3"/>
      <c r="AX1077" s="3"/>
      <c r="AY1077" s="3"/>
      <c r="AZ1077" s="3"/>
      <c r="BA1077" s="3"/>
      <c r="BB1077" s="3"/>
      <c r="BC1077" s="3"/>
      <c r="BD1077" s="3"/>
      <c r="BE1077" s="3"/>
      <c r="BF1077" s="3"/>
      <c r="BG1077" s="3"/>
      <c r="BH1077" s="3"/>
      <c r="BI1077" s="3"/>
      <c r="BJ1077" s="3"/>
      <c r="BK1077" s="3"/>
      <c r="BL1077" s="3"/>
      <c r="BM1077" s="27">
        <v>1</v>
      </c>
    </row>
    <row r="1078" spans="1:65">
      <c r="A1078" s="29"/>
      <c r="B1078" s="19">
        <v>1</v>
      </c>
      <c r="C1078" s="9">
        <v>2</v>
      </c>
      <c r="D1078" s="11">
        <v>1</v>
      </c>
      <c r="E1078" s="11">
        <v>1</v>
      </c>
      <c r="F1078" s="11">
        <v>1</v>
      </c>
      <c r="G1078" s="11">
        <v>1.1299999999999999</v>
      </c>
      <c r="H1078" s="148">
        <v>1.38</v>
      </c>
      <c r="I1078" s="11">
        <v>1.3</v>
      </c>
      <c r="J1078" s="11">
        <v>1.2</v>
      </c>
      <c r="K1078" s="11">
        <v>1</v>
      </c>
      <c r="L1078" s="152"/>
      <c r="M1078" s="3"/>
      <c r="N1078" s="3"/>
      <c r="O1078" s="3"/>
      <c r="P1078" s="3"/>
      <c r="Q1078" s="3"/>
      <c r="R1078" s="3"/>
      <c r="S1078" s="3"/>
      <c r="T1078" s="3"/>
      <c r="U1078" s="3"/>
      <c r="V1078" s="3"/>
      <c r="W1078" s="3"/>
      <c r="X1078" s="3"/>
      <c r="Y1078" s="3"/>
      <c r="Z1078" s="3"/>
      <c r="AA1078" s="3"/>
      <c r="AB1078" s="3"/>
      <c r="AC1078" s="3"/>
      <c r="AD1078" s="3"/>
      <c r="AE1078" s="3"/>
      <c r="AF1078" s="3"/>
      <c r="AG1078" s="3"/>
      <c r="AH1078" s="3"/>
      <c r="AI1078" s="3"/>
      <c r="AJ1078" s="3"/>
      <c r="AK1078" s="3"/>
      <c r="AL1078" s="3"/>
      <c r="AM1078" s="3"/>
      <c r="AN1078" s="3"/>
      <c r="AO1078" s="3"/>
      <c r="AP1078" s="3"/>
      <c r="AQ1078" s="3"/>
      <c r="AR1078" s="3"/>
      <c r="AS1078" s="3"/>
      <c r="AT1078" s="3"/>
      <c r="AU1078" s="3"/>
      <c r="AV1078" s="3"/>
      <c r="AW1078" s="3"/>
      <c r="AX1078" s="3"/>
      <c r="AY1078" s="3"/>
      <c r="AZ1078" s="3"/>
      <c r="BA1078" s="3"/>
      <c r="BB1078" s="3"/>
      <c r="BC1078" s="3"/>
      <c r="BD1078" s="3"/>
      <c r="BE1078" s="3"/>
      <c r="BF1078" s="3"/>
      <c r="BG1078" s="3"/>
      <c r="BH1078" s="3"/>
      <c r="BI1078" s="3"/>
      <c r="BJ1078" s="3"/>
      <c r="BK1078" s="3"/>
      <c r="BL1078" s="3"/>
      <c r="BM1078" s="27">
        <v>32</v>
      </c>
    </row>
    <row r="1079" spans="1:65">
      <c r="A1079" s="29"/>
      <c r="B1079" s="19">
        <v>1</v>
      </c>
      <c r="C1079" s="9">
        <v>3</v>
      </c>
      <c r="D1079" s="11">
        <v>1</v>
      </c>
      <c r="E1079" s="11">
        <v>0.9</v>
      </c>
      <c r="F1079" s="11">
        <v>1</v>
      </c>
      <c r="G1079" s="11">
        <v>1.1399999999999999</v>
      </c>
      <c r="H1079" s="11">
        <v>1.29</v>
      </c>
      <c r="I1079" s="11">
        <v>1.3</v>
      </c>
      <c r="J1079" s="11">
        <v>1.2</v>
      </c>
      <c r="K1079" s="11">
        <v>1.2</v>
      </c>
      <c r="L1079" s="152"/>
      <c r="M1079" s="3"/>
      <c r="N1079" s="3"/>
      <c r="O1079" s="3"/>
      <c r="P1079" s="3"/>
      <c r="Q1079" s="3"/>
      <c r="R1079" s="3"/>
      <c r="S1079" s="3"/>
      <c r="T1079" s="3"/>
      <c r="U1079" s="3"/>
      <c r="V1079" s="3"/>
      <c r="W1079" s="3"/>
      <c r="X1079" s="3"/>
      <c r="Y1079" s="3"/>
      <c r="Z1079" s="3"/>
      <c r="AA1079" s="3"/>
      <c r="AB1079" s="3"/>
      <c r="AC1079" s="3"/>
      <c r="AD1079" s="3"/>
      <c r="AE1079" s="3"/>
      <c r="AF1079" s="3"/>
      <c r="AG1079" s="3"/>
      <c r="AH1079" s="3"/>
      <c r="AI1079" s="3"/>
      <c r="AJ1079" s="3"/>
      <c r="AK1079" s="3"/>
      <c r="AL1079" s="3"/>
      <c r="AM1079" s="3"/>
      <c r="AN1079" s="3"/>
      <c r="AO1079" s="3"/>
      <c r="AP1079" s="3"/>
      <c r="AQ1079" s="3"/>
      <c r="AR1079" s="3"/>
      <c r="AS1079" s="3"/>
      <c r="AT1079" s="3"/>
      <c r="AU1079" s="3"/>
      <c r="AV1079" s="3"/>
      <c r="AW1079" s="3"/>
      <c r="AX1079" s="3"/>
      <c r="AY1079" s="3"/>
      <c r="AZ1079" s="3"/>
      <c r="BA1079" s="3"/>
      <c r="BB1079" s="3"/>
      <c r="BC1079" s="3"/>
      <c r="BD1079" s="3"/>
      <c r="BE1079" s="3"/>
      <c r="BF1079" s="3"/>
      <c r="BG1079" s="3"/>
      <c r="BH1079" s="3"/>
      <c r="BI1079" s="3"/>
      <c r="BJ1079" s="3"/>
      <c r="BK1079" s="3"/>
      <c r="BL1079" s="3"/>
      <c r="BM1079" s="27">
        <v>16</v>
      </c>
    </row>
    <row r="1080" spans="1:65">
      <c r="A1080" s="29"/>
      <c r="B1080" s="19">
        <v>1</v>
      </c>
      <c r="C1080" s="9">
        <v>4</v>
      </c>
      <c r="D1080" s="11">
        <v>1</v>
      </c>
      <c r="E1080" s="11">
        <v>0.9</v>
      </c>
      <c r="F1080" s="11">
        <v>1</v>
      </c>
      <c r="G1080" s="11">
        <v>1.1299999999999999</v>
      </c>
      <c r="H1080" s="11">
        <v>1.27</v>
      </c>
      <c r="I1080" s="11">
        <v>1.4</v>
      </c>
      <c r="J1080" s="11">
        <v>1.2</v>
      </c>
      <c r="K1080" s="11">
        <v>1.1000000000000001</v>
      </c>
      <c r="L1080" s="152"/>
      <c r="M1080" s="3"/>
      <c r="N1080" s="3"/>
      <c r="O1080" s="3"/>
      <c r="P1080" s="3"/>
      <c r="Q1080" s="3"/>
      <c r="R1080" s="3"/>
      <c r="S1080" s="3"/>
      <c r="T1080" s="3"/>
      <c r="U1080" s="3"/>
      <c r="V1080" s="3"/>
      <c r="W1080" s="3"/>
      <c r="X1080" s="3"/>
      <c r="Y1080" s="3"/>
      <c r="Z1080" s="3"/>
      <c r="AA1080" s="3"/>
      <c r="AB1080" s="3"/>
      <c r="AC1080" s="3"/>
      <c r="AD1080" s="3"/>
      <c r="AE1080" s="3"/>
      <c r="AF1080" s="3"/>
      <c r="AG1080" s="3"/>
      <c r="AH1080" s="3"/>
      <c r="AI1080" s="3"/>
      <c r="AJ1080" s="3"/>
      <c r="AK1080" s="3"/>
      <c r="AL1080" s="3"/>
      <c r="AM1080" s="3"/>
      <c r="AN1080" s="3"/>
      <c r="AO1080" s="3"/>
      <c r="AP1080" s="3"/>
      <c r="AQ1080" s="3"/>
      <c r="AR1080" s="3"/>
      <c r="AS1080" s="3"/>
      <c r="AT1080" s="3"/>
      <c r="AU1080" s="3"/>
      <c r="AV1080" s="3"/>
      <c r="AW1080" s="3"/>
      <c r="AX1080" s="3"/>
      <c r="AY1080" s="3"/>
      <c r="AZ1080" s="3"/>
      <c r="BA1080" s="3"/>
      <c r="BB1080" s="3"/>
      <c r="BC1080" s="3"/>
      <c r="BD1080" s="3"/>
      <c r="BE1080" s="3"/>
      <c r="BF1080" s="3"/>
      <c r="BG1080" s="3"/>
      <c r="BH1080" s="3"/>
      <c r="BI1080" s="3"/>
      <c r="BJ1080" s="3"/>
      <c r="BK1080" s="3"/>
      <c r="BL1080" s="3"/>
      <c r="BM1080" s="27">
        <v>1.1270416666666667</v>
      </c>
    </row>
    <row r="1081" spans="1:65">
      <c r="A1081" s="29"/>
      <c r="B1081" s="19">
        <v>1</v>
      </c>
      <c r="C1081" s="9">
        <v>5</v>
      </c>
      <c r="D1081" s="11">
        <v>1</v>
      </c>
      <c r="E1081" s="11">
        <v>1</v>
      </c>
      <c r="F1081" s="11">
        <v>1</v>
      </c>
      <c r="G1081" s="11">
        <v>1.1100000000000001</v>
      </c>
      <c r="H1081" s="11">
        <v>1.29</v>
      </c>
      <c r="I1081" s="11">
        <v>1.4</v>
      </c>
      <c r="J1081" s="11">
        <v>1.2</v>
      </c>
      <c r="K1081" s="11">
        <v>1</v>
      </c>
      <c r="L1081" s="152"/>
      <c r="M1081" s="3"/>
      <c r="N1081" s="3"/>
      <c r="O1081" s="3"/>
      <c r="P1081" s="3"/>
      <c r="Q1081" s="3"/>
      <c r="R1081" s="3"/>
      <c r="S1081" s="3"/>
      <c r="T1081" s="3"/>
      <c r="U1081" s="3"/>
      <c r="V1081" s="3"/>
      <c r="W1081" s="3"/>
      <c r="X1081" s="3"/>
      <c r="Y1081" s="3"/>
      <c r="Z1081" s="3"/>
      <c r="AA1081" s="3"/>
      <c r="AB1081" s="3"/>
      <c r="AC1081" s="3"/>
      <c r="AD1081" s="3"/>
      <c r="AE1081" s="3"/>
      <c r="AF1081" s="3"/>
      <c r="AG1081" s="3"/>
      <c r="AH1081" s="3"/>
      <c r="AI1081" s="3"/>
      <c r="AJ1081" s="3"/>
      <c r="AK1081" s="3"/>
      <c r="AL1081" s="3"/>
      <c r="AM1081" s="3"/>
      <c r="AN1081" s="3"/>
      <c r="AO1081" s="3"/>
      <c r="AP1081" s="3"/>
      <c r="AQ1081" s="3"/>
      <c r="AR1081" s="3"/>
      <c r="AS1081" s="3"/>
      <c r="AT1081" s="3"/>
      <c r="AU1081" s="3"/>
      <c r="AV1081" s="3"/>
      <c r="AW1081" s="3"/>
      <c r="AX1081" s="3"/>
      <c r="AY1081" s="3"/>
      <c r="AZ1081" s="3"/>
      <c r="BA1081" s="3"/>
      <c r="BB1081" s="3"/>
      <c r="BC1081" s="3"/>
      <c r="BD1081" s="3"/>
      <c r="BE1081" s="3"/>
      <c r="BF1081" s="3"/>
      <c r="BG1081" s="3"/>
      <c r="BH1081" s="3"/>
      <c r="BI1081" s="3"/>
      <c r="BJ1081" s="3"/>
      <c r="BK1081" s="3"/>
      <c r="BL1081" s="3"/>
      <c r="BM1081" s="27">
        <v>67</v>
      </c>
    </row>
    <row r="1082" spans="1:65">
      <c r="A1082" s="29"/>
      <c r="B1082" s="19">
        <v>1</v>
      </c>
      <c r="C1082" s="9">
        <v>6</v>
      </c>
      <c r="D1082" s="11">
        <v>1</v>
      </c>
      <c r="E1082" s="11">
        <v>1</v>
      </c>
      <c r="F1082" s="11">
        <v>1</v>
      </c>
      <c r="G1082" s="11">
        <v>1.1399999999999999</v>
      </c>
      <c r="H1082" s="11">
        <v>1.29</v>
      </c>
      <c r="I1082" s="11">
        <v>1.3</v>
      </c>
      <c r="J1082" s="11">
        <v>1.2</v>
      </c>
      <c r="K1082" s="11">
        <v>1.1000000000000001</v>
      </c>
      <c r="L1082" s="152"/>
      <c r="M1082" s="3"/>
      <c r="N1082" s="3"/>
      <c r="O1082" s="3"/>
      <c r="P1082" s="3"/>
      <c r="Q1082" s="3"/>
      <c r="R1082" s="3"/>
      <c r="S1082" s="3"/>
      <c r="T1082" s="3"/>
      <c r="U1082" s="3"/>
      <c r="V1082" s="3"/>
      <c r="W1082" s="3"/>
      <c r="X1082" s="3"/>
      <c r="Y1082" s="3"/>
      <c r="Z1082" s="3"/>
      <c r="AA1082" s="3"/>
      <c r="AB1082" s="3"/>
      <c r="AC1082" s="3"/>
      <c r="AD1082" s="3"/>
      <c r="AE1082" s="3"/>
      <c r="AF1082" s="3"/>
      <c r="AG1082" s="3"/>
      <c r="AH1082" s="3"/>
      <c r="AI1082" s="3"/>
      <c r="AJ1082" s="3"/>
      <c r="AK1082" s="3"/>
      <c r="AL1082" s="3"/>
      <c r="AM1082" s="3"/>
      <c r="AN1082" s="3"/>
      <c r="AO1082" s="3"/>
      <c r="AP1082" s="3"/>
      <c r="AQ1082" s="3"/>
      <c r="AR1082" s="3"/>
      <c r="AS1082" s="3"/>
      <c r="AT1082" s="3"/>
      <c r="AU1082" s="3"/>
      <c r="AV1082" s="3"/>
      <c r="AW1082" s="3"/>
      <c r="AX1082" s="3"/>
      <c r="AY1082" s="3"/>
      <c r="AZ1082" s="3"/>
      <c r="BA1082" s="3"/>
      <c r="BB1082" s="3"/>
      <c r="BC1082" s="3"/>
      <c r="BD1082" s="3"/>
      <c r="BE1082" s="3"/>
      <c r="BF1082" s="3"/>
      <c r="BG1082" s="3"/>
      <c r="BH1082" s="3"/>
      <c r="BI1082" s="3"/>
      <c r="BJ1082" s="3"/>
      <c r="BK1082" s="3"/>
      <c r="BL1082" s="3"/>
      <c r="BM1082" s="55"/>
    </row>
    <row r="1083" spans="1:65">
      <c r="A1083" s="29"/>
      <c r="B1083" s="20" t="s">
        <v>254</v>
      </c>
      <c r="C1083" s="12"/>
      <c r="D1083" s="22">
        <v>1</v>
      </c>
      <c r="E1083" s="22">
        <v>0.96666666666666667</v>
      </c>
      <c r="F1083" s="22">
        <v>1</v>
      </c>
      <c r="G1083" s="22">
        <v>1.1283333333333332</v>
      </c>
      <c r="H1083" s="22">
        <v>1.3033333333333335</v>
      </c>
      <c r="I1083" s="22">
        <v>1.3333333333333337</v>
      </c>
      <c r="J1083" s="22">
        <v>1.2</v>
      </c>
      <c r="K1083" s="22">
        <v>1.0999999999999999</v>
      </c>
      <c r="L1083" s="152"/>
      <c r="M1083" s="3"/>
      <c r="N1083" s="3"/>
      <c r="O1083" s="3"/>
      <c r="P1083" s="3"/>
      <c r="Q1083" s="3"/>
      <c r="R1083" s="3"/>
      <c r="S1083" s="3"/>
      <c r="T1083" s="3"/>
      <c r="U1083" s="3"/>
      <c r="V1083" s="3"/>
      <c r="W1083" s="3"/>
      <c r="X1083" s="3"/>
      <c r="Y1083" s="3"/>
      <c r="Z1083" s="3"/>
      <c r="AA1083" s="3"/>
      <c r="AB1083" s="3"/>
      <c r="AC1083" s="3"/>
      <c r="AD1083" s="3"/>
      <c r="AE1083" s="3"/>
      <c r="AF1083" s="3"/>
      <c r="AG1083" s="3"/>
      <c r="AH1083" s="3"/>
      <c r="AI1083" s="3"/>
      <c r="AJ1083" s="3"/>
      <c r="AK1083" s="3"/>
      <c r="AL1083" s="3"/>
      <c r="AM1083" s="3"/>
      <c r="AN1083" s="3"/>
      <c r="AO1083" s="3"/>
      <c r="AP1083" s="3"/>
      <c r="AQ1083" s="3"/>
      <c r="AR1083" s="3"/>
      <c r="AS1083" s="3"/>
      <c r="AT1083" s="3"/>
      <c r="AU1083" s="3"/>
      <c r="AV1083" s="3"/>
      <c r="AW1083" s="3"/>
      <c r="AX1083" s="3"/>
      <c r="AY1083" s="3"/>
      <c r="AZ1083" s="3"/>
      <c r="BA1083" s="3"/>
      <c r="BB1083" s="3"/>
      <c r="BC1083" s="3"/>
      <c r="BD1083" s="3"/>
      <c r="BE1083" s="3"/>
      <c r="BF1083" s="3"/>
      <c r="BG1083" s="3"/>
      <c r="BH1083" s="3"/>
      <c r="BI1083" s="3"/>
      <c r="BJ1083" s="3"/>
      <c r="BK1083" s="3"/>
      <c r="BL1083" s="3"/>
      <c r="BM1083" s="55"/>
    </row>
    <row r="1084" spans="1:65">
      <c r="A1084" s="29"/>
      <c r="B1084" s="3" t="s">
        <v>255</v>
      </c>
      <c r="C1084" s="28"/>
      <c r="D1084" s="11">
        <v>1</v>
      </c>
      <c r="E1084" s="11">
        <v>1</v>
      </c>
      <c r="F1084" s="11">
        <v>1</v>
      </c>
      <c r="G1084" s="11">
        <v>1.1299999999999999</v>
      </c>
      <c r="H1084" s="11">
        <v>1.29</v>
      </c>
      <c r="I1084" s="11">
        <v>1.3</v>
      </c>
      <c r="J1084" s="11">
        <v>1.2</v>
      </c>
      <c r="K1084" s="11">
        <v>1.1000000000000001</v>
      </c>
      <c r="L1084" s="152"/>
      <c r="M1084" s="3"/>
      <c r="N1084" s="3"/>
      <c r="O1084" s="3"/>
      <c r="P1084" s="3"/>
      <c r="Q1084" s="3"/>
      <c r="R1084" s="3"/>
      <c r="S1084" s="3"/>
      <c r="T1084" s="3"/>
      <c r="U1084" s="3"/>
      <c r="V1084" s="3"/>
      <c r="W1084" s="3"/>
      <c r="X1084" s="3"/>
      <c r="Y1084" s="3"/>
      <c r="Z1084" s="3"/>
      <c r="AA1084" s="3"/>
      <c r="AB1084" s="3"/>
      <c r="AC1084" s="3"/>
      <c r="AD1084" s="3"/>
      <c r="AE1084" s="3"/>
      <c r="AF1084" s="3"/>
      <c r="AG1084" s="3"/>
      <c r="AH1084" s="3"/>
      <c r="AI1084" s="3"/>
      <c r="AJ1084" s="3"/>
      <c r="AK1084" s="3"/>
      <c r="AL1084" s="3"/>
      <c r="AM1084" s="3"/>
      <c r="AN1084" s="3"/>
      <c r="AO1084" s="3"/>
      <c r="AP1084" s="3"/>
      <c r="AQ1084" s="3"/>
      <c r="AR1084" s="3"/>
      <c r="AS1084" s="3"/>
      <c r="AT1084" s="3"/>
      <c r="AU1084" s="3"/>
      <c r="AV1084" s="3"/>
      <c r="AW1084" s="3"/>
      <c r="AX1084" s="3"/>
      <c r="AY1084" s="3"/>
      <c r="AZ1084" s="3"/>
      <c r="BA1084" s="3"/>
      <c r="BB1084" s="3"/>
      <c r="BC1084" s="3"/>
      <c r="BD1084" s="3"/>
      <c r="BE1084" s="3"/>
      <c r="BF1084" s="3"/>
      <c r="BG1084" s="3"/>
      <c r="BH1084" s="3"/>
      <c r="BI1084" s="3"/>
      <c r="BJ1084" s="3"/>
      <c r="BK1084" s="3"/>
      <c r="BL1084" s="3"/>
      <c r="BM1084" s="55"/>
    </row>
    <row r="1085" spans="1:65">
      <c r="A1085" s="29"/>
      <c r="B1085" s="3" t="s">
        <v>256</v>
      </c>
      <c r="C1085" s="28"/>
      <c r="D1085" s="23">
        <v>0</v>
      </c>
      <c r="E1085" s="23">
        <v>5.1639777949432218E-2</v>
      </c>
      <c r="F1085" s="23">
        <v>0</v>
      </c>
      <c r="G1085" s="23">
        <v>1.1690451944500031E-2</v>
      </c>
      <c r="H1085" s="23">
        <v>3.8815804341358978E-2</v>
      </c>
      <c r="I1085" s="23">
        <v>5.1639777949432156E-2</v>
      </c>
      <c r="J1085" s="23">
        <v>0</v>
      </c>
      <c r="K1085" s="23">
        <v>8.9442719099991574E-2</v>
      </c>
      <c r="L1085" s="152"/>
      <c r="M1085" s="3"/>
      <c r="N1085" s="3"/>
      <c r="O1085" s="3"/>
      <c r="P1085" s="3"/>
      <c r="Q1085" s="3"/>
      <c r="R1085" s="3"/>
      <c r="S1085" s="3"/>
      <c r="T1085" s="3"/>
      <c r="U1085" s="3"/>
      <c r="V1085" s="3"/>
      <c r="W1085" s="3"/>
      <c r="X1085" s="3"/>
      <c r="Y1085" s="3"/>
      <c r="Z1085" s="3"/>
      <c r="AA1085" s="3"/>
      <c r="AB1085" s="3"/>
      <c r="AC1085" s="3"/>
      <c r="AD1085" s="3"/>
      <c r="AE1085" s="3"/>
      <c r="AF1085" s="3"/>
      <c r="AG1085" s="3"/>
      <c r="AH1085" s="3"/>
      <c r="AI1085" s="3"/>
      <c r="AJ1085" s="3"/>
      <c r="AK1085" s="3"/>
      <c r="AL1085" s="3"/>
      <c r="AM1085" s="3"/>
      <c r="AN1085" s="3"/>
      <c r="AO1085" s="3"/>
      <c r="AP1085" s="3"/>
      <c r="AQ1085" s="3"/>
      <c r="AR1085" s="3"/>
      <c r="AS1085" s="3"/>
      <c r="AT1085" s="3"/>
      <c r="AU1085" s="3"/>
      <c r="AV1085" s="3"/>
      <c r="AW1085" s="3"/>
      <c r="AX1085" s="3"/>
      <c r="AY1085" s="3"/>
      <c r="AZ1085" s="3"/>
      <c r="BA1085" s="3"/>
      <c r="BB1085" s="3"/>
      <c r="BC1085" s="3"/>
      <c r="BD1085" s="3"/>
      <c r="BE1085" s="3"/>
      <c r="BF1085" s="3"/>
      <c r="BG1085" s="3"/>
      <c r="BH1085" s="3"/>
      <c r="BI1085" s="3"/>
      <c r="BJ1085" s="3"/>
      <c r="BK1085" s="3"/>
      <c r="BL1085" s="3"/>
      <c r="BM1085" s="55"/>
    </row>
    <row r="1086" spans="1:65">
      <c r="A1086" s="29"/>
      <c r="B1086" s="3" t="s">
        <v>86</v>
      </c>
      <c r="C1086" s="28"/>
      <c r="D1086" s="13">
        <v>0</v>
      </c>
      <c r="E1086" s="13">
        <v>5.3420459947688501E-2</v>
      </c>
      <c r="F1086" s="13">
        <v>0</v>
      </c>
      <c r="G1086" s="13">
        <v>1.0360814131019231E-2</v>
      </c>
      <c r="H1086" s="13">
        <v>2.9781947064981312E-2</v>
      </c>
      <c r="I1086" s="13">
        <v>3.8729833462074106E-2</v>
      </c>
      <c r="J1086" s="13">
        <v>0</v>
      </c>
      <c r="K1086" s="13">
        <v>8.1311562818174171E-2</v>
      </c>
      <c r="L1086" s="152"/>
      <c r="M1086" s="3"/>
      <c r="N1086" s="3"/>
      <c r="O1086" s="3"/>
      <c r="P1086" s="3"/>
      <c r="Q1086" s="3"/>
      <c r="R1086" s="3"/>
      <c r="S1086" s="3"/>
      <c r="T1086" s="3"/>
      <c r="U1086" s="3"/>
      <c r="V1086" s="3"/>
      <c r="W1086" s="3"/>
      <c r="X1086" s="3"/>
      <c r="Y1086" s="3"/>
      <c r="Z1086" s="3"/>
      <c r="AA1086" s="3"/>
      <c r="AB1086" s="3"/>
      <c r="AC1086" s="3"/>
      <c r="AD1086" s="3"/>
      <c r="AE1086" s="3"/>
      <c r="AF1086" s="3"/>
      <c r="AG1086" s="3"/>
      <c r="AH1086" s="3"/>
      <c r="AI1086" s="3"/>
      <c r="AJ1086" s="3"/>
      <c r="AK1086" s="3"/>
      <c r="AL1086" s="3"/>
      <c r="AM1086" s="3"/>
      <c r="AN1086" s="3"/>
      <c r="AO1086" s="3"/>
      <c r="AP1086" s="3"/>
      <c r="AQ1086" s="3"/>
      <c r="AR1086" s="3"/>
      <c r="AS1086" s="3"/>
      <c r="AT1086" s="3"/>
      <c r="AU1086" s="3"/>
      <c r="AV1086" s="3"/>
      <c r="AW1086" s="3"/>
      <c r="AX1086" s="3"/>
      <c r="AY1086" s="3"/>
      <c r="AZ1086" s="3"/>
      <c r="BA1086" s="3"/>
      <c r="BB1086" s="3"/>
      <c r="BC1086" s="3"/>
      <c r="BD1086" s="3"/>
      <c r="BE1086" s="3"/>
      <c r="BF1086" s="3"/>
      <c r="BG1086" s="3"/>
      <c r="BH1086" s="3"/>
      <c r="BI1086" s="3"/>
      <c r="BJ1086" s="3"/>
      <c r="BK1086" s="3"/>
      <c r="BL1086" s="3"/>
      <c r="BM1086" s="55"/>
    </row>
    <row r="1087" spans="1:65">
      <c r="A1087" s="29"/>
      <c r="B1087" s="3" t="s">
        <v>257</v>
      </c>
      <c r="C1087" s="28"/>
      <c r="D1087" s="13">
        <v>-0.11272135753632306</v>
      </c>
      <c r="E1087" s="13">
        <v>-0.14229731228511222</v>
      </c>
      <c r="F1087" s="13">
        <v>-0.11272135753632306</v>
      </c>
      <c r="G1087" s="13">
        <v>1.1460682465154193E-3</v>
      </c>
      <c r="H1087" s="13">
        <v>0.15641983067765919</v>
      </c>
      <c r="I1087" s="13">
        <v>0.18303818995156962</v>
      </c>
      <c r="J1087" s="13">
        <v>6.4734370956412324E-2</v>
      </c>
      <c r="K1087" s="13">
        <v>-2.3993493289955481E-2</v>
      </c>
      <c r="L1087" s="152"/>
      <c r="M1087" s="3"/>
      <c r="N1087" s="3"/>
      <c r="O1087" s="3"/>
      <c r="P1087" s="3"/>
      <c r="Q1087" s="3"/>
      <c r="R1087" s="3"/>
      <c r="S1087" s="3"/>
      <c r="T1087" s="3"/>
      <c r="U1087" s="3"/>
      <c r="V1087" s="3"/>
      <c r="W1087" s="3"/>
      <c r="X1087" s="3"/>
      <c r="Y1087" s="3"/>
      <c r="Z1087" s="3"/>
      <c r="AA1087" s="3"/>
      <c r="AB1087" s="3"/>
      <c r="AC1087" s="3"/>
      <c r="AD1087" s="3"/>
      <c r="AE1087" s="3"/>
      <c r="AF1087" s="3"/>
      <c r="AG1087" s="3"/>
      <c r="AH1087" s="3"/>
      <c r="AI1087" s="3"/>
      <c r="AJ1087" s="3"/>
      <c r="AK1087" s="3"/>
      <c r="AL1087" s="3"/>
      <c r="AM1087" s="3"/>
      <c r="AN1087" s="3"/>
      <c r="AO1087" s="3"/>
      <c r="AP1087" s="3"/>
      <c r="AQ1087" s="3"/>
      <c r="AR1087" s="3"/>
      <c r="AS1087" s="3"/>
      <c r="AT1087" s="3"/>
      <c r="AU1087" s="3"/>
      <c r="AV1087" s="3"/>
      <c r="AW1087" s="3"/>
      <c r="AX1087" s="3"/>
      <c r="AY1087" s="3"/>
      <c r="AZ1087" s="3"/>
      <c r="BA1087" s="3"/>
      <c r="BB1087" s="3"/>
      <c r="BC1087" s="3"/>
      <c r="BD1087" s="3"/>
      <c r="BE1087" s="3"/>
      <c r="BF1087" s="3"/>
      <c r="BG1087" s="3"/>
      <c r="BH1087" s="3"/>
      <c r="BI1087" s="3"/>
      <c r="BJ1087" s="3"/>
      <c r="BK1087" s="3"/>
      <c r="BL1087" s="3"/>
      <c r="BM1087" s="55"/>
    </row>
    <row r="1088" spans="1:65">
      <c r="A1088" s="29"/>
      <c r="B1088" s="45" t="s">
        <v>258</v>
      </c>
      <c r="C1088" s="46"/>
      <c r="D1088" s="44">
        <v>0.67</v>
      </c>
      <c r="E1088" s="44">
        <v>0.87</v>
      </c>
      <c r="F1088" s="44">
        <v>0.67</v>
      </c>
      <c r="G1088" s="44">
        <v>0.08</v>
      </c>
      <c r="H1088" s="44">
        <v>1.1200000000000001</v>
      </c>
      <c r="I1088" s="44">
        <v>1.29</v>
      </c>
      <c r="J1088" s="44">
        <v>0.51</v>
      </c>
      <c r="K1088" s="44">
        <v>0.08</v>
      </c>
      <c r="L1088" s="152"/>
      <c r="M1088" s="3"/>
      <c r="N1088" s="3"/>
      <c r="O1088" s="3"/>
      <c r="P1088" s="3"/>
      <c r="Q1088" s="3"/>
      <c r="R1088" s="3"/>
      <c r="S1088" s="3"/>
      <c r="T1088" s="3"/>
      <c r="U1088" s="3"/>
      <c r="V1088" s="3"/>
      <c r="W1088" s="3"/>
      <c r="X1088" s="3"/>
      <c r="Y1088" s="3"/>
      <c r="Z1088" s="3"/>
      <c r="AA1088" s="3"/>
      <c r="AB1088" s="3"/>
      <c r="AC1088" s="3"/>
      <c r="AD1088" s="3"/>
      <c r="AE1088" s="3"/>
      <c r="AF1088" s="3"/>
      <c r="AG1088" s="3"/>
      <c r="AH1088" s="3"/>
      <c r="AI1088" s="3"/>
      <c r="AJ1088" s="3"/>
      <c r="AK1088" s="3"/>
      <c r="AL1088" s="3"/>
      <c r="AM1088" s="3"/>
      <c r="AN1088" s="3"/>
      <c r="AO1088" s="3"/>
      <c r="AP1088" s="3"/>
      <c r="AQ1088" s="3"/>
      <c r="AR1088" s="3"/>
      <c r="AS1088" s="3"/>
      <c r="AT1088" s="3"/>
      <c r="AU1088" s="3"/>
      <c r="AV1088" s="3"/>
      <c r="AW1088" s="3"/>
      <c r="AX1088" s="3"/>
      <c r="AY1088" s="3"/>
      <c r="AZ1088" s="3"/>
      <c r="BA1088" s="3"/>
      <c r="BB1088" s="3"/>
      <c r="BC1088" s="3"/>
      <c r="BD1088" s="3"/>
      <c r="BE1088" s="3"/>
      <c r="BF1088" s="3"/>
      <c r="BG1088" s="3"/>
      <c r="BH1088" s="3"/>
      <c r="BI1088" s="3"/>
      <c r="BJ1088" s="3"/>
      <c r="BK1088" s="3"/>
      <c r="BL1088" s="3"/>
      <c r="BM1088" s="55"/>
    </row>
    <row r="1089" spans="1:65">
      <c r="B1089" s="30"/>
      <c r="C1089" s="20"/>
      <c r="D1089" s="20"/>
      <c r="E1089" s="20"/>
      <c r="F1089" s="20"/>
      <c r="G1089" s="20"/>
      <c r="H1089" s="20"/>
      <c r="I1089" s="20"/>
      <c r="J1089" s="20"/>
      <c r="K1089" s="20"/>
      <c r="BM1089" s="55"/>
    </row>
    <row r="1090" spans="1:65" ht="15">
      <c r="B1090" s="8" t="s">
        <v>474</v>
      </c>
      <c r="BM1090" s="27" t="s">
        <v>66</v>
      </c>
    </row>
    <row r="1091" spans="1:65" ht="15">
      <c r="A1091" s="24" t="s">
        <v>44</v>
      </c>
      <c r="B1091" s="18" t="s">
        <v>108</v>
      </c>
      <c r="C1091" s="15" t="s">
        <v>109</v>
      </c>
      <c r="D1091" s="16" t="s">
        <v>224</v>
      </c>
      <c r="E1091" s="17" t="s">
        <v>224</v>
      </c>
      <c r="F1091" s="17" t="s">
        <v>224</v>
      </c>
      <c r="G1091" s="17" t="s">
        <v>224</v>
      </c>
      <c r="H1091" s="17" t="s">
        <v>224</v>
      </c>
      <c r="I1091" s="17" t="s">
        <v>224</v>
      </c>
      <c r="J1091" s="17" t="s">
        <v>224</v>
      </c>
      <c r="K1091" s="17" t="s">
        <v>224</v>
      </c>
      <c r="L1091" s="17" t="s">
        <v>224</v>
      </c>
      <c r="M1091" s="17" t="s">
        <v>224</v>
      </c>
      <c r="N1091" s="17" t="s">
        <v>224</v>
      </c>
      <c r="O1091" s="17" t="s">
        <v>224</v>
      </c>
      <c r="P1091" s="17" t="s">
        <v>224</v>
      </c>
      <c r="Q1091" s="17" t="s">
        <v>224</v>
      </c>
      <c r="R1091" s="17" t="s">
        <v>224</v>
      </c>
      <c r="S1091" s="17" t="s">
        <v>224</v>
      </c>
      <c r="T1091" s="17" t="s">
        <v>224</v>
      </c>
      <c r="U1091" s="17" t="s">
        <v>224</v>
      </c>
      <c r="V1091" s="17" t="s">
        <v>224</v>
      </c>
      <c r="W1091" s="152"/>
      <c r="X1091" s="3"/>
      <c r="Y1091" s="3"/>
      <c r="Z1091" s="3"/>
      <c r="AA1091" s="3"/>
      <c r="AB1091" s="3"/>
      <c r="AC1091" s="3"/>
      <c r="AD1091" s="3"/>
      <c r="AE1091" s="3"/>
      <c r="AF1091" s="3"/>
      <c r="AG1091" s="3"/>
      <c r="AH1091" s="3"/>
      <c r="AI1091" s="3"/>
      <c r="AJ1091" s="3"/>
      <c r="AK1091" s="3"/>
      <c r="AL1091" s="3"/>
      <c r="AM1091" s="3"/>
      <c r="AN1091" s="3"/>
      <c r="AO1091" s="3"/>
      <c r="AP1091" s="3"/>
      <c r="AQ1091" s="3"/>
      <c r="AR1091" s="3"/>
      <c r="AS1091" s="3"/>
      <c r="AT1091" s="3"/>
      <c r="AU1091" s="3"/>
      <c r="AV1091" s="3"/>
      <c r="AW1091" s="3"/>
      <c r="AX1091" s="3"/>
      <c r="AY1091" s="3"/>
      <c r="AZ1091" s="3"/>
      <c r="BA1091" s="3"/>
      <c r="BB1091" s="3"/>
      <c r="BC1091" s="3"/>
      <c r="BD1091" s="3"/>
      <c r="BE1091" s="3"/>
      <c r="BF1091" s="3"/>
      <c r="BG1091" s="3"/>
      <c r="BH1091" s="3"/>
      <c r="BI1091" s="3"/>
      <c r="BJ1091" s="3"/>
      <c r="BK1091" s="3"/>
      <c r="BL1091" s="3"/>
      <c r="BM1091" s="27">
        <v>1</v>
      </c>
    </row>
    <row r="1092" spans="1:65">
      <c r="A1092" s="29"/>
      <c r="B1092" s="19" t="s">
        <v>225</v>
      </c>
      <c r="C1092" s="9" t="s">
        <v>225</v>
      </c>
      <c r="D1092" s="150" t="s">
        <v>227</v>
      </c>
      <c r="E1092" s="151" t="s">
        <v>228</v>
      </c>
      <c r="F1092" s="151" t="s">
        <v>229</v>
      </c>
      <c r="G1092" s="151" t="s">
        <v>230</v>
      </c>
      <c r="H1092" s="151" t="s">
        <v>231</v>
      </c>
      <c r="I1092" s="151" t="s">
        <v>233</v>
      </c>
      <c r="J1092" s="151" t="s">
        <v>234</v>
      </c>
      <c r="K1092" s="151" t="s">
        <v>235</v>
      </c>
      <c r="L1092" s="151" t="s">
        <v>236</v>
      </c>
      <c r="M1092" s="151" t="s">
        <v>237</v>
      </c>
      <c r="N1092" s="151" t="s">
        <v>238</v>
      </c>
      <c r="O1092" s="151" t="s">
        <v>239</v>
      </c>
      <c r="P1092" s="151" t="s">
        <v>240</v>
      </c>
      <c r="Q1092" s="151" t="s">
        <v>241</v>
      </c>
      <c r="R1092" s="151" t="s">
        <v>242</v>
      </c>
      <c r="S1092" s="151" t="s">
        <v>243</v>
      </c>
      <c r="T1092" s="151" t="s">
        <v>245</v>
      </c>
      <c r="U1092" s="151" t="s">
        <v>246</v>
      </c>
      <c r="V1092" s="151" t="s">
        <v>247</v>
      </c>
      <c r="W1092" s="152"/>
      <c r="X1092" s="3"/>
      <c r="Y1092" s="3"/>
      <c r="Z1092" s="3"/>
      <c r="AA1092" s="3"/>
      <c r="AB1092" s="3"/>
      <c r="AC1092" s="3"/>
      <c r="AD1092" s="3"/>
      <c r="AE1092" s="3"/>
      <c r="AF1092" s="3"/>
      <c r="AG1092" s="3"/>
      <c r="AH1092" s="3"/>
      <c r="AI1092" s="3"/>
      <c r="AJ1092" s="3"/>
      <c r="AK1092" s="3"/>
      <c r="AL1092" s="3"/>
      <c r="AM1092" s="3"/>
      <c r="AN1092" s="3"/>
      <c r="AO1092" s="3"/>
      <c r="AP1092" s="3"/>
      <c r="AQ1092" s="3"/>
      <c r="AR1092" s="3"/>
      <c r="AS1092" s="3"/>
      <c r="AT1092" s="3"/>
      <c r="AU1092" s="3"/>
      <c r="AV1092" s="3"/>
      <c r="AW1092" s="3"/>
      <c r="AX1092" s="3"/>
      <c r="AY1092" s="3"/>
      <c r="AZ1092" s="3"/>
      <c r="BA1092" s="3"/>
      <c r="BB1092" s="3"/>
      <c r="BC1092" s="3"/>
      <c r="BD1092" s="3"/>
      <c r="BE1092" s="3"/>
      <c r="BF1092" s="3"/>
      <c r="BG1092" s="3"/>
      <c r="BH1092" s="3"/>
      <c r="BI1092" s="3"/>
      <c r="BJ1092" s="3"/>
      <c r="BK1092" s="3"/>
      <c r="BL1092" s="3"/>
      <c r="BM1092" s="27" t="s">
        <v>3</v>
      </c>
    </row>
    <row r="1093" spans="1:65">
      <c r="A1093" s="29"/>
      <c r="B1093" s="19"/>
      <c r="C1093" s="9"/>
      <c r="D1093" s="10" t="s">
        <v>112</v>
      </c>
      <c r="E1093" s="11" t="s">
        <v>263</v>
      </c>
      <c r="F1093" s="11" t="s">
        <v>263</v>
      </c>
      <c r="G1093" s="11" t="s">
        <v>263</v>
      </c>
      <c r="H1093" s="11" t="s">
        <v>112</v>
      </c>
      <c r="I1093" s="11" t="s">
        <v>112</v>
      </c>
      <c r="J1093" s="11" t="s">
        <v>263</v>
      </c>
      <c r="K1093" s="11" t="s">
        <v>263</v>
      </c>
      <c r="L1093" s="11" t="s">
        <v>264</v>
      </c>
      <c r="M1093" s="11" t="s">
        <v>112</v>
      </c>
      <c r="N1093" s="11" t="s">
        <v>112</v>
      </c>
      <c r="O1093" s="11" t="s">
        <v>263</v>
      </c>
      <c r="P1093" s="11" t="s">
        <v>112</v>
      </c>
      <c r="Q1093" s="11" t="s">
        <v>263</v>
      </c>
      <c r="R1093" s="11" t="s">
        <v>263</v>
      </c>
      <c r="S1093" s="11" t="s">
        <v>112</v>
      </c>
      <c r="T1093" s="11" t="s">
        <v>263</v>
      </c>
      <c r="U1093" s="11" t="s">
        <v>263</v>
      </c>
      <c r="V1093" s="11" t="s">
        <v>264</v>
      </c>
      <c r="W1093" s="152"/>
      <c r="X1093" s="3"/>
      <c r="Y1093" s="3"/>
      <c r="Z1093" s="3"/>
      <c r="AA1093" s="3"/>
      <c r="AB1093" s="3"/>
      <c r="AC1093" s="3"/>
      <c r="AD1093" s="3"/>
      <c r="AE1093" s="3"/>
      <c r="AF1093" s="3"/>
      <c r="AG1093" s="3"/>
      <c r="AH1093" s="3"/>
      <c r="AI1093" s="3"/>
      <c r="AJ1093" s="3"/>
      <c r="AK1093" s="3"/>
      <c r="AL1093" s="3"/>
      <c r="AM1093" s="3"/>
      <c r="AN1093" s="3"/>
      <c r="AO1093" s="3"/>
      <c r="AP1093" s="3"/>
      <c r="AQ1093" s="3"/>
      <c r="AR1093" s="3"/>
      <c r="AS1093" s="3"/>
      <c r="AT1093" s="3"/>
      <c r="AU1093" s="3"/>
      <c r="AV1093" s="3"/>
      <c r="AW1093" s="3"/>
      <c r="AX1093" s="3"/>
      <c r="AY1093" s="3"/>
      <c r="AZ1093" s="3"/>
      <c r="BA1093" s="3"/>
      <c r="BB1093" s="3"/>
      <c r="BC1093" s="3"/>
      <c r="BD1093" s="3"/>
      <c r="BE1093" s="3"/>
      <c r="BF1093" s="3"/>
      <c r="BG1093" s="3"/>
      <c r="BH1093" s="3"/>
      <c r="BI1093" s="3"/>
      <c r="BJ1093" s="3"/>
      <c r="BK1093" s="3"/>
      <c r="BL1093" s="3"/>
      <c r="BM1093" s="27">
        <v>0</v>
      </c>
    </row>
    <row r="1094" spans="1:65">
      <c r="A1094" s="29"/>
      <c r="B1094" s="19"/>
      <c r="C1094" s="9"/>
      <c r="D1094" s="25"/>
      <c r="E1094" s="25"/>
      <c r="F1094" s="25"/>
      <c r="G1094" s="25"/>
      <c r="H1094" s="25"/>
      <c r="I1094" s="25"/>
      <c r="J1094" s="25"/>
      <c r="K1094" s="25"/>
      <c r="L1094" s="25"/>
      <c r="M1094" s="25"/>
      <c r="N1094" s="25"/>
      <c r="O1094" s="25"/>
      <c r="P1094" s="25"/>
      <c r="Q1094" s="25"/>
      <c r="R1094" s="25"/>
      <c r="S1094" s="25"/>
      <c r="T1094" s="25"/>
      <c r="U1094" s="25"/>
      <c r="V1094" s="25"/>
      <c r="W1094" s="152"/>
      <c r="X1094" s="3"/>
      <c r="Y1094" s="3"/>
      <c r="Z1094" s="3"/>
      <c r="AA1094" s="3"/>
      <c r="AB1094" s="3"/>
      <c r="AC1094" s="3"/>
      <c r="AD1094" s="3"/>
      <c r="AE1094" s="3"/>
      <c r="AF1094" s="3"/>
      <c r="AG1094" s="3"/>
      <c r="AH1094" s="3"/>
      <c r="AI1094" s="3"/>
      <c r="AJ1094" s="3"/>
      <c r="AK1094" s="3"/>
      <c r="AL1094" s="3"/>
      <c r="AM1094" s="3"/>
      <c r="AN1094" s="3"/>
      <c r="AO1094" s="3"/>
      <c r="AP1094" s="3"/>
      <c r="AQ1094" s="3"/>
      <c r="AR1094" s="3"/>
      <c r="AS1094" s="3"/>
      <c r="AT1094" s="3"/>
      <c r="AU1094" s="3"/>
      <c r="AV1094" s="3"/>
      <c r="AW1094" s="3"/>
      <c r="AX1094" s="3"/>
      <c r="AY1094" s="3"/>
      <c r="AZ1094" s="3"/>
      <c r="BA1094" s="3"/>
      <c r="BB1094" s="3"/>
      <c r="BC1094" s="3"/>
      <c r="BD1094" s="3"/>
      <c r="BE1094" s="3"/>
      <c r="BF1094" s="3"/>
      <c r="BG1094" s="3"/>
      <c r="BH1094" s="3"/>
      <c r="BI1094" s="3"/>
      <c r="BJ1094" s="3"/>
      <c r="BK1094" s="3"/>
      <c r="BL1094" s="3"/>
      <c r="BM1094" s="27">
        <v>0</v>
      </c>
    </row>
    <row r="1095" spans="1:65">
      <c r="A1095" s="29"/>
      <c r="B1095" s="18">
        <v>1</v>
      </c>
      <c r="C1095" s="14">
        <v>1</v>
      </c>
      <c r="D1095" s="221">
        <v>132</v>
      </c>
      <c r="E1095" s="222">
        <v>123.5</v>
      </c>
      <c r="F1095" s="221">
        <v>137</v>
      </c>
      <c r="G1095" s="221">
        <v>134</v>
      </c>
      <c r="H1095" s="221">
        <v>132</v>
      </c>
      <c r="I1095" s="222">
        <v>144.76600000000002</v>
      </c>
      <c r="J1095" s="221">
        <v>138</v>
      </c>
      <c r="K1095" s="221">
        <v>132</v>
      </c>
      <c r="L1095" s="221">
        <v>128</v>
      </c>
      <c r="M1095" s="221">
        <v>135</v>
      </c>
      <c r="N1095" s="221">
        <v>126.4</v>
      </c>
      <c r="O1095" s="221">
        <v>134</v>
      </c>
      <c r="P1095" s="221">
        <v>128</v>
      </c>
      <c r="Q1095" s="221">
        <v>137</v>
      </c>
      <c r="R1095" s="221">
        <v>131</v>
      </c>
      <c r="S1095" s="221">
        <v>133.46379999999999</v>
      </c>
      <c r="T1095" s="221">
        <v>128</v>
      </c>
      <c r="U1095" s="221">
        <v>133</v>
      </c>
      <c r="V1095" s="221">
        <v>132.9</v>
      </c>
      <c r="W1095" s="223"/>
      <c r="X1095" s="224"/>
      <c r="Y1095" s="224"/>
      <c r="Z1095" s="224"/>
      <c r="AA1095" s="224"/>
      <c r="AB1095" s="224"/>
      <c r="AC1095" s="224"/>
      <c r="AD1095" s="224"/>
      <c r="AE1095" s="224"/>
      <c r="AF1095" s="224"/>
      <c r="AG1095" s="224"/>
      <c r="AH1095" s="224"/>
      <c r="AI1095" s="224"/>
      <c r="AJ1095" s="224"/>
      <c r="AK1095" s="224"/>
      <c r="AL1095" s="224"/>
      <c r="AM1095" s="224"/>
      <c r="AN1095" s="224"/>
      <c r="AO1095" s="224"/>
      <c r="AP1095" s="224"/>
      <c r="AQ1095" s="224"/>
      <c r="AR1095" s="224"/>
      <c r="AS1095" s="224"/>
      <c r="AT1095" s="224"/>
      <c r="AU1095" s="224"/>
      <c r="AV1095" s="224"/>
      <c r="AW1095" s="224"/>
      <c r="AX1095" s="224"/>
      <c r="AY1095" s="224"/>
      <c r="AZ1095" s="224"/>
      <c r="BA1095" s="224"/>
      <c r="BB1095" s="224"/>
      <c r="BC1095" s="224"/>
      <c r="BD1095" s="224"/>
      <c r="BE1095" s="224"/>
      <c r="BF1095" s="224"/>
      <c r="BG1095" s="224"/>
      <c r="BH1095" s="224"/>
      <c r="BI1095" s="224"/>
      <c r="BJ1095" s="224"/>
      <c r="BK1095" s="224"/>
      <c r="BL1095" s="224"/>
      <c r="BM1095" s="225">
        <v>1</v>
      </c>
    </row>
    <row r="1096" spans="1:65">
      <c r="A1096" s="29"/>
      <c r="B1096" s="19">
        <v>1</v>
      </c>
      <c r="C1096" s="9">
        <v>2</v>
      </c>
      <c r="D1096" s="226">
        <v>129</v>
      </c>
      <c r="E1096" s="227">
        <v>120</v>
      </c>
      <c r="F1096" s="226">
        <v>139</v>
      </c>
      <c r="G1096" s="226">
        <v>135</v>
      </c>
      <c r="H1096" s="226">
        <v>131</v>
      </c>
      <c r="I1096" s="227">
        <v>157.24299999999999</v>
      </c>
      <c r="J1096" s="228">
        <v>134</v>
      </c>
      <c r="K1096" s="226">
        <v>130</v>
      </c>
      <c r="L1096" s="226">
        <v>126</v>
      </c>
      <c r="M1096" s="226">
        <v>138</v>
      </c>
      <c r="N1096" s="226">
        <v>125.49999999999999</v>
      </c>
      <c r="O1096" s="226">
        <v>126</v>
      </c>
      <c r="P1096" s="226">
        <v>132</v>
      </c>
      <c r="Q1096" s="226">
        <v>137</v>
      </c>
      <c r="R1096" s="226">
        <v>128</v>
      </c>
      <c r="S1096" s="226">
        <v>136.14879999999999</v>
      </c>
      <c r="T1096" s="226">
        <v>128</v>
      </c>
      <c r="U1096" s="226">
        <v>130</v>
      </c>
      <c r="V1096" s="226">
        <v>133.19999999999999</v>
      </c>
      <c r="W1096" s="223"/>
      <c r="X1096" s="224"/>
      <c r="Y1096" s="224"/>
      <c r="Z1096" s="224"/>
      <c r="AA1096" s="224"/>
      <c r="AB1096" s="224"/>
      <c r="AC1096" s="224"/>
      <c r="AD1096" s="224"/>
      <c r="AE1096" s="224"/>
      <c r="AF1096" s="224"/>
      <c r="AG1096" s="224"/>
      <c r="AH1096" s="224"/>
      <c r="AI1096" s="224"/>
      <c r="AJ1096" s="224"/>
      <c r="AK1096" s="224"/>
      <c r="AL1096" s="224"/>
      <c r="AM1096" s="224"/>
      <c r="AN1096" s="224"/>
      <c r="AO1096" s="224"/>
      <c r="AP1096" s="224"/>
      <c r="AQ1096" s="224"/>
      <c r="AR1096" s="224"/>
      <c r="AS1096" s="224"/>
      <c r="AT1096" s="224"/>
      <c r="AU1096" s="224"/>
      <c r="AV1096" s="224"/>
      <c r="AW1096" s="224"/>
      <c r="AX1096" s="224"/>
      <c r="AY1096" s="224"/>
      <c r="AZ1096" s="224"/>
      <c r="BA1096" s="224"/>
      <c r="BB1096" s="224"/>
      <c r="BC1096" s="224"/>
      <c r="BD1096" s="224"/>
      <c r="BE1096" s="224"/>
      <c r="BF1096" s="224"/>
      <c r="BG1096" s="224"/>
      <c r="BH1096" s="224"/>
      <c r="BI1096" s="224"/>
      <c r="BJ1096" s="224"/>
      <c r="BK1096" s="224"/>
      <c r="BL1096" s="224"/>
      <c r="BM1096" s="225">
        <v>33</v>
      </c>
    </row>
    <row r="1097" spans="1:65">
      <c r="A1097" s="29"/>
      <c r="B1097" s="19">
        <v>1</v>
      </c>
      <c r="C1097" s="9">
        <v>3</v>
      </c>
      <c r="D1097" s="226">
        <v>125</v>
      </c>
      <c r="E1097" s="227">
        <v>111.9</v>
      </c>
      <c r="F1097" s="226">
        <v>139</v>
      </c>
      <c r="G1097" s="226">
        <v>127</v>
      </c>
      <c r="H1097" s="226">
        <v>135</v>
      </c>
      <c r="I1097" s="227">
        <v>147.05250000000001</v>
      </c>
      <c r="J1097" s="226">
        <v>139</v>
      </c>
      <c r="K1097" s="226">
        <v>130</v>
      </c>
      <c r="L1097" s="226">
        <v>130</v>
      </c>
      <c r="M1097" s="226">
        <v>140</v>
      </c>
      <c r="N1097" s="226">
        <v>124.8</v>
      </c>
      <c r="O1097" s="226">
        <v>127</v>
      </c>
      <c r="P1097" s="226">
        <v>133</v>
      </c>
      <c r="Q1097" s="226">
        <v>137</v>
      </c>
      <c r="R1097" s="226">
        <v>131</v>
      </c>
      <c r="S1097" s="226">
        <v>134.93549999999999</v>
      </c>
      <c r="T1097" s="226">
        <v>127</v>
      </c>
      <c r="U1097" s="226">
        <v>126</v>
      </c>
      <c r="V1097" s="226">
        <v>137.19999999999999</v>
      </c>
      <c r="W1097" s="223"/>
      <c r="X1097" s="224"/>
      <c r="Y1097" s="224"/>
      <c r="Z1097" s="224"/>
      <c r="AA1097" s="224"/>
      <c r="AB1097" s="224"/>
      <c r="AC1097" s="224"/>
      <c r="AD1097" s="224"/>
      <c r="AE1097" s="224"/>
      <c r="AF1097" s="224"/>
      <c r="AG1097" s="224"/>
      <c r="AH1097" s="224"/>
      <c r="AI1097" s="224"/>
      <c r="AJ1097" s="224"/>
      <c r="AK1097" s="224"/>
      <c r="AL1097" s="224"/>
      <c r="AM1097" s="224"/>
      <c r="AN1097" s="224"/>
      <c r="AO1097" s="224"/>
      <c r="AP1097" s="224"/>
      <c r="AQ1097" s="224"/>
      <c r="AR1097" s="224"/>
      <c r="AS1097" s="224"/>
      <c r="AT1097" s="224"/>
      <c r="AU1097" s="224"/>
      <c r="AV1097" s="224"/>
      <c r="AW1097" s="224"/>
      <c r="AX1097" s="224"/>
      <c r="AY1097" s="224"/>
      <c r="AZ1097" s="224"/>
      <c r="BA1097" s="224"/>
      <c r="BB1097" s="224"/>
      <c r="BC1097" s="224"/>
      <c r="BD1097" s="224"/>
      <c r="BE1097" s="224"/>
      <c r="BF1097" s="224"/>
      <c r="BG1097" s="224"/>
      <c r="BH1097" s="224"/>
      <c r="BI1097" s="224"/>
      <c r="BJ1097" s="224"/>
      <c r="BK1097" s="224"/>
      <c r="BL1097" s="224"/>
      <c r="BM1097" s="225">
        <v>16</v>
      </c>
    </row>
    <row r="1098" spans="1:65">
      <c r="A1098" s="29"/>
      <c r="B1098" s="19">
        <v>1</v>
      </c>
      <c r="C1098" s="9">
        <v>4</v>
      </c>
      <c r="D1098" s="226">
        <v>135</v>
      </c>
      <c r="E1098" s="227">
        <v>112.7</v>
      </c>
      <c r="F1098" s="226">
        <v>139</v>
      </c>
      <c r="G1098" s="226">
        <v>125</v>
      </c>
      <c r="H1098" s="226">
        <v>136</v>
      </c>
      <c r="I1098" s="227">
        <v>162.71600000000001</v>
      </c>
      <c r="J1098" s="226">
        <v>139</v>
      </c>
      <c r="K1098" s="226">
        <v>130</v>
      </c>
      <c r="L1098" s="226">
        <v>124</v>
      </c>
      <c r="M1098" s="226">
        <v>134</v>
      </c>
      <c r="N1098" s="226">
        <v>131.19999999999999</v>
      </c>
      <c r="O1098" s="226">
        <v>127</v>
      </c>
      <c r="P1098" s="226">
        <v>133</v>
      </c>
      <c r="Q1098" s="226">
        <v>137</v>
      </c>
      <c r="R1098" s="226">
        <v>131</v>
      </c>
      <c r="S1098" s="226">
        <v>136.42133999999999</v>
      </c>
      <c r="T1098" s="226">
        <v>129</v>
      </c>
      <c r="U1098" s="226">
        <v>131</v>
      </c>
      <c r="V1098" s="226">
        <v>135.5</v>
      </c>
      <c r="W1098" s="223"/>
      <c r="X1098" s="224"/>
      <c r="Y1098" s="224"/>
      <c r="Z1098" s="224"/>
      <c r="AA1098" s="224"/>
      <c r="AB1098" s="224"/>
      <c r="AC1098" s="224"/>
      <c r="AD1098" s="224"/>
      <c r="AE1098" s="224"/>
      <c r="AF1098" s="224"/>
      <c r="AG1098" s="224"/>
      <c r="AH1098" s="224"/>
      <c r="AI1098" s="224"/>
      <c r="AJ1098" s="224"/>
      <c r="AK1098" s="224"/>
      <c r="AL1098" s="224"/>
      <c r="AM1098" s="224"/>
      <c r="AN1098" s="224"/>
      <c r="AO1098" s="224"/>
      <c r="AP1098" s="224"/>
      <c r="AQ1098" s="224"/>
      <c r="AR1098" s="224"/>
      <c r="AS1098" s="224"/>
      <c r="AT1098" s="224"/>
      <c r="AU1098" s="224"/>
      <c r="AV1098" s="224"/>
      <c r="AW1098" s="224"/>
      <c r="AX1098" s="224"/>
      <c r="AY1098" s="224"/>
      <c r="AZ1098" s="224"/>
      <c r="BA1098" s="224"/>
      <c r="BB1098" s="224"/>
      <c r="BC1098" s="224"/>
      <c r="BD1098" s="224"/>
      <c r="BE1098" s="224"/>
      <c r="BF1098" s="224"/>
      <c r="BG1098" s="224"/>
      <c r="BH1098" s="224"/>
      <c r="BI1098" s="224"/>
      <c r="BJ1098" s="224"/>
      <c r="BK1098" s="224"/>
      <c r="BL1098" s="224"/>
      <c r="BM1098" s="225">
        <v>132.23744549019605</v>
      </c>
    </row>
    <row r="1099" spans="1:65">
      <c r="A1099" s="29"/>
      <c r="B1099" s="19">
        <v>1</v>
      </c>
      <c r="C1099" s="9">
        <v>5</v>
      </c>
      <c r="D1099" s="226">
        <v>133</v>
      </c>
      <c r="E1099" s="227">
        <v>123.40000000000002</v>
      </c>
      <c r="F1099" s="226">
        <v>141</v>
      </c>
      <c r="G1099" s="226">
        <v>123.00000000000001</v>
      </c>
      <c r="H1099" s="226">
        <v>129</v>
      </c>
      <c r="I1099" s="227">
        <v>150.87200000000001</v>
      </c>
      <c r="J1099" s="226">
        <v>139</v>
      </c>
      <c r="K1099" s="226">
        <v>130</v>
      </c>
      <c r="L1099" s="226">
        <v>130</v>
      </c>
      <c r="M1099" s="226">
        <v>135</v>
      </c>
      <c r="N1099" s="228">
        <v>143.1</v>
      </c>
      <c r="O1099" s="226">
        <v>134</v>
      </c>
      <c r="P1099" s="226">
        <v>134</v>
      </c>
      <c r="Q1099" s="226">
        <v>138</v>
      </c>
      <c r="R1099" s="226">
        <v>129</v>
      </c>
      <c r="S1099" s="226">
        <v>136.9</v>
      </c>
      <c r="T1099" s="226">
        <v>129</v>
      </c>
      <c r="U1099" s="226">
        <v>129</v>
      </c>
      <c r="V1099" s="226">
        <v>135.69999999999999</v>
      </c>
      <c r="W1099" s="223"/>
      <c r="X1099" s="224"/>
      <c r="Y1099" s="224"/>
      <c r="Z1099" s="224"/>
      <c r="AA1099" s="224"/>
      <c r="AB1099" s="224"/>
      <c r="AC1099" s="224"/>
      <c r="AD1099" s="224"/>
      <c r="AE1099" s="224"/>
      <c r="AF1099" s="224"/>
      <c r="AG1099" s="224"/>
      <c r="AH1099" s="224"/>
      <c r="AI1099" s="224"/>
      <c r="AJ1099" s="224"/>
      <c r="AK1099" s="224"/>
      <c r="AL1099" s="224"/>
      <c r="AM1099" s="224"/>
      <c r="AN1099" s="224"/>
      <c r="AO1099" s="224"/>
      <c r="AP1099" s="224"/>
      <c r="AQ1099" s="224"/>
      <c r="AR1099" s="224"/>
      <c r="AS1099" s="224"/>
      <c r="AT1099" s="224"/>
      <c r="AU1099" s="224"/>
      <c r="AV1099" s="224"/>
      <c r="AW1099" s="224"/>
      <c r="AX1099" s="224"/>
      <c r="AY1099" s="224"/>
      <c r="AZ1099" s="224"/>
      <c r="BA1099" s="224"/>
      <c r="BB1099" s="224"/>
      <c r="BC1099" s="224"/>
      <c r="BD1099" s="224"/>
      <c r="BE1099" s="224"/>
      <c r="BF1099" s="224"/>
      <c r="BG1099" s="224"/>
      <c r="BH1099" s="224"/>
      <c r="BI1099" s="224"/>
      <c r="BJ1099" s="224"/>
      <c r="BK1099" s="224"/>
      <c r="BL1099" s="224"/>
      <c r="BM1099" s="225">
        <v>68</v>
      </c>
    </row>
    <row r="1100" spans="1:65">
      <c r="A1100" s="29"/>
      <c r="B1100" s="19">
        <v>1</v>
      </c>
      <c r="C1100" s="9">
        <v>6</v>
      </c>
      <c r="D1100" s="226">
        <v>130</v>
      </c>
      <c r="E1100" s="227">
        <v>121.8</v>
      </c>
      <c r="F1100" s="226">
        <v>141</v>
      </c>
      <c r="G1100" s="226">
        <v>123.00000000000001</v>
      </c>
      <c r="H1100" s="226">
        <v>132</v>
      </c>
      <c r="I1100" s="227">
        <v>165.99549999999999</v>
      </c>
      <c r="J1100" s="226">
        <v>138</v>
      </c>
      <c r="K1100" s="226">
        <v>132</v>
      </c>
      <c r="L1100" s="226">
        <v>129</v>
      </c>
      <c r="M1100" s="226">
        <v>137</v>
      </c>
      <c r="N1100" s="226">
        <v>130.19999999999999</v>
      </c>
      <c r="O1100" s="226">
        <v>132</v>
      </c>
      <c r="P1100" s="226">
        <v>131</v>
      </c>
      <c r="Q1100" s="226">
        <v>133</v>
      </c>
      <c r="R1100" s="226">
        <v>129</v>
      </c>
      <c r="S1100" s="226">
        <v>135.33000000000001</v>
      </c>
      <c r="T1100" s="226">
        <v>129</v>
      </c>
      <c r="U1100" s="226">
        <v>129</v>
      </c>
      <c r="V1100" s="226">
        <v>134.19999999999999</v>
      </c>
      <c r="W1100" s="223"/>
      <c r="X1100" s="224"/>
      <c r="Y1100" s="224"/>
      <c r="Z1100" s="224"/>
      <c r="AA1100" s="224"/>
      <c r="AB1100" s="224"/>
      <c r="AC1100" s="224"/>
      <c r="AD1100" s="224"/>
      <c r="AE1100" s="224"/>
      <c r="AF1100" s="224"/>
      <c r="AG1100" s="224"/>
      <c r="AH1100" s="224"/>
      <c r="AI1100" s="224"/>
      <c r="AJ1100" s="224"/>
      <c r="AK1100" s="224"/>
      <c r="AL1100" s="224"/>
      <c r="AM1100" s="224"/>
      <c r="AN1100" s="224"/>
      <c r="AO1100" s="224"/>
      <c r="AP1100" s="224"/>
      <c r="AQ1100" s="224"/>
      <c r="AR1100" s="224"/>
      <c r="AS1100" s="224"/>
      <c r="AT1100" s="224"/>
      <c r="AU1100" s="224"/>
      <c r="AV1100" s="224"/>
      <c r="AW1100" s="224"/>
      <c r="AX1100" s="224"/>
      <c r="AY1100" s="224"/>
      <c r="AZ1100" s="224"/>
      <c r="BA1100" s="224"/>
      <c r="BB1100" s="224"/>
      <c r="BC1100" s="224"/>
      <c r="BD1100" s="224"/>
      <c r="BE1100" s="224"/>
      <c r="BF1100" s="224"/>
      <c r="BG1100" s="224"/>
      <c r="BH1100" s="224"/>
      <c r="BI1100" s="224"/>
      <c r="BJ1100" s="224"/>
      <c r="BK1100" s="224"/>
      <c r="BL1100" s="224"/>
      <c r="BM1100" s="229"/>
    </row>
    <row r="1101" spans="1:65">
      <c r="A1101" s="29"/>
      <c r="B1101" s="20" t="s">
        <v>254</v>
      </c>
      <c r="C1101" s="12"/>
      <c r="D1101" s="230">
        <v>130.66666666666666</v>
      </c>
      <c r="E1101" s="230">
        <v>118.88333333333333</v>
      </c>
      <c r="F1101" s="230">
        <v>139.33333333333334</v>
      </c>
      <c r="G1101" s="230">
        <v>127.83333333333333</v>
      </c>
      <c r="H1101" s="230">
        <v>132.5</v>
      </c>
      <c r="I1101" s="230">
        <v>154.77416666666667</v>
      </c>
      <c r="J1101" s="230">
        <v>137.83333333333334</v>
      </c>
      <c r="K1101" s="230">
        <v>130.66666666666666</v>
      </c>
      <c r="L1101" s="230">
        <v>127.83333333333333</v>
      </c>
      <c r="M1101" s="230">
        <v>136.5</v>
      </c>
      <c r="N1101" s="230">
        <v>130.20000000000002</v>
      </c>
      <c r="O1101" s="230">
        <v>130</v>
      </c>
      <c r="P1101" s="230">
        <v>131.83333333333334</v>
      </c>
      <c r="Q1101" s="230">
        <v>136.5</v>
      </c>
      <c r="R1101" s="230">
        <v>129.83333333333334</v>
      </c>
      <c r="S1101" s="230">
        <v>135.53324000000001</v>
      </c>
      <c r="T1101" s="230">
        <v>128.33333333333334</v>
      </c>
      <c r="U1101" s="230">
        <v>129.66666666666666</v>
      </c>
      <c r="V1101" s="230">
        <v>134.78333333333333</v>
      </c>
      <c r="W1101" s="223"/>
      <c r="X1101" s="224"/>
      <c r="Y1101" s="224"/>
      <c r="Z1101" s="224"/>
      <c r="AA1101" s="224"/>
      <c r="AB1101" s="224"/>
      <c r="AC1101" s="224"/>
      <c r="AD1101" s="224"/>
      <c r="AE1101" s="224"/>
      <c r="AF1101" s="224"/>
      <c r="AG1101" s="224"/>
      <c r="AH1101" s="224"/>
      <c r="AI1101" s="224"/>
      <c r="AJ1101" s="224"/>
      <c r="AK1101" s="224"/>
      <c r="AL1101" s="224"/>
      <c r="AM1101" s="224"/>
      <c r="AN1101" s="224"/>
      <c r="AO1101" s="224"/>
      <c r="AP1101" s="224"/>
      <c r="AQ1101" s="224"/>
      <c r="AR1101" s="224"/>
      <c r="AS1101" s="224"/>
      <c r="AT1101" s="224"/>
      <c r="AU1101" s="224"/>
      <c r="AV1101" s="224"/>
      <c r="AW1101" s="224"/>
      <c r="AX1101" s="224"/>
      <c r="AY1101" s="224"/>
      <c r="AZ1101" s="224"/>
      <c r="BA1101" s="224"/>
      <c r="BB1101" s="224"/>
      <c r="BC1101" s="224"/>
      <c r="BD1101" s="224"/>
      <c r="BE1101" s="224"/>
      <c r="BF1101" s="224"/>
      <c r="BG1101" s="224"/>
      <c r="BH1101" s="224"/>
      <c r="BI1101" s="224"/>
      <c r="BJ1101" s="224"/>
      <c r="BK1101" s="224"/>
      <c r="BL1101" s="224"/>
      <c r="BM1101" s="229"/>
    </row>
    <row r="1102" spans="1:65">
      <c r="A1102" s="29"/>
      <c r="B1102" s="3" t="s">
        <v>255</v>
      </c>
      <c r="C1102" s="28"/>
      <c r="D1102" s="226">
        <v>131</v>
      </c>
      <c r="E1102" s="226">
        <v>120.9</v>
      </c>
      <c r="F1102" s="226">
        <v>139</v>
      </c>
      <c r="G1102" s="226">
        <v>126</v>
      </c>
      <c r="H1102" s="226">
        <v>132</v>
      </c>
      <c r="I1102" s="226">
        <v>154.0575</v>
      </c>
      <c r="J1102" s="226">
        <v>138.5</v>
      </c>
      <c r="K1102" s="226">
        <v>130</v>
      </c>
      <c r="L1102" s="226">
        <v>128.5</v>
      </c>
      <c r="M1102" s="226">
        <v>136</v>
      </c>
      <c r="N1102" s="226">
        <v>128.30000000000001</v>
      </c>
      <c r="O1102" s="226">
        <v>129.5</v>
      </c>
      <c r="P1102" s="226">
        <v>132.5</v>
      </c>
      <c r="Q1102" s="226">
        <v>137</v>
      </c>
      <c r="R1102" s="226">
        <v>130</v>
      </c>
      <c r="S1102" s="226">
        <v>135.73939999999999</v>
      </c>
      <c r="T1102" s="226">
        <v>128.5</v>
      </c>
      <c r="U1102" s="226">
        <v>129.5</v>
      </c>
      <c r="V1102" s="226">
        <v>134.85</v>
      </c>
      <c r="W1102" s="223"/>
      <c r="X1102" s="224"/>
      <c r="Y1102" s="224"/>
      <c r="Z1102" s="224"/>
      <c r="AA1102" s="224"/>
      <c r="AB1102" s="224"/>
      <c r="AC1102" s="224"/>
      <c r="AD1102" s="224"/>
      <c r="AE1102" s="224"/>
      <c r="AF1102" s="224"/>
      <c r="AG1102" s="224"/>
      <c r="AH1102" s="224"/>
      <c r="AI1102" s="224"/>
      <c r="AJ1102" s="224"/>
      <c r="AK1102" s="224"/>
      <c r="AL1102" s="224"/>
      <c r="AM1102" s="224"/>
      <c r="AN1102" s="224"/>
      <c r="AO1102" s="224"/>
      <c r="AP1102" s="224"/>
      <c r="AQ1102" s="224"/>
      <c r="AR1102" s="224"/>
      <c r="AS1102" s="224"/>
      <c r="AT1102" s="224"/>
      <c r="AU1102" s="224"/>
      <c r="AV1102" s="224"/>
      <c r="AW1102" s="224"/>
      <c r="AX1102" s="224"/>
      <c r="AY1102" s="224"/>
      <c r="AZ1102" s="224"/>
      <c r="BA1102" s="224"/>
      <c r="BB1102" s="224"/>
      <c r="BC1102" s="224"/>
      <c r="BD1102" s="224"/>
      <c r="BE1102" s="224"/>
      <c r="BF1102" s="224"/>
      <c r="BG1102" s="224"/>
      <c r="BH1102" s="224"/>
      <c r="BI1102" s="224"/>
      <c r="BJ1102" s="224"/>
      <c r="BK1102" s="224"/>
      <c r="BL1102" s="224"/>
      <c r="BM1102" s="229"/>
    </row>
    <row r="1103" spans="1:65">
      <c r="A1103" s="29"/>
      <c r="B1103" s="3" t="s">
        <v>256</v>
      </c>
      <c r="C1103" s="28"/>
      <c r="D1103" s="226">
        <v>3.5023801430836525</v>
      </c>
      <c r="E1103" s="226">
        <v>5.262477236688694</v>
      </c>
      <c r="F1103" s="226">
        <v>1.5055453054181622</v>
      </c>
      <c r="G1103" s="226">
        <v>5.3820689949745733</v>
      </c>
      <c r="H1103" s="226">
        <v>2.5884358211089569</v>
      </c>
      <c r="I1103" s="226">
        <v>8.6034948402766247</v>
      </c>
      <c r="J1103" s="226">
        <v>1.9407902170679516</v>
      </c>
      <c r="K1103" s="226">
        <v>1.0327955589886444</v>
      </c>
      <c r="L1103" s="226">
        <v>2.4013884872437168</v>
      </c>
      <c r="M1103" s="226">
        <v>2.2583179581272428</v>
      </c>
      <c r="N1103" s="226">
        <v>6.8278840060446244</v>
      </c>
      <c r="O1103" s="226">
        <v>3.7416573867739413</v>
      </c>
      <c r="P1103" s="226">
        <v>2.1369760566432809</v>
      </c>
      <c r="Q1103" s="226">
        <v>1.7606816861659009</v>
      </c>
      <c r="R1103" s="226">
        <v>1.3291601358251257</v>
      </c>
      <c r="S1103" s="226">
        <v>1.2423244455455285</v>
      </c>
      <c r="T1103" s="226">
        <v>0.81649658092772603</v>
      </c>
      <c r="U1103" s="226">
        <v>2.3380903889000244</v>
      </c>
      <c r="V1103" s="226">
        <v>1.6485347029003234</v>
      </c>
      <c r="W1103" s="223"/>
      <c r="X1103" s="224"/>
      <c r="Y1103" s="224"/>
      <c r="Z1103" s="224"/>
      <c r="AA1103" s="224"/>
      <c r="AB1103" s="224"/>
      <c r="AC1103" s="224"/>
      <c r="AD1103" s="224"/>
      <c r="AE1103" s="224"/>
      <c r="AF1103" s="224"/>
      <c r="AG1103" s="224"/>
      <c r="AH1103" s="224"/>
      <c r="AI1103" s="224"/>
      <c r="AJ1103" s="224"/>
      <c r="AK1103" s="224"/>
      <c r="AL1103" s="224"/>
      <c r="AM1103" s="224"/>
      <c r="AN1103" s="224"/>
      <c r="AO1103" s="224"/>
      <c r="AP1103" s="224"/>
      <c r="AQ1103" s="224"/>
      <c r="AR1103" s="224"/>
      <c r="AS1103" s="224"/>
      <c r="AT1103" s="224"/>
      <c r="AU1103" s="224"/>
      <c r="AV1103" s="224"/>
      <c r="AW1103" s="224"/>
      <c r="AX1103" s="224"/>
      <c r="AY1103" s="224"/>
      <c r="AZ1103" s="224"/>
      <c r="BA1103" s="224"/>
      <c r="BB1103" s="224"/>
      <c r="BC1103" s="224"/>
      <c r="BD1103" s="224"/>
      <c r="BE1103" s="224"/>
      <c r="BF1103" s="224"/>
      <c r="BG1103" s="224"/>
      <c r="BH1103" s="224"/>
      <c r="BI1103" s="224"/>
      <c r="BJ1103" s="224"/>
      <c r="BK1103" s="224"/>
      <c r="BL1103" s="224"/>
      <c r="BM1103" s="229"/>
    </row>
    <row r="1104" spans="1:65">
      <c r="A1104" s="29"/>
      <c r="B1104" s="3" t="s">
        <v>86</v>
      </c>
      <c r="C1104" s="28"/>
      <c r="D1104" s="13">
        <v>2.6803929666456526E-2</v>
      </c>
      <c r="E1104" s="13">
        <v>4.4265895724284549E-2</v>
      </c>
      <c r="F1104" s="13">
        <v>1.0805349081948532E-2</v>
      </c>
      <c r="G1104" s="13">
        <v>4.2102234641261331E-2</v>
      </c>
      <c r="H1104" s="13">
        <v>1.953536468761477E-2</v>
      </c>
      <c r="I1104" s="13">
        <v>5.55874085809537E-2</v>
      </c>
      <c r="J1104" s="13">
        <v>1.4080702904966999E-2</v>
      </c>
      <c r="K1104" s="13">
        <v>7.9040476453212591E-3</v>
      </c>
      <c r="L1104" s="13">
        <v>1.8785307592519299E-2</v>
      </c>
      <c r="M1104" s="13">
        <v>1.6544453905694086E-2</v>
      </c>
      <c r="N1104" s="13">
        <v>5.2441505422769763E-2</v>
      </c>
      <c r="O1104" s="13">
        <v>2.8781979898261086E-2</v>
      </c>
      <c r="P1104" s="13">
        <v>1.6209679317142459E-2</v>
      </c>
      <c r="Q1104" s="13">
        <v>1.2898766931618321E-2</v>
      </c>
      <c r="R1104" s="13">
        <v>1.0237433652054883E-2</v>
      </c>
      <c r="S1104" s="13">
        <v>9.1661974991930281E-3</v>
      </c>
      <c r="T1104" s="13">
        <v>6.3623110202160466E-3</v>
      </c>
      <c r="U1104" s="13">
        <v>1.8031545415681423E-2</v>
      </c>
      <c r="V1104" s="13">
        <v>1.2230998166689676E-2</v>
      </c>
      <c r="W1104" s="152"/>
      <c r="X1104" s="3"/>
      <c r="Y1104" s="3"/>
      <c r="Z1104" s="3"/>
      <c r="AA1104" s="3"/>
      <c r="AB1104" s="3"/>
      <c r="AC1104" s="3"/>
      <c r="AD1104" s="3"/>
      <c r="AE1104" s="3"/>
      <c r="AF1104" s="3"/>
      <c r="AG1104" s="3"/>
      <c r="AH1104" s="3"/>
      <c r="AI1104" s="3"/>
      <c r="AJ1104" s="3"/>
      <c r="AK1104" s="3"/>
      <c r="AL1104" s="3"/>
      <c r="AM1104" s="3"/>
      <c r="AN1104" s="3"/>
      <c r="AO1104" s="3"/>
      <c r="AP1104" s="3"/>
      <c r="AQ1104" s="3"/>
      <c r="AR1104" s="3"/>
      <c r="AS1104" s="3"/>
      <c r="AT1104" s="3"/>
      <c r="AU1104" s="3"/>
      <c r="AV1104" s="3"/>
      <c r="AW1104" s="3"/>
      <c r="AX1104" s="3"/>
      <c r="AY1104" s="3"/>
      <c r="AZ1104" s="3"/>
      <c r="BA1104" s="3"/>
      <c r="BB1104" s="3"/>
      <c r="BC1104" s="3"/>
      <c r="BD1104" s="3"/>
      <c r="BE1104" s="3"/>
      <c r="BF1104" s="3"/>
      <c r="BG1104" s="3"/>
      <c r="BH1104" s="3"/>
      <c r="BI1104" s="3"/>
      <c r="BJ1104" s="3"/>
      <c r="BK1104" s="3"/>
      <c r="BL1104" s="3"/>
      <c r="BM1104" s="55"/>
    </row>
    <row r="1105" spans="1:65">
      <c r="A1105" s="29"/>
      <c r="B1105" s="3" t="s">
        <v>257</v>
      </c>
      <c r="C1105" s="28"/>
      <c r="D1105" s="13">
        <v>-1.1878472226279135E-2</v>
      </c>
      <c r="E1105" s="13">
        <v>-0.10098585999873078</v>
      </c>
      <c r="F1105" s="13">
        <v>5.3660200534222824E-2</v>
      </c>
      <c r="G1105" s="13">
        <v>-3.3304576782597017E-2</v>
      </c>
      <c r="H1105" s="13">
        <v>1.9854777807502E-3</v>
      </c>
      <c r="I1105" s="13">
        <v>0.17042616857069781</v>
      </c>
      <c r="J1105" s="13">
        <v>4.2316968710289782E-2</v>
      </c>
      <c r="K1105" s="13">
        <v>-1.1878472226279135E-2</v>
      </c>
      <c r="L1105" s="13">
        <v>-3.3304576782597017E-2</v>
      </c>
      <c r="M1105" s="13">
        <v>3.2234095977904831E-2</v>
      </c>
      <c r="N1105" s="13">
        <v>-1.5407477682613635E-2</v>
      </c>
      <c r="O1105" s="13">
        <v>-1.69199085924715E-2</v>
      </c>
      <c r="P1105" s="13">
        <v>-3.0559585854421645E-3</v>
      </c>
      <c r="Q1105" s="13">
        <v>3.2234095977904831E-2</v>
      </c>
      <c r="R1105" s="13">
        <v>-1.8180267684019591E-2</v>
      </c>
      <c r="S1105" s="13">
        <v>2.4923307445834597E-2</v>
      </c>
      <c r="T1105" s="13">
        <v>-2.9523499507952633E-2</v>
      </c>
      <c r="U1105" s="13">
        <v>-1.9440626775567793E-2</v>
      </c>
      <c r="V1105" s="13">
        <v>1.9252397334959426E-2</v>
      </c>
      <c r="W1105" s="152"/>
      <c r="X1105" s="3"/>
      <c r="Y1105" s="3"/>
      <c r="Z1105" s="3"/>
      <c r="AA1105" s="3"/>
      <c r="AB1105" s="3"/>
      <c r="AC1105" s="3"/>
      <c r="AD1105" s="3"/>
      <c r="AE1105" s="3"/>
      <c r="AF1105" s="3"/>
      <c r="AG1105" s="3"/>
      <c r="AH1105" s="3"/>
      <c r="AI1105" s="3"/>
      <c r="AJ1105" s="3"/>
      <c r="AK1105" s="3"/>
      <c r="AL1105" s="3"/>
      <c r="AM1105" s="3"/>
      <c r="AN1105" s="3"/>
      <c r="AO1105" s="3"/>
      <c r="AP1105" s="3"/>
      <c r="AQ1105" s="3"/>
      <c r="AR1105" s="3"/>
      <c r="AS1105" s="3"/>
      <c r="AT1105" s="3"/>
      <c r="AU1105" s="3"/>
      <c r="AV1105" s="3"/>
      <c r="AW1105" s="3"/>
      <c r="AX1105" s="3"/>
      <c r="AY1105" s="3"/>
      <c r="AZ1105" s="3"/>
      <c r="BA1105" s="3"/>
      <c r="BB1105" s="3"/>
      <c r="BC1105" s="3"/>
      <c r="BD1105" s="3"/>
      <c r="BE1105" s="3"/>
      <c r="BF1105" s="3"/>
      <c r="BG1105" s="3"/>
      <c r="BH1105" s="3"/>
      <c r="BI1105" s="3"/>
      <c r="BJ1105" s="3"/>
      <c r="BK1105" s="3"/>
      <c r="BL1105" s="3"/>
      <c r="BM1105" s="55"/>
    </row>
    <row r="1106" spans="1:65">
      <c r="A1106" s="29"/>
      <c r="B1106" s="45" t="s">
        <v>258</v>
      </c>
      <c r="C1106" s="46"/>
      <c r="D1106" s="44">
        <v>0</v>
      </c>
      <c r="E1106" s="44">
        <v>2.8</v>
      </c>
      <c r="F1106" s="44">
        <v>2.06</v>
      </c>
      <c r="G1106" s="44">
        <v>0.67</v>
      </c>
      <c r="H1106" s="44">
        <v>0.44</v>
      </c>
      <c r="I1106" s="44">
        <v>5.74</v>
      </c>
      <c r="J1106" s="44">
        <v>1.71</v>
      </c>
      <c r="K1106" s="44">
        <v>0</v>
      </c>
      <c r="L1106" s="44">
        <v>0.67</v>
      </c>
      <c r="M1106" s="44">
        <v>1.39</v>
      </c>
      <c r="N1106" s="44">
        <v>0.11</v>
      </c>
      <c r="O1106" s="44">
        <v>0.16</v>
      </c>
      <c r="P1106" s="44">
        <v>0.28000000000000003</v>
      </c>
      <c r="Q1106" s="44">
        <v>1.39</v>
      </c>
      <c r="R1106" s="44">
        <v>0.2</v>
      </c>
      <c r="S1106" s="44">
        <v>1.1599999999999999</v>
      </c>
      <c r="T1106" s="44">
        <v>0.56000000000000005</v>
      </c>
      <c r="U1106" s="44">
        <v>0.24</v>
      </c>
      <c r="V1106" s="44">
        <v>0.98</v>
      </c>
      <c r="W1106" s="152"/>
      <c r="X1106" s="3"/>
      <c r="Y1106" s="3"/>
      <c r="Z1106" s="3"/>
      <c r="AA1106" s="3"/>
      <c r="AB1106" s="3"/>
      <c r="AC1106" s="3"/>
      <c r="AD1106" s="3"/>
      <c r="AE1106" s="3"/>
      <c r="AF1106" s="3"/>
      <c r="AG1106" s="3"/>
      <c r="AH1106" s="3"/>
      <c r="AI1106" s="3"/>
      <c r="AJ1106" s="3"/>
      <c r="AK1106" s="3"/>
      <c r="AL1106" s="3"/>
      <c r="AM1106" s="3"/>
      <c r="AN1106" s="3"/>
      <c r="AO1106" s="3"/>
      <c r="AP1106" s="3"/>
      <c r="AQ1106" s="3"/>
      <c r="AR1106" s="3"/>
      <c r="AS1106" s="3"/>
      <c r="AT1106" s="3"/>
      <c r="AU1106" s="3"/>
      <c r="AV1106" s="3"/>
      <c r="AW1106" s="3"/>
      <c r="AX1106" s="3"/>
      <c r="AY1106" s="3"/>
      <c r="AZ1106" s="3"/>
      <c r="BA1106" s="3"/>
      <c r="BB1106" s="3"/>
      <c r="BC1106" s="3"/>
      <c r="BD1106" s="3"/>
      <c r="BE1106" s="3"/>
      <c r="BF1106" s="3"/>
      <c r="BG1106" s="3"/>
      <c r="BH1106" s="3"/>
      <c r="BI1106" s="3"/>
      <c r="BJ1106" s="3"/>
      <c r="BK1106" s="3"/>
      <c r="BL1106" s="3"/>
      <c r="BM1106" s="55"/>
    </row>
    <row r="1107" spans="1:65">
      <c r="B1107" s="30"/>
      <c r="C1107" s="20"/>
      <c r="D1107" s="20"/>
      <c r="E1107" s="20"/>
      <c r="F1107" s="20"/>
      <c r="G1107" s="20"/>
      <c r="H1107" s="20"/>
      <c r="I1107" s="20"/>
      <c r="J1107" s="20"/>
      <c r="K1107" s="20"/>
      <c r="L1107" s="20"/>
      <c r="M1107" s="20"/>
      <c r="N1107" s="20"/>
      <c r="O1107" s="20"/>
      <c r="P1107" s="20"/>
      <c r="Q1107" s="20"/>
      <c r="R1107" s="20"/>
      <c r="S1107" s="20"/>
      <c r="T1107" s="20"/>
      <c r="U1107" s="20"/>
      <c r="V1107" s="20"/>
      <c r="BM1107" s="55"/>
    </row>
    <row r="1108" spans="1:65" ht="15">
      <c r="B1108" s="8" t="s">
        <v>475</v>
      </c>
      <c r="BM1108" s="27" t="s">
        <v>66</v>
      </c>
    </row>
    <row r="1109" spans="1:65" ht="15">
      <c r="A1109" s="24" t="s">
        <v>45</v>
      </c>
      <c r="B1109" s="18" t="s">
        <v>108</v>
      </c>
      <c r="C1109" s="15" t="s">
        <v>109</v>
      </c>
      <c r="D1109" s="16" t="s">
        <v>224</v>
      </c>
      <c r="E1109" s="17" t="s">
        <v>224</v>
      </c>
      <c r="F1109" s="17" t="s">
        <v>224</v>
      </c>
      <c r="G1109" s="17" t="s">
        <v>224</v>
      </c>
      <c r="H1109" s="17" t="s">
        <v>224</v>
      </c>
      <c r="I1109" s="17" t="s">
        <v>224</v>
      </c>
      <c r="J1109" s="17" t="s">
        <v>224</v>
      </c>
      <c r="K1109" s="17" t="s">
        <v>224</v>
      </c>
      <c r="L1109" s="17" t="s">
        <v>224</v>
      </c>
      <c r="M1109" s="17" t="s">
        <v>224</v>
      </c>
      <c r="N1109" s="17" t="s">
        <v>224</v>
      </c>
      <c r="O1109" s="17" t="s">
        <v>224</v>
      </c>
      <c r="P1109" s="17" t="s">
        <v>224</v>
      </c>
      <c r="Q1109" s="17" t="s">
        <v>224</v>
      </c>
      <c r="R1109" s="17" t="s">
        <v>224</v>
      </c>
      <c r="S1109" s="17" t="s">
        <v>224</v>
      </c>
      <c r="T1109" s="17" t="s">
        <v>224</v>
      </c>
      <c r="U1109" s="17" t="s">
        <v>224</v>
      </c>
      <c r="V1109" s="152"/>
      <c r="W1109" s="3"/>
      <c r="X1109" s="3"/>
      <c r="Y1109" s="3"/>
      <c r="Z1109" s="3"/>
      <c r="AA1109" s="3"/>
      <c r="AB1109" s="3"/>
      <c r="AC1109" s="3"/>
      <c r="AD1109" s="3"/>
      <c r="AE1109" s="3"/>
      <c r="AF1109" s="3"/>
      <c r="AG1109" s="3"/>
      <c r="AH1109" s="3"/>
      <c r="AI1109" s="3"/>
      <c r="AJ1109" s="3"/>
      <c r="AK1109" s="3"/>
      <c r="AL1109" s="3"/>
      <c r="AM1109" s="3"/>
      <c r="AN1109" s="3"/>
      <c r="AO1109" s="3"/>
      <c r="AP1109" s="3"/>
      <c r="AQ1109" s="3"/>
      <c r="AR1109" s="3"/>
      <c r="AS1109" s="3"/>
      <c r="AT1109" s="3"/>
      <c r="AU1109" s="3"/>
      <c r="AV1109" s="3"/>
      <c r="AW1109" s="3"/>
      <c r="AX1109" s="3"/>
      <c r="AY1109" s="3"/>
      <c r="AZ1109" s="3"/>
      <c r="BA1109" s="3"/>
      <c r="BB1109" s="3"/>
      <c r="BC1109" s="3"/>
      <c r="BD1109" s="3"/>
      <c r="BE1109" s="3"/>
      <c r="BF1109" s="3"/>
      <c r="BG1109" s="3"/>
      <c r="BH1109" s="3"/>
      <c r="BI1109" s="3"/>
      <c r="BJ1109" s="3"/>
      <c r="BK1109" s="3"/>
      <c r="BL1109" s="3"/>
      <c r="BM1109" s="27">
        <v>1</v>
      </c>
    </row>
    <row r="1110" spans="1:65">
      <c r="A1110" s="29"/>
      <c r="B1110" s="19" t="s">
        <v>225</v>
      </c>
      <c r="C1110" s="9" t="s">
        <v>225</v>
      </c>
      <c r="D1110" s="150" t="s">
        <v>227</v>
      </c>
      <c r="E1110" s="151" t="s">
        <v>228</v>
      </c>
      <c r="F1110" s="151" t="s">
        <v>229</v>
      </c>
      <c r="G1110" s="151" t="s">
        <v>230</v>
      </c>
      <c r="H1110" s="151" t="s">
        <v>231</v>
      </c>
      <c r="I1110" s="151" t="s">
        <v>234</v>
      </c>
      <c r="J1110" s="151" t="s">
        <v>235</v>
      </c>
      <c r="K1110" s="151" t="s">
        <v>236</v>
      </c>
      <c r="L1110" s="151" t="s">
        <v>237</v>
      </c>
      <c r="M1110" s="151" t="s">
        <v>238</v>
      </c>
      <c r="N1110" s="151" t="s">
        <v>239</v>
      </c>
      <c r="O1110" s="151" t="s">
        <v>240</v>
      </c>
      <c r="P1110" s="151" t="s">
        <v>241</v>
      </c>
      <c r="Q1110" s="151" t="s">
        <v>242</v>
      </c>
      <c r="R1110" s="151" t="s">
        <v>243</v>
      </c>
      <c r="S1110" s="151" t="s">
        <v>245</v>
      </c>
      <c r="T1110" s="151" t="s">
        <v>246</v>
      </c>
      <c r="U1110" s="151" t="s">
        <v>247</v>
      </c>
      <c r="V1110" s="152"/>
      <c r="W1110" s="3"/>
      <c r="X1110" s="3"/>
      <c r="Y1110" s="3"/>
      <c r="Z1110" s="3"/>
      <c r="AA1110" s="3"/>
      <c r="AB1110" s="3"/>
      <c r="AC1110" s="3"/>
      <c r="AD1110" s="3"/>
      <c r="AE1110" s="3"/>
      <c r="AF1110" s="3"/>
      <c r="AG1110" s="3"/>
      <c r="AH1110" s="3"/>
      <c r="AI1110" s="3"/>
      <c r="AJ1110" s="3"/>
      <c r="AK1110" s="3"/>
      <c r="AL1110" s="3"/>
      <c r="AM1110" s="3"/>
      <c r="AN1110" s="3"/>
      <c r="AO1110" s="3"/>
      <c r="AP1110" s="3"/>
      <c r="AQ1110" s="3"/>
      <c r="AR1110" s="3"/>
      <c r="AS1110" s="3"/>
      <c r="AT1110" s="3"/>
      <c r="AU1110" s="3"/>
      <c r="AV1110" s="3"/>
      <c r="AW1110" s="3"/>
      <c r="AX1110" s="3"/>
      <c r="AY1110" s="3"/>
      <c r="AZ1110" s="3"/>
      <c r="BA1110" s="3"/>
      <c r="BB1110" s="3"/>
      <c r="BC1110" s="3"/>
      <c r="BD1110" s="3"/>
      <c r="BE1110" s="3"/>
      <c r="BF1110" s="3"/>
      <c r="BG1110" s="3"/>
      <c r="BH1110" s="3"/>
      <c r="BI1110" s="3"/>
      <c r="BJ1110" s="3"/>
      <c r="BK1110" s="3"/>
      <c r="BL1110" s="3"/>
      <c r="BM1110" s="27" t="s">
        <v>3</v>
      </c>
    </row>
    <row r="1111" spans="1:65">
      <c r="A1111" s="29"/>
      <c r="B1111" s="19"/>
      <c r="C1111" s="9"/>
      <c r="D1111" s="10" t="s">
        <v>112</v>
      </c>
      <c r="E1111" s="11" t="s">
        <v>263</v>
      </c>
      <c r="F1111" s="11" t="s">
        <v>263</v>
      </c>
      <c r="G1111" s="11" t="s">
        <v>263</v>
      </c>
      <c r="H1111" s="11" t="s">
        <v>112</v>
      </c>
      <c r="I1111" s="11" t="s">
        <v>263</v>
      </c>
      <c r="J1111" s="11" t="s">
        <v>263</v>
      </c>
      <c r="K1111" s="11" t="s">
        <v>264</v>
      </c>
      <c r="L1111" s="11" t="s">
        <v>264</v>
      </c>
      <c r="M1111" s="11" t="s">
        <v>264</v>
      </c>
      <c r="N1111" s="11" t="s">
        <v>263</v>
      </c>
      <c r="O1111" s="11" t="s">
        <v>264</v>
      </c>
      <c r="P1111" s="11" t="s">
        <v>263</v>
      </c>
      <c r="Q1111" s="11" t="s">
        <v>263</v>
      </c>
      <c r="R1111" s="11" t="s">
        <v>112</v>
      </c>
      <c r="S1111" s="11" t="s">
        <v>263</v>
      </c>
      <c r="T1111" s="11" t="s">
        <v>263</v>
      </c>
      <c r="U1111" s="11" t="s">
        <v>264</v>
      </c>
      <c r="V1111" s="152"/>
      <c r="W1111" s="3"/>
      <c r="X1111" s="3"/>
      <c r="Y1111" s="3"/>
      <c r="Z1111" s="3"/>
      <c r="AA1111" s="3"/>
      <c r="AB1111" s="3"/>
      <c r="AC1111" s="3"/>
      <c r="AD1111" s="3"/>
      <c r="AE1111" s="3"/>
      <c r="AF1111" s="3"/>
      <c r="AG1111" s="3"/>
      <c r="AH1111" s="3"/>
      <c r="AI1111" s="3"/>
      <c r="AJ1111" s="3"/>
      <c r="AK1111" s="3"/>
      <c r="AL1111" s="3"/>
      <c r="AM1111" s="3"/>
      <c r="AN1111" s="3"/>
      <c r="AO1111" s="3"/>
      <c r="AP1111" s="3"/>
      <c r="AQ1111" s="3"/>
      <c r="AR1111" s="3"/>
      <c r="AS1111" s="3"/>
      <c r="AT1111" s="3"/>
      <c r="AU1111" s="3"/>
      <c r="AV1111" s="3"/>
      <c r="AW1111" s="3"/>
      <c r="AX1111" s="3"/>
      <c r="AY1111" s="3"/>
      <c r="AZ1111" s="3"/>
      <c r="BA1111" s="3"/>
      <c r="BB1111" s="3"/>
      <c r="BC1111" s="3"/>
      <c r="BD1111" s="3"/>
      <c r="BE1111" s="3"/>
      <c r="BF1111" s="3"/>
      <c r="BG1111" s="3"/>
      <c r="BH1111" s="3"/>
      <c r="BI1111" s="3"/>
      <c r="BJ1111" s="3"/>
      <c r="BK1111" s="3"/>
      <c r="BL1111" s="3"/>
      <c r="BM1111" s="27">
        <v>0</v>
      </c>
    </row>
    <row r="1112" spans="1:65">
      <c r="A1112" s="29"/>
      <c r="B1112" s="19"/>
      <c r="C1112" s="9"/>
      <c r="D1112" s="25"/>
      <c r="E1112" s="25"/>
      <c r="F1112" s="25"/>
      <c r="G1112" s="25"/>
      <c r="H1112" s="25"/>
      <c r="I1112" s="25"/>
      <c r="J1112" s="25"/>
      <c r="K1112" s="25"/>
      <c r="L1112" s="25"/>
      <c r="M1112" s="25"/>
      <c r="N1112" s="25"/>
      <c r="O1112" s="25"/>
      <c r="P1112" s="25"/>
      <c r="Q1112" s="25"/>
      <c r="R1112" s="25"/>
      <c r="S1112" s="25"/>
      <c r="T1112" s="25"/>
      <c r="U1112" s="25"/>
      <c r="V1112" s="152"/>
      <c r="W1112" s="3"/>
      <c r="X1112" s="3"/>
      <c r="Y1112" s="3"/>
      <c r="Z1112" s="3"/>
      <c r="AA1112" s="3"/>
      <c r="AB1112" s="3"/>
      <c r="AC1112" s="3"/>
      <c r="AD1112" s="3"/>
      <c r="AE1112" s="3"/>
      <c r="AF1112" s="3"/>
      <c r="AG1112" s="3"/>
      <c r="AH1112" s="3"/>
      <c r="AI1112" s="3"/>
      <c r="AJ1112" s="3"/>
      <c r="AK1112" s="3"/>
      <c r="AL1112" s="3"/>
      <c r="AM1112" s="3"/>
      <c r="AN1112" s="3"/>
      <c r="AO1112" s="3"/>
      <c r="AP1112" s="3"/>
      <c r="AQ1112" s="3"/>
      <c r="AR1112" s="3"/>
      <c r="AS1112" s="3"/>
      <c r="AT1112" s="3"/>
      <c r="AU1112" s="3"/>
      <c r="AV1112" s="3"/>
      <c r="AW1112" s="3"/>
      <c r="AX1112" s="3"/>
      <c r="AY1112" s="3"/>
      <c r="AZ1112" s="3"/>
      <c r="BA1112" s="3"/>
      <c r="BB1112" s="3"/>
      <c r="BC1112" s="3"/>
      <c r="BD1112" s="3"/>
      <c r="BE1112" s="3"/>
      <c r="BF1112" s="3"/>
      <c r="BG1112" s="3"/>
      <c r="BH1112" s="3"/>
      <c r="BI1112" s="3"/>
      <c r="BJ1112" s="3"/>
      <c r="BK1112" s="3"/>
      <c r="BL1112" s="3"/>
      <c r="BM1112" s="27">
        <v>1</v>
      </c>
    </row>
    <row r="1113" spans="1:65">
      <c r="A1113" s="29"/>
      <c r="B1113" s="18">
        <v>1</v>
      </c>
      <c r="C1113" s="14">
        <v>1</v>
      </c>
      <c r="D1113" s="221">
        <v>66.099999999999994</v>
      </c>
      <c r="E1113" s="221">
        <v>62.3</v>
      </c>
      <c r="F1113" s="221">
        <v>75.7</v>
      </c>
      <c r="G1113" s="221">
        <v>67.8</v>
      </c>
      <c r="H1113" s="221">
        <v>72.099999999999994</v>
      </c>
      <c r="I1113" s="221">
        <v>60.2</v>
      </c>
      <c r="J1113" s="221">
        <v>67.599999999999994</v>
      </c>
      <c r="K1113" s="221">
        <v>71.8</v>
      </c>
      <c r="L1113" s="221">
        <v>75</v>
      </c>
      <c r="M1113" s="221">
        <v>68.06</v>
      </c>
      <c r="N1113" s="231">
        <v>79</v>
      </c>
      <c r="O1113" s="221">
        <v>79</v>
      </c>
      <c r="P1113" s="222">
        <v>89</v>
      </c>
      <c r="Q1113" s="221">
        <v>75.599999999999994</v>
      </c>
      <c r="R1113" s="221">
        <v>66.849999999999994</v>
      </c>
      <c r="S1113" s="221">
        <v>66.8</v>
      </c>
      <c r="T1113" s="221">
        <v>69.7</v>
      </c>
      <c r="U1113" s="221">
        <v>65.8</v>
      </c>
      <c r="V1113" s="223"/>
      <c r="W1113" s="224"/>
      <c r="X1113" s="224"/>
      <c r="Y1113" s="224"/>
      <c r="Z1113" s="224"/>
      <c r="AA1113" s="224"/>
      <c r="AB1113" s="224"/>
      <c r="AC1113" s="224"/>
      <c r="AD1113" s="224"/>
      <c r="AE1113" s="224"/>
      <c r="AF1113" s="224"/>
      <c r="AG1113" s="224"/>
      <c r="AH1113" s="224"/>
      <c r="AI1113" s="224"/>
      <c r="AJ1113" s="224"/>
      <c r="AK1113" s="224"/>
      <c r="AL1113" s="224"/>
      <c r="AM1113" s="224"/>
      <c r="AN1113" s="224"/>
      <c r="AO1113" s="224"/>
      <c r="AP1113" s="224"/>
      <c r="AQ1113" s="224"/>
      <c r="AR1113" s="224"/>
      <c r="AS1113" s="224"/>
      <c r="AT1113" s="224"/>
      <c r="AU1113" s="224"/>
      <c r="AV1113" s="224"/>
      <c r="AW1113" s="224"/>
      <c r="AX1113" s="224"/>
      <c r="AY1113" s="224"/>
      <c r="AZ1113" s="224"/>
      <c r="BA1113" s="224"/>
      <c r="BB1113" s="224"/>
      <c r="BC1113" s="224"/>
      <c r="BD1113" s="224"/>
      <c r="BE1113" s="224"/>
      <c r="BF1113" s="224"/>
      <c r="BG1113" s="224"/>
      <c r="BH1113" s="224"/>
      <c r="BI1113" s="224"/>
      <c r="BJ1113" s="224"/>
      <c r="BK1113" s="224"/>
      <c r="BL1113" s="224"/>
      <c r="BM1113" s="225">
        <v>1</v>
      </c>
    </row>
    <row r="1114" spans="1:65">
      <c r="A1114" s="29"/>
      <c r="B1114" s="19">
        <v>1</v>
      </c>
      <c r="C1114" s="9">
        <v>2</v>
      </c>
      <c r="D1114" s="226">
        <v>66.900000000000006</v>
      </c>
      <c r="E1114" s="226">
        <v>62.3</v>
      </c>
      <c r="F1114" s="226">
        <v>75.099999999999994</v>
      </c>
      <c r="G1114" s="226">
        <v>66.7</v>
      </c>
      <c r="H1114" s="226">
        <v>73.3</v>
      </c>
      <c r="I1114" s="226">
        <v>58.2</v>
      </c>
      <c r="J1114" s="226">
        <v>71.3</v>
      </c>
      <c r="K1114" s="226">
        <v>68.900000000000006</v>
      </c>
      <c r="L1114" s="226">
        <v>74.400000000000006</v>
      </c>
      <c r="M1114" s="226">
        <v>61.990000000000009</v>
      </c>
      <c r="N1114" s="226">
        <v>70</v>
      </c>
      <c r="O1114" s="226">
        <v>78.8</v>
      </c>
      <c r="P1114" s="227">
        <v>91</v>
      </c>
      <c r="Q1114" s="226">
        <v>75.599999999999994</v>
      </c>
      <c r="R1114" s="226">
        <v>66.815399999999997</v>
      </c>
      <c r="S1114" s="226">
        <v>66.5</v>
      </c>
      <c r="T1114" s="226">
        <v>65.900000000000006</v>
      </c>
      <c r="U1114" s="226">
        <v>63.7</v>
      </c>
      <c r="V1114" s="223"/>
      <c r="W1114" s="224"/>
      <c r="X1114" s="224"/>
      <c r="Y1114" s="224"/>
      <c r="Z1114" s="224"/>
      <c r="AA1114" s="224"/>
      <c r="AB1114" s="224"/>
      <c r="AC1114" s="224"/>
      <c r="AD1114" s="224"/>
      <c r="AE1114" s="224"/>
      <c r="AF1114" s="224"/>
      <c r="AG1114" s="224"/>
      <c r="AH1114" s="224"/>
      <c r="AI1114" s="224"/>
      <c r="AJ1114" s="224"/>
      <c r="AK1114" s="224"/>
      <c r="AL1114" s="224"/>
      <c r="AM1114" s="224"/>
      <c r="AN1114" s="224"/>
      <c r="AO1114" s="224"/>
      <c r="AP1114" s="224"/>
      <c r="AQ1114" s="224"/>
      <c r="AR1114" s="224"/>
      <c r="AS1114" s="224"/>
      <c r="AT1114" s="224"/>
      <c r="AU1114" s="224"/>
      <c r="AV1114" s="224"/>
      <c r="AW1114" s="224"/>
      <c r="AX1114" s="224"/>
      <c r="AY1114" s="224"/>
      <c r="AZ1114" s="224"/>
      <c r="BA1114" s="224"/>
      <c r="BB1114" s="224"/>
      <c r="BC1114" s="224"/>
      <c r="BD1114" s="224"/>
      <c r="BE1114" s="224"/>
      <c r="BF1114" s="224"/>
      <c r="BG1114" s="224"/>
      <c r="BH1114" s="224"/>
      <c r="BI1114" s="224"/>
      <c r="BJ1114" s="224"/>
      <c r="BK1114" s="224"/>
      <c r="BL1114" s="224"/>
      <c r="BM1114" s="225">
        <v>34</v>
      </c>
    </row>
    <row r="1115" spans="1:65">
      <c r="A1115" s="29"/>
      <c r="B1115" s="19">
        <v>1</v>
      </c>
      <c r="C1115" s="9">
        <v>3</v>
      </c>
      <c r="D1115" s="226">
        <v>62</v>
      </c>
      <c r="E1115" s="226">
        <v>59</v>
      </c>
      <c r="F1115" s="226">
        <v>71.7</v>
      </c>
      <c r="G1115" s="226">
        <v>67.3</v>
      </c>
      <c r="H1115" s="226">
        <v>71.400000000000006</v>
      </c>
      <c r="I1115" s="226">
        <v>60.1</v>
      </c>
      <c r="J1115" s="226">
        <v>71.3</v>
      </c>
      <c r="K1115" s="226">
        <v>68.099999999999994</v>
      </c>
      <c r="L1115" s="226">
        <v>79.099999999999994</v>
      </c>
      <c r="M1115" s="226">
        <v>69.02</v>
      </c>
      <c r="N1115" s="226">
        <v>67</v>
      </c>
      <c r="O1115" s="226">
        <v>80.2</v>
      </c>
      <c r="P1115" s="227">
        <v>88</v>
      </c>
      <c r="Q1115" s="226">
        <v>74.7</v>
      </c>
      <c r="R1115" s="226">
        <v>66.115250000000003</v>
      </c>
      <c r="S1115" s="226">
        <v>66.400000000000006</v>
      </c>
      <c r="T1115" s="226">
        <v>67.599999999999994</v>
      </c>
      <c r="U1115" s="226">
        <v>69.099999999999994</v>
      </c>
      <c r="V1115" s="223"/>
      <c r="W1115" s="224"/>
      <c r="X1115" s="224"/>
      <c r="Y1115" s="224"/>
      <c r="Z1115" s="224"/>
      <c r="AA1115" s="224"/>
      <c r="AB1115" s="224"/>
      <c r="AC1115" s="224"/>
      <c r="AD1115" s="224"/>
      <c r="AE1115" s="224"/>
      <c r="AF1115" s="224"/>
      <c r="AG1115" s="224"/>
      <c r="AH1115" s="224"/>
      <c r="AI1115" s="224"/>
      <c r="AJ1115" s="224"/>
      <c r="AK1115" s="224"/>
      <c r="AL1115" s="224"/>
      <c r="AM1115" s="224"/>
      <c r="AN1115" s="224"/>
      <c r="AO1115" s="224"/>
      <c r="AP1115" s="224"/>
      <c r="AQ1115" s="224"/>
      <c r="AR1115" s="224"/>
      <c r="AS1115" s="224"/>
      <c r="AT1115" s="224"/>
      <c r="AU1115" s="224"/>
      <c r="AV1115" s="224"/>
      <c r="AW1115" s="224"/>
      <c r="AX1115" s="224"/>
      <c r="AY1115" s="224"/>
      <c r="AZ1115" s="224"/>
      <c r="BA1115" s="224"/>
      <c r="BB1115" s="224"/>
      <c r="BC1115" s="224"/>
      <c r="BD1115" s="224"/>
      <c r="BE1115" s="224"/>
      <c r="BF1115" s="224"/>
      <c r="BG1115" s="224"/>
      <c r="BH1115" s="224"/>
      <c r="BI1115" s="224"/>
      <c r="BJ1115" s="224"/>
      <c r="BK1115" s="224"/>
      <c r="BL1115" s="224"/>
      <c r="BM1115" s="225">
        <v>16</v>
      </c>
    </row>
    <row r="1116" spans="1:65">
      <c r="A1116" s="29"/>
      <c r="B1116" s="19">
        <v>1</v>
      </c>
      <c r="C1116" s="9">
        <v>4</v>
      </c>
      <c r="D1116" s="226">
        <v>68.900000000000006</v>
      </c>
      <c r="E1116" s="226">
        <v>56.8</v>
      </c>
      <c r="F1116" s="226">
        <v>71</v>
      </c>
      <c r="G1116" s="226">
        <v>66.7</v>
      </c>
      <c r="H1116" s="226">
        <v>72.2</v>
      </c>
      <c r="I1116" s="226">
        <v>60.2</v>
      </c>
      <c r="J1116" s="226">
        <v>67.900000000000006</v>
      </c>
      <c r="K1116" s="226">
        <v>68.099999999999994</v>
      </c>
      <c r="L1116" s="226">
        <v>71.7</v>
      </c>
      <c r="M1116" s="226">
        <v>70.62</v>
      </c>
      <c r="N1116" s="226">
        <v>64</v>
      </c>
      <c r="O1116" s="226">
        <v>78.5</v>
      </c>
      <c r="P1116" s="227">
        <v>89</v>
      </c>
      <c r="Q1116" s="226">
        <v>76.3</v>
      </c>
      <c r="R1116" s="226">
        <v>66.026849999999996</v>
      </c>
      <c r="S1116" s="226">
        <v>66</v>
      </c>
      <c r="T1116" s="226">
        <v>67.099999999999994</v>
      </c>
      <c r="U1116" s="226">
        <v>68.599999999999994</v>
      </c>
      <c r="V1116" s="223"/>
      <c r="W1116" s="224"/>
      <c r="X1116" s="224"/>
      <c r="Y1116" s="224"/>
      <c r="Z1116" s="224"/>
      <c r="AA1116" s="224"/>
      <c r="AB1116" s="224"/>
      <c r="AC1116" s="224"/>
      <c r="AD1116" s="224"/>
      <c r="AE1116" s="224"/>
      <c r="AF1116" s="224"/>
      <c r="AG1116" s="224"/>
      <c r="AH1116" s="224"/>
      <c r="AI1116" s="224"/>
      <c r="AJ1116" s="224"/>
      <c r="AK1116" s="224"/>
      <c r="AL1116" s="224"/>
      <c r="AM1116" s="224"/>
      <c r="AN1116" s="224"/>
      <c r="AO1116" s="224"/>
      <c r="AP1116" s="224"/>
      <c r="AQ1116" s="224"/>
      <c r="AR1116" s="224"/>
      <c r="AS1116" s="224"/>
      <c r="AT1116" s="224"/>
      <c r="AU1116" s="224"/>
      <c r="AV1116" s="224"/>
      <c r="AW1116" s="224"/>
      <c r="AX1116" s="224"/>
      <c r="AY1116" s="224"/>
      <c r="AZ1116" s="224"/>
      <c r="BA1116" s="224"/>
      <c r="BB1116" s="224"/>
      <c r="BC1116" s="224"/>
      <c r="BD1116" s="224"/>
      <c r="BE1116" s="224"/>
      <c r="BF1116" s="224"/>
      <c r="BG1116" s="224"/>
      <c r="BH1116" s="224"/>
      <c r="BI1116" s="224"/>
      <c r="BJ1116" s="224"/>
      <c r="BK1116" s="224"/>
      <c r="BL1116" s="224"/>
      <c r="BM1116" s="225">
        <v>68.926657843137249</v>
      </c>
    </row>
    <row r="1117" spans="1:65">
      <c r="A1117" s="29"/>
      <c r="B1117" s="19">
        <v>1</v>
      </c>
      <c r="C1117" s="9">
        <v>5</v>
      </c>
      <c r="D1117" s="226">
        <v>67.400000000000006</v>
      </c>
      <c r="E1117" s="226">
        <v>64.099999999999994</v>
      </c>
      <c r="F1117" s="226">
        <v>74.8</v>
      </c>
      <c r="G1117" s="226">
        <v>68.7</v>
      </c>
      <c r="H1117" s="226">
        <v>70.8</v>
      </c>
      <c r="I1117" s="226">
        <v>57.6</v>
      </c>
      <c r="J1117" s="226">
        <v>69.2</v>
      </c>
      <c r="K1117" s="226">
        <v>71.099999999999994</v>
      </c>
      <c r="L1117" s="226">
        <v>75.900000000000006</v>
      </c>
      <c r="M1117" s="226">
        <v>79.55</v>
      </c>
      <c r="N1117" s="226">
        <v>69</v>
      </c>
      <c r="O1117" s="226">
        <v>75.8</v>
      </c>
      <c r="P1117" s="227">
        <v>91</v>
      </c>
      <c r="Q1117" s="226">
        <v>74.599999999999994</v>
      </c>
      <c r="R1117" s="226">
        <v>66.631600000000006</v>
      </c>
      <c r="S1117" s="226">
        <v>66.400000000000006</v>
      </c>
      <c r="T1117" s="228">
        <v>72.8</v>
      </c>
      <c r="U1117" s="226">
        <v>67.3</v>
      </c>
      <c r="V1117" s="223"/>
      <c r="W1117" s="224"/>
      <c r="X1117" s="224"/>
      <c r="Y1117" s="224"/>
      <c r="Z1117" s="224"/>
      <c r="AA1117" s="224"/>
      <c r="AB1117" s="224"/>
      <c r="AC1117" s="224"/>
      <c r="AD1117" s="224"/>
      <c r="AE1117" s="224"/>
      <c r="AF1117" s="224"/>
      <c r="AG1117" s="224"/>
      <c r="AH1117" s="224"/>
      <c r="AI1117" s="224"/>
      <c r="AJ1117" s="224"/>
      <c r="AK1117" s="224"/>
      <c r="AL1117" s="224"/>
      <c r="AM1117" s="224"/>
      <c r="AN1117" s="224"/>
      <c r="AO1117" s="224"/>
      <c r="AP1117" s="224"/>
      <c r="AQ1117" s="224"/>
      <c r="AR1117" s="224"/>
      <c r="AS1117" s="224"/>
      <c r="AT1117" s="224"/>
      <c r="AU1117" s="224"/>
      <c r="AV1117" s="224"/>
      <c r="AW1117" s="224"/>
      <c r="AX1117" s="224"/>
      <c r="AY1117" s="224"/>
      <c r="AZ1117" s="224"/>
      <c r="BA1117" s="224"/>
      <c r="BB1117" s="224"/>
      <c r="BC1117" s="224"/>
      <c r="BD1117" s="224"/>
      <c r="BE1117" s="224"/>
      <c r="BF1117" s="224"/>
      <c r="BG1117" s="224"/>
      <c r="BH1117" s="224"/>
      <c r="BI1117" s="224"/>
      <c r="BJ1117" s="224"/>
      <c r="BK1117" s="224"/>
      <c r="BL1117" s="224"/>
      <c r="BM1117" s="225">
        <v>69</v>
      </c>
    </row>
    <row r="1118" spans="1:65">
      <c r="A1118" s="29"/>
      <c r="B1118" s="19">
        <v>1</v>
      </c>
      <c r="C1118" s="9">
        <v>6</v>
      </c>
      <c r="D1118" s="226">
        <v>64.8</v>
      </c>
      <c r="E1118" s="226">
        <v>63.7</v>
      </c>
      <c r="F1118" s="226">
        <v>76.099999999999994</v>
      </c>
      <c r="G1118" s="226">
        <v>66.599999999999994</v>
      </c>
      <c r="H1118" s="226">
        <v>70.2</v>
      </c>
      <c r="I1118" s="226">
        <v>63.79999999999999</v>
      </c>
      <c r="J1118" s="226">
        <v>71</v>
      </c>
      <c r="K1118" s="226">
        <v>69.2</v>
      </c>
      <c r="L1118" s="226">
        <v>72.5</v>
      </c>
      <c r="M1118" s="226">
        <v>69.59</v>
      </c>
      <c r="N1118" s="226">
        <v>69</v>
      </c>
      <c r="O1118" s="226">
        <v>73.900000000000006</v>
      </c>
      <c r="P1118" s="227">
        <v>87</v>
      </c>
      <c r="Q1118" s="226">
        <v>72.599999999999994</v>
      </c>
      <c r="R1118" s="226">
        <v>66.09</v>
      </c>
      <c r="S1118" s="226">
        <v>66.2</v>
      </c>
      <c r="T1118" s="226">
        <v>66.5</v>
      </c>
      <c r="U1118" s="226">
        <v>67.099999999999994</v>
      </c>
      <c r="V1118" s="223"/>
      <c r="W1118" s="224"/>
      <c r="X1118" s="224"/>
      <c r="Y1118" s="224"/>
      <c r="Z1118" s="224"/>
      <c r="AA1118" s="224"/>
      <c r="AB1118" s="224"/>
      <c r="AC1118" s="224"/>
      <c r="AD1118" s="224"/>
      <c r="AE1118" s="224"/>
      <c r="AF1118" s="224"/>
      <c r="AG1118" s="224"/>
      <c r="AH1118" s="224"/>
      <c r="AI1118" s="224"/>
      <c r="AJ1118" s="224"/>
      <c r="AK1118" s="224"/>
      <c r="AL1118" s="224"/>
      <c r="AM1118" s="224"/>
      <c r="AN1118" s="224"/>
      <c r="AO1118" s="224"/>
      <c r="AP1118" s="224"/>
      <c r="AQ1118" s="224"/>
      <c r="AR1118" s="224"/>
      <c r="AS1118" s="224"/>
      <c r="AT1118" s="224"/>
      <c r="AU1118" s="224"/>
      <c r="AV1118" s="224"/>
      <c r="AW1118" s="224"/>
      <c r="AX1118" s="224"/>
      <c r="AY1118" s="224"/>
      <c r="AZ1118" s="224"/>
      <c r="BA1118" s="224"/>
      <c r="BB1118" s="224"/>
      <c r="BC1118" s="224"/>
      <c r="BD1118" s="224"/>
      <c r="BE1118" s="224"/>
      <c r="BF1118" s="224"/>
      <c r="BG1118" s="224"/>
      <c r="BH1118" s="224"/>
      <c r="BI1118" s="224"/>
      <c r="BJ1118" s="224"/>
      <c r="BK1118" s="224"/>
      <c r="BL1118" s="224"/>
      <c r="BM1118" s="229"/>
    </row>
    <row r="1119" spans="1:65">
      <c r="A1119" s="29"/>
      <c r="B1119" s="20" t="s">
        <v>254</v>
      </c>
      <c r="C1119" s="12"/>
      <c r="D1119" s="230">
        <v>66.016666666666666</v>
      </c>
      <c r="E1119" s="230">
        <v>61.366666666666667</v>
      </c>
      <c r="F1119" s="230">
        <v>74.066666666666663</v>
      </c>
      <c r="G1119" s="230">
        <v>67.3</v>
      </c>
      <c r="H1119" s="230">
        <v>71.666666666666671</v>
      </c>
      <c r="I1119" s="230">
        <v>60.016666666666673</v>
      </c>
      <c r="J1119" s="230">
        <v>69.716666666666669</v>
      </c>
      <c r="K1119" s="230">
        <v>69.533333333333331</v>
      </c>
      <c r="L1119" s="230">
        <v>74.766666666666666</v>
      </c>
      <c r="M1119" s="230">
        <v>69.805000000000007</v>
      </c>
      <c r="N1119" s="230">
        <v>69.666666666666671</v>
      </c>
      <c r="O1119" s="230">
        <v>77.7</v>
      </c>
      <c r="P1119" s="230">
        <v>89.166666666666671</v>
      </c>
      <c r="Q1119" s="230">
        <v>74.899999999999991</v>
      </c>
      <c r="R1119" s="230">
        <v>66.421516666666662</v>
      </c>
      <c r="S1119" s="230">
        <v>66.38333333333334</v>
      </c>
      <c r="T1119" s="230">
        <v>68.266666666666666</v>
      </c>
      <c r="U1119" s="230">
        <v>66.933333333333337</v>
      </c>
      <c r="V1119" s="223"/>
      <c r="W1119" s="224"/>
      <c r="X1119" s="224"/>
      <c r="Y1119" s="224"/>
      <c r="Z1119" s="224"/>
      <c r="AA1119" s="224"/>
      <c r="AB1119" s="224"/>
      <c r="AC1119" s="224"/>
      <c r="AD1119" s="224"/>
      <c r="AE1119" s="224"/>
      <c r="AF1119" s="224"/>
      <c r="AG1119" s="224"/>
      <c r="AH1119" s="224"/>
      <c r="AI1119" s="224"/>
      <c r="AJ1119" s="224"/>
      <c r="AK1119" s="224"/>
      <c r="AL1119" s="224"/>
      <c r="AM1119" s="224"/>
      <c r="AN1119" s="224"/>
      <c r="AO1119" s="224"/>
      <c r="AP1119" s="224"/>
      <c r="AQ1119" s="224"/>
      <c r="AR1119" s="224"/>
      <c r="AS1119" s="224"/>
      <c r="AT1119" s="224"/>
      <c r="AU1119" s="224"/>
      <c r="AV1119" s="224"/>
      <c r="AW1119" s="224"/>
      <c r="AX1119" s="224"/>
      <c r="AY1119" s="224"/>
      <c r="AZ1119" s="224"/>
      <c r="BA1119" s="224"/>
      <c r="BB1119" s="224"/>
      <c r="BC1119" s="224"/>
      <c r="BD1119" s="224"/>
      <c r="BE1119" s="224"/>
      <c r="BF1119" s="224"/>
      <c r="BG1119" s="224"/>
      <c r="BH1119" s="224"/>
      <c r="BI1119" s="224"/>
      <c r="BJ1119" s="224"/>
      <c r="BK1119" s="224"/>
      <c r="BL1119" s="224"/>
      <c r="BM1119" s="229"/>
    </row>
    <row r="1120" spans="1:65">
      <c r="A1120" s="29"/>
      <c r="B1120" s="3" t="s">
        <v>255</v>
      </c>
      <c r="C1120" s="28"/>
      <c r="D1120" s="226">
        <v>66.5</v>
      </c>
      <c r="E1120" s="226">
        <v>62.3</v>
      </c>
      <c r="F1120" s="226">
        <v>74.949999999999989</v>
      </c>
      <c r="G1120" s="226">
        <v>67</v>
      </c>
      <c r="H1120" s="226">
        <v>71.75</v>
      </c>
      <c r="I1120" s="226">
        <v>60.150000000000006</v>
      </c>
      <c r="J1120" s="226">
        <v>70.099999999999994</v>
      </c>
      <c r="K1120" s="226">
        <v>69.050000000000011</v>
      </c>
      <c r="L1120" s="226">
        <v>74.7</v>
      </c>
      <c r="M1120" s="226">
        <v>69.305000000000007</v>
      </c>
      <c r="N1120" s="226">
        <v>69</v>
      </c>
      <c r="O1120" s="226">
        <v>78.650000000000006</v>
      </c>
      <c r="P1120" s="226">
        <v>89</v>
      </c>
      <c r="Q1120" s="226">
        <v>75.150000000000006</v>
      </c>
      <c r="R1120" s="226">
        <v>66.373424999999997</v>
      </c>
      <c r="S1120" s="226">
        <v>66.400000000000006</v>
      </c>
      <c r="T1120" s="226">
        <v>67.349999999999994</v>
      </c>
      <c r="U1120" s="226">
        <v>67.199999999999989</v>
      </c>
      <c r="V1120" s="223"/>
      <c r="W1120" s="224"/>
      <c r="X1120" s="224"/>
      <c r="Y1120" s="224"/>
      <c r="Z1120" s="224"/>
      <c r="AA1120" s="224"/>
      <c r="AB1120" s="224"/>
      <c r="AC1120" s="224"/>
      <c r="AD1120" s="224"/>
      <c r="AE1120" s="224"/>
      <c r="AF1120" s="224"/>
      <c r="AG1120" s="224"/>
      <c r="AH1120" s="224"/>
      <c r="AI1120" s="224"/>
      <c r="AJ1120" s="224"/>
      <c r="AK1120" s="224"/>
      <c r="AL1120" s="224"/>
      <c r="AM1120" s="224"/>
      <c r="AN1120" s="224"/>
      <c r="AO1120" s="224"/>
      <c r="AP1120" s="224"/>
      <c r="AQ1120" s="224"/>
      <c r="AR1120" s="224"/>
      <c r="AS1120" s="224"/>
      <c r="AT1120" s="224"/>
      <c r="AU1120" s="224"/>
      <c r="AV1120" s="224"/>
      <c r="AW1120" s="224"/>
      <c r="AX1120" s="224"/>
      <c r="AY1120" s="224"/>
      <c r="AZ1120" s="224"/>
      <c r="BA1120" s="224"/>
      <c r="BB1120" s="224"/>
      <c r="BC1120" s="224"/>
      <c r="BD1120" s="224"/>
      <c r="BE1120" s="224"/>
      <c r="BF1120" s="224"/>
      <c r="BG1120" s="224"/>
      <c r="BH1120" s="224"/>
      <c r="BI1120" s="224"/>
      <c r="BJ1120" s="224"/>
      <c r="BK1120" s="224"/>
      <c r="BL1120" s="224"/>
      <c r="BM1120" s="229"/>
    </row>
    <row r="1121" spans="1:65">
      <c r="A1121" s="29"/>
      <c r="B1121" s="3" t="s">
        <v>256</v>
      </c>
      <c r="C1121" s="28"/>
      <c r="D1121" s="217">
        <v>2.3928365315388094</v>
      </c>
      <c r="E1121" s="217">
        <v>2.8675192530594567</v>
      </c>
      <c r="F1121" s="217">
        <v>2.1639470110579553</v>
      </c>
      <c r="G1121" s="217">
        <v>0.82704292512541411</v>
      </c>
      <c r="H1121" s="217">
        <v>1.1057425860780903</v>
      </c>
      <c r="I1121" s="217">
        <v>2.1692548643869971</v>
      </c>
      <c r="J1121" s="217">
        <v>1.7151287609583903</v>
      </c>
      <c r="K1121" s="217">
        <v>1.5629032812898771</v>
      </c>
      <c r="L1121" s="217">
        <v>2.6379284802031031</v>
      </c>
      <c r="M1121" s="217">
        <v>5.6641142290741238</v>
      </c>
      <c r="N1121" s="217">
        <v>5.0464508980734841</v>
      </c>
      <c r="O1121" s="217">
        <v>2.3596609926004191</v>
      </c>
      <c r="P1121" s="217">
        <v>1.602081978759722</v>
      </c>
      <c r="Q1121" s="217">
        <v>1.2930583900195693</v>
      </c>
      <c r="R1121" s="217">
        <v>0.38531581938283493</v>
      </c>
      <c r="S1121" s="217">
        <v>0.27141603981096268</v>
      </c>
      <c r="T1121" s="217">
        <v>2.5742312768410422</v>
      </c>
      <c r="U1121" s="217">
        <v>1.9684172999307477</v>
      </c>
      <c r="V1121" s="213"/>
      <c r="W1121" s="214"/>
      <c r="X1121" s="214"/>
      <c r="Y1121" s="214"/>
      <c r="Z1121" s="214"/>
      <c r="AA1121" s="214"/>
      <c r="AB1121" s="214"/>
      <c r="AC1121" s="214"/>
      <c r="AD1121" s="214"/>
      <c r="AE1121" s="214"/>
      <c r="AF1121" s="214"/>
      <c r="AG1121" s="214"/>
      <c r="AH1121" s="214"/>
      <c r="AI1121" s="214"/>
      <c r="AJ1121" s="214"/>
      <c r="AK1121" s="214"/>
      <c r="AL1121" s="214"/>
      <c r="AM1121" s="214"/>
      <c r="AN1121" s="214"/>
      <c r="AO1121" s="214"/>
      <c r="AP1121" s="214"/>
      <c r="AQ1121" s="214"/>
      <c r="AR1121" s="214"/>
      <c r="AS1121" s="214"/>
      <c r="AT1121" s="214"/>
      <c r="AU1121" s="214"/>
      <c r="AV1121" s="214"/>
      <c r="AW1121" s="214"/>
      <c r="AX1121" s="214"/>
      <c r="AY1121" s="214"/>
      <c r="AZ1121" s="214"/>
      <c r="BA1121" s="214"/>
      <c r="BB1121" s="214"/>
      <c r="BC1121" s="214"/>
      <c r="BD1121" s="214"/>
      <c r="BE1121" s="214"/>
      <c r="BF1121" s="214"/>
      <c r="BG1121" s="214"/>
      <c r="BH1121" s="214"/>
      <c r="BI1121" s="214"/>
      <c r="BJ1121" s="214"/>
      <c r="BK1121" s="214"/>
      <c r="BL1121" s="214"/>
      <c r="BM1121" s="219"/>
    </row>
    <row r="1122" spans="1:65">
      <c r="A1122" s="29"/>
      <c r="B1122" s="3" t="s">
        <v>86</v>
      </c>
      <c r="C1122" s="28"/>
      <c r="D1122" s="13">
        <v>3.6245945946056186E-2</v>
      </c>
      <c r="E1122" s="13">
        <v>4.6727635845618523E-2</v>
      </c>
      <c r="F1122" s="13">
        <v>2.9216206269909388E-2</v>
      </c>
      <c r="G1122" s="13">
        <v>1.2288899333215664E-2</v>
      </c>
      <c r="H1122" s="13">
        <v>1.5428966317368701E-2</v>
      </c>
      <c r="I1122" s="13">
        <v>3.614420768209381E-2</v>
      </c>
      <c r="J1122" s="13">
        <v>2.4601416604710356E-2</v>
      </c>
      <c r="K1122" s="13">
        <v>2.2477036643670331E-2</v>
      </c>
      <c r="L1122" s="13">
        <v>3.5282146413773113E-2</v>
      </c>
      <c r="M1122" s="13">
        <v>8.1141955863822404E-2</v>
      </c>
      <c r="N1122" s="13">
        <v>7.2437094230719867E-2</v>
      </c>
      <c r="O1122" s="13">
        <v>3.0368867343634736E-2</v>
      </c>
      <c r="P1122" s="13">
        <v>1.7967274528146414E-2</v>
      </c>
      <c r="Q1122" s="13">
        <v>1.7263796929500259E-2</v>
      </c>
      <c r="R1122" s="13">
        <v>5.8010692727256553E-3</v>
      </c>
      <c r="S1122" s="13">
        <v>4.0886172203509312E-3</v>
      </c>
      <c r="T1122" s="13">
        <v>3.7708465969351207E-2</v>
      </c>
      <c r="U1122" s="13">
        <v>2.9408624998965353E-2</v>
      </c>
      <c r="V1122" s="152"/>
      <c r="W1122" s="3"/>
      <c r="X1122" s="3"/>
      <c r="Y1122" s="3"/>
      <c r="Z1122" s="3"/>
      <c r="AA1122" s="3"/>
      <c r="AB1122" s="3"/>
      <c r="AC1122" s="3"/>
      <c r="AD1122" s="3"/>
      <c r="AE1122" s="3"/>
      <c r="AF1122" s="3"/>
      <c r="AG1122" s="3"/>
      <c r="AH1122" s="3"/>
      <c r="AI1122" s="3"/>
      <c r="AJ1122" s="3"/>
      <c r="AK1122" s="3"/>
      <c r="AL1122" s="3"/>
      <c r="AM1122" s="3"/>
      <c r="AN1122" s="3"/>
      <c r="AO1122" s="3"/>
      <c r="AP1122" s="3"/>
      <c r="AQ1122" s="3"/>
      <c r="AR1122" s="3"/>
      <c r="AS1122" s="3"/>
      <c r="AT1122" s="3"/>
      <c r="AU1122" s="3"/>
      <c r="AV1122" s="3"/>
      <c r="AW1122" s="3"/>
      <c r="AX1122" s="3"/>
      <c r="AY1122" s="3"/>
      <c r="AZ1122" s="3"/>
      <c r="BA1122" s="3"/>
      <c r="BB1122" s="3"/>
      <c r="BC1122" s="3"/>
      <c r="BD1122" s="3"/>
      <c r="BE1122" s="3"/>
      <c r="BF1122" s="3"/>
      <c r="BG1122" s="3"/>
      <c r="BH1122" s="3"/>
      <c r="BI1122" s="3"/>
      <c r="BJ1122" s="3"/>
      <c r="BK1122" s="3"/>
      <c r="BL1122" s="3"/>
      <c r="BM1122" s="55"/>
    </row>
    <row r="1123" spans="1:65">
      <c r="A1123" s="29"/>
      <c r="B1123" s="3" t="s">
        <v>257</v>
      </c>
      <c r="C1123" s="28"/>
      <c r="D1123" s="13">
        <v>-4.2218660639155248E-2</v>
      </c>
      <c r="E1123" s="13">
        <v>-0.10968167343432711</v>
      </c>
      <c r="F1123" s="13">
        <v>7.4572146457862587E-2</v>
      </c>
      <c r="G1123" s="13">
        <v>-2.3599836319340928E-2</v>
      </c>
      <c r="H1123" s="13">
        <v>3.9752526950677325E-2</v>
      </c>
      <c r="I1123" s="13">
        <v>-0.12926770940711885</v>
      </c>
      <c r="J1123" s="13">
        <v>1.1461586101088939E-2</v>
      </c>
      <c r="K1123" s="13">
        <v>8.8017540554010676E-3</v>
      </c>
      <c r="L1123" s="13">
        <v>8.4727868814125085E-2</v>
      </c>
      <c r="M1123" s="13">
        <v>1.2743141541284198E-2</v>
      </c>
      <c r="N1123" s="13">
        <v>1.0736177361355903E-2</v>
      </c>
      <c r="O1123" s="13">
        <v>0.12728518154512947</v>
      </c>
      <c r="P1123" s="13">
        <v>0.29364558585723799</v>
      </c>
      <c r="Q1123" s="13">
        <v>8.6662292120079698E-2</v>
      </c>
      <c r="R1123" s="13">
        <v>-3.6345026073536957E-2</v>
      </c>
      <c r="S1123" s="13">
        <v>-3.6898996547779617E-2</v>
      </c>
      <c r="T1123" s="13">
        <v>-9.5752673511689812E-3</v>
      </c>
      <c r="U1123" s="13">
        <v>-2.8919500410716337E-2</v>
      </c>
      <c r="V1123" s="152"/>
      <c r="W1123" s="3"/>
      <c r="X1123" s="3"/>
      <c r="Y1123" s="3"/>
      <c r="Z1123" s="3"/>
      <c r="AA1123" s="3"/>
      <c r="AB1123" s="3"/>
      <c r="AC1123" s="3"/>
      <c r="AD1123" s="3"/>
      <c r="AE1123" s="3"/>
      <c r="AF1123" s="3"/>
      <c r="AG1123" s="3"/>
      <c r="AH1123" s="3"/>
      <c r="AI1123" s="3"/>
      <c r="AJ1123" s="3"/>
      <c r="AK1123" s="3"/>
      <c r="AL1123" s="3"/>
      <c r="AM1123" s="3"/>
      <c r="AN1123" s="3"/>
      <c r="AO1123" s="3"/>
      <c r="AP1123" s="3"/>
      <c r="AQ1123" s="3"/>
      <c r="AR1123" s="3"/>
      <c r="AS1123" s="3"/>
      <c r="AT1123" s="3"/>
      <c r="AU1123" s="3"/>
      <c r="AV1123" s="3"/>
      <c r="AW1123" s="3"/>
      <c r="AX1123" s="3"/>
      <c r="AY1123" s="3"/>
      <c r="AZ1123" s="3"/>
      <c r="BA1123" s="3"/>
      <c r="BB1123" s="3"/>
      <c r="BC1123" s="3"/>
      <c r="BD1123" s="3"/>
      <c r="BE1123" s="3"/>
      <c r="BF1123" s="3"/>
      <c r="BG1123" s="3"/>
      <c r="BH1123" s="3"/>
      <c r="BI1123" s="3"/>
      <c r="BJ1123" s="3"/>
      <c r="BK1123" s="3"/>
      <c r="BL1123" s="3"/>
      <c r="BM1123" s="55"/>
    </row>
    <row r="1124" spans="1:65">
      <c r="A1124" s="29"/>
      <c r="B1124" s="45" t="s">
        <v>258</v>
      </c>
      <c r="C1124" s="46"/>
      <c r="D1124" s="44">
        <v>0.76</v>
      </c>
      <c r="E1124" s="44">
        <v>1.74</v>
      </c>
      <c r="F1124" s="44">
        <v>0.94</v>
      </c>
      <c r="G1124" s="44">
        <v>0.49</v>
      </c>
      <c r="H1124" s="44">
        <v>0.44</v>
      </c>
      <c r="I1124" s="44">
        <v>2.02</v>
      </c>
      <c r="J1124" s="44">
        <v>0.02</v>
      </c>
      <c r="K1124" s="44">
        <v>0.01</v>
      </c>
      <c r="L1124" s="44">
        <v>1.0900000000000001</v>
      </c>
      <c r="M1124" s="44">
        <v>0.04</v>
      </c>
      <c r="N1124" s="44">
        <v>0.01</v>
      </c>
      <c r="O1124" s="44">
        <v>1.71</v>
      </c>
      <c r="P1124" s="44">
        <v>4.13</v>
      </c>
      <c r="Q1124" s="44">
        <v>1.1200000000000001</v>
      </c>
      <c r="R1124" s="44">
        <v>0.67</v>
      </c>
      <c r="S1124" s="44">
        <v>0.68</v>
      </c>
      <c r="T1124" s="44">
        <v>0.28000000000000003</v>
      </c>
      <c r="U1124" s="44">
        <v>0.56000000000000005</v>
      </c>
      <c r="V1124" s="152"/>
      <c r="W1124" s="3"/>
      <c r="X1124" s="3"/>
      <c r="Y1124" s="3"/>
      <c r="Z1124" s="3"/>
      <c r="AA1124" s="3"/>
      <c r="AB1124" s="3"/>
      <c r="AC1124" s="3"/>
      <c r="AD1124" s="3"/>
      <c r="AE1124" s="3"/>
      <c r="AF1124" s="3"/>
      <c r="AG1124" s="3"/>
      <c r="AH1124" s="3"/>
      <c r="AI1124" s="3"/>
      <c r="AJ1124" s="3"/>
      <c r="AK1124" s="3"/>
      <c r="AL1124" s="3"/>
      <c r="AM1124" s="3"/>
      <c r="AN1124" s="3"/>
      <c r="AO1124" s="3"/>
      <c r="AP1124" s="3"/>
      <c r="AQ1124" s="3"/>
      <c r="AR1124" s="3"/>
      <c r="AS1124" s="3"/>
      <c r="AT1124" s="3"/>
      <c r="AU1124" s="3"/>
      <c r="AV1124" s="3"/>
      <c r="AW1124" s="3"/>
      <c r="AX1124" s="3"/>
      <c r="AY1124" s="3"/>
      <c r="AZ1124" s="3"/>
      <c r="BA1124" s="3"/>
      <c r="BB1124" s="3"/>
      <c r="BC1124" s="3"/>
      <c r="BD1124" s="3"/>
      <c r="BE1124" s="3"/>
      <c r="BF1124" s="3"/>
      <c r="BG1124" s="3"/>
      <c r="BH1124" s="3"/>
      <c r="BI1124" s="3"/>
      <c r="BJ1124" s="3"/>
      <c r="BK1124" s="3"/>
      <c r="BL1124" s="3"/>
      <c r="BM1124" s="55"/>
    </row>
    <row r="1125" spans="1:65">
      <c r="B1125" s="30"/>
      <c r="C1125" s="20"/>
      <c r="D1125" s="20"/>
      <c r="E1125" s="20"/>
      <c r="F1125" s="20"/>
      <c r="G1125" s="20"/>
      <c r="H1125" s="20"/>
      <c r="I1125" s="20"/>
      <c r="J1125" s="20"/>
      <c r="K1125" s="20"/>
      <c r="L1125" s="20"/>
      <c r="M1125" s="20"/>
      <c r="N1125" s="20"/>
      <c r="O1125" s="20"/>
      <c r="P1125" s="20"/>
      <c r="Q1125" s="20"/>
      <c r="R1125" s="20"/>
      <c r="S1125" s="20"/>
      <c r="T1125" s="20"/>
      <c r="U1125" s="20"/>
      <c r="BM1125" s="55"/>
    </row>
    <row r="1126" spans="1:65">
      <c r="BM1126" s="55"/>
    </row>
    <row r="1127" spans="1:65">
      <c r="BM1127" s="55"/>
    </row>
    <row r="1128" spans="1:65">
      <c r="BM1128" s="55"/>
    </row>
    <row r="1129" spans="1:65">
      <c r="BM1129" s="55"/>
    </row>
    <row r="1130" spans="1:65">
      <c r="BM1130" s="55"/>
    </row>
    <row r="1131" spans="1:65">
      <c r="BM1131" s="55"/>
    </row>
    <row r="1132" spans="1:65">
      <c r="BM1132" s="55"/>
    </row>
    <row r="1133" spans="1:65">
      <c r="BM1133" s="55"/>
    </row>
    <row r="1134" spans="1:65">
      <c r="BM1134" s="55"/>
    </row>
    <row r="1135" spans="1:65">
      <c r="BM1135" s="55"/>
    </row>
    <row r="1136" spans="1:65">
      <c r="BM1136" s="55"/>
    </row>
    <row r="1137" spans="65:65">
      <c r="BM1137" s="55"/>
    </row>
    <row r="1138" spans="65:65">
      <c r="BM1138" s="55"/>
    </row>
    <row r="1139" spans="65:65">
      <c r="BM1139" s="55"/>
    </row>
    <row r="1140" spans="65:65">
      <c r="BM1140" s="55"/>
    </row>
    <row r="1141" spans="65:65">
      <c r="BM1141" s="55"/>
    </row>
    <row r="1142" spans="65:65">
      <c r="BM1142" s="55"/>
    </row>
    <row r="1143" spans="65:65">
      <c r="BM1143" s="55"/>
    </row>
    <row r="1144" spans="65:65">
      <c r="BM1144" s="55"/>
    </row>
    <row r="1145" spans="65:65">
      <c r="BM1145" s="55"/>
    </row>
    <row r="1146" spans="65:65">
      <c r="BM1146" s="55"/>
    </row>
    <row r="1147" spans="65:65">
      <c r="BM1147" s="55"/>
    </row>
    <row r="1148" spans="65:65">
      <c r="BM1148" s="55"/>
    </row>
    <row r="1149" spans="65:65">
      <c r="BM1149" s="55"/>
    </row>
    <row r="1150" spans="65:65">
      <c r="BM1150" s="55"/>
    </row>
    <row r="1151" spans="65:65">
      <c r="BM1151" s="55"/>
    </row>
    <row r="1152" spans="65:65">
      <c r="BM1152" s="55"/>
    </row>
    <row r="1153" spans="65:65">
      <c r="BM1153" s="55"/>
    </row>
    <row r="1154" spans="65:65">
      <c r="BM1154" s="55"/>
    </row>
    <row r="1155" spans="65:65">
      <c r="BM1155" s="55"/>
    </row>
    <row r="1156" spans="65:65">
      <c r="BM1156" s="55"/>
    </row>
    <row r="1157" spans="65:65">
      <c r="BM1157" s="55"/>
    </row>
    <row r="1158" spans="65:65">
      <c r="BM1158" s="55"/>
    </row>
    <row r="1159" spans="65:65">
      <c r="BM1159" s="55"/>
    </row>
    <row r="1160" spans="65:65">
      <c r="BM1160" s="55"/>
    </row>
    <row r="1161" spans="65:65">
      <c r="BM1161" s="55"/>
    </row>
    <row r="1162" spans="65:65">
      <c r="BM1162" s="55"/>
    </row>
    <row r="1163" spans="65:65">
      <c r="BM1163" s="55"/>
    </row>
    <row r="1164" spans="65:65">
      <c r="BM1164" s="55"/>
    </row>
    <row r="1165" spans="65:65">
      <c r="BM1165" s="55"/>
    </row>
    <row r="1166" spans="65:65">
      <c r="BM1166" s="55"/>
    </row>
    <row r="1167" spans="65:65">
      <c r="BM1167" s="55"/>
    </row>
    <row r="1168" spans="65:65">
      <c r="BM1168" s="55"/>
    </row>
    <row r="1169" spans="65:65">
      <c r="BM1169" s="55"/>
    </row>
    <row r="1170" spans="65:65">
      <c r="BM1170" s="55"/>
    </row>
    <row r="1171" spans="65:65">
      <c r="BM1171" s="55"/>
    </row>
    <row r="1172" spans="65:65">
      <c r="BM1172" s="55"/>
    </row>
    <row r="1173" spans="65:65">
      <c r="BM1173" s="55"/>
    </row>
    <row r="1174" spans="65:65">
      <c r="BM1174" s="56"/>
    </row>
    <row r="1175" spans="65:65">
      <c r="BM1175" s="57"/>
    </row>
    <row r="1176" spans="65:65">
      <c r="BM1176" s="57"/>
    </row>
    <row r="1177" spans="65:65">
      <c r="BM1177" s="57"/>
    </row>
    <row r="1178" spans="65:65">
      <c r="BM1178" s="57"/>
    </row>
    <row r="1179" spans="65:65">
      <c r="BM1179" s="57"/>
    </row>
    <row r="1180" spans="65:65">
      <c r="BM1180" s="57"/>
    </row>
    <row r="1181" spans="65:65">
      <c r="BM1181" s="57"/>
    </row>
    <row r="1182" spans="65:65">
      <c r="BM1182" s="57"/>
    </row>
    <row r="1183" spans="65:65">
      <c r="BM1183" s="57"/>
    </row>
    <row r="1184" spans="65:65">
      <c r="BM1184" s="57"/>
    </row>
    <row r="1185" spans="65:65">
      <c r="BM1185" s="57"/>
    </row>
    <row r="1186" spans="65:65">
      <c r="BM1186" s="57"/>
    </row>
    <row r="1187" spans="65:65">
      <c r="BM1187" s="57"/>
    </row>
    <row r="1188" spans="65:65">
      <c r="BM1188" s="57"/>
    </row>
    <row r="1189" spans="65:65">
      <c r="BM1189" s="57"/>
    </row>
    <row r="1190" spans="65:65">
      <c r="BM1190" s="57"/>
    </row>
    <row r="1191" spans="65:65">
      <c r="BM1191" s="57"/>
    </row>
    <row r="1192" spans="65:65">
      <c r="BM1192" s="57"/>
    </row>
    <row r="1193" spans="65:65">
      <c r="BM1193" s="57"/>
    </row>
    <row r="1194" spans="65:65">
      <c r="BM1194" s="57"/>
    </row>
    <row r="1195" spans="65:65">
      <c r="BM1195" s="57"/>
    </row>
    <row r="1196" spans="65:65">
      <c r="BM1196" s="57"/>
    </row>
    <row r="1197" spans="65:65">
      <c r="BM1197" s="57"/>
    </row>
    <row r="1198" spans="65:65">
      <c r="BM1198" s="57"/>
    </row>
    <row r="1199" spans="65:65">
      <c r="BM1199" s="57"/>
    </row>
    <row r="1200" spans="65:65">
      <c r="BM1200" s="57"/>
    </row>
    <row r="1201" spans="65:65">
      <c r="BM1201" s="57"/>
    </row>
    <row r="1202" spans="65:65">
      <c r="BM1202" s="57"/>
    </row>
    <row r="1203" spans="65:65">
      <c r="BM1203" s="57"/>
    </row>
    <row r="1204" spans="65:65">
      <c r="BM1204" s="57"/>
    </row>
    <row r="1205" spans="65:65">
      <c r="BM1205" s="57"/>
    </row>
    <row r="1206" spans="65:65">
      <c r="BM1206" s="57"/>
    </row>
    <row r="1207" spans="65:65">
      <c r="BM1207" s="57"/>
    </row>
    <row r="1208" spans="65:65">
      <c r="BM1208" s="57"/>
    </row>
  </sheetData>
  <dataConsolidate/>
  <conditionalFormatting sqref="B6:V11 B24:U29 B42:V47 B60:D65 B78:U83 B96:V101 B115:V120 B133:V138 B151:V156 B170:R175 B188:V193 B207:U212 B225:T230 B244:V249 B262:I267 B280:I285 B298:I303 B316:V321 B334:U339 B352:I357 B370:Q375 B388:T393 B406:D411 B424:I429 B442:U447 B461:V466 B479:T484 B497:V502 B515:J520 B533:V538 B551:V556 B569:V574 B587:V592 B605:U610 B623:I628 B641:V646 B659:V664 B677:U682 B695:I700 B713:T718 B731:R736 B749:V754 B767:V772 B785:V790 B804:T809 B822:I827 B840:V845 B859:V864 B877:U882 B895:K900 B913:U918 B932:S937 B950:U955 B968:T973 B986:I991 B1004:U1009 B1022:V1027 B1040:V1045 B1059:U1064 B1077:K1082 B1095:V1100 B1113:U1118">
    <cfRule type="expression" dxfId="17" priority="186">
      <formula>AND($B6&lt;&gt;$B5,NOT(ISBLANK(INDIRECT(Anlyt_LabRefThisCol))))</formula>
    </cfRule>
  </conditionalFormatting>
  <conditionalFormatting sqref="C2:V17 C20:U35 C38:V53 C56:D71 C74:U89 C92:V107 C111:V126 C129:V144 C147:V162 C166:R181 C184:V199 C203:U218 C221:T236 C240:V255 C258:I273 C276:I291 C294:I309 C312:V327 C330:U345 C348:I363 C366:Q381 C384:T399 C402:D417 C420:I435 C438:U453 C457:V472 C475:T490 C493:V508 C511:J526 C529:V544 C547:V562 C565:V580 C583:V598 C601:U616 C619:I634 C637:V652 C655:V670 C673:U688 C691:I706 C709:T724 C727:R742 C745:V760 C763:V778 C781:V796 C800:T815 C818:I833 C836:V851 C855:V870 C873:U888 C891:K906 C909:U924 C928:S943 C946:U961 C964:T979 C982:I997 C1000:U1015 C1018:V1033 C1036:V1051 C1055:U1070 C1073:K1088 C1091:V1106 C1109:U1124">
    <cfRule type="expression" dxfId="16" priority="184" stopIfTrue="1">
      <formula>AND(ISBLANK(INDIRECT(Anlyt_LabRefLastCol)),ISBLANK(INDIRECT(Anlyt_LabRefThisCol)))</formula>
    </cfRule>
    <cfRule type="expression" dxfId="15" priority="185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Performance Gates</vt:lpstr>
      <vt:lpstr>Uncertainty &amp; Tolerance Limits</vt:lpstr>
      <vt:lpstr>Indicative Values</vt:lpstr>
      <vt:lpstr>Abbreviations</vt:lpstr>
      <vt:lpstr>Laboratory List</vt:lpstr>
      <vt:lpstr>Upscaled Metrics</vt:lpstr>
      <vt:lpstr>Fire Assay</vt:lpstr>
      <vt:lpstr>AR Digest 10-50g</vt:lpstr>
      <vt:lpstr>4-Acid</vt:lpstr>
      <vt:lpstr>Aqua Regia</vt:lpstr>
      <vt:lpstr>Fusion XRF</vt:lpstr>
      <vt:lpstr>Thermograv</vt:lpstr>
      <vt:lpstr>IRC</vt:lpstr>
      <vt:lpstr>Laser Ablation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Clinton Savory</dc:creator>
  <cp:lastModifiedBy>Lyra Nartates</cp:lastModifiedBy>
  <cp:lastPrinted>2021-03-06T02:52:25Z</cp:lastPrinted>
  <dcterms:created xsi:type="dcterms:W3CDTF">2000-11-24T23:59:25Z</dcterms:created>
  <dcterms:modified xsi:type="dcterms:W3CDTF">2023-02-14T03:55:50Z</dcterms:modified>
</cp:coreProperties>
</file>