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45"/>
  </bookViews>
  <sheets>
    <sheet name="Summary Stats" sheetId="4" r:id="rId1"/>
    <sheet name="Gold" sheetId="1" r:id="rId2"/>
    <sheet name="Copper" sheetId="2" r:id="rId3"/>
    <sheet name="Sulphur" sheetId="3" r:id="rId4"/>
  </sheets>
  <calcPr calcId="145621"/>
</workbook>
</file>

<file path=xl/calcChain.xml><?xml version="1.0" encoding="utf-8"?>
<calcChain xmlns="http://schemas.openxmlformats.org/spreadsheetml/2006/main">
  <c r="D6" i="4" l="1"/>
  <c r="E6" i="4"/>
  <c r="F6" i="4"/>
  <c r="G6" i="4"/>
  <c r="D7" i="4"/>
  <c r="E7" i="4"/>
  <c r="F7" i="4"/>
  <c r="G7" i="4"/>
  <c r="G5" i="4"/>
  <c r="F5" i="4"/>
  <c r="E5" i="4"/>
  <c r="D5" i="4"/>
</calcChain>
</file>

<file path=xl/sharedStrings.xml><?xml version="1.0" encoding="utf-8"?>
<sst xmlns="http://schemas.openxmlformats.org/spreadsheetml/2006/main" count="144" uniqueCount="43">
  <si>
    <r>
      <t>Table 1. Analytical results for gold in OREAS 58P (INAA - instrumental neutron activation analysis; FA*AAS - fire assay / atomic absorption spectrometry; FA*OES - fire assay / inductively coupled optical emission spectrometry; Std.Dev. and Rel.Std.Dev. are one sigma values; PDM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- percent deviation of lab mean from corrected mean of means; individual outliers in bold italics; outlying batches in bold; values in ppb).</t>
    </r>
  </si>
  <si>
    <t>Replicate</t>
  </si>
  <si>
    <t>Lab</t>
  </si>
  <si>
    <t>No.</t>
  </si>
  <si>
    <t>INAA</t>
  </si>
  <si>
    <t>FA*AAS</t>
  </si>
  <si>
    <t>FA*MS</t>
  </si>
  <si>
    <t>FA*OES</t>
  </si>
  <si>
    <t>(0.5g)</t>
  </si>
  <si>
    <t>(50g)</t>
  </si>
  <si>
    <t>(40g)</t>
  </si>
  <si>
    <t>Mean</t>
  </si>
  <si>
    <t>Median</t>
  </si>
  <si>
    <t>Std.Dev.</t>
  </si>
  <si>
    <t>Rel.Std.Dev.</t>
  </si>
  <si>
    <r>
      <t>PDM</t>
    </r>
    <r>
      <rPr>
        <vertAlign val="superscript"/>
        <sz val="9"/>
        <color theme="1"/>
        <rFont val="Arial"/>
        <family val="2"/>
      </rPr>
      <t>3</t>
    </r>
  </si>
  <si>
    <t>Table 2. Batch means for gold in OREAS 58P (outlying batches in bold; Overall Means are means of batch means; Std.Dev. and Rel.Std.Dev. are two sigma values for batch means; values in ppb).</t>
  </si>
  <si>
    <t>Batch</t>
  </si>
  <si>
    <t>Number</t>
  </si>
  <si>
    <t>Overall Mean</t>
  </si>
  <si>
    <t>Table 3. Analytical results for copper in OREAS 58P (AR – aqua regia digest; OES -inductively coupled plasma optical emission spectrometry; AAS - atomic absorption spectrometry; abbreviations as in Table 1; values in ppm).</t>
  </si>
  <si>
    <t>AR*OES</t>
  </si>
  <si>
    <t>AR*AAS</t>
  </si>
  <si>
    <r>
      <t>PDM</t>
    </r>
    <r>
      <rPr>
        <vertAlign val="superscript"/>
        <sz val="8.5"/>
        <color theme="1"/>
        <rFont val="Arial"/>
        <family val="2"/>
      </rPr>
      <t>3</t>
    </r>
  </si>
  <si>
    <t>Table 4. Batch means for copper in OREAS 58P (outlying batches in bold; Overall Means are means of batch means; Std.Dev. and Rel.Std.Dev. are two sigma values for batch means; values in ppm).</t>
  </si>
  <si>
    <t>Table 5. Analytical results for sulphur in OREAS 58P (AR – aqua regia digest; ICPOES -inductively coupled plasma optical emission spectrometry; AAS - atomic absorption spectrometry; abbreviations as in Table 1; values in parts per million).</t>
  </si>
  <si>
    <t>LECO</t>
  </si>
  <si>
    <t>Table 6. Batch means for sulphur in OREAS 58P (outlying batches in bold; Overall Means are means of batch means; Std.Dev. and Rel.Std.Dev. are two sigma values for batch means; values in weight percent).</t>
  </si>
  <si>
    <t>Constituent </t>
  </si>
  <si>
    <t>95% Confidence</t>
  </si>
  <si>
    <t xml:space="preserve">Tolerance limits </t>
  </si>
  <si>
    <t xml:space="preserve"> Interval</t>
  </si>
  <si>
    <t>1-a=0.99, ρ=0.95</t>
  </si>
  <si>
    <t>Low</t>
  </si>
  <si>
    <t>High</t>
  </si>
  <si>
    <t>Gold, Au (ppb)</t>
  </si>
  <si>
    <t>Copper, Cu (ppm)</t>
  </si>
  <si>
    <t>Sulphur, S (ppm)</t>
  </si>
  <si>
    <t>1SD</t>
  </si>
  <si>
    <t>Summary Statistics for OREAS 58P</t>
  </si>
  <si>
    <t>2SD</t>
  </si>
  <si>
    <t>3SD</t>
  </si>
  <si>
    <t>Certified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</si>
</sst>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9"/>
      <color theme="1"/>
      <name val="ISOCT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.5"/>
      <color theme="1"/>
      <name val="Arial"/>
      <family val="2"/>
    </font>
    <font>
      <sz val="8.5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b/>
      <i/>
      <sz val="8.5"/>
      <color theme="1"/>
      <name val="Arial"/>
      <family val="2"/>
    </font>
    <font>
      <b/>
      <sz val="8.5"/>
      <color theme="1"/>
      <name val="Arial"/>
      <family val="2"/>
    </font>
    <font>
      <vertAlign val="superscript"/>
      <sz val="8.5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7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3" fillId="0" borderId="0" xfId="0" applyFont="1"/>
    <xf numFmtId="0" fontId="13" fillId="2" borderId="0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 wrapText="1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2" borderId="2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6" fillId="0" borderId="2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10" fontId="6" fillId="0" borderId="13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10" fontId="6" fillId="0" borderId="31" xfId="0" applyNumberFormat="1" applyFont="1" applyBorder="1" applyAlignment="1">
      <alignment horizontal="center" vertical="center"/>
    </xf>
    <xf numFmtId="10" fontId="6" fillId="0" borderId="32" xfId="0" applyNumberFormat="1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2" borderId="2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34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10" fontId="4" fillId="0" borderId="31" xfId="0" applyNumberFormat="1" applyFont="1" applyBorder="1" applyAlignment="1">
      <alignment horizontal="center" vertical="center"/>
    </xf>
    <xf numFmtId="10" fontId="4" fillId="0" borderId="17" xfId="0" applyNumberFormat="1" applyFont="1" applyBorder="1" applyAlignment="1">
      <alignment horizontal="center" vertical="center"/>
    </xf>
    <xf numFmtId="10" fontId="4" fillId="0" borderId="36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10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/>
  </sheetViews>
  <sheetFormatPr defaultRowHeight="15"/>
  <cols>
    <col min="1" max="1" width="16.42578125" customWidth="1"/>
    <col min="2" max="11" width="10.28515625" customWidth="1"/>
  </cols>
  <sheetData>
    <row r="1" spans="1:11" ht="15.75" thickBot="1">
      <c r="A1" s="46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.5" customHeight="1">
      <c r="A2" s="60" t="s">
        <v>28</v>
      </c>
      <c r="B2" s="61" t="s">
        <v>42</v>
      </c>
      <c r="C2" s="62"/>
      <c r="D2" s="63" t="s">
        <v>40</v>
      </c>
      <c r="E2" s="64"/>
      <c r="F2" s="63" t="s">
        <v>41</v>
      </c>
      <c r="G2" s="64"/>
      <c r="H2" s="63" t="s">
        <v>29</v>
      </c>
      <c r="I2" s="65"/>
      <c r="J2" s="66" t="s">
        <v>30</v>
      </c>
      <c r="K2" s="64"/>
    </row>
    <row r="3" spans="1:11" ht="15.75" thickBot="1">
      <c r="A3" s="67"/>
      <c r="B3" s="58"/>
      <c r="C3" s="47" t="s">
        <v>38</v>
      </c>
      <c r="D3" s="48"/>
      <c r="E3" s="49"/>
      <c r="F3" s="48"/>
      <c r="G3" s="49"/>
      <c r="H3" s="50" t="s">
        <v>31</v>
      </c>
      <c r="I3" s="51"/>
      <c r="J3" s="52" t="s">
        <v>32</v>
      </c>
      <c r="K3" s="68"/>
    </row>
    <row r="4" spans="1:11" ht="15.75" thickBot="1">
      <c r="A4" s="69"/>
      <c r="B4" s="59"/>
      <c r="C4" s="53"/>
      <c r="D4" s="54" t="s">
        <v>33</v>
      </c>
      <c r="E4" s="55" t="s">
        <v>34</v>
      </c>
      <c r="F4" s="54" t="s">
        <v>33</v>
      </c>
      <c r="G4" s="55" t="s">
        <v>34</v>
      </c>
      <c r="H4" s="54" t="s">
        <v>33</v>
      </c>
      <c r="I4" s="55" t="s">
        <v>34</v>
      </c>
      <c r="J4" s="54" t="s">
        <v>33</v>
      </c>
      <c r="K4" s="54" t="s">
        <v>34</v>
      </c>
    </row>
    <row r="5" spans="1:11">
      <c r="A5" s="70" t="s">
        <v>35</v>
      </c>
      <c r="B5" s="56">
        <v>523</v>
      </c>
      <c r="C5" s="57">
        <v>18.000350472778511</v>
      </c>
      <c r="D5" s="57">
        <f>B5-(2*C5)</f>
        <v>486.99929905444299</v>
      </c>
      <c r="E5" s="57">
        <f>B5+(2*C5)</f>
        <v>559.00070094555701</v>
      </c>
      <c r="F5" s="57">
        <f>B5-(3*C5)</f>
        <v>468.99894858166448</v>
      </c>
      <c r="G5" s="57">
        <f>B5+(3*C5)</f>
        <v>577.00105141833558</v>
      </c>
      <c r="H5" s="56">
        <v>512</v>
      </c>
      <c r="I5" s="56">
        <v>535</v>
      </c>
      <c r="J5" s="56">
        <v>520</v>
      </c>
      <c r="K5" s="56">
        <v>527</v>
      </c>
    </row>
    <row r="6" spans="1:11">
      <c r="A6" s="70" t="s">
        <v>36</v>
      </c>
      <c r="B6" s="56">
        <v>5110</v>
      </c>
      <c r="C6" s="57">
        <v>182.5378112116222</v>
      </c>
      <c r="D6" s="57">
        <f t="shared" ref="D6:D7" si="0">B6-(2*C6)</f>
        <v>4744.9243775767554</v>
      </c>
      <c r="E6" s="57">
        <f t="shared" ref="E6:E7" si="1">B6+(2*C6)</f>
        <v>5475.0756224232446</v>
      </c>
      <c r="F6" s="57">
        <f t="shared" ref="F6:F7" si="2">B6-(3*C6)</f>
        <v>4562.3865663651331</v>
      </c>
      <c r="G6" s="57">
        <f t="shared" ref="G6:G7" si="3">B6+(3*C6)</f>
        <v>5657.6134336348669</v>
      </c>
      <c r="H6" s="56">
        <v>5024</v>
      </c>
      <c r="I6" s="56">
        <v>5196</v>
      </c>
      <c r="J6" s="56">
        <v>5025</v>
      </c>
      <c r="K6" s="56">
        <v>5194</v>
      </c>
    </row>
    <row r="7" spans="1:11" ht="15.75" thickBot="1">
      <c r="A7" s="71" t="s">
        <v>37</v>
      </c>
      <c r="B7" s="72">
        <v>6220</v>
      </c>
      <c r="C7" s="73">
        <v>718.66485853503036</v>
      </c>
      <c r="D7" s="73">
        <f t="shared" si="0"/>
        <v>4782.6702829299393</v>
      </c>
      <c r="E7" s="73">
        <f t="shared" si="1"/>
        <v>7657.3297170700607</v>
      </c>
      <c r="F7" s="73">
        <f t="shared" si="2"/>
        <v>4064.0054243949089</v>
      </c>
      <c r="G7" s="73">
        <f t="shared" si="3"/>
        <v>8375.9945756050911</v>
      </c>
      <c r="H7" s="72">
        <v>5744</v>
      </c>
      <c r="I7" s="72">
        <v>6696</v>
      </c>
      <c r="J7" s="72">
        <v>6045</v>
      </c>
      <c r="K7" s="72">
        <v>6394</v>
      </c>
    </row>
  </sheetData>
  <mergeCells count="8">
    <mergeCell ref="A2:A4"/>
    <mergeCell ref="H2:I2"/>
    <mergeCell ref="J2:K2"/>
    <mergeCell ref="H3:I3"/>
    <mergeCell ref="J3:K3"/>
    <mergeCell ref="D2:E3"/>
    <mergeCell ref="F2:G3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sqref="A1:L1"/>
    </sheetView>
  </sheetViews>
  <sheetFormatPr defaultRowHeight="15"/>
  <sheetData>
    <row r="1" spans="1:13" ht="15.75" thickBo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74"/>
    </row>
    <row r="2" spans="1:13">
      <c r="A2" s="2"/>
      <c r="B2" s="75" t="s">
        <v>1</v>
      </c>
      <c r="C2" s="76" t="s">
        <v>2</v>
      </c>
      <c r="D2" s="76" t="s">
        <v>2</v>
      </c>
      <c r="E2" s="76" t="s">
        <v>2</v>
      </c>
      <c r="F2" s="76" t="s">
        <v>2</v>
      </c>
      <c r="G2" s="76" t="s">
        <v>2</v>
      </c>
      <c r="H2" s="76" t="s">
        <v>2</v>
      </c>
      <c r="I2" s="76" t="s">
        <v>2</v>
      </c>
      <c r="J2" s="76" t="s">
        <v>2</v>
      </c>
      <c r="K2" s="76" t="s">
        <v>2</v>
      </c>
      <c r="L2" s="77" t="s">
        <v>2</v>
      </c>
      <c r="M2" s="78"/>
    </row>
    <row r="3" spans="1:13">
      <c r="A3" s="2"/>
      <c r="B3" s="79" t="s">
        <v>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21">
        <v>10</v>
      </c>
      <c r="M3" s="80"/>
    </row>
    <row r="4" spans="1:13">
      <c r="A4" s="2"/>
      <c r="B4" s="81"/>
      <c r="C4" s="4" t="s">
        <v>4</v>
      </c>
      <c r="D4" s="4" t="s">
        <v>5</v>
      </c>
      <c r="E4" s="4" t="s">
        <v>6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7</v>
      </c>
      <c r="L4" s="22" t="s">
        <v>5</v>
      </c>
      <c r="M4" s="82"/>
    </row>
    <row r="5" spans="1:13" ht="15.75" thickBot="1">
      <c r="A5" s="2"/>
      <c r="B5" s="83"/>
      <c r="C5" s="5" t="s">
        <v>8</v>
      </c>
      <c r="D5" s="5" t="s">
        <v>9</v>
      </c>
      <c r="E5" s="5" t="s">
        <v>10</v>
      </c>
      <c r="F5" s="5" t="s">
        <v>9</v>
      </c>
      <c r="G5" s="4" t="s">
        <v>9</v>
      </c>
      <c r="H5" s="5" t="s">
        <v>9</v>
      </c>
      <c r="I5" s="5" t="s">
        <v>9</v>
      </c>
      <c r="J5" s="5" t="s">
        <v>9</v>
      </c>
      <c r="K5" s="5" t="s">
        <v>9</v>
      </c>
      <c r="L5" s="23" t="s">
        <v>9</v>
      </c>
      <c r="M5" s="84"/>
    </row>
    <row r="6" spans="1:13">
      <c r="A6" s="2"/>
      <c r="B6" s="85">
        <v>1</v>
      </c>
      <c r="C6" s="86">
        <v>510.2</v>
      </c>
      <c r="D6" s="7">
        <v>520</v>
      </c>
      <c r="E6" s="8">
        <v>527</v>
      </c>
      <c r="F6" s="87">
        <v>580</v>
      </c>
      <c r="G6" s="9">
        <v>510</v>
      </c>
      <c r="H6" s="8">
        <v>497</v>
      </c>
      <c r="I6" s="86">
        <v>532</v>
      </c>
      <c r="J6" s="10">
        <v>430</v>
      </c>
      <c r="K6" s="8">
        <v>540</v>
      </c>
      <c r="L6" s="24">
        <v>505</v>
      </c>
      <c r="M6" s="88"/>
    </row>
    <row r="7" spans="1:13">
      <c r="A7" s="2"/>
      <c r="B7" s="85">
        <v>2</v>
      </c>
      <c r="C7" s="86">
        <v>521.1</v>
      </c>
      <c r="D7" s="7">
        <v>510</v>
      </c>
      <c r="E7" s="8">
        <v>524</v>
      </c>
      <c r="F7" s="87">
        <v>530</v>
      </c>
      <c r="G7" s="11">
        <v>510</v>
      </c>
      <c r="H7" s="8">
        <v>499</v>
      </c>
      <c r="I7" s="86">
        <v>533</v>
      </c>
      <c r="J7" s="7">
        <v>498</v>
      </c>
      <c r="K7" s="8">
        <v>584</v>
      </c>
      <c r="L7" s="25">
        <v>506</v>
      </c>
      <c r="M7" s="89"/>
    </row>
    <row r="8" spans="1:13">
      <c r="A8" s="2"/>
      <c r="B8" s="85">
        <v>3</v>
      </c>
      <c r="C8" s="86">
        <v>516.9</v>
      </c>
      <c r="D8" s="7">
        <v>530</v>
      </c>
      <c r="E8" s="8">
        <v>523</v>
      </c>
      <c r="F8" s="87">
        <v>580</v>
      </c>
      <c r="G8" s="11">
        <v>520</v>
      </c>
      <c r="H8" s="8">
        <v>494</v>
      </c>
      <c r="I8" s="86">
        <v>526</v>
      </c>
      <c r="J8" s="7">
        <v>509</v>
      </c>
      <c r="K8" s="8">
        <v>566</v>
      </c>
      <c r="L8" s="25">
        <v>520</v>
      </c>
      <c r="M8" s="89"/>
    </row>
    <row r="9" spans="1:13">
      <c r="A9" s="2"/>
      <c r="B9" s="85">
        <v>4</v>
      </c>
      <c r="C9" s="86">
        <v>518.1</v>
      </c>
      <c r="D9" s="7">
        <v>520</v>
      </c>
      <c r="E9" s="8">
        <v>532</v>
      </c>
      <c r="F9" s="87">
        <v>570</v>
      </c>
      <c r="G9" s="11">
        <v>530</v>
      </c>
      <c r="H9" s="8">
        <v>499</v>
      </c>
      <c r="I9" s="86">
        <v>533</v>
      </c>
      <c r="J9" s="7">
        <v>503</v>
      </c>
      <c r="K9" s="8">
        <v>539</v>
      </c>
      <c r="L9" s="25">
        <v>519</v>
      </c>
      <c r="M9" s="89"/>
    </row>
    <row r="10" spans="1:13" ht="15.75" thickBot="1">
      <c r="A10" s="2"/>
      <c r="B10" s="85">
        <v>5</v>
      </c>
      <c r="C10" s="86">
        <v>527.79999999999995</v>
      </c>
      <c r="D10" s="7">
        <v>520</v>
      </c>
      <c r="E10" s="12">
        <v>542</v>
      </c>
      <c r="F10" s="87">
        <v>620</v>
      </c>
      <c r="G10" s="11">
        <v>510</v>
      </c>
      <c r="H10" s="8">
        <v>497</v>
      </c>
      <c r="I10" s="86">
        <v>500</v>
      </c>
      <c r="J10" s="13">
        <v>470</v>
      </c>
      <c r="K10" s="8">
        <v>543</v>
      </c>
      <c r="L10" s="26">
        <v>520</v>
      </c>
      <c r="M10" s="90"/>
    </row>
    <row r="11" spans="1:13">
      <c r="A11" s="2"/>
      <c r="B11" s="91">
        <v>6</v>
      </c>
      <c r="C11" s="14">
        <v>518.9</v>
      </c>
      <c r="D11" s="14">
        <v>520</v>
      </c>
      <c r="E11" s="14">
        <v>555</v>
      </c>
      <c r="F11" s="14">
        <v>560</v>
      </c>
      <c r="G11" s="14">
        <v>540</v>
      </c>
      <c r="H11" s="14">
        <v>499</v>
      </c>
      <c r="I11" s="15"/>
      <c r="J11" s="86"/>
      <c r="K11" s="15"/>
      <c r="L11" s="27"/>
      <c r="M11" s="88"/>
    </row>
    <row r="12" spans="1:13">
      <c r="A12" s="2"/>
      <c r="B12" s="85">
        <v>7</v>
      </c>
      <c r="C12" s="8">
        <v>526.70000000000005</v>
      </c>
      <c r="D12" s="8">
        <v>520</v>
      </c>
      <c r="E12" s="8">
        <v>535</v>
      </c>
      <c r="F12" s="8">
        <v>560</v>
      </c>
      <c r="G12" s="8">
        <v>540</v>
      </c>
      <c r="H12" s="8">
        <v>491</v>
      </c>
      <c r="I12" s="86"/>
      <c r="J12" s="86"/>
      <c r="K12" s="86"/>
      <c r="L12" s="92"/>
      <c r="M12" s="89"/>
    </row>
    <row r="13" spans="1:13">
      <c r="A13" s="2"/>
      <c r="B13" s="85">
        <v>8</v>
      </c>
      <c r="C13" s="8">
        <v>530.29999999999995</v>
      </c>
      <c r="D13" s="8">
        <v>530</v>
      </c>
      <c r="E13" s="8">
        <v>550</v>
      </c>
      <c r="F13" s="8">
        <v>530</v>
      </c>
      <c r="G13" s="8">
        <v>530</v>
      </c>
      <c r="H13" s="8">
        <v>495</v>
      </c>
      <c r="I13" s="86"/>
      <c r="J13" s="86"/>
      <c r="K13" s="86"/>
      <c r="L13" s="92"/>
      <c r="M13" s="89"/>
    </row>
    <row r="14" spans="1:13">
      <c r="A14" s="2"/>
      <c r="B14" s="85">
        <v>9</v>
      </c>
      <c r="C14" s="8">
        <v>494.4</v>
      </c>
      <c r="D14" s="8">
        <v>520</v>
      </c>
      <c r="E14" s="8">
        <v>546</v>
      </c>
      <c r="F14" s="8">
        <v>540</v>
      </c>
      <c r="G14" s="8">
        <v>530</v>
      </c>
      <c r="H14" s="8">
        <v>501</v>
      </c>
      <c r="I14" s="86"/>
      <c r="J14" s="86"/>
      <c r="K14" s="86"/>
      <c r="L14" s="92"/>
      <c r="M14" s="89"/>
    </row>
    <row r="15" spans="1:13" ht="15.75" thickBot="1">
      <c r="A15" s="2"/>
      <c r="B15" s="93">
        <v>10</v>
      </c>
      <c r="C15" s="16">
        <v>519.4</v>
      </c>
      <c r="D15" s="16">
        <v>520</v>
      </c>
      <c r="E15" s="17">
        <v>589</v>
      </c>
      <c r="F15" s="16">
        <v>570</v>
      </c>
      <c r="G15" s="16">
        <v>540</v>
      </c>
      <c r="H15" s="16">
        <v>501</v>
      </c>
      <c r="I15" s="86"/>
      <c r="J15" s="86"/>
      <c r="K15" s="86"/>
      <c r="L15" s="92"/>
      <c r="M15" s="89"/>
    </row>
    <row r="16" spans="1:13">
      <c r="A16" s="2"/>
      <c r="B16" s="85">
        <v>11</v>
      </c>
      <c r="C16" s="8">
        <v>528.20000000000005</v>
      </c>
      <c r="D16" s="8">
        <v>520</v>
      </c>
      <c r="E16" s="8">
        <v>540</v>
      </c>
      <c r="F16" s="8">
        <v>540</v>
      </c>
      <c r="G16" s="8">
        <v>520</v>
      </c>
      <c r="H16" s="8">
        <v>504</v>
      </c>
      <c r="I16" s="86"/>
      <c r="J16" s="86"/>
      <c r="K16" s="86"/>
      <c r="L16" s="92"/>
      <c r="M16" s="89"/>
    </row>
    <row r="17" spans="1:13">
      <c r="A17" s="2"/>
      <c r="B17" s="85">
        <v>12</v>
      </c>
      <c r="C17" s="8">
        <v>513.20000000000005</v>
      </c>
      <c r="D17" s="8">
        <v>540</v>
      </c>
      <c r="E17" s="8">
        <v>535</v>
      </c>
      <c r="F17" s="8">
        <v>560</v>
      </c>
      <c r="G17" s="8">
        <v>520</v>
      </c>
      <c r="H17" s="8">
        <v>510</v>
      </c>
      <c r="I17" s="86"/>
      <c r="J17" s="86"/>
      <c r="K17" s="86"/>
      <c r="L17" s="92"/>
      <c r="M17" s="89"/>
    </row>
    <row r="18" spans="1:13">
      <c r="A18" s="2"/>
      <c r="B18" s="85">
        <v>13</v>
      </c>
      <c r="C18" s="8">
        <v>533.79999999999995</v>
      </c>
      <c r="D18" s="8">
        <v>530</v>
      </c>
      <c r="E18" s="8">
        <v>512</v>
      </c>
      <c r="F18" s="8">
        <v>530</v>
      </c>
      <c r="G18" s="8">
        <v>510</v>
      </c>
      <c r="H18" s="8">
        <v>506</v>
      </c>
      <c r="I18" s="86"/>
      <c r="J18" s="86"/>
      <c r="K18" s="86"/>
      <c r="L18" s="92"/>
      <c r="M18" s="89"/>
    </row>
    <row r="19" spans="1:13">
      <c r="A19" s="2"/>
      <c r="B19" s="85">
        <v>14</v>
      </c>
      <c r="C19" s="8">
        <v>529.29999999999995</v>
      </c>
      <c r="D19" s="8">
        <v>530</v>
      </c>
      <c r="E19" s="8">
        <v>510</v>
      </c>
      <c r="F19" s="8">
        <v>540</v>
      </c>
      <c r="G19" s="8">
        <v>530</v>
      </c>
      <c r="H19" s="8">
        <v>513</v>
      </c>
      <c r="I19" s="86"/>
      <c r="J19" s="86"/>
      <c r="K19" s="86"/>
      <c r="L19" s="92"/>
      <c r="M19" s="89"/>
    </row>
    <row r="20" spans="1:13" ht="15.75" thickBot="1">
      <c r="A20" s="2"/>
      <c r="B20" s="85">
        <v>15</v>
      </c>
      <c r="C20" s="16">
        <v>531.4</v>
      </c>
      <c r="D20" s="16">
        <v>510</v>
      </c>
      <c r="E20" s="16">
        <v>539</v>
      </c>
      <c r="F20" s="16">
        <v>550</v>
      </c>
      <c r="G20" s="16">
        <v>530</v>
      </c>
      <c r="H20" s="16">
        <v>506</v>
      </c>
      <c r="I20" s="86"/>
      <c r="J20" s="86"/>
      <c r="K20" s="86"/>
      <c r="L20" s="92"/>
      <c r="M20" s="89"/>
    </row>
    <row r="21" spans="1:13">
      <c r="A21" s="2"/>
      <c r="B21" s="91">
        <v>16</v>
      </c>
      <c r="C21" s="8">
        <v>514.29999999999995</v>
      </c>
      <c r="D21" s="8">
        <v>550</v>
      </c>
      <c r="E21" s="8">
        <v>530</v>
      </c>
      <c r="F21" s="8">
        <v>500</v>
      </c>
      <c r="G21" s="8">
        <v>520</v>
      </c>
      <c r="H21" s="12">
        <v>469</v>
      </c>
      <c r="I21" s="86"/>
      <c r="J21" s="86"/>
      <c r="K21" s="86"/>
      <c r="L21" s="92"/>
      <c r="M21" s="89"/>
    </row>
    <row r="22" spans="1:13">
      <c r="A22" s="2"/>
      <c r="B22" s="85">
        <v>17</v>
      </c>
      <c r="C22" s="8">
        <v>534.70000000000005</v>
      </c>
      <c r="D22" s="8">
        <v>540</v>
      </c>
      <c r="E22" s="8">
        <v>539</v>
      </c>
      <c r="F22" s="8">
        <v>530</v>
      </c>
      <c r="G22" s="8">
        <v>530</v>
      </c>
      <c r="H22" s="12">
        <v>486</v>
      </c>
      <c r="I22" s="86"/>
      <c r="J22" s="86"/>
      <c r="K22" s="86"/>
      <c r="L22" s="92"/>
      <c r="M22" s="89"/>
    </row>
    <row r="23" spans="1:13">
      <c r="A23" s="2"/>
      <c r="B23" s="85">
        <v>18</v>
      </c>
      <c r="C23" s="8">
        <v>505.2</v>
      </c>
      <c r="D23" s="8">
        <v>530</v>
      </c>
      <c r="E23" s="8">
        <v>533</v>
      </c>
      <c r="F23" s="8">
        <v>520</v>
      </c>
      <c r="G23" s="8">
        <v>520</v>
      </c>
      <c r="H23" s="12">
        <v>460</v>
      </c>
      <c r="I23" s="86"/>
      <c r="J23" s="86"/>
      <c r="K23" s="86"/>
      <c r="L23" s="92"/>
      <c r="M23" s="89"/>
    </row>
    <row r="24" spans="1:13">
      <c r="A24" s="2"/>
      <c r="B24" s="85">
        <v>19</v>
      </c>
      <c r="C24" s="8">
        <v>544.1</v>
      </c>
      <c r="D24" s="8">
        <v>530</v>
      </c>
      <c r="E24" s="8">
        <v>533</v>
      </c>
      <c r="F24" s="8">
        <v>520</v>
      </c>
      <c r="G24" s="8">
        <v>530</v>
      </c>
      <c r="H24" s="12">
        <v>490</v>
      </c>
      <c r="I24" s="86"/>
      <c r="J24" s="86"/>
      <c r="K24" s="86"/>
      <c r="L24" s="92"/>
      <c r="M24" s="89"/>
    </row>
    <row r="25" spans="1:13" ht="15.75" thickBot="1">
      <c r="A25" s="2"/>
      <c r="B25" s="85">
        <v>20</v>
      </c>
      <c r="C25" s="16">
        <v>519.6</v>
      </c>
      <c r="D25" s="16">
        <v>560</v>
      </c>
      <c r="E25" s="17">
        <v>554</v>
      </c>
      <c r="F25" s="16">
        <v>510</v>
      </c>
      <c r="G25" s="16">
        <v>510</v>
      </c>
      <c r="H25" s="17">
        <v>479</v>
      </c>
      <c r="I25" s="18"/>
      <c r="J25" s="18"/>
      <c r="K25" s="18"/>
      <c r="L25" s="28"/>
      <c r="M25" s="90"/>
    </row>
    <row r="26" spans="1:13">
      <c r="A26" s="2"/>
      <c r="B26" s="94" t="s">
        <v>11</v>
      </c>
      <c r="C26" s="8">
        <v>522</v>
      </c>
      <c r="D26" s="8">
        <v>528</v>
      </c>
      <c r="E26" s="8">
        <v>537</v>
      </c>
      <c r="F26" s="8">
        <v>547</v>
      </c>
      <c r="G26" s="8">
        <v>524</v>
      </c>
      <c r="H26" s="8">
        <v>495</v>
      </c>
      <c r="I26" s="8">
        <v>525</v>
      </c>
      <c r="J26" s="8">
        <v>482</v>
      </c>
      <c r="K26" s="8">
        <v>554</v>
      </c>
      <c r="L26" s="24">
        <v>514</v>
      </c>
      <c r="M26" s="88"/>
    </row>
    <row r="27" spans="1:13">
      <c r="A27" s="2"/>
      <c r="B27" s="95" t="s">
        <v>12</v>
      </c>
      <c r="C27" s="8">
        <v>520</v>
      </c>
      <c r="D27" s="8">
        <v>525</v>
      </c>
      <c r="E27" s="8">
        <v>535</v>
      </c>
      <c r="F27" s="8">
        <v>540</v>
      </c>
      <c r="G27" s="8">
        <v>525</v>
      </c>
      <c r="H27" s="8">
        <v>498</v>
      </c>
      <c r="I27" s="8">
        <v>532</v>
      </c>
      <c r="J27" s="8">
        <v>498</v>
      </c>
      <c r="K27" s="8">
        <v>543</v>
      </c>
      <c r="L27" s="25">
        <v>519</v>
      </c>
      <c r="M27" s="89"/>
    </row>
    <row r="28" spans="1:13">
      <c r="A28" s="2"/>
      <c r="B28" s="95" t="s">
        <v>13</v>
      </c>
      <c r="C28" s="8">
        <v>11</v>
      </c>
      <c r="D28" s="8">
        <v>13</v>
      </c>
      <c r="E28" s="8">
        <v>17</v>
      </c>
      <c r="F28" s="8">
        <v>28</v>
      </c>
      <c r="G28" s="8">
        <v>10</v>
      </c>
      <c r="H28" s="8">
        <v>13</v>
      </c>
      <c r="I28" s="8">
        <v>14</v>
      </c>
      <c r="J28" s="8">
        <v>33</v>
      </c>
      <c r="K28" s="8">
        <v>20</v>
      </c>
      <c r="L28" s="25">
        <v>8</v>
      </c>
      <c r="M28" s="89"/>
    </row>
    <row r="29" spans="1:13">
      <c r="A29" s="2"/>
      <c r="B29" s="95" t="s">
        <v>14</v>
      </c>
      <c r="C29" s="19">
        <v>2.1899999999999999E-2</v>
      </c>
      <c r="D29" s="19">
        <v>2.3699999999999999E-2</v>
      </c>
      <c r="E29" s="19">
        <v>3.1800000000000002E-2</v>
      </c>
      <c r="F29" s="19">
        <v>5.21E-2</v>
      </c>
      <c r="G29" s="19">
        <v>0.02</v>
      </c>
      <c r="H29" s="19">
        <v>2.6599999999999999E-2</v>
      </c>
      <c r="I29" s="19">
        <v>2.7E-2</v>
      </c>
      <c r="J29" s="19">
        <v>6.7799999999999999E-2</v>
      </c>
      <c r="K29" s="19">
        <v>3.5900000000000001E-2</v>
      </c>
      <c r="L29" s="29">
        <v>1.5100000000000001E-2</v>
      </c>
      <c r="M29" s="96"/>
    </row>
    <row r="30" spans="1:13" ht="15.75" thickBot="1">
      <c r="A30" s="2"/>
      <c r="B30" s="97" t="s">
        <v>15</v>
      </c>
      <c r="C30" s="98">
        <v>-2.8E-3</v>
      </c>
      <c r="D30" s="98">
        <v>8.0000000000000002E-3</v>
      </c>
      <c r="E30" s="98">
        <v>2.69E-2</v>
      </c>
      <c r="F30" s="98">
        <v>4.5199999999999997E-2</v>
      </c>
      <c r="G30" s="98">
        <v>1.2999999999999999E-3</v>
      </c>
      <c r="H30" s="98">
        <v>-5.45E-2</v>
      </c>
      <c r="I30" s="98">
        <v>2.8E-3</v>
      </c>
      <c r="J30" s="98">
        <v>-7.9000000000000001E-2</v>
      </c>
      <c r="K30" s="98">
        <v>5.9400000000000001E-2</v>
      </c>
      <c r="L30" s="99">
        <v>-1.78E-2</v>
      </c>
      <c r="M30" s="100"/>
    </row>
    <row r="32" spans="1:13" ht="15.75" thickBot="1">
      <c r="A32" s="101" t="s">
        <v>16</v>
      </c>
      <c r="B32" s="101"/>
      <c r="C32" s="101"/>
      <c r="D32" s="101"/>
      <c r="E32" s="101"/>
      <c r="F32" s="101"/>
    </row>
    <row r="33" spans="1:6">
      <c r="A33" s="102" t="s">
        <v>17</v>
      </c>
      <c r="B33" s="76" t="s">
        <v>2</v>
      </c>
      <c r="C33" s="76" t="s">
        <v>2</v>
      </c>
      <c r="D33" s="76" t="s">
        <v>2</v>
      </c>
      <c r="E33" s="76" t="s">
        <v>2</v>
      </c>
      <c r="F33" s="103" t="s">
        <v>2</v>
      </c>
    </row>
    <row r="34" spans="1:6" ht="15.75" thickBot="1">
      <c r="A34" s="104" t="s">
        <v>18</v>
      </c>
      <c r="B34" s="30">
        <v>2</v>
      </c>
      <c r="C34" s="30">
        <v>3</v>
      </c>
      <c r="D34" s="30">
        <v>4</v>
      </c>
      <c r="E34" s="30">
        <v>5</v>
      </c>
      <c r="F34" s="105">
        <v>6</v>
      </c>
    </row>
    <row r="35" spans="1:6">
      <c r="A35" s="85">
        <v>1</v>
      </c>
      <c r="B35" s="8">
        <v>520</v>
      </c>
      <c r="C35" s="8">
        <v>527</v>
      </c>
      <c r="D35" s="31">
        <v>576</v>
      </c>
      <c r="E35" s="8">
        <v>516</v>
      </c>
      <c r="F35" s="106">
        <v>497</v>
      </c>
    </row>
    <row r="36" spans="1:6">
      <c r="A36" s="85">
        <v>2</v>
      </c>
      <c r="B36" s="8">
        <v>522</v>
      </c>
      <c r="C36" s="8">
        <v>547</v>
      </c>
      <c r="D36" s="8">
        <v>552</v>
      </c>
      <c r="E36" s="8">
        <v>536</v>
      </c>
      <c r="F36" s="106">
        <v>497</v>
      </c>
    </row>
    <row r="37" spans="1:6">
      <c r="A37" s="85">
        <v>3</v>
      </c>
      <c r="B37" s="8">
        <v>526</v>
      </c>
      <c r="C37" s="8">
        <v>527</v>
      </c>
      <c r="D37" s="8">
        <v>544</v>
      </c>
      <c r="E37" s="8">
        <v>522</v>
      </c>
      <c r="F37" s="106">
        <v>508</v>
      </c>
    </row>
    <row r="38" spans="1:6" ht="15.75" thickBot="1">
      <c r="A38" s="85">
        <v>4</v>
      </c>
      <c r="B38" s="8">
        <v>542</v>
      </c>
      <c r="C38" s="8">
        <v>534</v>
      </c>
      <c r="D38" s="8">
        <v>516</v>
      </c>
      <c r="E38" s="8">
        <v>522</v>
      </c>
      <c r="F38" s="107">
        <v>477</v>
      </c>
    </row>
    <row r="39" spans="1:6">
      <c r="A39" s="94" t="s">
        <v>19</v>
      </c>
      <c r="B39" s="14">
        <v>528</v>
      </c>
      <c r="C39" s="14">
        <v>533</v>
      </c>
      <c r="D39" s="14">
        <v>547</v>
      </c>
      <c r="E39" s="14">
        <v>524</v>
      </c>
      <c r="F39" s="108">
        <v>495</v>
      </c>
    </row>
    <row r="40" spans="1:6">
      <c r="A40" s="95" t="s">
        <v>13</v>
      </c>
      <c r="B40" s="8">
        <v>20</v>
      </c>
      <c r="C40" s="8">
        <v>19</v>
      </c>
      <c r="D40" s="8">
        <v>49</v>
      </c>
      <c r="E40" s="8">
        <v>17</v>
      </c>
      <c r="F40" s="106">
        <v>26</v>
      </c>
    </row>
    <row r="41" spans="1:6" ht="15.75" thickBot="1">
      <c r="A41" s="97" t="s">
        <v>14</v>
      </c>
      <c r="B41" s="98">
        <v>3.7999999999999999E-2</v>
      </c>
      <c r="C41" s="98">
        <v>3.5000000000000003E-2</v>
      </c>
      <c r="D41" s="98">
        <v>0.09</v>
      </c>
      <c r="E41" s="98">
        <v>3.2000000000000001E-2</v>
      </c>
      <c r="F41" s="109">
        <v>5.1999999999999998E-2</v>
      </c>
    </row>
  </sheetData>
  <mergeCells count="31">
    <mergeCell ref="A32:F32"/>
    <mergeCell ref="L25:M25"/>
    <mergeCell ref="L26:M26"/>
    <mergeCell ref="L27:M27"/>
    <mergeCell ref="L28:M28"/>
    <mergeCell ref="L29:M29"/>
    <mergeCell ref="L30:M30"/>
    <mergeCell ref="L19:M19"/>
    <mergeCell ref="L20:M20"/>
    <mergeCell ref="L21:M21"/>
    <mergeCell ref="L22:M22"/>
    <mergeCell ref="L23:M23"/>
    <mergeCell ref="L24:M24"/>
    <mergeCell ref="L13:M13"/>
    <mergeCell ref="L14:M14"/>
    <mergeCell ref="L15:M15"/>
    <mergeCell ref="L16:M16"/>
    <mergeCell ref="L17:M17"/>
    <mergeCell ref="L18:M18"/>
    <mergeCell ref="L7:M7"/>
    <mergeCell ref="L8:M8"/>
    <mergeCell ref="L9:M9"/>
    <mergeCell ref="L10:M10"/>
    <mergeCell ref="L11:M11"/>
    <mergeCell ref="L12:M12"/>
    <mergeCell ref="A1:L1"/>
    <mergeCell ref="L2:M2"/>
    <mergeCell ref="L3:M3"/>
    <mergeCell ref="L4:M4"/>
    <mergeCell ref="L5:M5"/>
    <mergeCell ref="L6:M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1"/>
    </sheetView>
  </sheetViews>
  <sheetFormatPr defaultRowHeight="15"/>
  <sheetData>
    <row r="1" spans="1:10" ht="15.75" thickBot="1">
      <c r="A1" s="101" t="s">
        <v>20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>
      <c r="A2" s="75" t="s">
        <v>1</v>
      </c>
      <c r="B2" s="76" t="s">
        <v>2</v>
      </c>
      <c r="C2" s="76" t="s">
        <v>2</v>
      </c>
      <c r="D2" s="76" t="s">
        <v>2</v>
      </c>
      <c r="E2" s="76" t="s">
        <v>2</v>
      </c>
      <c r="F2" s="76" t="s">
        <v>2</v>
      </c>
      <c r="G2" s="76" t="s">
        <v>2</v>
      </c>
      <c r="H2" s="76" t="s">
        <v>2</v>
      </c>
      <c r="I2" s="110" t="s">
        <v>2</v>
      </c>
      <c r="J2" s="111" t="s">
        <v>2</v>
      </c>
    </row>
    <row r="3" spans="1:10">
      <c r="A3" s="79" t="s">
        <v>3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112">
        <v>9</v>
      </c>
      <c r="J3" s="113">
        <v>10</v>
      </c>
    </row>
    <row r="4" spans="1:10" ht="15.75" thickBot="1">
      <c r="A4" s="83"/>
      <c r="B4" s="5" t="s">
        <v>21</v>
      </c>
      <c r="C4" s="5" t="s">
        <v>21</v>
      </c>
      <c r="D4" s="5" t="s">
        <v>21</v>
      </c>
      <c r="E4" s="5" t="s">
        <v>21</v>
      </c>
      <c r="F4" s="5" t="s">
        <v>22</v>
      </c>
      <c r="G4" s="5" t="s">
        <v>22</v>
      </c>
      <c r="H4" s="5" t="s">
        <v>21</v>
      </c>
      <c r="I4" s="6" t="s">
        <v>22</v>
      </c>
      <c r="J4" s="114" t="s">
        <v>21</v>
      </c>
    </row>
    <row r="5" spans="1:10">
      <c r="A5" s="115">
        <v>1</v>
      </c>
      <c r="B5" s="32">
        <v>4827</v>
      </c>
      <c r="C5" s="32">
        <v>5380</v>
      </c>
      <c r="D5" s="32">
        <v>5350</v>
      </c>
      <c r="E5" s="32">
        <v>5090</v>
      </c>
      <c r="F5" s="32">
        <v>5150</v>
      </c>
      <c r="G5" s="32">
        <v>4980</v>
      </c>
      <c r="H5" s="32">
        <v>5060</v>
      </c>
      <c r="I5" s="116">
        <v>5180</v>
      </c>
      <c r="J5" s="117">
        <v>5107</v>
      </c>
    </row>
    <row r="6" spans="1:10">
      <c r="A6" s="115">
        <v>2</v>
      </c>
      <c r="B6" s="32">
        <v>5064</v>
      </c>
      <c r="C6" s="32">
        <v>5340</v>
      </c>
      <c r="D6" s="32">
        <v>5350</v>
      </c>
      <c r="E6" s="32">
        <v>5020</v>
      </c>
      <c r="F6" s="32">
        <v>5160</v>
      </c>
      <c r="G6" s="32">
        <v>5000</v>
      </c>
      <c r="H6" s="32">
        <v>5250</v>
      </c>
      <c r="I6" s="116">
        <v>5160</v>
      </c>
      <c r="J6" s="117">
        <v>5061</v>
      </c>
    </row>
    <row r="7" spans="1:10">
      <c r="A7" s="115">
        <v>3</v>
      </c>
      <c r="B7" s="32">
        <v>5162</v>
      </c>
      <c r="C7" s="32">
        <v>5260</v>
      </c>
      <c r="D7" s="32">
        <v>5300</v>
      </c>
      <c r="E7" s="32">
        <v>4880</v>
      </c>
      <c r="F7" s="32">
        <v>5170</v>
      </c>
      <c r="G7" s="32">
        <v>5000</v>
      </c>
      <c r="H7" s="32">
        <v>5120</v>
      </c>
      <c r="I7" s="116">
        <v>5140</v>
      </c>
      <c r="J7" s="117">
        <v>5043</v>
      </c>
    </row>
    <row r="8" spans="1:10">
      <c r="A8" s="115">
        <v>4</v>
      </c>
      <c r="B8" s="32">
        <v>5089</v>
      </c>
      <c r="C8" s="32">
        <v>5230</v>
      </c>
      <c r="D8" s="32">
        <v>5350</v>
      </c>
      <c r="E8" s="32">
        <v>5070</v>
      </c>
      <c r="F8" s="33">
        <v>5320</v>
      </c>
      <c r="G8" s="32">
        <v>4980</v>
      </c>
      <c r="H8" s="32">
        <v>5110</v>
      </c>
      <c r="I8" s="116">
        <v>5200</v>
      </c>
      <c r="J8" s="117">
        <v>5079</v>
      </c>
    </row>
    <row r="9" spans="1:10" ht="15.75" thickBot="1">
      <c r="A9" s="115">
        <v>5</v>
      </c>
      <c r="B9" s="32">
        <v>5179</v>
      </c>
      <c r="C9" s="32">
        <v>5300</v>
      </c>
      <c r="D9" s="32">
        <v>5350</v>
      </c>
      <c r="E9" s="32">
        <v>4960</v>
      </c>
      <c r="F9" s="32">
        <v>5230</v>
      </c>
      <c r="G9" s="32">
        <v>5000</v>
      </c>
      <c r="H9" s="32">
        <v>5170</v>
      </c>
      <c r="I9" s="116">
        <v>5110</v>
      </c>
      <c r="J9" s="117">
        <v>5063</v>
      </c>
    </row>
    <row r="10" spans="1:10">
      <c r="A10" s="118">
        <v>6</v>
      </c>
      <c r="B10" s="34">
        <v>4841</v>
      </c>
      <c r="C10" s="34">
        <v>5080</v>
      </c>
      <c r="D10" s="34">
        <v>5300</v>
      </c>
      <c r="E10" s="34">
        <v>5170</v>
      </c>
      <c r="F10" s="35">
        <v>5780</v>
      </c>
      <c r="G10" s="36"/>
      <c r="H10" s="36"/>
      <c r="I10" s="36"/>
      <c r="J10" s="119"/>
    </row>
    <row r="11" spans="1:10">
      <c r="A11" s="115">
        <v>7</v>
      </c>
      <c r="B11" s="32">
        <v>4898</v>
      </c>
      <c r="C11" s="32">
        <v>5040</v>
      </c>
      <c r="D11" s="32">
        <v>5400</v>
      </c>
      <c r="E11" s="32">
        <v>5120</v>
      </c>
      <c r="F11" s="120">
        <v>5720</v>
      </c>
      <c r="G11" s="37"/>
      <c r="H11" s="116"/>
      <c r="I11" s="116"/>
      <c r="J11" s="121"/>
    </row>
    <row r="12" spans="1:10">
      <c r="A12" s="115">
        <v>8</v>
      </c>
      <c r="B12" s="32">
        <v>4928</v>
      </c>
      <c r="C12" s="32">
        <v>5030</v>
      </c>
      <c r="D12" s="32">
        <v>5250</v>
      </c>
      <c r="E12" s="33">
        <v>4840</v>
      </c>
      <c r="F12" s="120">
        <v>5820</v>
      </c>
      <c r="G12" s="37"/>
      <c r="H12" s="116"/>
      <c r="I12" s="116"/>
      <c r="J12" s="121"/>
    </row>
    <row r="13" spans="1:10">
      <c r="A13" s="115">
        <v>9</v>
      </c>
      <c r="B13" s="32">
        <v>4863</v>
      </c>
      <c r="C13" s="32">
        <v>5100</v>
      </c>
      <c r="D13" s="32">
        <v>5300</v>
      </c>
      <c r="E13" s="32">
        <v>5070</v>
      </c>
      <c r="F13" s="120">
        <v>5710</v>
      </c>
      <c r="G13" s="37"/>
      <c r="H13" s="116"/>
      <c r="I13" s="116"/>
      <c r="J13" s="121"/>
    </row>
    <row r="14" spans="1:10" ht="15.75" thickBot="1">
      <c r="A14" s="122">
        <v>10</v>
      </c>
      <c r="B14" s="33">
        <v>5106</v>
      </c>
      <c r="C14" s="32">
        <v>5010</v>
      </c>
      <c r="D14" s="32">
        <v>5250</v>
      </c>
      <c r="E14" s="32">
        <v>5090</v>
      </c>
      <c r="F14" s="120">
        <v>5680</v>
      </c>
      <c r="G14" s="37"/>
      <c r="H14" s="116"/>
      <c r="I14" s="116"/>
      <c r="J14" s="121"/>
    </row>
    <row r="15" spans="1:10">
      <c r="A15" s="115">
        <v>11</v>
      </c>
      <c r="B15" s="34">
        <v>5905</v>
      </c>
      <c r="C15" s="34">
        <v>5060</v>
      </c>
      <c r="D15" s="34">
        <v>5050</v>
      </c>
      <c r="E15" s="34">
        <v>5340</v>
      </c>
      <c r="F15" s="34">
        <v>5120</v>
      </c>
      <c r="G15" s="116"/>
      <c r="H15" s="116"/>
      <c r="I15" s="116"/>
      <c r="J15" s="121"/>
    </row>
    <row r="16" spans="1:10">
      <c r="A16" s="115">
        <v>12</v>
      </c>
      <c r="B16" s="32">
        <v>4730</v>
      </c>
      <c r="C16" s="32">
        <v>5030</v>
      </c>
      <c r="D16" s="32">
        <v>5050</v>
      </c>
      <c r="E16" s="32">
        <v>5410</v>
      </c>
      <c r="F16" s="32">
        <v>4950</v>
      </c>
      <c r="G16" s="116"/>
      <c r="H16" s="116"/>
      <c r="I16" s="116"/>
      <c r="J16" s="121"/>
    </row>
    <row r="17" spans="1:10">
      <c r="A17" s="115">
        <v>13</v>
      </c>
      <c r="B17" s="32">
        <v>4686</v>
      </c>
      <c r="C17" s="32">
        <v>5070</v>
      </c>
      <c r="D17" s="32">
        <v>5050</v>
      </c>
      <c r="E17" s="32">
        <v>4970</v>
      </c>
      <c r="F17" s="32">
        <v>4990</v>
      </c>
      <c r="G17" s="116"/>
      <c r="H17" s="116"/>
      <c r="I17" s="116"/>
      <c r="J17" s="121"/>
    </row>
    <row r="18" spans="1:10">
      <c r="A18" s="115">
        <v>14</v>
      </c>
      <c r="B18" s="32">
        <v>4635</v>
      </c>
      <c r="C18" s="32">
        <v>5190</v>
      </c>
      <c r="D18" s="32">
        <v>4950</v>
      </c>
      <c r="E18" s="32">
        <v>5460</v>
      </c>
      <c r="F18" s="32">
        <v>5030</v>
      </c>
      <c r="G18" s="116"/>
      <c r="H18" s="116"/>
      <c r="I18" s="116"/>
      <c r="J18" s="121"/>
    </row>
    <row r="19" spans="1:10" ht="15.75" thickBot="1">
      <c r="A19" s="115">
        <v>15</v>
      </c>
      <c r="B19" s="38">
        <v>5447</v>
      </c>
      <c r="C19" s="39">
        <v>5270</v>
      </c>
      <c r="D19" s="38">
        <v>5050</v>
      </c>
      <c r="E19" s="38">
        <v>5160</v>
      </c>
      <c r="F19" s="38">
        <v>5290</v>
      </c>
      <c r="G19" s="116"/>
      <c r="H19" s="116"/>
      <c r="I19" s="116"/>
      <c r="J19" s="121"/>
    </row>
    <row r="20" spans="1:10">
      <c r="A20" s="118">
        <v>16</v>
      </c>
      <c r="B20" s="40">
        <v>4271</v>
      </c>
      <c r="C20" s="32">
        <v>5160</v>
      </c>
      <c r="D20" s="32">
        <v>5350</v>
      </c>
      <c r="E20" s="40">
        <v>5270</v>
      </c>
      <c r="F20" s="40">
        <v>4580</v>
      </c>
      <c r="G20" s="116"/>
      <c r="H20" s="116"/>
      <c r="I20" s="116"/>
      <c r="J20" s="121"/>
    </row>
    <row r="21" spans="1:10">
      <c r="A21" s="115">
        <v>17</v>
      </c>
      <c r="B21" s="40">
        <v>4154</v>
      </c>
      <c r="C21" s="32">
        <v>4910</v>
      </c>
      <c r="D21" s="32">
        <v>5300</v>
      </c>
      <c r="E21" s="40">
        <v>5390</v>
      </c>
      <c r="F21" s="40">
        <v>4920</v>
      </c>
      <c r="G21" s="116"/>
      <c r="H21" s="116"/>
      <c r="I21" s="116"/>
      <c r="J21" s="121"/>
    </row>
    <row r="22" spans="1:10">
      <c r="A22" s="115">
        <v>18</v>
      </c>
      <c r="B22" s="40">
        <v>4360</v>
      </c>
      <c r="C22" s="32">
        <v>5060</v>
      </c>
      <c r="D22" s="32">
        <v>5300</v>
      </c>
      <c r="E22" s="40">
        <v>5400</v>
      </c>
      <c r="F22" s="40">
        <v>4830</v>
      </c>
      <c r="G22" s="116"/>
      <c r="H22" s="116"/>
      <c r="I22" s="116"/>
      <c r="J22" s="121"/>
    </row>
    <row r="23" spans="1:10">
      <c r="A23" s="115">
        <v>19</v>
      </c>
      <c r="B23" s="40">
        <v>4273</v>
      </c>
      <c r="C23" s="32">
        <v>4980</v>
      </c>
      <c r="D23" s="32">
        <v>5300</v>
      </c>
      <c r="E23" s="40">
        <v>5530</v>
      </c>
      <c r="F23" s="40">
        <v>4670</v>
      </c>
      <c r="G23" s="116"/>
      <c r="H23" s="116"/>
      <c r="I23" s="116"/>
      <c r="J23" s="121"/>
    </row>
    <row r="24" spans="1:10" ht="15.75" thickBot="1">
      <c r="A24" s="115">
        <v>20</v>
      </c>
      <c r="B24" s="41">
        <v>4467</v>
      </c>
      <c r="C24" s="38">
        <v>5050</v>
      </c>
      <c r="D24" s="38">
        <v>5250</v>
      </c>
      <c r="E24" s="41">
        <v>5410</v>
      </c>
      <c r="F24" s="41">
        <v>4720</v>
      </c>
      <c r="G24" s="42"/>
      <c r="H24" s="42"/>
      <c r="I24" s="42"/>
      <c r="J24" s="123"/>
    </row>
    <row r="25" spans="1:10">
      <c r="A25" s="124" t="s">
        <v>11</v>
      </c>
      <c r="B25" s="32">
        <v>4844</v>
      </c>
      <c r="C25" s="32">
        <v>5128</v>
      </c>
      <c r="D25" s="32">
        <v>5243</v>
      </c>
      <c r="E25" s="32">
        <v>5183</v>
      </c>
      <c r="F25" s="32">
        <v>5192</v>
      </c>
      <c r="G25" s="32">
        <v>4992</v>
      </c>
      <c r="H25" s="32">
        <v>5142</v>
      </c>
      <c r="I25" s="116">
        <v>5158</v>
      </c>
      <c r="J25" s="117">
        <v>5071</v>
      </c>
    </row>
    <row r="26" spans="1:10">
      <c r="A26" s="125" t="s">
        <v>12</v>
      </c>
      <c r="B26" s="32">
        <v>4852</v>
      </c>
      <c r="C26" s="32">
        <v>5075</v>
      </c>
      <c r="D26" s="32">
        <v>5300</v>
      </c>
      <c r="E26" s="32">
        <v>5140</v>
      </c>
      <c r="F26" s="32">
        <v>5155</v>
      </c>
      <c r="G26" s="32">
        <v>5000</v>
      </c>
      <c r="H26" s="32">
        <v>5120</v>
      </c>
      <c r="I26" s="116">
        <v>5160</v>
      </c>
      <c r="J26" s="117">
        <v>5063</v>
      </c>
    </row>
    <row r="27" spans="1:10">
      <c r="A27" s="125" t="s">
        <v>13</v>
      </c>
      <c r="B27" s="32">
        <v>428</v>
      </c>
      <c r="C27" s="32">
        <v>130</v>
      </c>
      <c r="D27" s="32">
        <v>133</v>
      </c>
      <c r="E27" s="32">
        <v>205</v>
      </c>
      <c r="F27" s="32">
        <v>381</v>
      </c>
      <c r="G27" s="32">
        <v>11</v>
      </c>
      <c r="H27" s="32">
        <v>72</v>
      </c>
      <c r="I27" s="116">
        <v>35</v>
      </c>
      <c r="J27" s="117">
        <v>24</v>
      </c>
    </row>
    <row r="28" spans="1:10">
      <c r="A28" s="125" t="s">
        <v>14</v>
      </c>
      <c r="B28" s="43">
        <v>8.8300000000000003E-2</v>
      </c>
      <c r="C28" s="43">
        <v>2.5399999999999999E-2</v>
      </c>
      <c r="D28" s="43">
        <v>2.5399999999999999E-2</v>
      </c>
      <c r="E28" s="43">
        <v>3.9600000000000003E-2</v>
      </c>
      <c r="F28" s="43">
        <v>7.3400000000000007E-2</v>
      </c>
      <c r="G28" s="43">
        <v>2.2000000000000001E-3</v>
      </c>
      <c r="H28" s="43">
        <v>1.4E-2</v>
      </c>
      <c r="I28" s="126">
        <v>6.7999999999999996E-3</v>
      </c>
      <c r="J28" s="127">
        <v>4.7000000000000002E-3</v>
      </c>
    </row>
    <row r="29" spans="1:10" ht="15.75" thickBot="1">
      <c r="A29" s="128" t="s">
        <v>23</v>
      </c>
      <c r="B29" s="129">
        <v>-5.1999999999999998E-2</v>
      </c>
      <c r="C29" s="129">
        <v>3.5000000000000001E-3</v>
      </c>
      <c r="D29" s="129">
        <v>2.5999999999999999E-2</v>
      </c>
      <c r="E29" s="129">
        <v>1.4200000000000001E-2</v>
      </c>
      <c r="F29" s="129">
        <v>1.61E-2</v>
      </c>
      <c r="G29" s="129">
        <v>6.3E-3</v>
      </c>
      <c r="H29" s="129">
        <v>-2.3E-2</v>
      </c>
      <c r="I29" s="130">
        <v>-7.7000000000000002E-3</v>
      </c>
      <c r="J29" s="131">
        <v>9.4000000000000004E-3</v>
      </c>
    </row>
    <row r="31" spans="1:10" ht="15.75" thickBot="1">
      <c r="A31" s="132" t="s">
        <v>24</v>
      </c>
      <c r="B31" s="132"/>
      <c r="C31" s="132"/>
      <c r="D31" s="132"/>
      <c r="E31" s="132"/>
      <c r="F31" s="132"/>
    </row>
    <row r="32" spans="1:10">
      <c r="A32" s="102" t="s">
        <v>17</v>
      </c>
      <c r="B32" s="76" t="s">
        <v>2</v>
      </c>
      <c r="C32" s="76" t="s">
        <v>2</v>
      </c>
      <c r="D32" s="76" t="s">
        <v>2</v>
      </c>
      <c r="E32" s="76" t="s">
        <v>2</v>
      </c>
      <c r="F32" s="103" t="s">
        <v>2</v>
      </c>
    </row>
    <row r="33" spans="1:6" ht="15.75" thickBot="1">
      <c r="A33" s="104" t="s">
        <v>18</v>
      </c>
      <c r="B33" s="44">
        <v>5</v>
      </c>
      <c r="C33" s="44">
        <v>4</v>
      </c>
      <c r="D33" s="44">
        <v>2</v>
      </c>
      <c r="E33" s="44">
        <v>3</v>
      </c>
      <c r="F33" s="133">
        <v>6</v>
      </c>
    </row>
    <row r="34" spans="1:6">
      <c r="A34" s="85">
        <v>1</v>
      </c>
      <c r="B34" s="8">
        <v>5004</v>
      </c>
      <c r="C34" s="8">
        <v>5340</v>
      </c>
      <c r="D34" s="8">
        <v>5064</v>
      </c>
      <c r="E34" s="8">
        <v>5302</v>
      </c>
      <c r="F34" s="106">
        <v>5206</v>
      </c>
    </row>
    <row r="35" spans="1:6">
      <c r="A35" s="85">
        <v>2</v>
      </c>
      <c r="B35" s="8">
        <v>5058</v>
      </c>
      <c r="C35" s="8">
        <v>5300</v>
      </c>
      <c r="D35" s="8">
        <v>4927</v>
      </c>
      <c r="E35" s="8">
        <v>5052</v>
      </c>
      <c r="F35" s="134">
        <v>5742</v>
      </c>
    </row>
    <row r="36" spans="1:6">
      <c r="A36" s="85">
        <v>3</v>
      </c>
      <c r="B36" s="8">
        <v>5268</v>
      </c>
      <c r="C36" s="8">
        <v>5030</v>
      </c>
      <c r="D36" s="8">
        <v>5081</v>
      </c>
      <c r="E36" s="8">
        <v>5124</v>
      </c>
      <c r="F36" s="106">
        <v>5076</v>
      </c>
    </row>
    <row r="37" spans="1:6" ht="15.75" thickBot="1">
      <c r="A37" s="85">
        <v>4</v>
      </c>
      <c r="B37" s="12">
        <v>5400</v>
      </c>
      <c r="C37" s="8">
        <v>5300</v>
      </c>
      <c r="D37" s="12">
        <v>4305</v>
      </c>
      <c r="E37" s="8">
        <v>5032</v>
      </c>
      <c r="F37" s="134">
        <v>4744</v>
      </c>
    </row>
    <row r="38" spans="1:6">
      <c r="A38" s="94" t="s">
        <v>19</v>
      </c>
      <c r="B38" s="14">
        <v>5183</v>
      </c>
      <c r="C38" s="14">
        <v>5243</v>
      </c>
      <c r="D38" s="14">
        <v>4844</v>
      </c>
      <c r="E38" s="14">
        <v>5128</v>
      </c>
      <c r="F38" s="108">
        <v>5192</v>
      </c>
    </row>
    <row r="39" spans="1:6">
      <c r="A39" s="95" t="s">
        <v>13</v>
      </c>
      <c r="B39" s="8">
        <v>369</v>
      </c>
      <c r="C39" s="8">
        <v>286</v>
      </c>
      <c r="D39" s="8">
        <v>732</v>
      </c>
      <c r="E39" s="8">
        <v>246</v>
      </c>
      <c r="F39" s="106">
        <v>830</v>
      </c>
    </row>
    <row r="40" spans="1:6" ht="15.75" thickBot="1">
      <c r="A40" s="97" t="s">
        <v>14</v>
      </c>
      <c r="B40" s="98">
        <v>7.0999999999999994E-2</v>
      </c>
      <c r="C40" s="98">
        <v>5.5E-2</v>
      </c>
      <c r="D40" s="98">
        <v>0.151</v>
      </c>
      <c r="E40" s="98">
        <v>4.8000000000000001E-2</v>
      </c>
      <c r="F40" s="109">
        <v>0.16</v>
      </c>
    </row>
  </sheetData>
  <mergeCells count="2">
    <mergeCell ref="A1:J1"/>
    <mergeCell ref="A31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1"/>
    </sheetView>
  </sheetViews>
  <sheetFormatPr defaultRowHeight="15"/>
  <sheetData>
    <row r="1" spans="1:10" ht="15.75" thickBot="1">
      <c r="A1" s="101" t="s">
        <v>25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>
      <c r="A2" s="75" t="s">
        <v>1</v>
      </c>
      <c r="B2" s="76" t="s">
        <v>2</v>
      </c>
      <c r="C2" s="76" t="s">
        <v>2</v>
      </c>
      <c r="D2" s="76" t="s">
        <v>2</v>
      </c>
      <c r="E2" s="76" t="s">
        <v>2</v>
      </c>
      <c r="F2" s="76" t="s">
        <v>2</v>
      </c>
      <c r="G2" s="76" t="s">
        <v>2</v>
      </c>
      <c r="H2" s="76" t="s">
        <v>2</v>
      </c>
      <c r="I2" s="110" t="s">
        <v>2</v>
      </c>
      <c r="J2" s="111" t="s">
        <v>2</v>
      </c>
    </row>
    <row r="3" spans="1:10">
      <c r="A3" s="79" t="s">
        <v>3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112">
        <v>9</v>
      </c>
      <c r="J3" s="113">
        <v>10</v>
      </c>
    </row>
    <row r="4" spans="1:10" ht="15.75" thickBot="1">
      <c r="A4" s="83"/>
      <c r="B4" s="5" t="s">
        <v>21</v>
      </c>
      <c r="C4" s="5" t="s">
        <v>21</v>
      </c>
      <c r="D4" s="5" t="s">
        <v>21</v>
      </c>
      <c r="E4" s="5" t="s">
        <v>21</v>
      </c>
      <c r="F4" s="5" t="s">
        <v>22</v>
      </c>
      <c r="G4" s="5" t="s">
        <v>26</v>
      </c>
      <c r="H4" s="5" t="s">
        <v>21</v>
      </c>
      <c r="I4" s="6" t="s">
        <v>21</v>
      </c>
      <c r="J4" s="114" t="s">
        <v>21</v>
      </c>
    </row>
    <row r="5" spans="1:10">
      <c r="A5" s="115">
        <v>1</v>
      </c>
      <c r="B5" s="32">
        <v>6483</v>
      </c>
      <c r="C5" s="116">
        <v>6900</v>
      </c>
      <c r="D5" s="45">
        <v>7100</v>
      </c>
      <c r="E5" s="32">
        <v>6300</v>
      </c>
      <c r="F5" s="40">
        <v>8250</v>
      </c>
      <c r="G5" s="32">
        <v>5900</v>
      </c>
      <c r="H5" s="32">
        <v>5000</v>
      </c>
      <c r="I5" s="135">
        <v>7000</v>
      </c>
      <c r="J5" s="117">
        <v>5100</v>
      </c>
    </row>
    <row r="6" spans="1:10">
      <c r="A6" s="115">
        <v>2</v>
      </c>
      <c r="B6" s="32">
        <v>6747</v>
      </c>
      <c r="C6" s="116">
        <v>6600</v>
      </c>
      <c r="D6" s="45">
        <v>7000</v>
      </c>
      <c r="E6" s="32">
        <v>6100</v>
      </c>
      <c r="F6" s="40">
        <v>8310</v>
      </c>
      <c r="G6" s="32">
        <v>5900</v>
      </c>
      <c r="H6" s="32">
        <v>5200</v>
      </c>
      <c r="I6" s="116">
        <v>7200</v>
      </c>
      <c r="J6" s="117">
        <v>5000</v>
      </c>
    </row>
    <row r="7" spans="1:10">
      <c r="A7" s="115">
        <v>3</v>
      </c>
      <c r="B7" s="32">
        <v>6854</v>
      </c>
      <c r="C7" s="116">
        <v>6900</v>
      </c>
      <c r="D7" s="45">
        <v>7100</v>
      </c>
      <c r="E7" s="32">
        <v>5900</v>
      </c>
      <c r="F7" s="40">
        <v>8340</v>
      </c>
      <c r="G7" s="32">
        <v>5900</v>
      </c>
      <c r="H7" s="32">
        <v>5400</v>
      </c>
      <c r="I7" s="116">
        <v>7400</v>
      </c>
      <c r="J7" s="117">
        <v>5000</v>
      </c>
    </row>
    <row r="8" spans="1:10">
      <c r="A8" s="115">
        <v>4</v>
      </c>
      <c r="B8" s="32">
        <v>6784</v>
      </c>
      <c r="C8" s="116">
        <v>6600</v>
      </c>
      <c r="D8" s="45">
        <v>7500</v>
      </c>
      <c r="E8" s="32">
        <v>6200</v>
      </c>
      <c r="F8" s="40">
        <v>8530</v>
      </c>
      <c r="G8" s="32">
        <v>5900</v>
      </c>
      <c r="H8" s="32">
        <v>5300</v>
      </c>
      <c r="I8" s="116">
        <v>7500</v>
      </c>
      <c r="J8" s="117">
        <v>5100</v>
      </c>
    </row>
    <row r="9" spans="1:10" ht="15.75" thickBot="1">
      <c r="A9" s="115">
        <v>5</v>
      </c>
      <c r="B9" s="32">
        <v>6880</v>
      </c>
      <c r="C9" s="42">
        <v>6800</v>
      </c>
      <c r="D9" s="45">
        <v>7100</v>
      </c>
      <c r="E9" s="32">
        <v>6000</v>
      </c>
      <c r="F9" s="40">
        <v>8200</v>
      </c>
      <c r="G9" s="32">
        <v>5800</v>
      </c>
      <c r="H9" s="32">
        <v>5100</v>
      </c>
      <c r="I9" s="116">
        <v>7500</v>
      </c>
      <c r="J9" s="117">
        <v>5000</v>
      </c>
    </row>
    <row r="10" spans="1:10">
      <c r="A10" s="118">
        <v>6</v>
      </c>
      <c r="B10" s="34">
        <v>5611</v>
      </c>
      <c r="C10" s="32">
        <v>6100</v>
      </c>
      <c r="D10" s="34">
        <v>7100</v>
      </c>
      <c r="E10" s="34">
        <v>6400</v>
      </c>
      <c r="F10" s="34">
        <v>7830</v>
      </c>
      <c r="G10" s="36"/>
      <c r="H10" s="36"/>
      <c r="I10" s="36"/>
      <c r="J10" s="119"/>
    </row>
    <row r="11" spans="1:10">
      <c r="A11" s="115">
        <v>7</v>
      </c>
      <c r="B11" s="32">
        <v>5826</v>
      </c>
      <c r="C11" s="32">
        <v>6300</v>
      </c>
      <c r="D11" s="32">
        <v>7300</v>
      </c>
      <c r="E11" s="32">
        <v>6200</v>
      </c>
      <c r="F11" s="32">
        <v>7690</v>
      </c>
      <c r="G11" s="116"/>
      <c r="H11" s="116"/>
      <c r="I11" s="116"/>
      <c r="J11" s="121"/>
    </row>
    <row r="12" spans="1:10">
      <c r="A12" s="115">
        <v>8</v>
      </c>
      <c r="B12" s="32">
        <v>5706</v>
      </c>
      <c r="C12" s="32">
        <v>6100</v>
      </c>
      <c r="D12" s="32">
        <v>7300</v>
      </c>
      <c r="E12" s="33">
        <v>5800</v>
      </c>
      <c r="F12" s="32">
        <v>7640</v>
      </c>
      <c r="G12" s="116"/>
      <c r="H12" s="116"/>
      <c r="I12" s="116"/>
      <c r="J12" s="121"/>
    </row>
    <row r="13" spans="1:10">
      <c r="A13" s="115">
        <v>9</v>
      </c>
      <c r="B13" s="32">
        <v>5673</v>
      </c>
      <c r="C13" s="32">
        <v>6400</v>
      </c>
      <c r="D13" s="32">
        <v>7300</v>
      </c>
      <c r="E13" s="32">
        <v>6300</v>
      </c>
      <c r="F13" s="32">
        <v>7730</v>
      </c>
      <c r="G13" s="116"/>
      <c r="H13" s="116"/>
      <c r="I13" s="116"/>
      <c r="J13" s="121"/>
    </row>
    <row r="14" spans="1:10" ht="15.75" thickBot="1">
      <c r="A14" s="122">
        <v>10</v>
      </c>
      <c r="B14" s="38">
        <v>5959</v>
      </c>
      <c r="C14" s="38">
        <v>6200</v>
      </c>
      <c r="D14" s="38">
        <v>7100</v>
      </c>
      <c r="E14" s="38">
        <v>6200</v>
      </c>
      <c r="F14" s="38">
        <v>7710</v>
      </c>
      <c r="G14" s="116"/>
      <c r="H14" s="116"/>
      <c r="I14" s="116"/>
      <c r="J14" s="121"/>
    </row>
    <row r="15" spans="1:10">
      <c r="A15" s="115">
        <v>11</v>
      </c>
      <c r="B15" s="32">
        <v>7199</v>
      </c>
      <c r="C15" s="32">
        <v>6220</v>
      </c>
      <c r="D15" s="32">
        <v>7000</v>
      </c>
      <c r="E15" s="32">
        <v>6200</v>
      </c>
      <c r="F15" s="32">
        <v>6970</v>
      </c>
      <c r="G15" s="116"/>
      <c r="H15" s="116"/>
      <c r="I15" s="116"/>
      <c r="J15" s="121"/>
    </row>
    <row r="16" spans="1:10">
      <c r="A16" s="115">
        <v>12</v>
      </c>
      <c r="B16" s="32">
        <v>5576</v>
      </c>
      <c r="C16" s="32">
        <v>6260</v>
      </c>
      <c r="D16" s="32">
        <v>6900</v>
      </c>
      <c r="E16" s="32">
        <v>6300</v>
      </c>
      <c r="F16" s="32">
        <v>6640</v>
      </c>
      <c r="G16" s="116"/>
      <c r="H16" s="116"/>
      <c r="I16" s="116"/>
      <c r="J16" s="121"/>
    </row>
    <row r="17" spans="1:10">
      <c r="A17" s="115">
        <v>13</v>
      </c>
      <c r="B17" s="32">
        <v>5451</v>
      </c>
      <c r="C17" s="32">
        <v>6320</v>
      </c>
      <c r="D17" s="32">
        <v>7000</v>
      </c>
      <c r="E17" s="32">
        <v>5900</v>
      </c>
      <c r="F17" s="32">
        <v>6630</v>
      </c>
      <c r="G17" s="116"/>
      <c r="H17" s="116"/>
      <c r="I17" s="116"/>
      <c r="J17" s="121"/>
    </row>
    <row r="18" spans="1:10">
      <c r="A18" s="115">
        <v>14</v>
      </c>
      <c r="B18" s="32">
        <v>5324</v>
      </c>
      <c r="C18" s="32">
        <v>6340</v>
      </c>
      <c r="D18" s="32">
        <v>6900</v>
      </c>
      <c r="E18" s="32">
        <v>6500</v>
      </c>
      <c r="F18" s="32">
        <v>6810</v>
      </c>
      <c r="G18" s="116"/>
      <c r="H18" s="116"/>
      <c r="I18" s="116"/>
      <c r="J18" s="121"/>
    </row>
    <row r="19" spans="1:10" ht="15.75" thickBot="1">
      <c r="A19" s="115">
        <v>15</v>
      </c>
      <c r="B19" s="38">
        <v>6739</v>
      </c>
      <c r="C19" s="38">
        <v>6220</v>
      </c>
      <c r="D19" s="38">
        <v>7300</v>
      </c>
      <c r="E19" s="38">
        <v>6100</v>
      </c>
      <c r="F19" s="38">
        <v>7190</v>
      </c>
      <c r="G19" s="116"/>
      <c r="H19" s="116"/>
      <c r="I19" s="116"/>
      <c r="J19" s="121"/>
    </row>
    <row r="20" spans="1:10">
      <c r="A20" s="118">
        <v>16</v>
      </c>
      <c r="B20" s="32">
        <v>5649</v>
      </c>
      <c r="C20" s="32">
        <v>6300</v>
      </c>
      <c r="D20" s="32">
        <v>6400</v>
      </c>
      <c r="E20" s="32">
        <v>6200</v>
      </c>
      <c r="F20" s="32">
        <v>6130</v>
      </c>
      <c r="G20" s="116"/>
      <c r="H20" s="116"/>
      <c r="I20" s="116"/>
      <c r="J20" s="121"/>
    </row>
    <row r="21" spans="1:10">
      <c r="A21" s="115">
        <v>17</v>
      </c>
      <c r="B21" s="32">
        <v>5432</v>
      </c>
      <c r="C21" s="32">
        <v>6200</v>
      </c>
      <c r="D21" s="32">
        <v>6300</v>
      </c>
      <c r="E21" s="32">
        <v>6400</v>
      </c>
      <c r="F21" s="32">
        <v>6640</v>
      </c>
      <c r="G21" s="116"/>
      <c r="H21" s="116"/>
      <c r="I21" s="116"/>
      <c r="J21" s="121"/>
    </row>
    <row r="22" spans="1:10">
      <c r="A22" s="115">
        <v>18</v>
      </c>
      <c r="B22" s="32">
        <v>5781</v>
      </c>
      <c r="C22" s="32">
        <v>5060</v>
      </c>
      <c r="D22" s="32">
        <v>6400</v>
      </c>
      <c r="E22" s="33">
        <v>7500</v>
      </c>
      <c r="F22" s="32">
        <v>6450</v>
      </c>
      <c r="G22" s="116"/>
      <c r="H22" s="116"/>
      <c r="I22" s="116"/>
      <c r="J22" s="121"/>
    </row>
    <row r="23" spans="1:10">
      <c r="A23" s="115">
        <v>19</v>
      </c>
      <c r="B23" s="32">
        <v>5660</v>
      </c>
      <c r="C23" s="32">
        <v>4980</v>
      </c>
      <c r="D23" s="32">
        <v>6600</v>
      </c>
      <c r="E23" s="32">
        <v>6700</v>
      </c>
      <c r="F23" s="32">
        <v>6220</v>
      </c>
      <c r="G23" s="116"/>
      <c r="H23" s="116"/>
      <c r="I23" s="116"/>
      <c r="J23" s="121"/>
    </row>
    <row r="24" spans="1:10" ht="15.75" thickBot="1">
      <c r="A24" s="115">
        <v>20</v>
      </c>
      <c r="B24" s="38">
        <v>5978</v>
      </c>
      <c r="C24" s="38">
        <v>5050</v>
      </c>
      <c r="D24" s="38">
        <v>6600</v>
      </c>
      <c r="E24" s="38">
        <v>6400</v>
      </c>
      <c r="F24" s="38">
        <v>6270</v>
      </c>
      <c r="G24" s="42"/>
      <c r="H24" s="42"/>
      <c r="I24" s="42"/>
      <c r="J24" s="123"/>
    </row>
    <row r="25" spans="1:10">
      <c r="A25" s="124" t="s">
        <v>11</v>
      </c>
      <c r="B25" s="32">
        <v>6066</v>
      </c>
      <c r="C25" s="32">
        <v>6193</v>
      </c>
      <c r="D25" s="32">
        <v>6965</v>
      </c>
      <c r="E25" s="32">
        <v>6280</v>
      </c>
      <c r="F25" s="32">
        <v>7309</v>
      </c>
      <c r="G25" s="32">
        <v>5880</v>
      </c>
      <c r="H25" s="32">
        <v>5200</v>
      </c>
      <c r="I25" s="116">
        <v>7320</v>
      </c>
      <c r="J25" s="117">
        <v>5040</v>
      </c>
    </row>
    <row r="26" spans="1:10">
      <c r="A26" s="125" t="s">
        <v>12</v>
      </c>
      <c r="B26" s="32">
        <v>5804</v>
      </c>
      <c r="C26" s="32">
        <v>6280</v>
      </c>
      <c r="D26" s="32">
        <v>7050</v>
      </c>
      <c r="E26" s="32">
        <v>6200</v>
      </c>
      <c r="F26" s="32">
        <v>7415</v>
      </c>
      <c r="G26" s="32">
        <v>5900</v>
      </c>
      <c r="H26" s="32">
        <v>5200</v>
      </c>
      <c r="I26" s="116">
        <v>7400</v>
      </c>
      <c r="J26" s="117">
        <v>5000</v>
      </c>
    </row>
    <row r="27" spans="1:10">
      <c r="A27" s="125" t="s">
        <v>13</v>
      </c>
      <c r="B27" s="32">
        <v>595</v>
      </c>
      <c r="C27" s="32">
        <v>557</v>
      </c>
      <c r="D27" s="32">
        <v>339</v>
      </c>
      <c r="E27" s="32">
        <v>359</v>
      </c>
      <c r="F27" s="32">
        <v>802</v>
      </c>
      <c r="G27" s="32">
        <v>45</v>
      </c>
      <c r="H27" s="32">
        <v>158</v>
      </c>
      <c r="I27" s="116">
        <v>217</v>
      </c>
      <c r="J27" s="117">
        <v>55</v>
      </c>
    </row>
    <row r="28" spans="1:10">
      <c r="A28" s="125" t="s">
        <v>14</v>
      </c>
      <c r="B28" s="43">
        <v>9.8100000000000007E-2</v>
      </c>
      <c r="C28" s="43">
        <v>8.9899999999999994E-2</v>
      </c>
      <c r="D28" s="43">
        <v>4.87E-2</v>
      </c>
      <c r="E28" s="43">
        <v>5.7200000000000001E-2</v>
      </c>
      <c r="F28" s="43">
        <v>0.10979999999999999</v>
      </c>
      <c r="G28" s="43">
        <v>7.6E-3</v>
      </c>
      <c r="H28" s="43">
        <v>3.04E-2</v>
      </c>
      <c r="I28" s="126">
        <v>2.9600000000000001E-2</v>
      </c>
      <c r="J28" s="127">
        <v>1.09E-2</v>
      </c>
    </row>
    <row r="29" spans="1:10" ht="15.75" thickBot="1">
      <c r="A29" s="128" t="s">
        <v>23</v>
      </c>
      <c r="B29" s="129">
        <v>-2.4799999999999999E-2</v>
      </c>
      <c r="C29" s="129">
        <v>-4.4000000000000003E-3</v>
      </c>
      <c r="D29" s="129">
        <v>0.1198</v>
      </c>
      <c r="E29" s="129">
        <v>9.7000000000000003E-3</v>
      </c>
      <c r="F29" s="129">
        <v>0.17510000000000001</v>
      </c>
      <c r="G29" s="129">
        <v>-0.16400000000000001</v>
      </c>
      <c r="H29" s="129">
        <v>-5.4699999999999999E-2</v>
      </c>
      <c r="I29" s="130">
        <v>-0.18970000000000001</v>
      </c>
      <c r="J29" s="131">
        <v>0.1769</v>
      </c>
    </row>
    <row r="31" spans="1:10" ht="15.75" thickBot="1">
      <c r="A31" s="101" t="s">
        <v>27</v>
      </c>
      <c r="B31" s="101"/>
      <c r="C31" s="101"/>
      <c r="D31" s="101"/>
      <c r="E31" s="101"/>
      <c r="F31" s="101"/>
    </row>
    <row r="32" spans="1:10">
      <c r="A32" s="102" t="s">
        <v>17</v>
      </c>
      <c r="B32" s="76" t="s">
        <v>2</v>
      </c>
      <c r="C32" s="76" t="s">
        <v>2</v>
      </c>
      <c r="D32" s="76" t="s">
        <v>2</v>
      </c>
      <c r="E32" s="76" t="s">
        <v>2</v>
      </c>
      <c r="F32" s="103" t="s">
        <v>2</v>
      </c>
    </row>
    <row r="33" spans="1:6" ht="15.75" thickBot="1">
      <c r="A33" s="104" t="s">
        <v>18</v>
      </c>
      <c r="B33" s="30">
        <v>2</v>
      </c>
      <c r="C33" s="30">
        <v>3</v>
      </c>
      <c r="D33" s="30">
        <v>4</v>
      </c>
      <c r="E33" s="30">
        <v>5</v>
      </c>
      <c r="F33" s="105">
        <v>6</v>
      </c>
    </row>
    <row r="34" spans="1:6">
      <c r="A34" s="85">
        <v>1</v>
      </c>
      <c r="B34" s="8">
        <v>6100</v>
      </c>
      <c r="C34" s="8">
        <v>7160</v>
      </c>
      <c r="D34" s="8">
        <v>6750</v>
      </c>
      <c r="E34" s="8">
        <v>6760</v>
      </c>
      <c r="F34" s="134">
        <v>8326</v>
      </c>
    </row>
    <row r="35" spans="1:6">
      <c r="A35" s="85">
        <v>2</v>
      </c>
      <c r="B35" s="8">
        <v>6180</v>
      </c>
      <c r="C35" s="8">
        <v>7220</v>
      </c>
      <c r="D35" s="8">
        <v>5755</v>
      </c>
      <c r="E35" s="8">
        <v>6220</v>
      </c>
      <c r="F35" s="106">
        <v>7720</v>
      </c>
    </row>
    <row r="36" spans="1:6">
      <c r="A36" s="85">
        <v>3</v>
      </c>
      <c r="B36" s="8">
        <v>6200</v>
      </c>
      <c r="C36" s="8">
        <v>7020</v>
      </c>
      <c r="D36" s="8">
        <v>6058</v>
      </c>
      <c r="E36" s="8">
        <v>6272</v>
      </c>
      <c r="F36" s="106">
        <v>6848</v>
      </c>
    </row>
    <row r="37" spans="1:6" ht="15.75" thickBot="1">
      <c r="A37" s="85">
        <v>4</v>
      </c>
      <c r="B37" s="8">
        <v>6640</v>
      </c>
      <c r="C37" s="8">
        <v>6460</v>
      </c>
      <c r="D37" s="8">
        <v>5700</v>
      </c>
      <c r="E37" s="8">
        <v>5518</v>
      </c>
      <c r="F37" s="106">
        <v>6342</v>
      </c>
    </row>
    <row r="38" spans="1:6">
      <c r="A38" s="94" t="s">
        <v>19</v>
      </c>
      <c r="B38" s="14">
        <v>6280</v>
      </c>
      <c r="C38" s="14">
        <v>6965</v>
      </c>
      <c r="D38" s="14">
        <v>6066</v>
      </c>
      <c r="E38" s="14">
        <v>6193</v>
      </c>
      <c r="F38" s="108">
        <v>7309</v>
      </c>
    </row>
    <row r="39" spans="1:6">
      <c r="A39" s="95" t="s">
        <v>13</v>
      </c>
      <c r="B39" s="8">
        <v>488</v>
      </c>
      <c r="C39" s="8">
        <v>694</v>
      </c>
      <c r="D39" s="8">
        <v>965</v>
      </c>
      <c r="E39" s="8">
        <v>1022</v>
      </c>
      <c r="F39" s="106">
        <v>1770</v>
      </c>
    </row>
    <row r="40" spans="1:6" ht="15.75" thickBot="1">
      <c r="A40" s="97" t="s">
        <v>14</v>
      </c>
      <c r="B40" s="98">
        <v>7.8E-2</v>
      </c>
      <c r="C40" s="98">
        <v>0.1</v>
      </c>
      <c r="D40" s="98">
        <v>0.159</v>
      </c>
      <c r="E40" s="98">
        <v>0.16500000000000001</v>
      </c>
      <c r="F40" s="109">
        <v>0.24199999999999999</v>
      </c>
    </row>
  </sheetData>
  <mergeCells count="2">
    <mergeCell ref="A1:J1"/>
    <mergeCell ref="A31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Stats</vt:lpstr>
      <vt:lpstr>Gold</vt:lpstr>
      <vt:lpstr>Copper</vt:lpstr>
      <vt:lpstr>Sulphur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Hamlyn</dc:creator>
  <cp:lastModifiedBy>Craig Hamlyn</cp:lastModifiedBy>
  <dcterms:created xsi:type="dcterms:W3CDTF">2019-02-27T04:18:56Z</dcterms:created>
  <dcterms:modified xsi:type="dcterms:W3CDTF">2019-02-27T04:36:12Z</dcterms:modified>
</cp:coreProperties>
</file>