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90c Cu-Ag-Zn conc JN1723\DataPacks\"/>
    </mc:Choice>
  </mc:AlternateContent>
  <xr:revisionPtr revIDLastSave="0" documentId="13_ncr:1_{745599BF-5C74-480C-BE13-B74065F4E797}" xr6:coauthVersionLast="46" xr6:coauthVersionMax="47" xr10:uidLastSave="{00000000-0000-0000-0000-000000000000}"/>
  <bookViews>
    <workbookView xWindow="-120" yWindow="-120" windowWidth="29040" windowHeight="15840" tabRatio="796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Homogeneity" sheetId="47895" r:id="rId6"/>
    <sheet name="Classical" sheetId="47896" r:id="rId7"/>
    <sheet name="Fire Assay (Grav)" sheetId="47897" r:id="rId8"/>
    <sheet name="Thermograv" sheetId="47898" r:id="rId9"/>
    <sheet name="4-Acid" sheetId="47899" r:id="rId10"/>
    <sheet name="PF ICP" sheetId="47900" r:id="rId11"/>
    <sheet name="ISE" sheetId="47901" r:id="rId12"/>
    <sheet name="IRC" sheetId="47902" r:id="rId13"/>
  </sheets>
  <calcPr calcId="18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 s="1"/>
  <c r="J13" i="47895"/>
  <c r="J17" i="47895"/>
  <c r="J21" i="47895"/>
  <c r="J3" i="47895"/>
  <c r="J6" i="47895"/>
  <c r="J10" i="47895"/>
  <c r="J14" i="47895"/>
  <c r="J18" i="47895"/>
  <c r="J4" i="47895"/>
  <c r="J8" i="47895"/>
  <c r="J12" i="47895"/>
  <c r="J16" i="47895"/>
  <c r="J20" i="47895"/>
  <c r="J19" i="47895" l="1"/>
  <c r="J11" i="47895"/>
  <c r="J15" i="47895"/>
  <c r="J7" i="47895"/>
  <c r="J25" i="47895" s="1"/>
  <c r="J9" i="47895"/>
  <c r="J22" i="47895"/>
  <c r="J24" i="47895"/>
  <c r="J23" i="47895" l="1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C23050B-5D2A-4596-93FB-1FF9CBFAA5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DBBF073-A7E5-4833-9930-0C6F548E8E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" authorId="0" shapeId="0" xr:uid="{047CE7B0-A0A9-4A8B-88AF-F6ADEABDC9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4" authorId="0" shapeId="0" xr:uid="{AD4646DA-E0A6-46C5-953E-B17A1F22CC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0BFB9559-0CE6-4662-8192-A8EA061F0D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217053F8-964D-4719-A998-541B4DFD31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6C9DF4ED-1EDA-432E-ACF9-1843900C62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C945B764-DB8A-4D60-B68D-0D7DE1E313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575F94C7-B663-470B-ABC7-568C6FD09C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79EF483-D451-48E2-AA23-BE095DAB22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85639FB7-2F01-4033-9EC5-4D8872C800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482EC21B-5720-40B9-B282-BEA5DF6C42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F822EDC3-47DD-43A6-9451-6CB43797FF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00A74F4D-4E97-4A25-ACEC-CC2615DC8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D08BF1A0-953A-46AC-A19A-C4AB270618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57EE9E6B-D159-41C0-9665-A44B458ECF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CFF9FC04-B8B1-4C01-B603-22C070C859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 shapeId="0" xr:uid="{4D502C80-2860-40C7-8D43-8BEA5322BB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 shapeId="0" xr:uid="{EDF95612-C4CC-4A81-A6E5-F59E0597F1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 shapeId="0" xr:uid="{552DD3F8-0172-4420-9788-A4F7EA5DA5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 shapeId="0" xr:uid="{FB7FA2B6-B667-4791-AA1A-4C21F2022C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 shapeId="0" xr:uid="{AE9CAF13-40A4-4AED-85BC-246DDAFA6C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 xr:uid="{A2E8C31E-2E11-4038-953F-EE7083678E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E3F28600-17F3-4EB6-B640-A79E7A1276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917AC01D-AB19-4141-AA67-E93765081C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E2EE1FAA-89BD-4714-B56F-F1688DA36F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 shapeId="0" xr:uid="{62F81414-FFDD-4757-AE2B-44D2F5BACB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936512BB-DF16-4AAB-A8C2-3783B60511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1" authorId="0" shapeId="0" xr:uid="{8E60E77A-2145-4EE8-B7A9-BD7A8F9653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84EF3AEC-61E4-43B4-BEB1-4029C97F3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BBDFC1D0-F76A-4287-B240-8E90C78C96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E813203E-A9BD-41A5-B5CD-2B96E01EE9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1DC4D283-4B9C-4ACC-A536-8ADA7B5285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48123D3A-EFF0-49DC-AB08-96CA729BD9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 xr:uid="{522EA021-3D1B-4FD4-B37E-86AF18E7E9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 xr:uid="{95213B80-8294-4ADD-AD84-53BCC3368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 xr:uid="{4B0203E0-28C8-439E-9C9A-7F0A64CF59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C331861A-2054-4868-A2B4-132052BC39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1DD9D9DD-1F91-4B87-A563-837C194DF4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4" authorId="0" shapeId="0" xr:uid="{C2BCBCB9-A3C7-4DE2-9740-9BD24A2A53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2" authorId="0" shapeId="0" xr:uid="{642D2A6C-F112-495C-BEFE-6F5723868A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 shapeId="0" xr:uid="{123900DF-457A-41FB-A68D-2D086B7037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 shapeId="0" xr:uid="{AAB84B17-3691-485E-AED4-78D5E6263B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 shapeId="0" xr:uid="{06C79F90-5FB3-438D-B870-7AE1C945B7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8D3D8FD3-DC4D-4BFA-8913-C826CF2055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77BF7F62-3A21-4FF3-A8DF-B225127462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486F2B66-ABFE-44B2-BA4C-029BA6BA45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 shapeId="0" xr:uid="{CF8F779B-6064-4895-A87E-59896547D0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6" authorId="0" shapeId="0" xr:uid="{0BCE240A-D29C-46C2-ADE8-234D25D46B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4" authorId="0" shapeId="0" xr:uid="{BEB7C756-73E1-45AC-9CA7-A5F65481F7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 shapeId="0" xr:uid="{A8BB4151-7620-428B-9949-A5F9DF283B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1" authorId="0" shapeId="0" xr:uid="{E40C7EC9-5FD6-4099-A932-E9882AB17F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DE37D3AB-CF78-4ABC-9A53-93913D72D2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DBFF4141-1BAB-46B9-B719-F79A085D37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6" authorId="0" shapeId="0" xr:uid="{4D13FC94-0830-43AB-A1C3-5CCB7014DB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4" authorId="0" shapeId="0" xr:uid="{0C80B18F-0409-4256-A767-322C89EB07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2" authorId="0" shapeId="0" xr:uid="{FC610AAE-47BE-4389-8D3A-6F5505713B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0" authorId="0" shapeId="0" xr:uid="{17671F92-8C55-4171-A02A-16C1E592AB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8" authorId="0" shapeId="0" xr:uid="{3D603124-223E-4EBA-8934-81E8977F90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6" authorId="0" shapeId="0" xr:uid="{A9738718-355D-4EB7-BA6C-B36D1315B7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4" authorId="0" shapeId="0" xr:uid="{C878749C-6D03-4154-AEB3-52EB92BF3A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 shapeId="0" xr:uid="{230C5CA7-72B1-432F-B9D6-3EC7FDD060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 shapeId="0" xr:uid="{BA3FF44B-763D-43A2-AE4C-C84A717788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 shapeId="0" xr:uid="{979F7DBF-2237-48D8-94D5-18F1297B88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 shapeId="0" xr:uid="{087E0754-B1E6-45F2-BA48-3F60C9FBB1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2267E50-3FFA-4387-B570-7C75D273AE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2C4B4F10-4695-4D7F-9DD3-59B6C6681E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AE63B9D-F8C6-4E0D-8203-F0859CA02F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7709C54A-B00A-4768-9930-9A0E5B78C8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32B5DC36-1FC4-4CB2-BF8D-32A8A1FC6B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31155BD-D119-4364-BC89-82B68E7AF9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7DAB7C14-1A98-4782-94E0-75C1C924E3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930DC8C7-FC75-4879-933A-C3AE985905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00A47728-E901-4E58-A7EE-E4CD5411DE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851F96BF-830D-481A-A899-DEBB101E59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7413DA01-9335-4A47-9F69-9384CA9E79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2A0FE97F-952D-4B9A-B209-A33173CC99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2FB901D9-39B7-4E8D-81DC-9FE78DA209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FCACBB02-0E7F-4777-8395-AC8EED4CE3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A4EF6B90-E011-40EE-AF23-0A7C64891E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C9C7FEDA-EB7D-4050-AB6E-27FAF35704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62354B7C-EFCA-45F8-B4F5-16F9C1388D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88F09E40-8E23-42F6-9A5F-E3A9553A76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4C06E0B3-B2E9-4E9B-B5A5-8BA2A388E5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1545B453-B07A-4F2F-8B47-7F2624A532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8FB8F705-A583-44FB-BBA9-DFBB3F7293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AF9C47D7-2271-4B50-BBD5-C0650F576F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9920E02F-3F44-42B9-9B2B-DBB14FAD07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 xr:uid="{AEE72B21-966B-4429-8E9F-F54375D5B3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 xr:uid="{AEBA868F-E133-489A-A435-306393CBED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9" authorId="0" shapeId="0" xr:uid="{552B2062-8A27-48C4-9E93-7237FA32C4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7" authorId="0" shapeId="0" xr:uid="{61CB7EA1-6BE8-4B4F-8711-9FD9840274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5" authorId="0" shapeId="0" xr:uid="{8582222E-5CC7-4EB4-9509-96919C2CA3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3" authorId="0" shapeId="0" xr:uid="{18E1D4EE-3676-4312-915D-114E173E65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1" authorId="0" shapeId="0" xr:uid="{071A5ABE-2CBE-4F91-A9E4-4D61EA4615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8A541C48-0AFD-41A9-9615-B16E64E50A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 shapeId="0" xr:uid="{A0F299C9-BB0D-4B7A-8DF0-3564FD15C8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5" authorId="0" shapeId="0" xr:uid="{4D6204CC-F979-45C4-99DC-810B3D90FF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3" authorId="0" shapeId="0" xr:uid="{176EBEDE-ABCB-4406-8D5D-8962576AEE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1" authorId="0" shapeId="0" xr:uid="{A91BC60C-ED38-44A6-8696-05CE0C6DC8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9" authorId="0" shapeId="0" xr:uid="{D4F328C2-CECD-4A57-B169-D6CDA816D8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7" authorId="0" shapeId="0" xr:uid="{58CD1D96-4BF6-4B68-AD1B-66D5951AB2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7BC474B5-382D-458D-8781-9EFE4710EB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4" authorId="0" shapeId="0" xr:uid="{DF893AB0-C99D-4E56-9946-A858E30244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2" authorId="0" shapeId="0" xr:uid="{E1ED5649-D7B8-4F76-987C-4AB465E7EE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0" authorId="0" shapeId="0" xr:uid="{85F5BEF8-5997-493D-B14B-FEDB815DFD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8" authorId="0" shapeId="0" xr:uid="{45B4543A-CBE7-410A-B6D2-E9BD59436A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6" authorId="0" shapeId="0" xr:uid="{42F593D5-32F6-4371-8C16-6C5D761796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4" authorId="0" shapeId="0" xr:uid="{4682E223-6D2F-4228-8604-25EE92DED7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2" authorId="0" shapeId="0" xr:uid="{806F3CC0-C4BC-4023-A3F4-81D9D433F5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0" authorId="0" shapeId="0" xr:uid="{9BFA554E-AEB0-4364-92C3-6828751619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8" authorId="0" shapeId="0" xr:uid="{88461549-AC6C-4AC6-982B-23AB0D6FC2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 shapeId="0" xr:uid="{F851561A-0213-4A82-9B76-9292265C7D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4" authorId="0" shapeId="0" xr:uid="{2A6A2D97-2EC1-42F0-A6F0-F5C9BB201F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 shapeId="0" xr:uid="{E4FC78E6-1431-4061-9FF3-182FDE682C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 shapeId="0" xr:uid="{2A20F4B4-01F1-407A-9049-CE903090D3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 xr:uid="{3DA94450-60C7-4E0A-901A-FF062569FD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 xr:uid="{0BC1D2E2-17BC-4B2C-A376-1B63F19998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 xr:uid="{40C61FFD-97ED-49E2-8BBD-BC9B0C7E11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3761C8AD-3F00-494D-A1DB-80D060AA1E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 xr:uid="{95F16135-0575-4C57-9FC7-D5BF41715A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 xr:uid="{DFD2B1EE-CA83-4322-B7BF-0D03CA1033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 shapeId="0" xr:uid="{B09EDD30-1214-41E7-8971-3D1063D594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 shapeId="0" xr:uid="{D71E1D1E-3A7B-4C7A-93CC-98A2D86B41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 shapeId="0" xr:uid="{9003E062-D804-47DC-A3E1-11AC4A66CF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7C7739F-BF9C-42FD-B67E-60FF1855EB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F3AAE74-0C64-4BF6-BB53-9F81DE91CD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AB567E70-2670-4BC4-839C-B3B8F0C776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<sst xmlns="http://schemas.openxmlformats.org/spreadsheetml/2006/main" count="7430" uniqueCount="533">
  <si>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</si>
  <si>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</si>
  <si>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</si>
  <si>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</si>
  <si>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</si>
  <si>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</si>
  <si>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</si>
  <si>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</si>
  <si>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</si>
  <si>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</si>
  <si>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</si>
  <si>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</si>
  <si>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</si>
  <si>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</si>
  <si>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</si>
  <si>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</si>
  <si>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</si>
  <si>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</si>
  <si>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</si>
  <si>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</si>
  <si>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</si>
  <si>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</si>
  <si>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</si>
  <si>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</si>
  <si>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</si>
  <si>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</si>
  <si>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</si>
  <si>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</si>
  <si>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</si>
  <si>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</si>
  <si>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</si>
  <si>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</si>
  <si>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</si>
  <si>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</si>
  <si>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</si>
  <si>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</si>
  <si>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</si>
  <si>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</si>
  <si>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</si>
  <si>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</si>
  <si>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</si>
  <si>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</si>
  <si>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</si>
  <si>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</si>
  <si>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</si>
  <si>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</si>
  <si>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</si>
  <si>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</si>
  <si>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</si>
  <si>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</si>
  <si>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</si>
  <si>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</si>
  <si>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</si>
  <si>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</si>
  <si>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</si>
  <si>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</si>
  <si>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</si>
  <si>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</si>
  <si>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</si>
  <si>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</si>
  <si>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</si>
  <si>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</si>
  <si>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</si>
  <si>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</si>
  <si>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</si>
  <si>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</si>
  <si>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</si>
  <si>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</si>
  <si>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</si>
  <si>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</si>
  <si>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</si>
  <si>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</si>
  <si>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</si>
  <si>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</si>
  <si>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</si>
  <si>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</si>
  <si>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</si>
  <si>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</si>
  <si>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</si>
  <si>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</si>
  <si>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</si>
  <si>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</si>
  <si>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</si>
  <si>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</si>
  <si>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</si>
  <si>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</si>
  <si>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</si>
  <si>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</si>
  <si>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</si>
  <si>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</si>
  <si>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</si>
  <si>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</si>
  <si>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</si>
  <si>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</si>
  <si>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</si>
  <si>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</si>
  <si>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&lt; 0.2</t>
  </si>
  <si>
    <t>Au</t>
  </si>
  <si>
    <t>IRC</t>
  </si>
  <si>
    <t>PF*MS</t>
  </si>
  <si>
    <t>PF*OES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</si>
  <si>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</si>
  <si>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</si>
  <si>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</si>
  <si>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</si>
  <si>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</si>
  <si>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</si>
  <si>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</si>
  <si>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</si>
  <si>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</si>
  <si>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</si>
  <si>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</si>
  <si>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4A*OES/AAS</t>
  </si>
  <si>
    <t>30g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</si>
  <si>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</si>
  <si>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</si>
  <si>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</si>
  <si>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</si>
  <si>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</si>
  <si>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</si>
  <si>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</si>
  <si>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</si>
  <si>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</si>
  <si>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</si>
  <si>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</si>
  <si>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</si>
  <si>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</si>
  <si>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</si>
  <si>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</si>
  <si>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</si>
  <si>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</si>
  <si>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</si>
  <si>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Ca, wt.%</t>
  </si>
  <si>
    <t>Ce, ppm</t>
  </si>
  <si>
    <t>Dy, ppm</t>
  </si>
  <si>
    <t>Fe, wt.%</t>
  </si>
  <si>
    <t>Ga, ppm</t>
  </si>
  <si>
    <t>Gd, ppm</t>
  </si>
  <si>
    <t>Hf,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</si>
  <si>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</si>
  <si>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</si>
  <si>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</si>
  <si>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</si>
  <si>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</si>
  <si>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</si>
  <si>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</si>
  <si>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</si>
  <si>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</si>
  <si>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</si>
  <si>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</si>
  <si>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</si>
  <si>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</si>
  <si>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</si>
  <si>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</si>
  <si>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</si>
  <si>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</si>
  <si>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</si>
  <si>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</si>
  <si>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</si>
  <si>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</si>
  <si>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</si>
  <si>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</si>
  <si>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</si>
  <si>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</si>
  <si>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Sc, ppm</t>
  </si>
  <si>
    <t>Sn, ppm</t>
  </si>
  <si>
    <t>Ta, ppm</t>
  </si>
  <si>
    <t>Tl,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</si>
  <si>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</si>
  <si>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</si>
  <si>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</si>
  <si>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</si>
  <si>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</si>
  <si>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</si>
  <si>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</si>
  <si>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</si>
  <si>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</si>
  <si>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</si>
  <si>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</si>
  <si>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</si>
  <si>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</si>
  <si>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</si>
  <si>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</si>
  <si>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</si>
  <si>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</si>
  <si>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</si>
  <si>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</si>
  <si>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</si>
  <si>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</si>
  <si>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</si>
  <si>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</si>
  <si>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Note: Upscaled Metrics are also available in this CSG for analytes with INAA results for Ag</t>
  </si>
  <si>
    <t>ANSLu</t>
  </si>
  <si>
    <t>Peroxide Fusion ICP</t>
  </si>
  <si>
    <t>&lt; 20</t>
  </si>
  <si>
    <t>Classical Wet Chemistry</t>
  </si>
  <si>
    <t>ISE</t>
  </si>
  <si>
    <t>Ion Selective Electrode</t>
  </si>
  <si>
    <t>F</t>
  </si>
  <si>
    <t>Cu, wt.%</t>
  </si>
  <si>
    <t>Ag, ppm</t>
  </si>
  <si>
    <t>Au, ppm</t>
  </si>
  <si>
    <t>As, ppm</t>
  </si>
  <si>
    <t>Bi, ppm</t>
  </si>
  <si>
    <t>Cd, ppm</t>
  </si>
  <si>
    <t>Pb, wt.%</t>
  </si>
  <si>
    <t>S, wt.%</t>
  </si>
  <si>
    <t>Sb, ppm</t>
  </si>
  <si>
    <t>Zn, wt.%</t>
  </si>
  <si>
    <t>Er, ppm</t>
  </si>
  <si>
    <t>Ge, ppm</t>
  </si>
  <si>
    <t>Te, ppm</t>
  </si>
  <si>
    <t>W, ppm</t>
  </si>
  <si>
    <t>F, ppm</t>
  </si>
  <si>
    <t>Lab</t>
  </si>
  <si>
    <t>No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</si>
  <si>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</si>
  <si>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</si>
  <si>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</si>
  <si>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</si>
  <si>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</si>
  <si>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</si>
  <si>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</si>
  <si>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</si>
  <si>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</si>
  <si>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</si>
  <si>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3.11</t>
  </si>
  <si>
    <t>3.12</t>
  </si>
  <si>
    <t>3.13</t>
  </si>
  <si>
    <t>3.14</t>
  </si>
  <si>
    <t>SIT</t>
  </si>
  <si>
    <t>Mean</t>
  </si>
  <si>
    <t>Median</t>
  </si>
  <si>
    <t>Std Dev.</t>
  </si>
  <si>
    <t>PDM3</t>
  </si>
  <si>
    <t>Z-Score (Absolute)</t>
  </si>
  <si>
    <t>2.00</t>
  </si>
  <si>
    <t>FA*GRAV</t>
  </si>
  <si>
    <t>0.085g</t>
  </si>
  <si>
    <t>15g</t>
  </si>
  <si>
    <t>10g</t>
  </si>
  <si>
    <t>0.5g</t>
  </si>
  <si>
    <t>NA</t>
  </si>
  <si>
    <t>02g</t>
  </si>
  <si>
    <t>05g</t>
  </si>
  <si>
    <t>at 105°C*Oven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</si>
  <si>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</si>
  <si>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Indicative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</si>
  <si>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</si>
  <si>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</si>
  <si>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</si>
  <si>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</si>
  <si>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</si>
  <si>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</si>
  <si>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</si>
  <si>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</si>
  <si>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</si>
  <si>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</si>
  <si>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</si>
  <si>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</si>
  <si>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</si>
  <si>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</si>
  <si>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4A*AAS</t>
  </si>
  <si>
    <t>4A*MS</t>
  </si>
  <si>
    <t>4A*OES/MS</t>
  </si>
  <si>
    <t>&gt; 1000</t>
  </si>
  <si>
    <t>&gt; 1500</t>
  </si>
  <si>
    <t>&lt; 0.05</t>
  </si>
  <si>
    <t>&lt; 0.5</t>
  </si>
  <si>
    <t>Results from laboratory 11 were removed due to their 0.1 ppm reading resolution.</t>
  </si>
  <si>
    <t>&gt; 15</t>
  </si>
  <si>
    <t>Results from laboratory 1 were removed due to their 1 ppm reading resolution.</t>
  </si>
  <si>
    <t>Results from laboratory 10 were removed due to their 0.01 wt.% reading resolution.</t>
  </si>
  <si>
    <t>Results from laboratories 9 and 14 were removed due to their 1 ppm reading resolution.</t>
  </si>
  <si>
    <t>Results from laboratory 12 were removed due to their 0.01 wt.% reading resolution.</t>
  </si>
  <si>
    <t>Results from laboratories 1, 9, 11 and 14 were removed due to their 1 ppm reading resolution._x000D_
Results from laboratory 12 were removed due to their 10 ppm reading resolution.</t>
  </si>
  <si>
    <t>&lt; 0.005</t>
  </si>
  <si>
    <t>&lt; 0.001</t>
  </si>
  <si>
    <t>&gt; 1</t>
  </si>
  <si>
    <t>&gt; 5</t>
  </si>
  <si>
    <t>&gt; 500</t>
  </si>
  <si>
    <t>Results from laboratory 9 were removed due to their 1 ppm reading resolution.</t>
  </si>
  <si>
    <t>Results from laboratory 9 were removed due to their 0.1 ppm reading resolution.</t>
  </si>
  <si>
    <t>*</t>
  </si>
  <si>
    <t>PF*OES/MS</t>
  </si>
  <si>
    <t>&lt; 0.4</t>
  </si>
  <si>
    <t>&lt; 3</t>
  </si>
  <si>
    <t>&lt; 70</t>
  </si>
  <si>
    <t>&lt; 30</t>
  </si>
  <si>
    <t>&lt; 0.7</t>
  </si>
  <si>
    <t>Results from laboratories 1 and 9 were removed due to their 0.1 wt.% reading resolution.</t>
  </si>
  <si>
    <t>&lt; 15</t>
  </si>
  <si>
    <t>Results from laboratories 6 and 10 were removed due to their 1 ppm reading resolution.</t>
  </si>
  <si>
    <t>&gt; 5000</t>
  </si>
  <si>
    <t>&lt; 8</t>
  </si>
  <si>
    <t>&lt; 6</t>
  </si>
  <si>
    <t>Results from laboratory 11 were removed due to their 1 ppm reading resolution.</t>
  </si>
  <si>
    <t>&lt; 200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</si>
  <si>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</si>
  <si>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</si>
  <si>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</si>
  <si>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</si>
  <si>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</si>
  <si>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moisture at 105°C with drying oven finish</t>
  </si>
  <si>
    <t>fire assay with gravimetric finish</t>
  </si>
  <si>
    <t>instrumental neutron activation analysis</t>
  </si>
  <si>
    <t>infrared combustion</t>
  </si>
  <si>
    <t>ion specific electrode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</si>
  <si>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</si>
  <si>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</si>
  <si>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</si>
  <si>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short iodide titration</t>
  </si>
  <si>
    <t>Text Values:</t>
  </si>
  <si>
    <t>Not Detected (Lab 1.12)</t>
  </si>
  <si>
    <t>AGAT Laboratories, Calgary, Alberta, Canada</t>
  </si>
  <si>
    <t>AGAT Laboratories, Mississauga, Ontario, Canada</t>
  </si>
  <si>
    <t>AH Knight, St Helens, Merseyside, UK</t>
  </si>
  <si>
    <t>AH Knight, Tianjin, China</t>
  </si>
  <si>
    <t>ALS, Lima, Peru</t>
  </si>
  <si>
    <t>ALS, Loughrea, Galway, Ireland</t>
  </si>
  <si>
    <t>ALS Inspection, Prescot, Merseyside, UK</t>
  </si>
  <si>
    <t>ANSTO, Lucas Heights, NSW, Australia</t>
  </si>
  <si>
    <t>Bachelet, Angleur, Liege, Belgium</t>
  </si>
  <si>
    <t>Bureau Veritas Commodities Canada Ltd, Vancouver, BC, Canada</t>
  </si>
  <si>
    <t>Erdenet Central Chemical Laboratory, Erdenet, Orkhon province, Mongolia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</si>
  <si>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</si>
  <si>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</si>
  <si>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</si>
  <si>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</si>
  <si>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</si>
  <si>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</si>
  <si>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</si>
  <si>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</si>
  <si>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RCI Analytical Services BV, Oosterhout, Netherlands</t>
  </si>
  <si>
    <t>SGS de Mexico SA de CV, Cd. Industrial, Durango, Mexico</t>
  </si>
  <si>
    <t>SGS Lakefield Research Ltd, Lakefield, Ontario, Canada</t>
  </si>
  <si>
    <t>Shiva Analyticals Ltd, Bangalore North, Karnataka, India</t>
  </si>
  <si>
    <t>SRL, Perth, WA, Australia</t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</si>
  <si>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</si>
  <si>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Cu, Copper (wt.%)</t>
  </si>
  <si>
    <t>Ag, Silver (ppm)</t>
  </si>
  <si>
    <t>Au, Gold (ppm)</t>
  </si>
  <si>
    <t>Al, Aluminium (wt.%)</t>
  </si>
  <si>
    <t>As, Arsenic (ppm)</t>
  </si>
  <si>
    <t>Bi, Bismuth (ppm)</t>
  </si>
  <si>
    <t>Ca, Calcium (wt.%)</t>
  </si>
  <si>
    <t>Cd, Cadmium (ppm)</t>
  </si>
  <si>
    <t>Ce, Cerium (ppm)</t>
  </si>
  <si>
    <t>Co, Cobalt (ppm)</t>
  </si>
  <si>
    <t>Cs, Caesium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</si>
  <si>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</si>
  <si>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</si>
  <si>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</si>
  <si>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</si>
  <si>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</si>
  <si>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</si>
  <si>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</si>
  <si>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</si>
  <si>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</si>
  <si>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</si>
  <si>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</si>
  <si>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</si>
  <si>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</si>
  <si>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Pb, Lead (wt.%)</t>
  </si>
  <si>
    <t>Rb, Rubidium (ppm)</t>
  </si>
  <si>
    <t>S, Sulphur (wt.%)</t>
  </si>
  <si>
    <t>Sb, Antimony (ppm)</t>
  </si>
  <si>
    <t>Sc, Scandium (ppm)</t>
  </si>
  <si>
    <t>Sn, Tin (ppm)</t>
  </si>
  <si>
    <t>Sr, Strontium (ppm)</t>
  </si>
  <si>
    <t>Ta, Tantalum (ppm)</t>
  </si>
  <si>
    <t>Th, Thorium (ppm)</t>
  </si>
  <si>
    <t>Ti, Titanium (wt.%)</t>
  </si>
  <si>
    <t>Tl, Thallium (ppm)</t>
  </si>
  <si>
    <t>U, Uranium (ppm)</t>
  </si>
  <si>
    <t>Y, Yttrium (ppm)</t>
  </si>
  <si>
    <t>Zn, Zinc (wt.%)</t>
  </si>
  <si>
    <t>Zr, Zirconium (ppm)</t>
  </si>
  <si>
    <t>Ba, Barium (ppm)</t>
  </si>
  <si>
    <t>Dy, Dysprosium (ppm)</t>
  </si>
  <si>
    <t>Er, Erbium (ppm)</t>
  </si>
  <si>
    <t>Gd, Gadolinium (ppm)</t>
  </si>
  <si>
    <t>Ge, Germanium (ppm)</t>
  </si>
  <si>
    <t>Ho, Holmium (ppm)</t>
  </si>
  <si>
    <t>Nd, Neodymium (ppm)</t>
  </si>
  <si>
    <t>Pr, Praseodymium (ppm)</t>
  </si>
  <si>
    <t>Si, Silicon (wt.%)</t>
  </si>
  <si>
    <t>Sm, Samarium (ppm)</t>
  </si>
  <si>
    <t>Tb, Terbium (ppm)</t>
  </si>
  <si>
    <t>Te, Tellurium (ppm)</t>
  </si>
  <si>
    <t>Tm, Thulium (ppm)</t>
  </si>
  <si>
    <t>W, Tungsten (ppm)</t>
  </si>
  <si>
    <t>Yb, Ytterbium (ppm)</t>
  </si>
  <si>
    <t>F, Fluorine (ppm)</t>
  </si>
  <si>
    <t>Analytical results for Cu in OREAS 990c (Certified Value 17.13 wt.%)</t>
  </si>
  <si>
    <t>Analytical results for Ag in OREAS 990c (Certified Value 2732 ppm)</t>
  </si>
  <si>
    <t>Analytical results for Au in OREAS 990c (Certified Value 35.35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</si>
  <si>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990c (Indicative Value 0.144 wt.%)</t>
    </r>
  </si>
  <si>
    <t>Analytical results for Ag in OREAS 990c (Certified Value 2751 ppm)</t>
  </si>
  <si>
    <t>Analytical results for Al in OREAS 990c (Certified Value 0.778 wt.%)</t>
  </si>
  <si>
    <t>Analytical results for As in OREAS 990c (Certified Value 5834 ppm)</t>
  </si>
  <si>
    <t>Analytical results for B in OREAS 990c (Indicative Value 91 ppm)</t>
  </si>
  <si>
    <t>Analytical results for Ba in OREAS 990c (Indicative Value 93 ppm)</t>
  </si>
  <si>
    <t>Analytical results for Be in OREAS 990c (Indicative Value 0.15 ppm)</t>
  </si>
  <si>
    <t>Analytical results for Bi in OREAS 990c (Certified Value 88 ppm)</t>
  </si>
  <si>
    <t>Analytical results for Ca in OREAS 990c (Certified Value 0.142 wt.%)</t>
  </si>
  <si>
    <t>Analytical results for Cd in OREAS 990c (Certified Value 415 ppm)</t>
  </si>
  <si>
    <t>Analytical results for Ce in OREAS 990c (Certified Value 20 ppm)</t>
  </si>
  <si>
    <t>Analytical results for Co in OREAS 990c (Certified Value 7.84 ppm)</t>
  </si>
  <si>
    <t>Analytical results for Cr in OREAS 990c (Indicative Value 3.08 ppm)</t>
  </si>
  <si>
    <t>Analytical results for Cs in OREAS 990c (Certified Value 0.68 ppm)</t>
  </si>
  <si>
    <t>Analytical results for Cu in OREAS 990c (Certified Value 17.23 wt.%)</t>
  </si>
  <si>
    <t>Analytical results for Dy in OREAS 990c (Indicative Value 1.2 ppm)</t>
  </si>
  <si>
    <t>Analytical results for Er in OREAS 990c (Indicative Value 0.75 ppm)</t>
  </si>
  <si>
    <t>Analytical results for Eu in OREAS 990c (Indicative Value 0.38 ppm)</t>
  </si>
  <si>
    <t>Analytical results for Fe in OREAS 990c (Certified Value 17.05 wt.%)</t>
  </si>
  <si>
    <t>Analytical results for Ga in OREAS 990c (Certified Value 3.51 ppm)</t>
  </si>
  <si>
    <t>Analytical results for Gd in OREAS 990c (Indicative Value 1.43 ppm)</t>
  </si>
  <si>
    <t>Analytical results for Ge in OREAS 990c (Indicative Value 0.24 ppm)</t>
  </si>
  <si>
    <t>Analytical results for Hf in OREAS 990c (Certified Value 0.95 ppm)</t>
  </si>
  <si>
    <t>Analytical results for Ho in OREAS 990c (Indicative Value 0.25 ppm)</t>
  </si>
  <si>
    <t>Analytical results for In in OREAS 990c (Certified Value 14.3 ppm)</t>
  </si>
  <si>
    <t>Analytical results for K in OREAS 990c (Certified Value 0.335 wt.%)</t>
  </si>
  <si>
    <t>Analytical results for La in OREAS 990c (Certified Value 8.45 ppm)</t>
  </si>
  <si>
    <t>Analytical results for Li in OREAS 990c (Certified Value 2.89 ppm)</t>
  </si>
  <si>
    <t>Analytical results for Lu in OREAS 990c (Indicative Value 0.1 ppm)</t>
  </si>
  <si>
    <t>Analytical results for Mg in OREAS 990c (Certified Value 0.122 wt.%)</t>
  </si>
  <si>
    <t>Analytical results for Mn in OREAS 990c (Certified Value 0.368 wt.%)</t>
  </si>
  <si>
    <t>Analytical results for Mo in OREAS 990c (Certified Value 141 ppm)</t>
  </si>
  <si>
    <t>Analytical results for Na in OREAS 990c (Certified Value 0.034 wt.%)</t>
  </si>
  <si>
    <t>Analytical results for Nb in OREAS 990c (Certified Value 1.17 ppm)</t>
  </si>
  <si>
    <t>Analytical results for Nd in OREAS 990c (Indicative Value 7.17 ppm)</t>
  </si>
  <si>
    <t>Analytical results for Ni in OREAS 990c (Certified Value 7.8 ppm)</t>
  </si>
  <si>
    <t>Analytical results for P in OREAS 990c (Indicative Value 0.004 wt.%)</t>
  </si>
  <si>
    <t>Analytical results for Pb in OREAS 990c (Certified Value 7.98 wt.%)</t>
  </si>
  <si>
    <t>Analytical results for Pr in OREAS 990c (Indicative Value 1.87 ppm)</t>
  </si>
  <si>
    <t>Analytical results for Rb in OREAS 990c (Certified Value 17.8 ppm)</t>
  </si>
  <si>
    <t>Analytical results for Re in OREAS 990c (Indicative Value 0.004 ppm)</t>
  </si>
  <si>
    <t>Analytical results for S in OREAS 990c (Certified Value 27.88 wt.%)</t>
  </si>
  <si>
    <t>Analytical results for Sb in OREAS 990c (Certified Value 7696 ppm)</t>
  </si>
  <si>
    <t>Analytical results for Sc in OREAS 990c (Certified Value 1.07 ppm)</t>
  </si>
  <si>
    <t>Analytical results for Se in OREAS 990c (Indicative Value 6.21 ppm)</t>
  </si>
  <si>
    <t>Analytical results for Sm in OREAS 990c (Indicative Value 1.83 ppm)</t>
  </si>
  <si>
    <t>Analytical results for Sn in OREAS 990c (Certified Value 4.03 ppm)</t>
  </si>
  <si>
    <t>Analytical results for Sr in OREAS 990c (Certified Value 16.4 ppm)</t>
  </si>
  <si>
    <t>Analytical results for Ta in OREAS 990c (Certified Value 0.091 ppm)</t>
  </si>
  <si>
    <t>Analytical results for Tb in OREAS 990c (Indicative Value 0.23 ppm)</t>
  </si>
  <si>
    <t>Analytical results for Te in OREAS 990c (Indicative Value 0.15 ppm)</t>
  </si>
  <si>
    <t>Analytical results for Th in OREAS 990c (Certified Value 3.84 ppm)</t>
  </si>
  <si>
    <t>Analytical results for Ti in OREAS 990c (Certified Value 0.027 wt.%)</t>
  </si>
  <si>
    <t>Analytical results for Tl in OREAS 990c (Certified Value 12.8 ppm)</t>
  </si>
  <si>
    <t>Analytical results for Tm in OREAS 990c (Indicative Value 0.1 ppm)</t>
  </si>
  <si>
    <t>Analytical results for U in OREAS 990c (Certified Value 2.19 ppm)</t>
  </si>
  <si>
    <t>Analytical results for V in OREAS 990c (Indicative Value 3.47 ppm)</t>
  </si>
  <si>
    <t>Analytical results for W in OREAS 990c (Indicative Value 4.29 ppm)</t>
  </si>
  <si>
    <t>Analytical results for Y in OREAS 990c (Certified Value 5.98 ppm)</t>
  </si>
  <si>
    <t>Analytical results for Yb in OREAS 990c (Indicative Value 0.73 ppm)</t>
  </si>
  <si>
    <t>Analytical results for Zn in OREAS 990c (Certified Value 18.44 wt.%)</t>
  </si>
  <si>
    <t>Analytical results for Zr in OREAS 990c (Certified Value 34 ppm)</t>
  </si>
  <si>
    <t>Analytical results for Ag in OREAS 990c (Indicative Value 2567 ppm)</t>
  </si>
  <si>
    <t>Analytical results for Al in OREAS 990c (Certified Value 0.789 wt.%)</t>
  </si>
  <si>
    <t>Analytical results for As in OREAS 990c (Certified Value 6140 ppm)</t>
  </si>
  <si>
    <t>Analytical results for B in OREAS 990c (Indicative Value &lt; 50 ppm)</t>
  </si>
  <si>
    <t>Analytical results for Ba in OREAS 990c (Certified Value 1950 ppm)</t>
  </si>
  <si>
    <t>Analytical results for Be in OREAS 990c (Indicative Value &lt; 1 ppm)</t>
  </si>
  <si>
    <t>Analytical results for Ca in OREAS 990c (Indicative Value 0.198 wt.%)</t>
  </si>
  <si>
    <t>Analytical results for Cd in OREAS 990c (Certified Value 433 ppm)</t>
  </si>
  <si>
    <t>Analytical results for Ce in OREAS 990c (Certified Value 22.2 ppm)</t>
  </si>
  <si>
    <t>Analytical results for Co in OREAS 990c (Certified Value 7.81 ppm)</t>
  </si>
  <si>
    <t>Analytical results for Cr in OREAS 990c (Indicative Value &lt; 50 ppm)</t>
  </si>
  <si>
    <t>Analytical results for Cs in OREAS 990c (Certified Value 0.77 ppm)</t>
  </si>
  <si>
    <t>Analytical results for Cu in OREAS 990c (Certified Value 17.32 wt.%)</t>
  </si>
  <si>
    <t>Analytical results for Dy in OREAS 990c (Certified Value 1.33 ppm)</t>
  </si>
  <si>
    <t>Analytical results for Er in OREAS 990c (Certified Value 0.8 ppm)</t>
  </si>
  <si>
    <t>Analytical results for Eu in OREAS 990c (Indicative Value 0.45 ppm)</t>
  </si>
  <si>
    <t>Analytical results for Fe in OREAS 990c (Certified Value 17.28 wt.%)</t>
  </si>
  <si>
    <t>Analytical results for Ga in OREAS 990c (Certified Value 3.69 ppm)</t>
  </si>
  <si>
    <t>Analytical results for Gd in OREAS 990c (Certified Value 1.62 ppm)</t>
  </si>
  <si>
    <t>Analytical results for Ge in OREAS 990c (Certified Value &lt; 1 ppm)</t>
  </si>
  <si>
    <t>Analytical results for Hf in OREAS 990c (Indicative Value &lt; 10 ppm)</t>
  </si>
  <si>
    <t>Analytical results for Ho in OREAS 990c (Certified Value 0.27 ppm)</t>
  </si>
  <si>
    <t>Analytical results for In in OREAS 990c (Certified Value 16.1 ppm)</t>
  </si>
  <si>
    <t>Analytical results for K in OREAS 990c (Certified Value 0.351 wt.%)</t>
  </si>
  <si>
    <t>Analytical results for La in OREAS 990c (Certified Value 11.6 ppm)</t>
  </si>
  <si>
    <t>Analytical results for Li in OREAS 990c (Indicative Value 3.36 ppm)</t>
  </si>
  <si>
    <t>Analytical results for Lu in OREAS 990c (Indicative Value 0.11 ppm)</t>
  </si>
  <si>
    <t>Analytical results for Mg in OREAS 990c (Certified Value 0.129 wt.%)</t>
  </si>
  <si>
    <t>Analytical results for Mn in OREAS 990c (Certified Value 0.384 wt.%)</t>
  </si>
  <si>
    <t>Analytical results for Mo in OREAS 990c (Certified Value 147 ppm)</t>
  </si>
  <si>
    <t>Analytical results for Nb in OREAS 990c (Indicative Value 2.9 ppm)</t>
  </si>
  <si>
    <t>Analytical results for Nd in OREAS 990c (Certified Value 9.62 ppm)</t>
  </si>
  <si>
    <t>Analytical results for Ni in OREAS 990c (Indicative Value &lt; 20 ppm)</t>
  </si>
  <si>
    <t>Analytical results for P in OREAS 990c (Indicative Value 0.033 wt.%)</t>
  </si>
  <si>
    <t>Analytical results for Pb in OREAS 990c (Certified Value 8.08 wt.%)</t>
  </si>
  <si>
    <t>Analytical results for Pr in OREAS 990c (Certified Value 2.48 ppm)</t>
  </si>
  <si>
    <t>Analytical results for Rb in OREAS 990c (Certified Value 19 ppm)</t>
  </si>
  <si>
    <t>Analytical results for Re in OREAS 990c (Indicative Value 0.009 ppm)</t>
  </si>
  <si>
    <t>Analytical results for S in OREAS 990c (Certified Value 30.03 wt.%)</t>
  </si>
  <si>
    <t>Analytical results for Sb in OREAS 990c (Certified Value 7895 ppm)</t>
  </si>
  <si>
    <t>Analytical results for Sc in OREAS 990c (Certified Value &lt; 10 ppm)</t>
  </si>
  <si>
    <t>Analytical results for Se in OREAS 990c (Indicative Value 12.4 ppm)</t>
  </si>
  <si>
    <t>Analytical results for Si in OREAS 990c (Certified Value 1.79 wt.%)</t>
  </si>
  <si>
    <t>Analytical results for Sm in OREAS 990c (Certified Value 1.77 ppm)</t>
  </si>
  <si>
    <t>Analytical results for Sn in OREAS 990c (Indicative Value 5.31 ppm)</t>
  </si>
  <si>
    <t>Analytical results for Sr in OREAS 990c (Certified Value 24.2 ppm)</t>
  </si>
  <si>
    <t>Analytical results for Ta in OREAS 990c (Indicative Value 0.31 ppm)</t>
  </si>
  <si>
    <t>Analytical results for Tb in OREAS 990c (Certified Value 0.23 ppm)</t>
  </si>
  <si>
    <t>Analytical results for Te in OREAS 990c (Certified Value &lt; 5 ppm)</t>
  </si>
  <si>
    <t>Analytical results for Th in OREAS 990c (Certified Value 4.53 ppm)</t>
  </si>
  <si>
    <t>Analytical results for Ti in OREAS 990c (Certified Value 0.031 wt.%)</t>
  </si>
  <si>
    <t>Analytical results for Tl in OREAS 990c (Certified Value 12 ppm)</t>
  </si>
  <si>
    <t>Analytical results for Tm in OREAS 990c (Certified Value 0.11 ppm)</t>
  </si>
  <si>
    <t>Analytical results for U in OREAS 990c (Certified Value 2.32 ppm)</t>
  </si>
  <si>
    <t>Analytical results for V in OREAS 990c (Indicative Value 9.04 ppm)</t>
  </si>
  <si>
    <t>Analytical results for W in OREAS 990c (Certified Value 4.76 ppm)</t>
  </si>
  <si>
    <t>Analytical results for Y in OREAS 990c (Certified Value 7.28 ppm)</t>
  </si>
  <si>
    <t>Analytical results for Yb in OREAS 990c (Certified Value 0.78 ppm)</t>
  </si>
  <si>
    <t>Analytical results for Zn in OREAS 990c (Certified Value 18.49 wt.%)</t>
  </si>
  <si>
    <t>Analytical results for F in OREAS 990c (Certified Value 330 ppm)</t>
  </si>
  <si>
    <t>Analytical results for C in OREAS 990c (Indicative Value 0.208 wt.%)</t>
  </si>
  <si>
    <t>Analytical results for S in OREAS 990c (Certified Value 30.04 wt.%)</t>
  </si>
  <si>
    <t/>
  </si>
  <si>
    <t>Table 5. Participating Laboratory List used for OREAS 990c</t>
  </si>
  <si>
    <t>Table 4. Abbreviations used for OREAS 990c</t>
  </si>
  <si>
    <t>Table 3. Certified Values and Performance Gates for OREAS 990c</t>
  </si>
  <si>
    <t>Table 2. Indicative Values for OREAS 990c</t>
  </si>
  <si>
    <t>Table 1. Certified Values, Expanded Uncertainty and Tolerance Limits for OREAS 990c</t>
  </si>
  <si>
    <t>SI unit equivalents: ppm (parts per million; 1 x 10⁶) ≡ mg/kg; wt.% (weight per cent) ≡ % (mass fraction)</t>
  </si>
  <si>
    <t>ORE - Lab-Upscaled RSD Results for CRM: OREAS 990c (Execution: 1) - Analyte Au - (Gold) by INAA</t>
  </si>
  <si>
    <t>Umpire Labs (dry sample basis)</t>
  </si>
  <si>
    <t>Geoanalytical Labs ('as received' sample basis)</t>
  </si>
  <si>
    <t>Umpire Labs ('as received' sample basis)</t>
  </si>
  <si>
    <t>Pb Fire Assay (Grav)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</si>
</sst>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sz val="8.5"/>
      <color theme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1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8" xfId="0" applyFont="1" applyFill="1" applyBorder="1" applyAlignment="1">
      <alignment vertical="center" wrapText="1"/>
    </xf>
    <xf numFmtId="0" fontId="4" fillId="27" borderId="49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5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51" xfId="0" applyNumberFormat="1" applyFont="1" applyFill="1" applyBorder="1" applyAlignment="1">
      <alignment horizontal="center" vertical="center"/>
    </xf>
    <xf numFmtId="164" fontId="4" fillId="30" borderId="52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5" xfId="0" applyFont="1" applyBorder="1" applyAlignment="1">
      <alignment horizontal="centerContinuous" vertical="center"/>
    </xf>
    <xf numFmtId="10" fontId="38" fillId="0" borderId="17" xfId="43" applyNumberFormat="1" applyFont="1" applyFill="1" applyBorder="1" applyAlignment="1">
      <alignment horizontal="center" vertical="center"/>
    </xf>
    <xf numFmtId="10" fontId="38" fillId="0" borderId="12" xfId="43" applyNumberFormat="1" applyFont="1" applyFill="1" applyBorder="1" applyAlignment="1">
      <alignment horizontal="center" vertical="center"/>
    </xf>
    <xf numFmtId="10" fontId="38" fillId="0" borderId="16" xfId="4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6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5" xfId="47" applyFont="1" applyBorder="1" applyAlignment="1">
      <alignment horizontal="center" vertical="center"/>
    </xf>
    <xf numFmtId="0" fontId="3" fillId="0" borderId="54" xfId="47" applyFont="1" applyBorder="1" applyAlignment="1">
      <alignment horizontal="center" vertical="center"/>
    </xf>
    <xf numFmtId="0" fontId="3" fillId="0" borderId="54" xfId="47" applyFont="1" applyBorder="1" applyAlignment="1">
      <alignment vertical="center"/>
    </xf>
    <xf numFmtId="2" fontId="3" fillId="0" borderId="54" xfId="47" applyNumberFormat="1" applyFont="1" applyBorder="1" applyAlignment="1">
      <alignment horizontal="center" vertical="center"/>
    </xf>
    <xf numFmtId="2" fontId="3" fillId="34" borderId="54" xfId="53" applyNumberFormat="1" applyFont="1" applyFill="1" applyBorder="1" applyAlignment="1">
      <alignment vertical="center"/>
    </xf>
    <xf numFmtId="165" fontId="3" fillId="24" borderId="54" xfId="47" applyNumberFormat="1" applyFont="1" applyFill="1" applyBorder="1" applyAlignment="1">
      <alignment horizontal="right" vertical="center"/>
    </xf>
    <xf numFmtId="165" fontId="3" fillId="0" borderId="54" xfId="47" applyNumberFormat="1" applyFont="1" applyBorder="1" applyAlignment="1">
      <alignment vertical="center"/>
    </xf>
    <xf numFmtId="0" fontId="3" fillId="0" borderId="53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6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7" xfId="0" applyNumberFormat="1" applyFont="1" applyBorder="1" applyAlignment="1">
      <alignment horizontal="center" vertical="center"/>
    </xf>
    <xf numFmtId="0" fontId="6" fillId="29" borderId="51" xfId="0" applyFont="1" applyFill="1" applyBorder="1" applyAlignment="1">
      <alignment horizontal="left" vertical="center"/>
    </xf>
    <xf numFmtId="164" fontId="4" fillId="33" borderId="43" xfId="0" applyNumberFormat="1" applyFont="1" applyFill="1" applyBorder="1" applyAlignment="1">
      <alignment horizontal="center" vertical="center"/>
    </xf>
    <xf numFmtId="164" fontId="4" fillId="30" borderId="58" xfId="0" applyNumberFormat="1" applyFont="1" applyFill="1" applyBorder="1" applyAlignment="1">
      <alignment horizontal="center" vertical="center"/>
    </xf>
    <xf numFmtId="164" fontId="4" fillId="30" borderId="43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0" fontId="6" fillId="30" borderId="46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3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6" fillId="29" borderId="18" xfId="0" applyNumberFormat="1" applyFont="1" applyFill="1" applyBorder="1" applyAlignment="1">
      <alignment horizontal="center" vertical="center"/>
    </xf>
    <xf numFmtId="164" fontId="43" fillId="0" borderId="16" xfId="46" applyNumberForma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29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" fontId="29" fillId="0" borderId="17" xfId="0" applyNumberFormat="1" applyFont="1" applyBorder="1" applyAlignment="1">
      <alignment horizontal="center" vertical="center"/>
    </xf>
    <xf numFmtId="164" fontId="6" fillId="29" borderId="51" xfId="0" applyNumberFormat="1" applyFont="1" applyFill="1" applyBorder="1" applyAlignment="1">
      <alignment horizontal="left" vertical="center" indent="1"/>
    </xf>
    <xf numFmtId="2" fontId="51" fillId="29" borderId="18" xfId="0" applyNumberFormat="1" applyFont="1" applyFill="1" applyBorder="1" applyAlignment="1">
      <alignment horizontal="center" vertical="center"/>
    </xf>
    <xf numFmtId="164" fontId="51" fillId="29" borderId="18" xfId="0" applyNumberFormat="1" applyFont="1" applyFill="1" applyBorder="1" applyAlignment="1">
      <alignment horizontal="center" vertical="center"/>
    </xf>
    <xf numFmtId="1" fontId="51" fillId="29" borderId="52" xfId="0" applyNumberFormat="1" applyFont="1" applyFill="1" applyBorder="1" applyAlignment="1">
      <alignment horizontal="center" vertical="center"/>
    </xf>
    <xf numFmtId="0" fontId="43" fillId="0" borderId="12" xfId="46" applyFill="1" applyBorder="1" applyAlignment="1">
      <alignment vertical="center"/>
    </xf>
    <xf numFmtId="2" fontId="6" fillId="29" borderId="18" xfId="0" applyNumberFormat="1" applyFont="1" applyFill="1" applyBorder="1" applyAlignment="1">
      <alignment horizontal="center" vertical="center"/>
    </xf>
    <xf numFmtId="165" fontId="6" fillId="29" borderId="18" xfId="44" applyNumberFormat="1" applyFont="1" applyFill="1" applyBorder="1" applyAlignment="1">
      <alignment horizontal="center" vertical="center"/>
    </xf>
    <xf numFmtId="10" fontId="6" fillId="29" borderId="18" xfId="43" applyNumberFormat="1" applyFont="1" applyFill="1" applyBorder="1" applyAlignment="1">
      <alignment horizontal="center" vertical="center"/>
    </xf>
    <xf numFmtId="0" fontId="53" fillId="0" borderId="16" xfId="46" applyFont="1" applyFill="1" applyBorder="1" applyAlignment="1">
      <alignment vertical="center"/>
    </xf>
    <xf numFmtId="2" fontId="38" fillId="0" borderId="16" xfId="0" applyNumberFormat="1" applyFont="1" applyBorder="1" applyAlignment="1">
      <alignment horizontal="center" vertical="center"/>
    </xf>
    <xf numFmtId="165" fontId="38" fillId="0" borderId="12" xfId="44" applyNumberFormat="1" applyFont="1" applyBorder="1" applyAlignment="1">
      <alignment horizontal="center" vertical="center"/>
    </xf>
    <xf numFmtId="2" fontId="38" fillId="0" borderId="12" xfId="44" applyNumberFormat="1" applyFont="1" applyBorder="1" applyAlignment="1">
      <alignment horizontal="center" vertical="center"/>
    </xf>
    <xf numFmtId="2" fontId="6" fillId="29" borderId="18" xfId="44" applyNumberFormat="1" applyFont="1" applyFill="1" applyBorder="1" applyAlignment="1">
      <alignment horizontal="center" vertical="center"/>
    </xf>
    <xf numFmtId="2" fontId="6" fillId="29" borderId="52" xfId="44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" fontId="4" fillId="0" borderId="31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/>
    <xf numFmtId="165" fontId="4" fillId="32" borderId="10" xfId="0" applyNumberFormat="1" applyFont="1" applyFill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7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5" fontId="0" fillId="0" borderId="47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6" fillId="29" borderId="51" xfId="46" applyFont="1" applyFill="1" applyBorder="1" applyAlignment="1">
      <alignment horizontal="left" vertical="center"/>
    </xf>
    <xf numFmtId="2" fontId="6" fillId="29" borderId="59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44" fillId="0" borderId="0" xfId="0" applyFont="1" applyBorder="1" applyAlignment="1">
      <alignment horizontal="center" wrapText="1"/>
    </xf>
    <xf numFmtId="0" fontId="6" fillId="36" borderId="36" xfId="0" applyFont="1" applyFill="1" applyBorder="1" applyAlignment="1">
      <alignment horizontal="left" vertical="center"/>
    </xf>
    <xf numFmtId="0" fontId="39" fillId="36" borderId="0" xfId="0" applyFont="1" applyFill="1" applyBorder="1" applyAlignment="1">
      <alignment horizontal="center" vertical="center" wrapText="1"/>
    </xf>
    <xf numFmtId="0" fontId="38" fillId="36" borderId="0" xfId="44" applyFont="1" applyFill="1" applyAlignment="1">
      <alignment horizontal="center" vertical="center"/>
    </xf>
    <xf numFmtId="0" fontId="38" fillId="36" borderId="40" xfId="44" applyFont="1" applyFill="1" applyBorder="1" applyAlignment="1">
      <alignment horizontal="center" vertical="center"/>
    </xf>
    <xf numFmtId="0" fontId="6" fillId="36" borderId="14" xfId="0" applyFont="1" applyFill="1" applyBorder="1" applyAlignment="1">
      <alignment horizontal="left" vertical="center"/>
    </xf>
    <xf numFmtId="0" fontId="39" fillId="36" borderId="45" xfId="0" applyFont="1" applyFill="1" applyBorder="1" applyAlignment="1">
      <alignment horizontal="center" vertical="center" wrapText="1"/>
    </xf>
    <xf numFmtId="0" fontId="38" fillId="36" borderId="45" xfId="44" applyFont="1" applyFill="1" applyBorder="1" applyAlignment="1">
      <alignment horizontal="center" vertical="center"/>
    </xf>
    <xf numFmtId="0" fontId="38" fillId="36" borderId="15" xfId="44" applyFont="1" applyFill="1" applyBorder="1" applyAlignment="1">
      <alignment horizontal="center" vertical="center"/>
    </xf>
    <xf numFmtId="0" fontId="6" fillId="36" borderId="16" xfId="0" applyFont="1" applyFill="1" applyBorder="1" applyAlignment="1">
      <alignment vertical="center"/>
    </xf>
    <xf numFmtId="2" fontId="6" fillId="36" borderId="19" xfId="0" applyNumberFormat="1" applyFont="1" applyFill="1" applyBorder="1" applyAlignment="1">
      <alignment horizontal="center" vertical="center"/>
    </xf>
    <xf numFmtId="165" fontId="6" fillId="36" borderId="19" xfId="44" applyNumberFormat="1" applyFont="1" applyFill="1" applyBorder="1" applyAlignment="1">
      <alignment horizontal="center" vertical="center"/>
    </xf>
    <xf numFmtId="2" fontId="6" fillId="36" borderId="19" xfId="44" applyNumberFormat="1" applyFont="1" applyFill="1" applyBorder="1" applyAlignment="1">
      <alignment horizontal="center" vertical="center"/>
    </xf>
    <xf numFmtId="2" fontId="6" fillId="36" borderId="17" xfId="44" applyNumberFormat="1" applyFont="1" applyFill="1" applyBorder="1" applyAlignment="1">
      <alignment horizontal="center" vertical="center"/>
    </xf>
    <xf numFmtId="10" fontId="6" fillId="36" borderId="19" xfId="43" applyNumberFormat="1" applyFont="1" applyFill="1" applyBorder="1" applyAlignment="1">
      <alignment horizontal="center" vertical="center"/>
    </xf>
    <xf numFmtId="10" fontId="6" fillId="36" borderId="17" xfId="43" applyNumberFormat="1" applyFont="1" applyFill="1" applyBorder="1" applyAlignment="1">
      <alignment horizontal="center" vertical="center"/>
    </xf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50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1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0</xdr:rowOff>
    </xdr:from>
    <xdr:to>
      <xdr:col>7</xdr:col>
      <xdr:colOff>335437</xdr:colOff>
      <xdr:row>104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AC347-CA2F-2F0A-983B-37B1677AB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96596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1109</xdr:row>
      <xdr:rowOff>0</xdr:rowOff>
    </xdr:from>
    <xdr:to>
      <xdr:col>9</xdr:col>
      <xdr:colOff>525584</xdr:colOff>
      <xdr:row>1114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59E31-DC9F-AEA1-6ECD-B00CB54DD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3409167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1085</xdr:row>
      <xdr:rowOff>0</xdr:rowOff>
    </xdr:from>
    <xdr:to>
      <xdr:col>9</xdr:col>
      <xdr:colOff>350332</xdr:colOff>
      <xdr:row>1090</xdr:row>
      <xdr:rowOff>84920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8B088-1287-A9DD-6920-33041E9A0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177235319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18</xdr:row>
      <xdr:rowOff>161535</xdr:rowOff>
    </xdr:from>
    <xdr:to>
      <xdr:col>9</xdr:col>
      <xdr:colOff>358107</xdr:colOff>
      <xdr:row>24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FE667-D274-9158-5602-A2746FB16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24868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341607</xdr:colOff>
      <xdr:row>42</xdr:row>
      <xdr:rowOff>75271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5B05A7-0635-A550-BFB0-FD84AFA44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830" y="610438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10</xdr:col>
      <xdr:colOff>383062</xdr:colOff>
      <xdr:row>31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A5985-21B3-FDA5-3BE5-279AF9941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101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100</xdr:row>
      <xdr:rowOff>0</xdr:rowOff>
    </xdr:from>
    <xdr:to>
      <xdr:col>13</xdr:col>
      <xdr:colOff>125887</xdr:colOff>
      <xdr:row>104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C472C-49AD-D27D-F1B7-6A0E3CC43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745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4CB742-2220-0233-8297-CDE3F3516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81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87A015-FC77-8AEC-052C-FB9DE2B67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3BBD2C-AB6B-932A-8F24-A2CB040AF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525584</xdr:colOff>
      <xdr:row>24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D1ABD4-DA14-1D93-135A-47BF35305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3972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337342</xdr:colOff>
      <xdr:row>70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870BF-D3A5-30F8-0CE1-5A32AAD10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10523220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8</xdr:col>
      <xdr:colOff>363659</xdr:colOff>
      <xdr:row>21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7D6F5-39AB-D665-DB0A-5F432220E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6577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0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3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526</v>
      </c>
      <c r="C1" s="89"/>
      <c r="D1" s="89"/>
      <c r="E1" s="89"/>
      <c r="F1" s="89"/>
      <c r="G1" s="89"/>
      <c r="H1" s="73"/>
    </row>
    <row r="2" spans="1:8" ht="15.75" customHeight="1">
      <c r="A2" s="298"/>
      <c r="B2" s="296" t="s">
        <v>2</v>
      </c>
      <c r="C2" s="74" t="s">
        <v>66</v>
      </c>
      <c r="D2" s="294" t="s">
        <v>172</v>
      </c>
      <c r="E2" s="295"/>
      <c r="F2" s="294" t="s">
        <v>92</v>
      </c>
      <c r="G2" s="295"/>
      <c r="H2" s="81"/>
    </row>
    <row r="3" spans="1:8" ht="12.75">
      <c r="A3" s="298"/>
      <c r="B3" s="297"/>
      <c r="C3" s="72" t="s">
        <v>47</v>
      </c>
      <c r="D3" s="179" t="s">
        <v>67</v>
      </c>
      <c r="E3" s="39" t="s">
        <v>68</v>
      </c>
      <c r="F3" s="179" t="s">
        <v>67</v>
      </c>
      <c r="G3" s="39" t="s">
        <v>68</v>
      </c>
      <c r="H3" s="82"/>
    </row>
    <row r="4" spans="1:8" ht="12.75">
      <c r="A4" s="276"/>
      <c r="B4" s="281" t="s">
        <v>529</v>
      </c>
      <c r="C4" s="282"/>
      <c r="D4" s="283"/>
      <c r="E4" s="283"/>
      <c r="F4" s="283"/>
      <c r="G4" s="284"/>
      <c r="H4" s="82"/>
    </row>
    <row r="5" spans="1:8" ht="15.75" customHeight="1">
      <c r="A5" s="94"/>
      <c r="B5" s="40" t="s">
        <v>195</v>
      </c>
      <c r="C5" s="181"/>
      <c r="D5" s="181"/>
      <c r="E5" s="181"/>
      <c r="F5" s="181"/>
      <c r="G5" s="180"/>
      <c r="H5" s="83"/>
    </row>
    <row r="6" spans="1:8" ht="15.75" customHeight="1">
      <c r="A6" s="94"/>
      <c r="B6" s="182" t="s">
        <v>339</v>
      </c>
      <c r="C6" s="253">
        <v>17.134880019912753</v>
      </c>
      <c r="D6" s="254">
        <v>17.063497177192026</v>
      </c>
      <c r="E6" s="255">
        <v>17.20626286263348</v>
      </c>
      <c r="F6" s="254">
        <v>17.096976756772015</v>
      </c>
      <c r="G6" s="255">
        <v>17.172783283053491</v>
      </c>
      <c r="H6" s="83"/>
    </row>
    <row r="7" spans="1:8" ht="15.75" customHeight="1">
      <c r="A7" s="94"/>
      <c r="B7" s="256" t="s">
        <v>532</v>
      </c>
      <c r="C7" s="181"/>
      <c r="D7" s="181"/>
      <c r="E7" s="181"/>
      <c r="F7" s="181"/>
      <c r="G7" s="180"/>
      <c r="H7" s="83"/>
    </row>
    <row r="8" spans="1:8" ht="15.75" customHeight="1">
      <c r="A8" s="94"/>
      <c r="B8" s="182" t="s">
        <v>340</v>
      </c>
      <c r="C8" s="252">
        <v>2731.989865800032</v>
      </c>
      <c r="D8" s="257">
        <v>2700.8726792562634</v>
      </c>
      <c r="E8" s="258">
        <v>2763.1070523438007</v>
      </c>
      <c r="F8" s="257">
        <v>2691.4119386558323</v>
      </c>
      <c r="G8" s="258">
        <v>2772.5677929442318</v>
      </c>
      <c r="H8" s="83"/>
    </row>
    <row r="9" spans="1:8" ht="15.75" customHeight="1">
      <c r="A9" s="94"/>
      <c r="B9" s="182" t="s">
        <v>341</v>
      </c>
      <c r="C9" s="253">
        <v>35.348242513029824</v>
      </c>
      <c r="D9" s="254">
        <v>34.957529685752334</v>
      </c>
      <c r="E9" s="255">
        <v>35.738955340307314</v>
      </c>
      <c r="F9" s="254">
        <v>35.010594640897402</v>
      </c>
      <c r="G9" s="255">
        <v>35.685890385162246</v>
      </c>
      <c r="H9" s="83"/>
    </row>
    <row r="10" spans="1:8" ht="15.75" customHeight="1">
      <c r="A10" s="94"/>
      <c r="B10" s="285" t="s">
        <v>530</v>
      </c>
      <c r="C10" s="286"/>
      <c r="D10" s="287"/>
      <c r="E10" s="288"/>
      <c r="F10" s="288"/>
      <c r="G10" s="289"/>
      <c r="H10" s="83"/>
    </row>
    <row r="11" spans="1:8" ht="15.75" customHeight="1">
      <c r="A11" s="94"/>
      <c r="B11" s="256" t="s">
        <v>170</v>
      </c>
      <c r="C11" s="181"/>
      <c r="D11" s="181"/>
      <c r="E11" s="181"/>
      <c r="F11" s="181"/>
      <c r="G11" s="180"/>
      <c r="H11" s="83"/>
    </row>
    <row r="12" spans="1:8" ht="15.75" customHeight="1">
      <c r="A12" s="94"/>
      <c r="B12" s="182" t="s">
        <v>340</v>
      </c>
      <c r="C12" s="252">
        <v>2751.3209840458831</v>
      </c>
      <c r="D12" s="257">
        <v>2642.3024227213505</v>
      </c>
      <c r="E12" s="258">
        <v>2860.3395453704156</v>
      </c>
      <c r="F12" s="257">
        <v>2699.2051211976413</v>
      </c>
      <c r="G12" s="258">
        <v>2803.4368468941248</v>
      </c>
      <c r="H12" s="83"/>
    </row>
    <row r="13" spans="1:8" ht="15.75" customHeight="1">
      <c r="A13" s="94"/>
      <c r="B13" s="182" t="s">
        <v>342</v>
      </c>
      <c r="C13" s="251">
        <v>0.77825891817717341</v>
      </c>
      <c r="D13" s="261">
        <v>0.75945374588928216</v>
      </c>
      <c r="E13" s="262">
        <v>0.79706409046506466</v>
      </c>
      <c r="F13" s="261">
        <v>0.76544558680414587</v>
      </c>
      <c r="G13" s="262">
        <v>0.79107224955020095</v>
      </c>
      <c r="H13" s="83"/>
    </row>
    <row r="14" spans="1:8" ht="15.75" customHeight="1">
      <c r="A14" s="94"/>
      <c r="B14" s="182" t="s">
        <v>343</v>
      </c>
      <c r="C14" s="252">
        <v>5834.2853211790925</v>
      </c>
      <c r="D14" s="257">
        <v>5521.7972394933786</v>
      </c>
      <c r="E14" s="258">
        <v>6146.7734028648065</v>
      </c>
      <c r="F14" s="257">
        <v>5658.1487476717966</v>
      </c>
      <c r="G14" s="258">
        <v>6010.4218946863884</v>
      </c>
      <c r="H14" s="83"/>
    </row>
    <row r="15" spans="1:8" ht="15.75" customHeight="1">
      <c r="A15" s="94"/>
      <c r="B15" s="182" t="s">
        <v>344</v>
      </c>
      <c r="C15" s="252">
        <v>87.9120615182037</v>
      </c>
      <c r="D15" s="257">
        <v>81.877403094599671</v>
      </c>
      <c r="E15" s="258">
        <v>93.946719941807729</v>
      </c>
      <c r="F15" s="257">
        <v>85.494695463349316</v>
      </c>
      <c r="G15" s="258">
        <v>90.329427573058084</v>
      </c>
      <c r="H15" s="83"/>
    </row>
    <row r="16" spans="1:8" ht="15.75" customHeight="1">
      <c r="A16" s="94"/>
      <c r="B16" s="182" t="s">
        <v>345</v>
      </c>
      <c r="C16" s="251">
        <v>0.14244613093969385</v>
      </c>
      <c r="D16" s="261">
        <v>0.13552383851422434</v>
      </c>
      <c r="E16" s="262">
        <v>0.14936842336516337</v>
      </c>
      <c r="F16" s="261">
        <v>0.13885542054280506</v>
      </c>
      <c r="G16" s="262">
        <v>0.14603684133658265</v>
      </c>
      <c r="H16" s="83"/>
    </row>
    <row r="17" spans="1:8" ht="15.75" customHeight="1">
      <c r="A17" s="94"/>
      <c r="B17" s="182" t="s">
        <v>346</v>
      </c>
      <c r="C17" s="252">
        <v>415.08419182400559</v>
      </c>
      <c r="D17" s="257">
        <v>397.77960882093726</v>
      </c>
      <c r="E17" s="258">
        <v>432.38877482707392</v>
      </c>
      <c r="F17" s="257">
        <v>406.97921844681957</v>
      </c>
      <c r="G17" s="258">
        <v>423.1891652011916</v>
      </c>
      <c r="H17" s="83"/>
    </row>
    <row r="18" spans="1:8" ht="15.75" customHeight="1">
      <c r="A18" s="94"/>
      <c r="B18" s="182" t="s">
        <v>347</v>
      </c>
      <c r="C18" s="265">
        <v>19.986666666666668</v>
      </c>
      <c r="D18" s="266">
        <v>16.866215269210628</v>
      </c>
      <c r="E18" s="267">
        <v>23.107118064122709</v>
      </c>
      <c r="F18" s="266">
        <v>18.575946356303131</v>
      </c>
      <c r="G18" s="267">
        <v>21.397386977030205</v>
      </c>
      <c r="H18" s="83"/>
    </row>
    <row r="19" spans="1:8" ht="15.75" customHeight="1">
      <c r="A19" s="94"/>
      <c r="B19" s="182" t="s">
        <v>348</v>
      </c>
      <c r="C19" s="253">
        <v>7.8423258092898802</v>
      </c>
      <c r="D19" s="254">
        <v>7.0297400577043883</v>
      </c>
      <c r="E19" s="255">
        <v>8.6549115608753731</v>
      </c>
      <c r="F19" s="254">
        <v>7.6109171585309188</v>
      </c>
      <c r="G19" s="255">
        <v>8.0737344600488417</v>
      </c>
      <c r="H19" s="83"/>
    </row>
    <row r="20" spans="1:8" ht="15.75" customHeight="1">
      <c r="A20" s="94"/>
      <c r="B20" s="182" t="s">
        <v>349</v>
      </c>
      <c r="C20" s="253">
        <v>0.68333181762142847</v>
      </c>
      <c r="D20" s="254">
        <v>0.63877479822709204</v>
      </c>
      <c r="E20" s="255">
        <v>0.7278888370157649</v>
      </c>
      <c r="F20" s="254">
        <v>0.63541734899456348</v>
      </c>
      <c r="G20" s="255">
        <v>0.73124628624829346</v>
      </c>
      <c r="H20" s="83"/>
    </row>
    <row r="21" spans="1:8" ht="15.75" customHeight="1">
      <c r="A21" s="94"/>
      <c r="B21" s="182" t="s">
        <v>339</v>
      </c>
      <c r="C21" s="253">
        <v>17.227751795186467</v>
      </c>
      <c r="D21" s="254">
        <v>16.965443210600871</v>
      </c>
      <c r="E21" s="255">
        <v>17.490060379772064</v>
      </c>
      <c r="F21" s="254">
        <v>16.937808663015076</v>
      </c>
      <c r="G21" s="255">
        <v>17.517694927357859</v>
      </c>
      <c r="H21" s="83"/>
    </row>
    <row r="22" spans="1:8" ht="15.75" customHeight="1">
      <c r="A22" s="94"/>
      <c r="B22" s="182" t="s">
        <v>350</v>
      </c>
      <c r="C22" s="253">
        <v>17.05233490492288</v>
      </c>
      <c r="D22" s="254">
        <v>16.608592215613129</v>
      </c>
      <c r="E22" s="255">
        <v>17.496077594232631</v>
      </c>
      <c r="F22" s="254">
        <v>16.783769444211998</v>
      </c>
      <c r="G22" s="255">
        <v>17.320900365633761</v>
      </c>
      <c r="H22" s="83"/>
    </row>
    <row r="23" spans="1:8" ht="15.75" customHeight="1">
      <c r="A23" s="94"/>
      <c r="B23" s="182" t="s">
        <v>351</v>
      </c>
      <c r="C23" s="253">
        <v>3.5057623796558843</v>
      </c>
      <c r="D23" s="254">
        <v>3.1980547589623525</v>
      </c>
      <c r="E23" s="255">
        <v>3.8134700003494162</v>
      </c>
      <c r="F23" s="254">
        <v>3.4071424914643154</v>
      </c>
      <c r="G23" s="255">
        <v>3.6043822678474533</v>
      </c>
      <c r="H23" s="83"/>
    </row>
    <row r="24" spans="1:8" ht="15.75" customHeight="1">
      <c r="A24" s="94"/>
      <c r="B24" s="182" t="s">
        <v>352</v>
      </c>
      <c r="C24" s="253">
        <v>0.94890739380138889</v>
      </c>
      <c r="D24" s="254">
        <v>0.84694986345235868</v>
      </c>
      <c r="E24" s="255">
        <v>1.0508649241504191</v>
      </c>
      <c r="F24" s="254">
        <v>0.87667124121013718</v>
      </c>
      <c r="G24" s="255">
        <v>1.0211435463926406</v>
      </c>
      <c r="H24" s="83"/>
    </row>
    <row r="25" spans="1:8" ht="15.75" customHeight="1">
      <c r="A25" s="94"/>
      <c r="B25" s="182" t="s">
        <v>353</v>
      </c>
      <c r="C25" s="265">
        <v>14.337009888833125</v>
      </c>
      <c r="D25" s="266">
        <v>13.049410158387646</v>
      </c>
      <c r="E25" s="267">
        <v>15.624609619278603</v>
      </c>
      <c r="F25" s="266">
        <v>13.894912703152343</v>
      </c>
      <c r="G25" s="267">
        <v>14.779107074513906</v>
      </c>
      <c r="H25" s="83"/>
    </row>
    <row r="26" spans="1:8" ht="15.75" customHeight="1">
      <c r="A26" s="94"/>
      <c r="B26" s="182" t="s">
        <v>354</v>
      </c>
      <c r="C26" s="251">
        <v>0.33480436795423574</v>
      </c>
      <c r="D26" s="261">
        <v>0.32288069278590475</v>
      </c>
      <c r="E26" s="262">
        <v>0.34672804312256672</v>
      </c>
      <c r="F26" s="261">
        <v>0.32581711636575061</v>
      </c>
      <c r="G26" s="262">
        <v>0.34379161954272086</v>
      </c>
      <c r="H26" s="83"/>
    </row>
    <row r="27" spans="1:8" ht="15.75" customHeight="1">
      <c r="A27" s="94"/>
      <c r="B27" s="182" t="s">
        <v>355</v>
      </c>
      <c r="C27" s="253">
        <v>8.4461904761904751</v>
      </c>
      <c r="D27" s="254">
        <v>6.2937243633954942</v>
      </c>
      <c r="E27" s="255">
        <v>10.598656588985456</v>
      </c>
      <c r="F27" s="254">
        <v>7.8881767769498241</v>
      </c>
      <c r="G27" s="255">
        <v>9.0042041754311253</v>
      </c>
      <c r="H27" s="83"/>
    </row>
    <row r="28" spans="1:8" ht="15.75" customHeight="1">
      <c r="A28" s="94"/>
      <c r="B28" s="182" t="s">
        <v>356</v>
      </c>
      <c r="C28" s="253">
        <v>2.888147537278833</v>
      </c>
      <c r="D28" s="254">
        <v>2.4596341132815902</v>
      </c>
      <c r="E28" s="255">
        <v>3.3166609612760758</v>
      </c>
      <c r="F28" s="254">
        <v>2.692076493617845</v>
      </c>
      <c r="G28" s="255">
        <v>3.084218580939821</v>
      </c>
      <c r="H28" s="83"/>
    </row>
    <row r="29" spans="1:8" ht="15.75" customHeight="1">
      <c r="A29" s="94"/>
      <c r="B29" s="182" t="s">
        <v>357</v>
      </c>
      <c r="C29" s="251">
        <v>0.12246444948976762</v>
      </c>
      <c r="D29" s="261">
        <v>0.11413614589868123</v>
      </c>
      <c r="E29" s="262">
        <v>0.130792753080854</v>
      </c>
      <c r="F29" s="261">
        <v>0.11871420524408352</v>
      </c>
      <c r="G29" s="262">
        <v>0.12621469373545172</v>
      </c>
      <c r="H29" s="83"/>
    </row>
    <row r="30" spans="1:8" ht="15.75" customHeight="1">
      <c r="A30" s="94"/>
      <c r="B30" s="182" t="s">
        <v>358</v>
      </c>
      <c r="C30" s="251">
        <v>0.36773935864685059</v>
      </c>
      <c r="D30" s="261">
        <v>0.36021436150595459</v>
      </c>
      <c r="E30" s="262">
        <v>0.37526435578774658</v>
      </c>
      <c r="F30" s="261">
        <v>0.36077645004250986</v>
      </c>
      <c r="G30" s="262">
        <v>0.37470226725119132</v>
      </c>
      <c r="H30" s="83"/>
    </row>
    <row r="31" spans="1:8" ht="15.75" customHeight="1">
      <c r="A31" s="94"/>
      <c r="B31" s="182" t="s">
        <v>359</v>
      </c>
      <c r="C31" s="252">
        <v>141.05595962958716</v>
      </c>
      <c r="D31" s="257">
        <v>134.63228366025814</v>
      </c>
      <c r="E31" s="258">
        <v>147.47963559891619</v>
      </c>
      <c r="F31" s="257">
        <v>137.47325051657464</v>
      </c>
      <c r="G31" s="258">
        <v>144.63866874259969</v>
      </c>
      <c r="H31" s="84"/>
    </row>
    <row r="32" spans="1:8" ht="15.75" customHeight="1">
      <c r="A32" s="94"/>
      <c r="B32" s="182" t="s">
        <v>360</v>
      </c>
      <c r="C32" s="251">
        <v>3.4027272727272732E-2</v>
      </c>
      <c r="D32" s="261">
        <v>2.8638128700717025E-2</v>
      </c>
      <c r="E32" s="262">
        <v>3.941641675382844E-2</v>
      </c>
      <c r="F32" s="261" t="s">
        <v>93</v>
      </c>
      <c r="G32" s="262" t="s">
        <v>93</v>
      </c>
      <c r="H32" s="83"/>
    </row>
    <row r="33" spans="1:8" ht="15.75" customHeight="1">
      <c r="A33" s="94"/>
      <c r="B33" s="182" t="s">
        <v>361</v>
      </c>
      <c r="C33" s="253">
        <v>1.1659860566865081</v>
      </c>
      <c r="D33" s="254">
        <v>1.015432928253742</v>
      </c>
      <c r="E33" s="255">
        <v>1.3165391851192743</v>
      </c>
      <c r="F33" s="254" t="s">
        <v>93</v>
      </c>
      <c r="G33" s="255" t="s">
        <v>93</v>
      </c>
      <c r="H33" s="83"/>
    </row>
    <row r="34" spans="1:8" ht="15.75" customHeight="1">
      <c r="A34" s="94"/>
      <c r="B34" s="182" t="s">
        <v>362</v>
      </c>
      <c r="C34" s="253">
        <v>7.7954624110193764</v>
      </c>
      <c r="D34" s="254">
        <v>7.1915527225427924</v>
      </c>
      <c r="E34" s="255">
        <v>8.3993720994959595</v>
      </c>
      <c r="F34" s="254">
        <v>7.4651197371585143</v>
      </c>
      <c r="G34" s="255">
        <v>8.1258050848802394</v>
      </c>
      <c r="H34" s="83"/>
    </row>
    <row r="35" spans="1:8" ht="15.75" customHeight="1">
      <c r="A35" s="94"/>
      <c r="B35" s="182" t="s">
        <v>363</v>
      </c>
      <c r="C35" s="253">
        <v>7.97739974854826</v>
      </c>
      <c r="D35" s="254">
        <v>7.832640154994106</v>
      </c>
      <c r="E35" s="255">
        <v>8.1221593421024139</v>
      </c>
      <c r="F35" s="254">
        <v>7.8523684445276034</v>
      </c>
      <c r="G35" s="255">
        <v>8.1024310525689174</v>
      </c>
      <c r="H35" s="83"/>
    </row>
    <row r="36" spans="1:8" ht="15.75" customHeight="1">
      <c r="A36" s="94"/>
      <c r="B36" s="182" t="s">
        <v>364</v>
      </c>
      <c r="C36" s="265">
        <v>17.781983483131981</v>
      </c>
      <c r="D36" s="266">
        <v>15.8103791858573</v>
      </c>
      <c r="E36" s="267">
        <v>19.753587780406662</v>
      </c>
      <c r="F36" s="266">
        <v>17.292657326695203</v>
      </c>
      <c r="G36" s="267">
        <v>18.271309639568759</v>
      </c>
      <c r="H36" s="83"/>
    </row>
    <row r="37" spans="1:8" ht="15.75" customHeight="1">
      <c r="A37" s="94"/>
      <c r="B37" s="182" t="s">
        <v>365</v>
      </c>
      <c r="C37" s="253">
        <v>27.87996635495637</v>
      </c>
      <c r="D37" s="254">
        <v>26.117698063521573</v>
      </c>
      <c r="E37" s="255">
        <v>29.642234646391167</v>
      </c>
      <c r="F37" s="254">
        <v>27.171193345809371</v>
      </c>
      <c r="G37" s="255">
        <v>28.588739364103368</v>
      </c>
      <c r="H37" s="83"/>
    </row>
    <row r="38" spans="1:8" ht="15.75" customHeight="1">
      <c r="A38" s="94"/>
      <c r="B38" s="182" t="s">
        <v>366</v>
      </c>
      <c r="C38" s="252">
        <v>7696.3382083135766</v>
      </c>
      <c r="D38" s="257">
        <v>7317.1838279404565</v>
      </c>
      <c r="E38" s="258">
        <v>8075.4925886866968</v>
      </c>
      <c r="F38" s="257">
        <v>7485.6798169385547</v>
      </c>
      <c r="G38" s="258">
        <v>7906.9965996885985</v>
      </c>
      <c r="H38" s="83"/>
    </row>
    <row r="39" spans="1:8" ht="15.75" customHeight="1">
      <c r="A39" s="94"/>
      <c r="B39" s="182" t="s">
        <v>367</v>
      </c>
      <c r="C39" s="253">
        <v>1.0710061861150431</v>
      </c>
      <c r="D39" s="254">
        <v>0.98671206514060195</v>
      </c>
      <c r="E39" s="255">
        <v>1.1553003070894843</v>
      </c>
      <c r="F39" s="254">
        <v>1.0184841967286538</v>
      </c>
      <c r="G39" s="255">
        <v>1.1235281755014324</v>
      </c>
      <c r="H39" s="83"/>
    </row>
    <row r="40" spans="1:8" ht="15.75" customHeight="1">
      <c r="A40" s="94"/>
      <c r="B40" s="182" t="s">
        <v>368</v>
      </c>
      <c r="C40" s="253">
        <v>4.0304004925770833</v>
      </c>
      <c r="D40" s="254">
        <v>3.4902863998393618</v>
      </c>
      <c r="E40" s="255">
        <v>4.5705145853148048</v>
      </c>
      <c r="F40" s="254">
        <v>3.8606372339815502</v>
      </c>
      <c r="G40" s="255">
        <v>4.2001637511726164</v>
      </c>
      <c r="H40" s="83"/>
    </row>
    <row r="41" spans="1:8" ht="15.75" customHeight="1">
      <c r="A41" s="94"/>
      <c r="B41" s="182" t="s">
        <v>369</v>
      </c>
      <c r="C41" s="265">
        <v>16.426345561982501</v>
      </c>
      <c r="D41" s="266">
        <v>14.066176306033984</v>
      </c>
      <c r="E41" s="267">
        <v>18.786514817931018</v>
      </c>
      <c r="F41" s="266">
        <v>15.789299001622307</v>
      </c>
      <c r="G41" s="267">
        <v>17.063392122342695</v>
      </c>
      <c r="H41" s="83"/>
    </row>
    <row r="42" spans="1:8" ht="15.75" customHeight="1">
      <c r="A42" s="94"/>
      <c r="B42" s="182" t="s">
        <v>370</v>
      </c>
      <c r="C42" s="251">
        <v>9.0807100576388897E-2</v>
      </c>
      <c r="D42" s="261">
        <v>6.5895483936300958E-2</v>
      </c>
      <c r="E42" s="262">
        <v>0.11571871721647684</v>
      </c>
      <c r="F42" s="261" t="s">
        <v>93</v>
      </c>
      <c r="G42" s="262" t="s">
        <v>93</v>
      </c>
      <c r="H42" s="83"/>
    </row>
    <row r="43" spans="1:8" ht="15.75" customHeight="1">
      <c r="A43" s="94"/>
      <c r="B43" s="182" t="s">
        <v>371</v>
      </c>
      <c r="C43" s="253">
        <v>3.8429171417410335</v>
      </c>
      <c r="D43" s="254">
        <v>3.2270414428809326</v>
      </c>
      <c r="E43" s="255">
        <v>4.4587928406011343</v>
      </c>
      <c r="F43" s="254">
        <v>3.6427068753723133</v>
      </c>
      <c r="G43" s="255">
        <v>4.0431274081097541</v>
      </c>
      <c r="H43" s="83"/>
    </row>
    <row r="44" spans="1:8" ht="15.75" customHeight="1">
      <c r="A44" s="94"/>
      <c r="B44" s="182" t="s">
        <v>372</v>
      </c>
      <c r="C44" s="251">
        <v>2.696838577637866E-2</v>
      </c>
      <c r="D44" s="261">
        <v>2.4921560955467565E-2</v>
      </c>
      <c r="E44" s="262">
        <v>2.9015210597289755E-2</v>
      </c>
      <c r="F44" s="261">
        <v>2.5843056719451651E-2</v>
      </c>
      <c r="G44" s="262">
        <v>2.809371483330567E-2</v>
      </c>
      <c r="H44" s="83"/>
    </row>
    <row r="45" spans="1:8" ht="15.75" customHeight="1">
      <c r="A45" s="94"/>
      <c r="B45" s="182" t="s">
        <v>373</v>
      </c>
      <c r="C45" s="265">
        <v>12.817988879300207</v>
      </c>
      <c r="D45" s="266">
        <v>12.18129279906497</v>
      </c>
      <c r="E45" s="267">
        <v>13.454684959535445</v>
      </c>
      <c r="F45" s="266">
        <v>12.298744826542233</v>
      </c>
      <c r="G45" s="267">
        <v>13.337232932058182</v>
      </c>
      <c r="H45" s="83"/>
    </row>
    <row r="46" spans="1:8" ht="15.75" customHeight="1">
      <c r="A46" s="94"/>
      <c r="B46" s="182" t="s">
        <v>374</v>
      </c>
      <c r="C46" s="253">
        <v>2.1929137564028465</v>
      </c>
      <c r="D46" s="254">
        <v>2.0569814998141762</v>
      </c>
      <c r="E46" s="255">
        <v>2.3288460129915167</v>
      </c>
      <c r="F46" s="254">
        <v>2.1027816923794975</v>
      </c>
      <c r="G46" s="255">
        <v>2.2830458204261954</v>
      </c>
      <c r="H46" s="83"/>
    </row>
    <row r="47" spans="1:8" ht="15.75" customHeight="1">
      <c r="A47" s="94"/>
      <c r="B47" s="182" t="s">
        <v>375</v>
      </c>
      <c r="C47" s="253">
        <v>5.9767592035583323</v>
      </c>
      <c r="D47" s="254">
        <v>5.3634133541732938</v>
      </c>
      <c r="E47" s="255">
        <v>6.5901050529433709</v>
      </c>
      <c r="F47" s="254">
        <v>5.7117455212406352</v>
      </c>
      <c r="G47" s="255">
        <v>6.2417728858760295</v>
      </c>
      <c r="H47" s="83"/>
    </row>
    <row r="48" spans="1:8" ht="15.75" customHeight="1">
      <c r="A48" s="94"/>
      <c r="B48" s="182" t="s">
        <v>376</v>
      </c>
      <c r="C48" s="253">
        <v>18.437173992213783</v>
      </c>
      <c r="D48" s="254">
        <v>18.1043067431171</v>
      </c>
      <c r="E48" s="255">
        <v>18.770041241310466</v>
      </c>
      <c r="F48" s="254">
        <v>18.125136822889683</v>
      </c>
      <c r="G48" s="255">
        <v>18.749211161537882</v>
      </c>
      <c r="H48" s="85"/>
    </row>
    <row r="49" spans="1:8" ht="15.75" customHeight="1">
      <c r="A49" s="94"/>
      <c r="B49" s="182" t="s">
        <v>377</v>
      </c>
      <c r="C49" s="265">
        <v>33.966800351463085</v>
      </c>
      <c r="D49" s="266">
        <v>32.125420781156365</v>
      </c>
      <c r="E49" s="267">
        <v>35.808179921769806</v>
      </c>
      <c r="F49" s="266">
        <v>32.953776529964998</v>
      </c>
      <c r="G49" s="267">
        <v>34.979824172961173</v>
      </c>
      <c r="H49" s="85"/>
    </row>
    <row r="50" spans="1:8" ht="15.75" customHeight="1">
      <c r="A50" s="94"/>
      <c r="B50" s="256" t="s">
        <v>193</v>
      </c>
      <c r="C50" s="181"/>
      <c r="D50" s="181"/>
      <c r="E50" s="181"/>
      <c r="F50" s="181"/>
      <c r="G50" s="180"/>
      <c r="H50" s="83"/>
    </row>
    <row r="51" spans="1:8" ht="15.75" customHeight="1">
      <c r="A51" s="94"/>
      <c r="B51" s="182" t="s">
        <v>342</v>
      </c>
      <c r="C51" s="251">
        <v>0.78855830874769206</v>
      </c>
      <c r="D51" s="261">
        <v>0.76531075167367646</v>
      </c>
      <c r="E51" s="262">
        <v>0.81180586582170766</v>
      </c>
      <c r="F51" s="261">
        <v>0.76549134705909316</v>
      </c>
      <c r="G51" s="262">
        <v>0.81162527043629096</v>
      </c>
      <c r="H51" s="83"/>
    </row>
    <row r="52" spans="1:8" ht="15.75" customHeight="1">
      <c r="A52" s="94"/>
      <c r="B52" s="182" t="s">
        <v>343</v>
      </c>
      <c r="C52" s="252">
        <v>6139.7867082350504</v>
      </c>
      <c r="D52" s="257">
        <v>5915.5845415755102</v>
      </c>
      <c r="E52" s="258">
        <v>6363.9888748945905</v>
      </c>
      <c r="F52" s="257">
        <v>5995.2621883301836</v>
      </c>
      <c r="G52" s="258">
        <v>6284.3112281399171</v>
      </c>
      <c r="H52" s="83"/>
    </row>
    <row r="53" spans="1:8" ht="15.75" customHeight="1">
      <c r="A53" s="94"/>
      <c r="B53" s="182" t="s">
        <v>378</v>
      </c>
      <c r="C53" s="252">
        <v>1950.0974609487303</v>
      </c>
      <c r="D53" s="257">
        <v>1898.9440455616912</v>
      </c>
      <c r="E53" s="258">
        <v>2001.2508763357694</v>
      </c>
      <c r="F53" s="257">
        <v>1916.2647025692818</v>
      </c>
      <c r="G53" s="258">
        <v>1983.9302193281787</v>
      </c>
      <c r="H53" s="83"/>
    </row>
    <row r="54" spans="1:8" ht="15.75" customHeight="1">
      <c r="A54" s="94"/>
      <c r="B54" s="182" t="s">
        <v>344</v>
      </c>
      <c r="C54" s="252">
        <v>87.564226901081511</v>
      </c>
      <c r="D54" s="257">
        <v>81.135889129722102</v>
      </c>
      <c r="E54" s="258">
        <v>93.992564672440921</v>
      </c>
      <c r="F54" s="257">
        <v>85.180642848801966</v>
      </c>
      <c r="G54" s="258">
        <v>89.947810953361056</v>
      </c>
      <c r="H54" s="83"/>
    </row>
    <row r="55" spans="1:8" ht="15.75" customHeight="1">
      <c r="A55" s="94"/>
      <c r="B55" s="182" t="s">
        <v>346</v>
      </c>
      <c r="C55" s="252">
        <v>432.93808596223931</v>
      </c>
      <c r="D55" s="257">
        <v>409.17290969356401</v>
      </c>
      <c r="E55" s="258">
        <v>456.70326223091462</v>
      </c>
      <c r="F55" s="257">
        <v>415.53749208180176</v>
      </c>
      <c r="G55" s="258">
        <v>450.33867984267687</v>
      </c>
      <c r="H55" s="83"/>
    </row>
    <row r="56" spans="1:8" ht="15.75" customHeight="1">
      <c r="A56" s="94"/>
      <c r="B56" s="182" t="s">
        <v>347</v>
      </c>
      <c r="C56" s="265">
        <v>22.163227975802648</v>
      </c>
      <c r="D56" s="266">
        <v>18.70780378589042</v>
      </c>
      <c r="E56" s="267">
        <v>25.618652165714877</v>
      </c>
      <c r="F56" s="266">
        <v>21.29186570262781</v>
      </c>
      <c r="G56" s="267">
        <v>23.034590248977487</v>
      </c>
      <c r="H56" s="83"/>
    </row>
    <row r="57" spans="1:8" ht="15.75" customHeight="1">
      <c r="A57" s="94"/>
      <c r="B57" s="182" t="s">
        <v>348</v>
      </c>
      <c r="C57" s="253">
        <v>7.8089011805293627</v>
      </c>
      <c r="D57" s="254">
        <v>6.8241870391990398</v>
      </c>
      <c r="E57" s="255">
        <v>8.7936153218596864</v>
      </c>
      <c r="F57" s="254">
        <v>7.4112759428802386</v>
      </c>
      <c r="G57" s="255">
        <v>8.2065264181784858</v>
      </c>
      <c r="H57" s="83"/>
    </row>
    <row r="58" spans="1:8" ht="15.75" customHeight="1">
      <c r="A58" s="94"/>
      <c r="B58" s="182" t="s">
        <v>349</v>
      </c>
      <c r="C58" s="253">
        <v>0.77151973973411492</v>
      </c>
      <c r="D58" s="254">
        <v>0.57882239768338017</v>
      </c>
      <c r="E58" s="255">
        <v>0.96421708178484966</v>
      </c>
      <c r="F58" s="254" t="s">
        <v>93</v>
      </c>
      <c r="G58" s="255" t="s">
        <v>93</v>
      </c>
      <c r="H58" s="83"/>
    </row>
    <row r="59" spans="1:8" ht="15.75" customHeight="1">
      <c r="A59" s="94"/>
      <c r="B59" s="182" t="s">
        <v>339</v>
      </c>
      <c r="C59" s="253">
        <v>17.320349320951983</v>
      </c>
      <c r="D59" s="254">
        <v>17.042679876812695</v>
      </c>
      <c r="E59" s="255">
        <v>17.598018765091272</v>
      </c>
      <c r="F59" s="254">
        <v>17.029549561175024</v>
      </c>
      <c r="G59" s="255">
        <v>17.611149080728943</v>
      </c>
      <c r="H59" s="83"/>
    </row>
    <row r="60" spans="1:8" ht="15.75" customHeight="1">
      <c r="A60" s="94"/>
      <c r="B60" s="182" t="s">
        <v>379</v>
      </c>
      <c r="C60" s="253">
        <v>1.3339723094102149</v>
      </c>
      <c r="D60" s="254">
        <v>1.0868427430267176</v>
      </c>
      <c r="E60" s="255">
        <v>1.5811018757937123</v>
      </c>
      <c r="F60" s="254">
        <v>1.2545423132353235</v>
      </c>
      <c r="G60" s="255">
        <v>1.4134023055851064</v>
      </c>
      <c r="H60" s="83"/>
    </row>
    <row r="61" spans="1:8" ht="15.75" customHeight="1">
      <c r="A61" s="94"/>
      <c r="B61" s="182" t="s">
        <v>380</v>
      </c>
      <c r="C61" s="253">
        <v>0.7962414796777556</v>
      </c>
      <c r="D61" s="254">
        <v>0.697934625857625</v>
      </c>
      <c r="E61" s="255">
        <v>0.89454833349788621</v>
      </c>
      <c r="F61" s="254">
        <v>0.68759176969507385</v>
      </c>
      <c r="G61" s="255">
        <v>0.90489118966043736</v>
      </c>
      <c r="H61" s="83"/>
    </row>
    <row r="62" spans="1:8" ht="15.75" customHeight="1">
      <c r="A62" s="94"/>
      <c r="B62" s="182" t="s">
        <v>350</v>
      </c>
      <c r="C62" s="253">
        <v>17.284261854155933</v>
      </c>
      <c r="D62" s="254">
        <v>16.972325502111012</v>
      </c>
      <c r="E62" s="255">
        <v>17.596198206200853</v>
      </c>
      <c r="F62" s="254">
        <v>16.9212899079759</v>
      </c>
      <c r="G62" s="255">
        <v>17.647233800335965</v>
      </c>
      <c r="H62" s="83"/>
    </row>
    <row r="63" spans="1:8" ht="15.75" customHeight="1">
      <c r="A63" s="94"/>
      <c r="B63" s="182" t="s">
        <v>351</v>
      </c>
      <c r="C63" s="253">
        <v>3.6875914000979195</v>
      </c>
      <c r="D63" s="254">
        <v>3.1382169801098074</v>
      </c>
      <c r="E63" s="255">
        <v>4.2369658200860316</v>
      </c>
      <c r="F63" s="254">
        <v>3.4725062539469258</v>
      </c>
      <c r="G63" s="255">
        <v>3.9026765462489132</v>
      </c>
      <c r="H63" s="83"/>
    </row>
    <row r="64" spans="1:8" ht="15.75" customHeight="1">
      <c r="A64" s="94"/>
      <c r="B64" s="182" t="s">
        <v>381</v>
      </c>
      <c r="C64" s="253">
        <v>1.6170420804527792</v>
      </c>
      <c r="D64" s="254">
        <v>1.2066437942443953</v>
      </c>
      <c r="E64" s="255">
        <v>2.0274403666611631</v>
      </c>
      <c r="F64" s="254">
        <v>1.4496950746804218</v>
      </c>
      <c r="G64" s="255">
        <v>1.7843890862251366</v>
      </c>
      <c r="H64" s="83"/>
    </row>
    <row r="65" spans="1:8" ht="15.75" customHeight="1">
      <c r="A65" s="94"/>
      <c r="B65" s="182" t="s">
        <v>382</v>
      </c>
      <c r="C65" s="253" t="s">
        <v>102</v>
      </c>
      <c r="D65" s="254" t="s">
        <v>93</v>
      </c>
      <c r="E65" s="255" t="s">
        <v>93</v>
      </c>
      <c r="F65" s="254" t="s">
        <v>93</v>
      </c>
      <c r="G65" s="255" t="s">
        <v>93</v>
      </c>
      <c r="H65" s="83"/>
    </row>
    <row r="66" spans="1:8" ht="15.75" customHeight="1">
      <c r="A66" s="94"/>
      <c r="B66" s="182" t="s">
        <v>383</v>
      </c>
      <c r="C66" s="253">
        <v>0.26755316135159007</v>
      </c>
      <c r="D66" s="254">
        <v>0.19919705452696984</v>
      </c>
      <c r="E66" s="255">
        <v>0.33590926817621031</v>
      </c>
      <c r="F66" s="254">
        <v>0.23261595581564737</v>
      </c>
      <c r="G66" s="255">
        <v>0.30249036688753278</v>
      </c>
      <c r="H66" s="83"/>
    </row>
    <row r="67" spans="1:8" ht="15.75" customHeight="1">
      <c r="A67" s="94"/>
      <c r="B67" s="182" t="s">
        <v>353</v>
      </c>
      <c r="C67" s="265">
        <v>16.13444619054161</v>
      </c>
      <c r="D67" s="266">
        <v>14.929545838357249</v>
      </c>
      <c r="E67" s="267">
        <v>17.33934654272597</v>
      </c>
      <c r="F67" s="266">
        <v>15.570068560463524</v>
      </c>
      <c r="G67" s="267">
        <v>16.698823820619697</v>
      </c>
      <c r="H67" s="83"/>
    </row>
    <row r="68" spans="1:8" ht="15.75" customHeight="1">
      <c r="A68" s="94"/>
      <c r="B68" s="182" t="s">
        <v>354</v>
      </c>
      <c r="C68" s="251">
        <v>0.35076465779836558</v>
      </c>
      <c r="D68" s="261">
        <v>0.3020847508937633</v>
      </c>
      <c r="E68" s="262">
        <v>0.39944456470296785</v>
      </c>
      <c r="F68" s="261">
        <v>0.32957737981508722</v>
      </c>
      <c r="G68" s="262">
        <v>0.37195193578164393</v>
      </c>
      <c r="H68" s="83"/>
    </row>
    <row r="69" spans="1:8" ht="15.75" customHeight="1">
      <c r="A69" s="94"/>
      <c r="B69" s="182" t="s">
        <v>355</v>
      </c>
      <c r="C69" s="265">
        <v>11.638156398240547</v>
      </c>
      <c r="D69" s="266">
        <v>10.43039027225341</v>
      </c>
      <c r="E69" s="267">
        <v>12.845922524227683</v>
      </c>
      <c r="F69" s="266">
        <v>11.338781927689304</v>
      </c>
      <c r="G69" s="267">
        <v>11.937530868791789</v>
      </c>
      <c r="H69" s="83"/>
    </row>
    <row r="70" spans="1:8" ht="15.75" customHeight="1">
      <c r="A70" s="94"/>
      <c r="B70" s="182" t="s">
        <v>357</v>
      </c>
      <c r="C70" s="251">
        <v>0.12922325449520261</v>
      </c>
      <c r="D70" s="261">
        <v>0.12028855139014043</v>
      </c>
      <c r="E70" s="262">
        <v>0.13815795760026478</v>
      </c>
      <c r="F70" s="261" t="s">
        <v>93</v>
      </c>
      <c r="G70" s="262" t="s">
        <v>93</v>
      </c>
      <c r="H70" s="83"/>
    </row>
    <row r="71" spans="1:8" ht="15.75" customHeight="1">
      <c r="A71" s="94"/>
      <c r="B71" s="182" t="s">
        <v>358</v>
      </c>
      <c r="C71" s="251">
        <v>0.38397214111447286</v>
      </c>
      <c r="D71" s="261">
        <v>0.37312081413050757</v>
      </c>
      <c r="E71" s="262">
        <v>0.39482346809843816</v>
      </c>
      <c r="F71" s="261">
        <v>0.37591576660545439</v>
      </c>
      <c r="G71" s="262">
        <v>0.39202851562349134</v>
      </c>
      <c r="H71" s="83"/>
    </row>
    <row r="72" spans="1:8" ht="15.75" customHeight="1">
      <c r="A72" s="94"/>
      <c r="B72" s="182" t="s">
        <v>359</v>
      </c>
      <c r="C72" s="252">
        <v>147.46620908793693</v>
      </c>
      <c r="D72" s="257">
        <v>140.1322849271362</v>
      </c>
      <c r="E72" s="258">
        <v>154.80013324873767</v>
      </c>
      <c r="F72" s="257">
        <v>142.1192964294946</v>
      </c>
      <c r="G72" s="258">
        <v>152.81312174637927</v>
      </c>
      <c r="H72" s="83"/>
    </row>
    <row r="73" spans="1:8" ht="15.75" customHeight="1">
      <c r="A73" s="94"/>
      <c r="B73" s="182" t="s">
        <v>384</v>
      </c>
      <c r="C73" s="253">
        <v>9.6162265056251854</v>
      </c>
      <c r="D73" s="254">
        <v>8.0828931235496082</v>
      </c>
      <c r="E73" s="255">
        <v>11.149559887700763</v>
      </c>
      <c r="F73" s="254">
        <v>9.3395900312208475</v>
      </c>
      <c r="G73" s="255">
        <v>9.8928629800295234</v>
      </c>
      <c r="H73" s="83"/>
    </row>
    <row r="74" spans="1:8" ht="15.75" customHeight="1">
      <c r="A74" s="94"/>
      <c r="B74" s="182" t="s">
        <v>363</v>
      </c>
      <c r="C74" s="253">
        <v>8.0835164453676764</v>
      </c>
      <c r="D74" s="254">
        <v>7.9180926815187851</v>
      </c>
      <c r="E74" s="255">
        <v>8.2489402092165669</v>
      </c>
      <c r="F74" s="254">
        <v>7.9360621317094289</v>
      </c>
      <c r="G74" s="255">
        <v>8.230970759025924</v>
      </c>
      <c r="H74" s="83"/>
    </row>
    <row r="75" spans="1:8" ht="15.75" customHeight="1">
      <c r="A75" s="94"/>
      <c r="B75" s="182" t="s">
        <v>385</v>
      </c>
      <c r="C75" s="253">
        <v>2.4822651451830962</v>
      </c>
      <c r="D75" s="254">
        <v>2.2047382741704968</v>
      </c>
      <c r="E75" s="255">
        <v>2.7597920161956955</v>
      </c>
      <c r="F75" s="254">
        <v>2.3250626434298818</v>
      </c>
      <c r="G75" s="255">
        <v>2.6394676469363105</v>
      </c>
      <c r="H75" s="83"/>
    </row>
    <row r="76" spans="1:8" ht="15.75" customHeight="1">
      <c r="A76" s="94"/>
      <c r="B76" s="182" t="s">
        <v>364</v>
      </c>
      <c r="C76" s="265">
        <v>18.99616510890344</v>
      </c>
      <c r="D76" s="266">
        <v>16.939066114302676</v>
      </c>
      <c r="E76" s="267">
        <v>21.053264103504205</v>
      </c>
      <c r="F76" s="266">
        <v>18.078311117175598</v>
      </c>
      <c r="G76" s="267">
        <v>19.914019100631283</v>
      </c>
      <c r="H76" s="83"/>
    </row>
    <row r="77" spans="1:8" ht="15.75" customHeight="1">
      <c r="A77" s="94"/>
      <c r="B77" s="182" t="s">
        <v>365</v>
      </c>
      <c r="C77" s="253">
        <v>30.029070261151713</v>
      </c>
      <c r="D77" s="254">
        <v>29.335877754531904</v>
      </c>
      <c r="E77" s="255">
        <v>30.722262767771522</v>
      </c>
      <c r="F77" s="254">
        <v>29.503522575744253</v>
      </c>
      <c r="G77" s="255">
        <v>30.554617946559173</v>
      </c>
      <c r="H77" s="83"/>
    </row>
    <row r="78" spans="1:8" ht="15.75" customHeight="1">
      <c r="A78" s="94"/>
      <c r="B78" s="182" t="s">
        <v>366</v>
      </c>
      <c r="C78" s="252">
        <v>7894.6640573026607</v>
      </c>
      <c r="D78" s="257">
        <v>7205.8076644894827</v>
      </c>
      <c r="E78" s="258">
        <v>8583.5204501158387</v>
      </c>
      <c r="F78" s="257">
        <v>7718.4008019388139</v>
      </c>
      <c r="G78" s="258">
        <v>8070.9273126665075</v>
      </c>
      <c r="H78" s="83"/>
    </row>
    <row r="79" spans="1:8" ht="15.75" customHeight="1">
      <c r="A79" s="94"/>
      <c r="B79" s="182" t="s">
        <v>367</v>
      </c>
      <c r="C79" s="265" t="s">
        <v>95</v>
      </c>
      <c r="D79" s="266" t="s">
        <v>93</v>
      </c>
      <c r="E79" s="267" t="s">
        <v>93</v>
      </c>
      <c r="F79" s="266" t="s">
        <v>93</v>
      </c>
      <c r="G79" s="267" t="s">
        <v>93</v>
      </c>
      <c r="H79" s="83"/>
    </row>
    <row r="80" spans="1:8" ht="15.75" customHeight="1">
      <c r="A80" s="94"/>
      <c r="B80" s="182" t="s">
        <v>386</v>
      </c>
      <c r="C80" s="253">
        <v>1.7893387777777783</v>
      </c>
      <c r="D80" s="254">
        <v>1.7304527105460947</v>
      </c>
      <c r="E80" s="255">
        <v>1.8482248450094618</v>
      </c>
      <c r="F80" s="254">
        <v>1.7487463401078531</v>
      </c>
      <c r="G80" s="255">
        <v>1.8299312154477034</v>
      </c>
      <c r="H80" s="83"/>
    </row>
    <row r="81" spans="1:8" ht="15.75" customHeight="1">
      <c r="A81" s="94"/>
      <c r="B81" s="182" t="s">
        <v>387</v>
      </c>
      <c r="C81" s="253">
        <v>1.7683068685844425</v>
      </c>
      <c r="D81" s="254">
        <v>1.4596388330679215</v>
      </c>
      <c r="E81" s="255">
        <v>2.0769749041009633</v>
      </c>
      <c r="F81" s="254">
        <v>1.4861096420276043</v>
      </c>
      <c r="G81" s="255">
        <v>2.0505040951412807</v>
      </c>
      <c r="H81" s="83"/>
    </row>
    <row r="82" spans="1:8" ht="15.75" customHeight="1">
      <c r="A82" s="94"/>
      <c r="B82" s="182" t="s">
        <v>369</v>
      </c>
      <c r="C82" s="265">
        <v>24.185714285714283</v>
      </c>
      <c r="D82" s="266">
        <v>20.42407451734497</v>
      </c>
      <c r="E82" s="267">
        <v>27.947354054083597</v>
      </c>
      <c r="F82" s="266">
        <v>22.229647911514242</v>
      </c>
      <c r="G82" s="267">
        <v>26.141780659914325</v>
      </c>
      <c r="H82" s="83"/>
    </row>
    <row r="83" spans="1:8" ht="15.75" customHeight="1">
      <c r="A83" s="94"/>
      <c r="B83" s="182" t="s">
        <v>388</v>
      </c>
      <c r="C83" s="253">
        <v>0.2322962702933562</v>
      </c>
      <c r="D83" s="254">
        <v>0.14498199069229362</v>
      </c>
      <c r="E83" s="255">
        <v>0.31961054989441878</v>
      </c>
      <c r="F83" s="254" t="s">
        <v>93</v>
      </c>
      <c r="G83" s="255" t="s">
        <v>93</v>
      </c>
      <c r="H83" s="83"/>
    </row>
    <row r="84" spans="1:8" ht="15.75" customHeight="1">
      <c r="A84" s="94"/>
      <c r="B84" s="182" t="s">
        <v>389</v>
      </c>
      <c r="C84" s="253" t="s">
        <v>104</v>
      </c>
      <c r="D84" s="254" t="s">
        <v>93</v>
      </c>
      <c r="E84" s="255" t="s">
        <v>93</v>
      </c>
      <c r="F84" s="254" t="s">
        <v>93</v>
      </c>
      <c r="G84" s="255" t="s">
        <v>93</v>
      </c>
      <c r="H84" s="83"/>
    </row>
    <row r="85" spans="1:8" ht="15.75" customHeight="1">
      <c r="A85" s="94"/>
      <c r="B85" s="182" t="s">
        <v>371</v>
      </c>
      <c r="C85" s="253">
        <v>4.5321176778365784</v>
      </c>
      <c r="D85" s="254">
        <v>3.9726904826776903</v>
      </c>
      <c r="E85" s="255">
        <v>5.091544872995466</v>
      </c>
      <c r="F85" s="254">
        <v>4.2588352909163349</v>
      </c>
      <c r="G85" s="255">
        <v>4.8054000647568218</v>
      </c>
      <c r="H85" s="83"/>
    </row>
    <row r="86" spans="1:8" ht="15.75" customHeight="1">
      <c r="A86" s="94"/>
      <c r="B86" s="182" t="s">
        <v>372</v>
      </c>
      <c r="C86" s="251">
        <v>3.1404768328714194E-2</v>
      </c>
      <c r="D86" s="261">
        <v>2.8228905816470334E-2</v>
      </c>
      <c r="E86" s="262">
        <v>3.4580630840958054E-2</v>
      </c>
      <c r="F86" s="261" t="s">
        <v>93</v>
      </c>
      <c r="G86" s="262" t="s">
        <v>93</v>
      </c>
      <c r="H86" s="83"/>
    </row>
    <row r="87" spans="1:8" ht="15.75" customHeight="1">
      <c r="A87" s="94"/>
      <c r="B87" s="182" t="s">
        <v>373</v>
      </c>
      <c r="C87" s="265">
        <v>12.00461415940288</v>
      </c>
      <c r="D87" s="266">
        <v>11.195097693637752</v>
      </c>
      <c r="E87" s="267">
        <v>12.814130625168008</v>
      </c>
      <c r="F87" s="266">
        <v>11.65034592834569</v>
      </c>
      <c r="G87" s="267">
        <v>12.358882390460071</v>
      </c>
      <c r="H87" s="83"/>
    </row>
    <row r="88" spans="1:8" ht="15.75" customHeight="1">
      <c r="A88" s="94"/>
      <c r="B88" s="182" t="s">
        <v>390</v>
      </c>
      <c r="C88" s="253">
        <v>0.11333333333333333</v>
      </c>
      <c r="D88" s="254">
        <v>8.5158750013257817E-2</v>
      </c>
      <c r="E88" s="255">
        <v>0.14150791665340884</v>
      </c>
      <c r="F88" s="254" t="s">
        <v>93</v>
      </c>
      <c r="G88" s="255" t="s">
        <v>93</v>
      </c>
      <c r="H88" s="83"/>
    </row>
    <row r="89" spans="1:8" ht="15.75" customHeight="1">
      <c r="A89" s="94"/>
      <c r="B89" s="182" t="s">
        <v>374</v>
      </c>
      <c r="C89" s="253">
        <v>2.3190274529213726</v>
      </c>
      <c r="D89" s="254">
        <v>1.9719407753100122</v>
      </c>
      <c r="E89" s="255">
        <v>2.6661141305327329</v>
      </c>
      <c r="F89" s="254">
        <v>2.1820017784687091</v>
      </c>
      <c r="G89" s="255">
        <v>2.456053127374036</v>
      </c>
      <c r="H89" s="83"/>
    </row>
    <row r="90" spans="1:8" ht="15.75" customHeight="1">
      <c r="A90" s="94"/>
      <c r="B90" s="182" t="s">
        <v>391</v>
      </c>
      <c r="C90" s="253">
        <v>4.7610471426048626</v>
      </c>
      <c r="D90" s="254">
        <v>3.9303972154979609</v>
      </c>
      <c r="E90" s="255">
        <v>5.5916970697117643</v>
      </c>
      <c r="F90" s="254">
        <v>4.4641155585317494</v>
      </c>
      <c r="G90" s="255">
        <v>5.0579787266779759</v>
      </c>
      <c r="H90" s="83"/>
    </row>
    <row r="91" spans="1:8" ht="15.75" customHeight="1">
      <c r="A91" s="94"/>
      <c r="B91" s="182" t="s">
        <v>375</v>
      </c>
      <c r="C91" s="253">
        <v>7.2816666666666663</v>
      </c>
      <c r="D91" s="254">
        <v>6.2724245692938014</v>
      </c>
      <c r="E91" s="255">
        <v>8.2909087640395303</v>
      </c>
      <c r="F91" s="254">
        <v>6.8760438194459237</v>
      </c>
      <c r="G91" s="255">
        <v>7.6872895138874089</v>
      </c>
      <c r="H91" s="83"/>
    </row>
    <row r="92" spans="1:8" ht="15.75" customHeight="1">
      <c r="A92" s="94"/>
      <c r="B92" s="182" t="s">
        <v>392</v>
      </c>
      <c r="C92" s="253">
        <v>0.78266666666666662</v>
      </c>
      <c r="D92" s="254">
        <v>0.56017732382144469</v>
      </c>
      <c r="E92" s="255">
        <v>1.0051560095118885</v>
      </c>
      <c r="F92" s="254" t="s">
        <v>93</v>
      </c>
      <c r="G92" s="255" t="s">
        <v>93</v>
      </c>
      <c r="H92" s="83"/>
    </row>
    <row r="93" spans="1:8" ht="15.75" customHeight="1">
      <c r="A93" s="94"/>
      <c r="B93" s="182" t="s">
        <v>376</v>
      </c>
      <c r="C93" s="253">
        <v>18.487412271138506</v>
      </c>
      <c r="D93" s="254">
        <v>18.057776643151453</v>
      </c>
      <c r="E93" s="255">
        <v>18.91704789912556</v>
      </c>
      <c r="F93" s="254">
        <v>18.163843634219944</v>
      </c>
      <c r="G93" s="255">
        <v>18.810980908057068</v>
      </c>
      <c r="H93" s="83"/>
    </row>
    <row r="94" spans="1:8" ht="15.75" customHeight="1">
      <c r="A94" s="94"/>
      <c r="B94" s="256" t="s">
        <v>197</v>
      </c>
      <c r="C94" s="181"/>
      <c r="D94" s="181"/>
      <c r="E94" s="181"/>
      <c r="F94" s="181"/>
      <c r="G94" s="180"/>
      <c r="H94" s="83"/>
    </row>
    <row r="95" spans="1:8" ht="15.75" customHeight="1">
      <c r="A95" s="94"/>
      <c r="B95" s="182" t="s">
        <v>393</v>
      </c>
      <c r="C95" s="252">
        <v>330.2380952380953</v>
      </c>
      <c r="D95" s="257">
        <v>249.15298414000631</v>
      </c>
      <c r="E95" s="258">
        <v>411.32320633618428</v>
      </c>
      <c r="F95" s="257">
        <v>302.85309556779919</v>
      </c>
      <c r="G95" s="258">
        <v>357.62309490839141</v>
      </c>
      <c r="H95" s="83"/>
    </row>
    <row r="96" spans="1:8" ht="15.75" customHeight="1">
      <c r="A96" s="94"/>
      <c r="B96" s="272" t="s">
        <v>168</v>
      </c>
      <c r="C96" s="209"/>
      <c r="D96" s="209"/>
      <c r="E96" s="209"/>
      <c r="F96" s="209"/>
      <c r="G96" s="273"/>
      <c r="H96" s="83"/>
    </row>
    <row r="97" spans="1:8" ht="15.75" customHeight="1">
      <c r="A97" s="94"/>
      <c r="B97" s="208" t="s">
        <v>365</v>
      </c>
      <c r="C97" s="269">
        <v>30.03747873181819</v>
      </c>
      <c r="D97" s="270">
        <v>29.254092849120802</v>
      </c>
      <c r="E97" s="271">
        <v>30.820864614515578</v>
      </c>
      <c r="F97" s="270">
        <v>29.772658448487583</v>
      </c>
      <c r="G97" s="271">
        <v>30.302299015148797</v>
      </c>
      <c r="H97" s="83"/>
    </row>
    <row r="98" spans="1:8" ht="15.75" customHeight="1">
      <c r="B98" s="274" t="s">
        <v>527</v>
      </c>
    </row>
    <row r="99" spans="1:8" ht="15.75" customHeight="1">
      <c r="A99" s="1"/>
      <c r="B99"/>
      <c r="C99"/>
      <c r="D99"/>
      <c r="E99"/>
      <c r="F99"/>
      <c r="G99"/>
    </row>
    <row r="100" spans="1:8" ht="15.75" customHeight="1">
      <c r="A100" s="1"/>
      <c r="B100"/>
      <c r="C100"/>
      <c r="D100"/>
      <c r="E100"/>
      <c r="F100"/>
      <c r="G100"/>
    </row>
  </sheetData>
  <dataConsolidate/>
  <mergeCells count="4">
    <mergeCell ref="D2:E2"/>
    <mergeCell ref="F2:G2"/>
    <mergeCell ref="B2:B3"/>
    <mergeCell ref="A2:A3"/>
  </mergeCells>
  <conditionalFormatting sqref="A6 A8:A10 A12:A49 A51:A93 A95 A97 C6:G9 A5:G5 A7:G7 A11:G11 A50:G50 A94:G94 A96:G96 C11:G97">
    <cfRule type="expression" dxfId="116" priority="180">
      <formula>IF(CertVal_IsBlnkRow*CertVal_IsBlnkRowNext=1,TRUE,FALSE)</formula>
    </cfRule>
  </conditionalFormatting>
  <conditionalFormatting sqref="B6:B9 B11:B97">
    <cfRule type="expression" dxfId="115" priority="172">
      <formula>IF(CertVal_IsBlnkRow*CertVal_IsBlnkRowNext=1,TRUE,FALSE)</formula>
    </cfRule>
  </conditionalFormatting>
  <conditionalFormatting sqref="B8">
    <cfRule type="expression" dxfId="114" priority="170">
      <formula>IF(CertVal_IsBlnkRow*CertVal_IsBlnkRowNext=1,TRUE,FALSE)</formula>
    </cfRule>
  </conditionalFormatting>
  <conditionalFormatting sqref="B9">
    <cfRule type="expression" dxfId="113" priority="168">
      <formula>IF(CertVal_IsBlnkRow*CertVal_IsBlnkRowNext=1,TRUE,FALSE)</formula>
    </cfRule>
  </conditionalFormatting>
  <conditionalFormatting sqref="B12">
    <cfRule type="expression" dxfId="112" priority="166">
      <formula>IF(CertVal_IsBlnkRow*CertVal_IsBlnkRowNext=1,TRUE,FALSE)</formula>
    </cfRule>
  </conditionalFormatting>
  <conditionalFormatting sqref="B13">
    <cfRule type="expression" dxfId="111" priority="164">
      <formula>IF(CertVal_IsBlnkRow*CertVal_IsBlnkRowNext=1,TRUE,FALSE)</formula>
    </cfRule>
  </conditionalFormatting>
  <conditionalFormatting sqref="B14">
    <cfRule type="expression" dxfId="110" priority="162">
      <formula>IF(CertVal_IsBlnkRow*CertVal_IsBlnkRowNext=1,TRUE,FALSE)</formula>
    </cfRule>
  </conditionalFormatting>
  <conditionalFormatting sqref="B15">
    <cfRule type="expression" dxfId="109" priority="160">
      <formula>IF(CertVal_IsBlnkRow*CertVal_IsBlnkRowNext=1,TRUE,FALSE)</formula>
    </cfRule>
  </conditionalFormatting>
  <conditionalFormatting sqref="B16">
    <cfRule type="expression" dxfId="108" priority="158">
      <formula>IF(CertVal_IsBlnkRow*CertVal_IsBlnkRowNext=1,TRUE,FALSE)</formula>
    </cfRule>
  </conditionalFormatting>
  <conditionalFormatting sqref="B17">
    <cfRule type="expression" dxfId="107" priority="156">
      <formula>IF(CertVal_IsBlnkRow*CertVal_IsBlnkRowNext=1,TRUE,FALSE)</formula>
    </cfRule>
  </conditionalFormatting>
  <conditionalFormatting sqref="B18">
    <cfRule type="expression" dxfId="106" priority="154">
      <formula>IF(CertVal_IsBlnkRow*CertVal_IsBlnkRowNext=1,TRUE,FALSE)</formula>
    </cfRule>
  </conditionalFormatting>
  <conditionalFormatting sqref="B19">
    <cfRule type="expression" dxfId="105" priority="152">
      <formula>IF(CertVal_IsBlnkRow*CertVal_IsBlnkRowNext=1,TRUE,FALSE)</formula>
    </cfRule>
  </conditionalFormatting>
  <conditionalFormatting sqref="B20">
    <cfRule type="expression" dxfId="104" priority="150">
      <formula>IF(CertVal_IsBlnkRow*CertVal_IsBlnkRowNext=1,TRUE,FALSE)</formula>
    </cfRule>
  </conditionalFormatting>
  <conditionalFormatting sqref="B21">
    <cfRule type="expression" dxfId="103" priority="148">
      <formula>IF(CertVal_IsBlnkRow*CertVal_IsBlnkRowNext=1,TRUE,FALSE)</formula>
    </cfRule>
  </conditionalFormatting>
  <conditionalFormatting sqref="B22">
    <cfRule type="expression" dxfId="102" priority="146">
      <formula>IF(CertVal_IsBlnkRow*CertVal_IsBlnkRowNext=1,TRUE,FALSE)</formula>
    </cfRule>
  </conditionalFormatting>
  <conditionalFormatting sqref="B23">
    <cfRule type="expression" dxfId="101" priority="144">
      <formula>IF(CertVal_IsBlnkRow*CertVal_IsBlnkRowNext=1,TRUE,FALSE)</formula>
    </cfRule>
  </conditionalFormatting>
  <conditionalFormatting sqref="B24">
    <cfRule type="expression" dxfId="100" priority="142">
      <formula>IF(CertVal_IsBlnkRow*CertVal_IsBlnkRowNext=1,TRUE,FALSE)</formula>
    </cfRule>
  </conditionalFormatting>
  <conditionalFormatting sqref="B25">
    <cfRule type="expression" dxfId="99" priority="140">
      <formula>IF(CertVal_IsBlnkRow*CertVal_IsBlnkRowNext=1,TRUE,FALSE)</formula>
    </cfRule>
  </conditionalFormatting>
  <conditionalFormatting sqref="B26">
    <cfRule type="expression" dxfId="98" priority="138">
      <formula>IF(CertVal_IsBlnkRow*CertVal_IsBlnkRowNext=1,TRUE,FALSE)</formula>
    </cfRule>
  </conditionalFormatting>
  <conditionalFormatting sqref="B27">
    <cfRule type="expression" dxfId="97" priority="136">
      <formula>IF(CertVal_IsBlnkRow*CertVal_IsBlnkRowNext=1,TRUE,FALSE)</formula>
    </cfRule>
  </conditionalFormatting>
  <conditionalFormatting sqref="B28">
    <cfRule type="expression" dxfId="96" priority="134">
      <formula>IF(CertVal_IsBlnkRow*CertVal_IsBlnkRowNext=1,TRUE,FALSE)</formula>
    </cfRule>
  </conditionalFormatting>
  <conditionalFormatting sqref="B29">
    <cfRule type="expression" dxfId="95" priority="132">
      <formula>IF(CertVal_IsBlnkRow*CertVal_IsBlnkRowNext=1,TRUE,FALSE)</formula>
    </cfRule>
  </conditionalFormatting>
  <conditionalFormatting sqref="B30">
    <cfRule type="expression" dxfId="94" priority="130">
      <formula>IF(CertVal_IsBlnkRow*CertVal_IsBlnkRowNext=1,TRUE,FALSE)</formula>
    </cfRule>
  </conditionalFormatting>
  <conditionalFormatting sqref="B31">
    <cfRule type="expression" dxfId="93" priority="128">
      <formula>IF(CertVal_IsBlnkRow*CertVal_IsBlnkRowNext=1,TRUE,FALSE)</formula>
    </cfRule>
  </conditionalFormatting>
  <conditionalFormatting sqref="B32">
    <cfRule type="expression" dxfId="92" priority="126">
      <formula>IF(CertVal_IsBlnkRow*CertVal_IsBlnkRowNext=1,TRUE,FALSE)</formula>
    </cfRule>
  </conditionalFormatting>
  <conditionalFormatting sqref="B33">
    <cfRule type="expression" dxfId="91" priority="124">
      <formula>IF(CertVal_IsBlnkRow*CertVal_IsBlnkRowNext=1,TRUE,FALSE)</formula>
    </cfRule>
  </conditionalFormatting>
  <conditionalFormatting sqref="B34">
    <cfRule type="expression" dxfId="90" priority="122">
      <formula>IF(CertVal_IsBlnkRow*CertVal_IsBlnkRowNext=1,TRUE,FALSE)</formula>
    </cfRule>
  </conditionalFormatting>
  <conditionalFormatting sqref="B35">
    <cfRule type="expression" dxfId="89" priority="120">
      <formula>IF(CertVal_IsBlnkRow*CertVal_IsBlnkRowNext=1,TRUE,FALSE)</formula>
    </cfRule>
  </conditionalFormatting>
  <conditionalFormatting sqref="B36">
    <cfRule type="expression" dxfId="88" priority="118">
      <formula>IF(CertVal_IsBlnkRow*CertVal_IsBlnkRowNext=1,TRUE,FALSE)</formula>
    </cfRule>
  </conditionalFormatting>
  <conditionalFormatting sqref="B37">
    <cfRule type="expression" dxfId="87" priority="116">
      <formula>IF(CertVal_IsBlnkRow*CertVal_IsBlnkRowNext=1,TRUE,FALSE)</formula>
    </cfRule>
  </conditionalFormatting>
  <conditionalFormatting sqref="B38">
    <cfRule type="expression" dxfId="86" priority="114">
      <formula>IF(CertVal_IsBlnkRow*CertVal_IsBlnkRowNext=1,TRUE,FALSE)</formula>
    </cfRule>
  </conditionalFormatting>
  <conditionalFormatting sqref="B39">
    <cfRule type="expression" dxfId="85" priority="112">
      <formula>IF(CertVal_IsBlnkRow*CertVal_IsBlnkRowNext=1,TRUE,FALSE)</formula>
    </cfRule>
  </conditionalFormatting>
  <conditionalFormatting sqref="B40">
    <cfRule type="expression" dxfId="84" priority="110">
      <formula>IF(CertVal_IsBlnkRow*CertVal_IsBlnkRowNext=1,TRUE,FALSE)</formula>
    </cfRule>
  </conditionalFormatting>
  <conditionalFormatting sqref="B41">
    <cfRule type="expression" dxfId="83" priority="108">
      <formula>IF(CertVal_IsBlnkRow*CertVal_IsBlnkRowNext=1,TRUE,FALSE)</formula>
    </cfRule>
  </conditionalFormatting>
  <conditionalFormatting sqref="B42">
    <cfRule type="expression" dxfId="82" priority="106">
      <formula>IF(CertVal_IsBlnkRow*CertVal_IsBlnkRowNext=1,TRUE,FALSE)</formula>
    </cfRule>
  </conditionalFormatting>
  <conditionalFormatting sqref="B43">
    <cfRule type="expression" dxfId="81" priority="104">
      <formula>IF(CertVal_IsBlnkRow*CertVal_IsBlnkRowNext=1,TRUE,FALSE)</formula>
    </cfRule>
  </conditionalFormatting>
  <conditionalFormatting sqref="B44">
    <cfRule type="expression" dxfId="80" priority="102">
      <formula>IF(CertVal_IsBlnkRow*CertVal_IsBlnkRowNext=1,TRUE,FALSE)</formula>
    </cfRule>
  </conditionalFormatting>
  <conditionalFormatting sqref="B45">
    <cfRule type="expression" dxfId="79" priority="100">
      <formula>IF(CertVal_IsBlnkRow*CertVal_IsBlnkRowNext=1,TRUE,FALSE)</formula>
    </cfRule>
  </conditionalFormatting>
  <conditionalFormatting sqref="B46">
    <cfRule type="expression" dxfId="78" priority="98">
      <formula>IF(CertVal_IsBlnkRow*CertVal_IsBlnkRowNext=1,TRUE,FALSE)</formula>
    </cfRule>
  </conditionalFormatting>
  <conditionalFormatting sqref="B47">
    <cfRule type="expression" dxfId="77" priority="96">
      <formula>IF(CertVal_IsBlnkRow*CertVal_IsBlnkRowNext=1,TRUE,FALSE)</formula>
    </cfRule>
  </conditionalFormatting>
  <conditionalFormatting sqref="B48">
    <cfRule type="expression" dxfId="76" priority="94">
      <formula>IF(CertVal_IsBlnkRow*CertVal_IsBlnkRowNext=1,TRUE,FALSE)</formula>
    </cfRule>
  </conditionalFormatting>
  <conditionalFormatting sqref="B49">
    <cfRule type="expression" dxfId="75" priority="92">
      <formula>IF(CertVal_IsBlnkRow*CertVal_IsBlnkRowNext=1,TRUE,FALSE)</formula>
    </cfRule>
  </conditionalFormatting>
  <conditionalFormatting sqref="B51">
    <cfRule type="expression" dxfId="74" priority="90">
      <formula>IF(CertVal_IsBlnkRow*CertVal_IsBlnkRowNext=1,TRUE,FALSE)</formula>
    </cfRule>
  </conditionalFormatting>
  <conditionalFormatting sqref="B52">
    <cfRule type="expression" dxfId="73" priority="88">
      <formula>IF(CertVal_IsBlnkRow*CertVal_IsBlnkRowNext=1,TRUE,FALSE)</formula>
    </cfRule>
  </conditionalFormatting>
  <conditionalFormatting sqref="B53">
    <cfRule type="expression" dxfId="72" priority="86">
      <formula>IF(CertVal_IsBlnkRow*CertVal_IsBlnkRowNext=1,TRUE,FALSE)</formula>
    </cfRule>
  </conditionalFormatting>
  <conditionalFormatting sqref="B54">
    <cfRule type="expression" dxfId="71" priority="84">
      <formula>IF(CertVal_IsBlnkRow*CertVal_IsBlnkRowNext=1,TRUE,FALSE)</formula>
    </cfRule>
  </conditionalFormatting>
  <conditionalFormatting sqref="B55">
    <cfRule type="expression" dxfId="70" priority="82">
      <formula>IF(CertVal_IsBlnkRow*CertVal_IsBlnkRowNext=1,TRUE,FALSE)</formula>
    </cfRule>
  </conditionalFormatting>
  <conditionalFormatting sqref="B56">
    <cfRule type="expression" dxfId="69" priority="80">
      <formula>IF(CertVal_IsBlnkRow*CertVal_IsBlnkRowNext=1,TRUE,FALSE)</formula>
    </cfRule>
  </conditionalFormatting>
  <conditionalFormatting sqref="B57">
    <cfRule type="expression" dxfId="68" priority="78">
      <formula>IF(CertVal_IsBlnkRow*CertVal_IsBlnkRowNext=1,TRUE,FALSE)</formula>
    </cfRule>
  </conditionalFormatting>
  <conditionalFormatting sqref="B58">
    <cfRule type="expression" dxfId="67" priority="76">
      <formula>IF(CertVal_IsBlnkRow*CertVal_IsBlnkRowNext=1,TRUE,FALSE)</formula>
    </cfRule>
  </conditionalFormatting>
  <conditionalFormatting sqref="B59">
    <cfRule type="expression" dxfId="66" priority="74">
      <formula>IF(CertVal_IsBlnkRow*CertVal_IsBlnkRowNext=1,TRUE,FALSE)</formula>
    </cfRule>
  </conditionalFormatting>
  <conditionalFormatting sqref="B60">
    <cfRule type="expression" dxfId="65" priority="72">
      <formula>IF(CertVal_IsBlnkRow*CertVal_IsBlnkRowNext=1,TRUE,FALSE)</formula>
    </cfRule>
  </conditionalFormatting>
  <conditionalFormatting sqref="B61">
    <cfRule type="expression" dxfId="64" priority="70">
      <formula>IF(CertVal_IsBlnkRow*CertVal_IsBlnkRowNext=1,TRUE,FALSE)</formula>
    </cfRule>
  </conditionalFormatting>
  <conditionalFormatting sqref="B62">
    <cfRule type="expression" dxfId="63" priority="68">
      <formula>IF(CertVal_IsBlnkRow*CertVal_IsBlnkRowNext=1,TRUE,FALSE)</formula>
    </cfRule>
  </conditionalFormatting>
  <conditionalFormatting sqref="B63">
    <cfRule type="expression" dxfId="62" priority="66">
      <formula>IF(CertVal_IsBlnkRow*CertVal_IsBlnkRowNext=1,TRUE,FALSE)</formula>
    </cfRule>
  </conditionalFormatting>
  <conditionalFormatting sqref="B64">
    <cfRule type="expression" dxfId="61" priority="64">
      <formula>IF(CertVal_IsBlnkRow*CertVal_IsBlnkRowNext=1,TRUE,FALSE)</formula>
    </cfRule>
  </conditionalFormatting>
  <conditionalFormatting sqref="B65">
    <cfRule type="expression" dxfId="60" priority="62">
      <formula>IF(CertVal_IsBlnkRow*CertVal_IsBlnkRowNext=1,TRUE,FALSE)</formula>
    </cfRule>
  </conditionalFormatting>
  <conditionalFormatting sqref="B66">
    <cfRule type="expression" dxfId="59" priority="60">
      <formula>IF(CertVal_IsBlnkRow*CertVal_IsBlnkRowNext=1,TRUE,FALSE)</formula>
    </cfRule>
  </conditionalFormatting>
  <conditionalFormatting sqref="B67">
    <cfRule type="expression" dxfId="58" priority="58">
      <formula>IF(CertVal_IsBlnkRow*CertVal_IsBlnkRowNext=1,TRUE,FALSE)</formula>
    </cfRule>
  </conditionalFormatting>
  <conditionalFormatting sqref="B68">
    <cfRule type="expression" dxfId="57" priority="56">
      <formula>IF(CertVal_IsBlnkRow*CertVal_IsBlnkRowNext=1,TRUE,FALSE)</formula>
    </cfRule>
  </conditionalFormatting>
  <conditionalFormatting sqref="B69">
    <cfRule type="expression" dxfId="56" priority="54">
      <formula>IF(CertVal_IsBlnkRow*CertVal_IsBlnkRowNext=1,TRUE,FALSE)</formula>
    </cfRule>
  </conditionalFormatting>
  <conditionalFormatting sqref="B70">
    <cfRule type="expression" dxfId="55" priority="52">
      <formula>IF(CertVal_IsBlnkRow*CertVal_IsBlnkRowNext=1,TRUE,FALSE)</formula>
    </cfRule>
  </conditionalFormatting>
  <conditionalFormatting sqref="B71">
    <cfRule type="expression" dxfId="54" priority="50">
      <formula>IF(CertVal_IsBlnkRow*CertVal_IsBlnkRowNext=1,TRUE,FALSE)</formula>
    </cfRule>
  </conditionalFormatting>
  <conditionalFormatting sqref="B72">
    <cfRule type="expression" dxfId="53" priority="48">
      <formula>IF(CertVal_IsBlnkRow*CertVal_IsBlnkRowNext=1,TRUE,FALSE)</formula>
    </cfRule>
  </conditionalFormatting>
  <conditionalFormatting sqref="B73">
    <cfRule type="expression" dxfId="52" priority="46">
      <formula>IF(CertVal_IsBlnkRow*CertVal_IsBlnkRowNext=1,TRUE,FALSE)</formula>
    </cfRule>
  </conditionalFormatting>
  <conditionalFormatting sqref="B74">
    <cfRule type="expression" dxfId="51" priority="44">
      <formula>IF(CertVal_IsBlnkRow*CertVal_IsBlnkRowNext=1,TRUE,FALSE)</formula>
    </cfRule>
  </conditionalFormatting>
  <conditionalFormatting sqref="B75">
    <cfRule type="expression" dxfId="50" priority="42">
      <formula>IF(CertVal_IsBlnkRow*CertVal_IsBlnkRowNext=1,TRUE,FALSE)</formula>
    </cfRule>
  </conditionalFormatting>
  <conditionalFormatting sqref="B76">
    <cfRule type="expression" dxfId="49" priority="40">
      <formula>IF(CertVal_IsBlnkRow*CertVal_IsBlnkRowNext=1,TRUE,FALSE)</formula>
    </cfRule>
  </conditionalFormatting>
  <conditionalFormatting sqref="B77">
    <cfRule type="expression" dxfId="48" priority="38">
      <formula>IF(CertVal_IsBlnkRow*CertVal_IsBlnkRowNext=1,TRUE,FALSE)</formula>
    </cfRule>
  </conditionalFormatting>
  <conditionalFormatting sqref="B78">
    <cfRule type="expression" dxfId="47" priority="36">
      <formula>IF(CertVal_IsBlnkRow*CertVal_IsBlnkRowNext=1,TRUE,FALSE)</formula>
    </cfRule>
  </conditionalFormatting>
  <conditionalFormatting sqref="B79">
    <cfRule type="expression" dxfId="46" priority="34">
      <formula>IF(CertVal_IsBlnkRow*CertVal_IsBlnkRowNext=1,TRUE,FALSE)</formula>
    </cfRule>
  </conditionalFormatting>
  <conditionalFormatting sqref="B80">
    <cfRule type="expression" dxfId="45" priority="32">
      <formula>IF(CertVal_IsBlnkRow*CertVal_IsBlnkRowNext=1,TRUE,FALSE)</formula>
    </cfRule>
  </conditionalFormatting>
  <conditionalFormatting sqref="B81">
    <cfRule type="expression" dxfId="44" priority="30">
      <formula>IF(CertVal_IsBlnkRow*CertVal_IsBlnkRowNext=1,TRUE,FALSE)</formula>
    </cfRule>
  </conditionalFormatting>
  <conditionalFormatting sqref="B82">
    <cfRule type="expression" dxfId="43" priority="28">
      <formula>IF(CertVal_IsBlnkRow*CertVal_IsBlnkRowNext=1,TRUE,FALSE)</formula>
    </cfRule>
  </conditionalFormatting>
  <conditionalFormatting sqref="B83">
    <cfRule type="expression" dxfId="42" priority="26">
      <formula>IF(CertVal_IsBlnkRow*CertVal_IsBlnkRowNext=1,TRUE,FALSE)</formula>
    </cfRule>
  </conditionalFormatting>
  <conditionalFormatting sqref="B84">
    <cfRule type="expression" dxfId="41" priority="24">
      <formula>IF(CertVal_IsBlnkRow*CertVal_IsBlnkRowNext=1,TRUE,FALSE)</formula>
    </cfRule>
  </conditionalFormatting>
  <conditionalFormatting sqref="B85">
    <cfRule type="expression" dxfId="40" priority="22">
      <formula>IF(CertVal_IsBlnkRow*CertVal_IsBlnkRowNext=1,TRUE,FALSE)</formula>
    </cfRule>
  </conditionalFormatting>
  <conditionalFormatting sqref="B86">
    <cfRule type="expression" dxfId="39" priority="20">
      <formula>IF(CertVal_IsBlnkRow*CertVal_IsBlnkRowNext=1,TRUE,FALSE)</formula>
    </cfRule>
  </conditionalFormatting>
  <conditionalFormatting sqref="B87">
    <cfRule type="expression" dxfId="38" priority="18">
      <formula>IF(CertVal_IsBlnkRow*CertVal_IsBlnkRowNext=1,TRUE,FALSE)</formula>
    </cfRule>
  </conditionalFormatting>
  <conditionalFormatting sqref="B88">
    <cfRule type="expression" dxfId="37" priority="16">
      <formula>IF(CertVal_IsBlnkRow*CertVal_IsBlnkRowNext=1,TRUE,FALSE)</formula>
    </cfRule>
  </conditionalFormatting>
  <conditionalFormatting sqref="B89">
    <cfRule type="expression" dxfId="36" priority="14">
      <formula>IF(CertVal_IsBlnkRow*CertVal_IsBlnkRowNext=1,TRUE,FALSE)</formula>
    </cfRule>
  </conditionalFormatting>
  <conditionalFormatting sqref="B90">
    <cfRule type="expression" dxfId="35" priority="12">
      <formula>IF(CertVal_IsBlnkRow*CertVal_IsBlnkRowNext=1,TRUE,FALSE)</formula>
    </cfRule>
  </conditionalFormatting>
  <conditionalFormatting sqref="B91">
    <cfRule type="expression" dxfId="34" priority="10">
      <formula>IF(CertVal_IsBlnkRow*CertVal_IsBlnkRowNext=1,TRUE,FALSE)</formula>
    </cfRule>
  </conditionalFormatting>
  <conditionalFormatting sqref="B92">
    <cfRule type="expression" dxfId="33" priority="8">
      <formula>IF(CertVal_IsBlnkRow*CertVal_IsBlnkRowNext=1,TRUE,FALSE)</formula>
    </cfRule>
  </conditionalFormatting>
  <conditionalFormatting sqref="B93">
    <cfRule type="expression" dxfId="32" priority="6">
      <formula>IF(CertVal_IsBlnkRow*CertVal_IsBlnkRowNext=1,TRUE,FALSE)</formula>
    </cfRule>
  </conditionalFormatting>
  <conditionalFormatting sqref="B95">
    <cfRule type="expression" dxfId="31" priority="4">
      <formula>IF(CertVal_IsBlnkRow*CertVal_IsBlnkRowNext=1,TRUE,FALSE)</formula>
    </cfRule>
  </conditionalFormatting>
  <conditionalFormatting sqref="B97">
    <cfRule type="expression" dxfId="30" priority="2">
      <formula>IF(CertVal_IsBlnkRow*CertVal_IsBlnkRowNext=1,TRUE,FALSE)</formula>
    </cfRule>
  </conditionalFormatting>
  <conditionalFormatting sqref="B10:G10">
    <cfRule type="expression" dxfId="29" priority="1">
      <formula>IF(PG_IsBlnkRowRout*PG_IsBlnkRowRoutNext=1,TRUE,FALSE)</formula>
    </cfRule>
  </conditionalFormatting>
  <hyperlinks>
    <hyperlink ref="B6" location="'Classical'!$A$1" display="'Classical'!$A$1" xr:uid="{C7D27856-5168-477F-AAA7-E220D9E747BC}"/>
    <hyperlink ref="B8" location="'Fire Assay'!$A$1" display="'Fire Assay'!$A$1" xr:uid="{44583DAA-07CB-4E4D-B5A4-B7F386E58C8C}"/>
    <hyperlink ref="B9" location="'Fire Assay'!$A$54" display="'Fire Assay'!$A$54" xr:uid="{12B24170-1A60-425C-8F90-9D11F300F810}"/>
    <hyperlink ref="B12" location="'4-Acid'!$A$1" display="'4-Acid'!$A$1" xr:uid="{1381FFCE-DF4D-4054-A3E5-381210C5272A}"/>
    <hyperlink ref="B13" location="'4-Acid'!$A$18" display="'4-Acid'!$A$18" xr:uid="{5E750188-BC57-4FE5-8528-F15FF80CFF86}"/>
    <hyperlink ref="B14" location="'4-Acid'!$A$58" display="'4-Acid'!$A$58" xr:uid="{09401BF7-9149-49D0-A1E8-4C3D8F10F540}"/>
    <hyperlink ref="B15" location="'4-Acid'!$A$130" display="'4-Acid'!$A$130" xr:uid="{E63C8F64-E87E-4C1D-8616-2BDC3FBD4E52}"/>
    <hyperlink ref="B16" location="'4-Acid'!$A$148" display="'4-Acid'!$A$148" xr:uid="{2EFDC5C8-E728-4F81-AAD0-A59AB62841C6}"/>
    <hyperlink ref="B17" location="'4-Acid'!$A$166" display="'4-Acid'!$A$166" xr:uid="{FF86D1FA-D896-4FC7-A7A7-915F8D20A31A}"/>
    <hyperlink ref="B18" location="'4-Acid'!$A$184" display="'4-Acid'!$A$184" xr:uid="{3D610C2C-0D88-45CF-8B10-7A511862DAE0}"/>
    <hyperlink ref="B19" location="'4-Acid'!$A$202" display="'4-Acid'!$A$202" xr:uid="{E2FD2CEF-07C1-4163-AE5F-76F6C01AD0C5}"/>
    <hyperlink ref="B20" location="'4-Acid'!$A$238" display="'4-Acid'!$A$238" xr:uid="{1669C445-C21F-4667-BE7B-23C07BDB38C3}"/>
    <hyperlink ref="B21" location="'4-Acid'!$A$257" display="'4-Acid'!$A$257" xr:uid="{95656A6D-1F18-480A-8050-56AD239A230F}"/>
    <hyperlink ref="B22" location="'4-Acid'!$A$329" display="'4-Acid'!$A$329" xr:uid="{A7AF782D-0284-4D68-A5BC-A0A6C85334A2}"/>
    <hyperlink ref="B23" location="'4-Acid'!$A$347" display="'4-Acid'!$A$347" xr:uid="{E7226541-43B1-4943-8F8A-DE64B55C9C6A}"/>
    <hyperlink ref="B24" location="'4-Acid'!$A$402" display="'4-Acid'!$A$402" xr:uid="{319AA502-EC3D-4A3A-9FDC-77D39BF12250}"/>
    <hyperlink ref="B25" location="'4-Acid'!$A$438" display="'4-Acid'!$A$438" xr:uid="{9345F9FA-CD50-4F17-976C-A5659C2890C5}"/>
    <hyperlink ref="B26" location="'4-Acid'!$A$456" display="'4-Acid'!$A$456" xr:uid="{89E2DF90-C46A-4C6D-B962-EACD99B0BDE9}"/>
    <hyperlink ref="B27" location="'4-Acid'!$A$475" display="'4-Acid'!$A$475" xr:uid="{66F38456-0C8D-4DB6-AA56-7BC0A0F2569F}"/>
    <hyperlink ref="B28" location="'4-Acid'!$A$494" display="'4-Acid'!$A$494" xr:uid="{6C091815-9F5D-451A-A8FD-DFDA7DA3E73E}"/>
    <hyperlink ref="B29" location="'4-Acid'!$A$531" display="'4-Acid'!$A$531" xr:uid="{847D4FB2-A4D1-48C1-96B0-D91D2A89484E}"/>
    <hyperlink ref="B30" location="'4-Acid'!$A$549" display="'4-Acid'!$A$549" xr:uid="{3373DBCF-AF99-4EEA-B957-134AD858CC25}"/>
    <hyperlink ref="B31" location="'4-Acid'!$A$568" display="'4-Acid'!$A$568" xr:uid="{EFE47595-7A61-4A0C-94E4-C5193D317FAC}"/>
    <hyperlink ref="B32" location="'4-Acid'!$A$586" display="'4-Acid'!$A$586" xr:uid="{FD53340B-2E36-469C-9565-5E575B5207F6}"/>
    <hyperlink ref="B33" location="'4-Acid'!$A$604" display="'4-Acid'!$A$604" xr:uid="{EAB81EBE-21C0-441B-A9E8-FF9C5965F58C}"/>
    <hyperlink ref="B34" location="'4-Acid'!$A$640" display="'4-Acid'!$A$640" xr:uid="{11154943-6919-4880-84FC-58C0777743C7}"/>
    <hyperlink ref="B35" location="'4-Acid'!$A$677" display="'4-Acid'!$A$677" xr:uid="{5A2A34E6-9C45-404B-8EC2-D29817E457A7}"/>
    <hyperlink ref="B36" location="'4-Acid'!$A$713" display="'4-Acid'!$A$713" xr:uid="{0DA48EF7-1FF6-488B-9FB7-2459F6FF2A75}"/>
    <hyperlink ref="B37" location="'4-Acid'!$A$749" display="'4-Acid'!$A$749" xr:uid="{007CFAC9-989D-4EA7-B7DD-CA9F5CE7FB3F}"/>
    <hyperlink ref="B38" location="'4-Acid'!$A$767" display="'4-Acid'!$A$767" xr:uid="{39C53A46-E7B7-48C9-897D-B276891BB038}"/>
    <hyperlink ref="B39" location="'4-Acid'!$A$785" display="'4-Acid'!$A$785" xr:uid="{F1D7FC0B-AFB9-4453-A9B5-928123E6DA08}"/>
    <hyperlink ref="B40" location="'4-Acid'!$A$839" display="'4-Acid'!$A$839" xr:uid="{E54F360E-A43D-47F8-9EBA-EFFAF41981FF}"/>
    <hyperlink ref="B41" location="'4-Acid'!$A$858" display="'4-Acid'!$A$858" xr:uid="{6A697DA4-2FC5-449F-B6E9-DEAE6275E68C}"/>
    <hyperlink ref="B42" location="'4-Acid'!$A$876" display="'4-Acid'!$A$876" xr:uid="{FA555B8D-B4B6-4B26-A6A8-DAEDF84C258E}"/>
    <hyperlink ref="B43" location="'4-Acid'!$A$931" display="'4-Acid'!$A$931" xr:uid="{B966F02F-F8D0-46A6-9AE7-2A0F91D4E342}"/>
    <hyperlink ref="B44" location="'4-Acid'!$A$949" display="'4-Acid'!$A$949" xr:uid="{78B85C17-F000-4A50-983D-8EBD5C21E0E1}"/>
    <hyperlink ref="B45" location="'4-Acid'!$A$967" display="'4-Acid'!$A$967" xr:uid="{21A6EA8E-FEA3-47AA-A4DA-26839D14C615}"/>
    <hyperlink ref="B46" location="'4-Acid'!$A$1003" display="'4-Acid'!$A$1003" xr:uid="{AD52D351-2DDA-4FDC-9664-42C19A5CC9AD}"/>
    <hyperlink ref="B47" location="'4-Acid'!$A$1057" display="'4-Acid'!$A$1057" xr:uid="{13050BE6-19B6-4472-B934-CC1CF0727A42}"/>
    <hyperlink ref="B48" location="'4-Acid'!$A$1094" display="'4-Acid'!$A$1094" xr:uid="{CD30309B-5008-43B6-BC33-C3028D53D649}"/>
    <hyperlink ref="B49" location="'4-Acid'!$A$1112" display="'4-Acid'!$A$1112" xr:uid="{B5D28AD4-44AF-4773-80FF-A5BA585F35B2}"/>
    <hyperlink ref="B51" location="'PF ICP'!$A$18" display="'PF ICP'!$A$18" xr:uid="{CCC0A5AA-D6EB-406E-9B16-D3A3B80478A4}"/>
    <hyperlink ref="B52" location="'PF ICP'!$A$58" display="'PF ICP'!$A$58" xr:uid="{50D5AB3F-1A73-456D-8B8D-ED835D399833}"/>
    <hyperlink ref="B53" location="'PF ICP'!$A$94" display="'PF ICP'!$A$94" xr:uid="{3C7B8D92-959F-4843-B842-32FFB1740B4D}"/>
    <hyperlink ref="B54" location="'PF ICP'!$A$130" display="'PF ICP'!$A$130" xr:uid="{DAE79A65-2CF0-4738-9975-D2BAECCEBC9F}"/>
    <hyperlink ref="B55" location="'PF ICP'!$A$166" display="'PF ICP'!$A$166" xr:uid="{F7998E3A-C4E1-4F77-A791-9D95DC2DCE1A}"/>
    <hyperlink ref="B56" location="'PF ICP'!$A$184" display="'PF ICP'!$A$184" xr:uid="{039BC3F8-0425-41E1-BD90-8E0BFB303BFE}"/>
    <hyperlink ref="B57" location="'PF ICP'!$A$202" display="'PF ICP'!$A$202" xr:uid="{29DDF702-905B-46A5-ABA7-D08BC98A70F5}"/>
    <hyperlink ref="B58" location="'PF ICP'!$A$238" display="'PF ICP'!$A$238" xr:uid="{D7B1D2F2-8DFD-47AF-8838-6CBB64F313AD}"/>
    <hyperlink ref="B59" location="'PF ICP'!$A$256" display="'PF ICP'!$A$256" xr:uid="{02B9EE00-9717-42D9-957A-11E6393BAB7D}"/>
    <hyperlink ref="B60" location="'PF ICP'!$A$274" display="'PF ICP'!$A$274" xr:uid="{9468238D-909E-4AAE-8EC0-ADF297C58D78}"/>
    <hyperlink ref="B61" location="'PF ICP'!$A$292" display="'PF ICP'!$A$292" xr:uid="{31A6D2C8-1D80-4C30-9CCE-06653741D966}"/>
    <hyperlink ref="B62" location="'PF ICP'!$A$328" display="'PF ICP'!$A$328" xr:uid="{D2826575-4200-4AA6-B017-8A7C0603D32D}"/>
    <hyperlink ref="B63" location="'PF ICP'!$A$346" display="'PF ICP'!$A$346" xr:uid="{79289782-841D-4C22-AEC8-8362CCE0B447}"/>
    <hyperlink ref="B64" location="'PF ICP'!$A$364" display="'PF ICP'!$A$364" xr:uid="{359C81F2-6C6D-4336-B618-AB8BF78D5DF7}"/>
    <hyperlink ref="B65" location="'PF ICP'!$A$382" display="'PF ICP'!$A$382" xr:uid="{2D7DFC2C-8E77-44C9-BB97-3681C104B5E9}"/>
    <hyperlink ref="B66" location="'PF ICP'!$A$418" display="'PF ICP'!$A$418" xr:uid="{C9F8CD45-7C43-4660-A00C-8A646847EC79}"/>
    <hyperlink ref="B67" location="'PF ICP'!$A$437" display="'PF ICP'!$A$437" xr:uid="{BD78808C-B2C7-4B0D-9F53-8336F3C6127C}"/>
    <hyperlink ref="B68" location="'PF ICP'!$A$455" display="'PF ICP'!$A$455" xr:uid="{A4B59919-87BD-4F14-8EB7-5850DEAE3CBC}"/>
    <hyperlink ref="B69" location="'PF ICP'!$A$474" display="'PF ICP'!$A$474" xr:uid="{BD4E6573-24D4-4D27-BF64-A4B3E4974024}"/>
    <hyperlink ref="B70" location="'PF ICP'!$A$528" display="'PF ICP'!$A$528" xr:uid="{FB53AF15-1B6A-43E6-B623-C6D73570B976}"/>
    <hyperlink ref="B71" location="'PF ICP'!$A$546" display="'PF ICP'!$A$546" xr:uid="{BAB12695-18F3-4F39-A385-2B92D10130A6}"/>
    <hyperlink ref="B72" location="'PF ICP'!$A$564" display="'PF ICP'!$A$564" xr:uid="{E05FCB39-5E83-4378-BD6A-A0E3876AC38A}"/>
    <hyperlink ref="B73" location="'PF ICP'!$A$600" display="'PF ICP'!$A$600" xr:uid="{95715713-09C3-4527-81A4-99BF0C2E29C8}"/>
    <hyperlink ref="B74" location="'PF ICP'!$A$654" display="'PF ICP'!$A$654" xr:uid="{B0A66B34-DD26-4414-AF31-75EF4B1C4972}"/>
    <hyperlink ref="B75" location="'PF ICP'!$A$672" display="'PF ICP'!$A$672" xr:uid="{68908AAB-704E-45ED-9ED4-301637B52A24}"/>
    <hyperlink ref="B76" location="'PF ICP'!$A$690" display="'PF ICP'!$A$690" xr:uid="{8AB91FBC-0C5B-41B0-9EF3-EE01A66DBDD1}"/>
    <hyperlink ref="B77" location="'PF ICP'!$A$727" display="'PF ICP'!$A$727" xr:uid="{557507BB-4AE4-4F0C-83CA-C8A769FD61A4}"/>
    <hyperlink ref="B78" location="'PF ICP'!$A$745" display="'PF ICP'!$A$745" xr:uid="{C2665FB6-600B-43B4-AF42-ADE62A5C1215}"/>
    <hyperlink ref="B79" location="'PF ICP'!$A$763" display="'PF ICP'!$A$763" xr:uid="{01DE4057-9F86-4607-AAFF-FD7504881F6B}"/>
    <hyperlink ref="B80" location="'PF ICP'!$A$799" display="'PF ICP'!$A$799" xr:uid="{77E8C22F-1CBD-40F4-83B7-EAFD870EF6B0}"/>
    <hyperlink ref="B81" location="'PF ICP'!$A$817" display="'PF ICP'!$A$817" xr:uid="{AD22E2C4-C761-4990-8C6B-5F9AB9273B70}"/>
    <hyperlink ref="B82" location="'PF ICP'!$A$853" display="'PF ICP'!$A$853" xr:uid="{D3A83BC0-007F-4C98-98A6-A92FFB5DC0E2}"/>
    <hyperlink ref="B83" location="'PF ICP'!$A$889" display="'PF ICP'!$A$889" xr:uid="{F9035E92-CEA2-4C5E-A8DC-AC7415DB418A}"/>
    <hyperlink ref="B84" location="'PF ICP'!$A$907" display="'PF ICP'!$A$907" xr:uid="{12CFE4BE-B64E-453E-BCBE-A35240AF6DEC}"/>
    <hyperlink ref="B85" location="'PF ICP'!$A$925" display="'PF ICP'!$A$925" xr:uid="{83DFAA24-332D-44F6-8162-FE093D35D7A9}"/>
    <hyperlink ref="B86" location="'PF ICP'!$A$943" display="'PF ICP'!$A$943" xr:uid="{F6F905A7-490D-4E41-B8ED-3021E07D48DA}"/>
    <hyperlink ref="B87" location="'PF ICP'!$A$961" display="'PF ICP'!$A$961" xr:uid="{B6759AFE-60B2-412B-A441-2D82BC70E377}"/>
    <hyperlink ref="B88" location="'PF ICP'!$A$979" display="'PF ICP'!$A$979" xr:uid="{D7820BB0-3D51-4900-9D47-F54E735EDD72}"/>
    <hyperlink ref="B89" location="'PF ICP'!$A$997" display="'PF ICP'!$A$997" xr:uid="{8048C038-4A40-4E4D-8CB1-9159D4D1C1B4}"/>
    <hyperlink ref="B90" location="'PF ICP'!$A$1033" display="'PF ICP'!$A$1033" xr:uid="{ED117D2B-9BD5-4C14-84C9-E6148E8DF403}"/>
    <hyperlink ref="B91" location="'PF ICP'!$A$1051" display="'PF ICP'!$A$1051" xr:uid="{C5419FF1-9626-4BD5-8EC2-E0A8C431952F}"/>
    <hyperlink ref="B92" location="'PF ICP'!$A$1070" display="'PF ICP'!$A$1070" xr:uid="{7D590ADD-FA18-4D32-ADB8-C52C2907EE11}"/>
    <hyperlink ref="B93" location="'PF ICP'!$A$1088" display="'PF ICP'!$A$1088" xr:uid="{4E9601C3-473D-46DD-853A-C4C3B239F2A5}"/>
    <hyperlink ref="B95" location="'ISE'!$A$1" display="'ISE'!$A$1" xr:uid="{87A84FCD-F89C-4D04-B46C-982E586FFA03}"/>
    <hyperlink ref="B97" location="'IRC'!$A$18" display="'IRC'!$A$18" xr:uid="{6F4924AD-C86A-4688-8D04-D955ACFB371A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E118-6DB0-436F-BD94-76A5025CAA0B}">
  <sheetPr codeName="Sheet14"/>
  <dimension ref="A1:BN119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398</v>
      </c>
      <c r="BM1" s="28" t="s">
        <v>66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214</v>
      </c>
      <c r="E2" s="17" t="s">
        <v>214</v>
      </c>
      <c r="F2" s="17" t="s">
        <v>214</v>
      </c>
      <c r="G2" s="17" t="s">
        <v>214</v>
      </c>
      <c r="H2" s="17" t="s">
        <v>214</v>
      </c>
      <c r="I2" s="17" t="s">
        <v>214</v>
      </c>
      <c r="J2" s="17" t="s">
        <v>214</v>
      </c>
      <c r="K2" s="17" t="s">
        <v>214</v>
      </c>
      <c r="L2" s="17" t="s">
        <v>214</v>
      </c>
      <c r="M2" s="17" t="s">
        <v>214</v>
      </c>
      <c r="N2" s="17" t="s">
        <v>214</v>
      </c>
      <c r="O2" s="17" t="s">
        <v>214</v>
      </c>
      <c r="P2" s="17" t="s">
        <v>214</v>
      </c>
      <c r="Q2" s="17" t="s">
        <v>214</v>
      </c>
      <c r="R2" s="15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215</v>
      </c>
      <c r="C3" s="9" t="s">
        <v>215</v>
      </c>
      <c r="D3" s="149" t="s">
        <v>248</v>
      </c>
      <c r="E3" s="150" t="s">
        <v>249</v>
      </c>
      <c r="F3" s="150" t="s">
        <v>250</v>
      </c>
      <c r="G3" s="150" t="s">
        <v>251</v>
      </c>
      <c r="H3" s="150" t="s">
        <v>252</v>
      </c>
      <c r="I3" s="150" t="s">
        <v>253</v>
      </c>
      <c r="J3" s="150" t="s">
        <v>254</v>
      </c>
      <c r="K3" s="150" t="s">
        <v>255</v>
      </c>
      <c r="L3" s="150" t="s">
        <v>256</v>
      </c>
      <c r="M3" s="150" t="s">
        <v>257</v>
      </c>
      <c r="N3" s="150" t="s">
        <v>258</v>
      </c>
      <c r="O3" s="150" t="s">
        <v>259</v>
      </c>
      <c r="P3" s="150" t="s">
        <v>260</v>
      </c>
      <c r="Q3" s="150" t="s">
        <v>261</v>
      </c>
      <c r="R3" s="151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262</v>
      </c>
      <c r="E4" s="11" t="s">
        <v>112</v>
      </c>
      <c r="F4" s="11" t="s">
        <v>112</v>
      </c>
      <c r="G4" s="11" t="s">
        <v>112</v>
      </c>
      <c r="H4" s="11" t="s">
        <v>111</v>
      </c>
      <c r="I4" s="11" t="s">
        <v>263</v>
      </c>
      <c r="J4" s="11" t="s">
        <v>111</v>
      </c>
      <c r="K4" s="11" t="s">
        <v>262</v>
      </c>
      <c r="L4" s="11" t="s">
        <v>111</v>
      </c>
      <c r="M4" s="11" t="s">
        <v>264</v>
      </c>
      <c r="N4" s="11" t="s">
        <v>262</v>
      </c>
      <c r="O4" s="11" t="s">
        <v>111</v>
      </c>
      <c r="P4" s="11" t="s">
        <v>111</v>
      </c>
      <c r="Q4" s="11" t="s">
        <v>111</v>
      </c>
      <c r="R4" s="15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0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51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0</v>
      </c>
    </row>
    <row r="6" spans="1:66">
      <c r="A6" s="30"/>
      <c r="B6" s="18">
        <v>1</v>
      </c>
      <c r="C6" s="14">
        <v>1</v>
      </c>
      <c r="D6" s="221" t="s">
        <v>265</v>
      </c>
      <c r="E6" s="221" t="s">
        <v>266</v>
      </c>
      <c r="F6" s="221" t="s">
        <v>266</v>
      </c>
      <c r="G6" s="221" t="s">
        <v>266</v>
      </c>
      <c r="H6" s="221">
        <v>2685</v>
      </c>
      <c r="I6" s="221">
        <v>2560</v>
      </c>
      <c r="J6" s="221">
        <v>2746.12364966</v>
      </c>
      <c r="K6" s="221">
        <v>2816</v>
      </c>
      <c r="L6" s="222">
        <v>3140</v>
      </c>
      <c r="M6" s="222">
        <v>371</v>
      </c>
      <c r="N6" s="221">
        <v>2670</v>
      </c>
      <c r="O6" s="221">
        <v>2835</v>
      </c>
      <c r="P6" s="221">
        <v>2743</v>
      </c>
      <c r="Q6" s="222">
        <v>2351</v>
      </c>
      <c r="R6" s="223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5">
        <v>1</v>
      </c>
    </row>
    <row r="7" spans="1:66">
      <c r="A7" s="30"/>
      <c r="B7" s="19">
        <v>1</v>
      </c>
      <c r="C7" s="9">
        <v>2</v>
      </c>
      <c r="D7" s="227" t="s">
        <v>265</v>
      </c>
      <c r="E7" s="227" t="s">
        <v>266</v>
      </c>
      <c r="F7" s="227" t="s">
        <v>266</v>
      </c>
      <c r="G7" s="227" t="s">
        <v>266</v>
      </c>
      <c r="H7" s="227">
        <v>2606</v>
      </c>
      <c r="I7" s="227">
        <v>2800</v>
      </c>
      <c r="J7" s="227">
        <v>2813.7626835800002</v>
      </c>
      <c r="K7" s="227">
        <v>2810</v>
      </c>
      <c r="L7" s="228">
        <v>3240</v>
      </c>
      <c r="M7" s="228">
        <v>371</v>
      </c>
      <c r="N7" s="227">
        <v>2700</v>
      </c>
      <c r="O7" s="227">
        <v>2801</v>
      </c>
      <c r="P7" s="227">
        <v>2773</v>
      </c>
      <c r="Q7" s="228">
        <v>2392</v>
      </c>
      <c r="R7" s="223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5">
        <v>12</v>
      </c>
    </row>
    <row r="8" spans="1:66">
      <c r="A8" s="30"/>
      <c r="B8" s="19">
        <v>1</v>
      </c>
      <c r="C8" s="9">
        <v>3</v>
      </c>
      <c r="D8" s="227" t="s">
        <v>265</v>
      </c>
      <c r="E8" s="227" t="s">
        <v>266</v>
      </c>
      <c r="F8" s="227" t="s">
        <v>266</v>
      </c>
      <c r="G8" s="227" t="s">
        <v>266</v>
      </c>
      <c r="H8" s="227">
        <v>2548</v>
      </c>
      <c r="I8" s="227">
        <v>2820</v>
      </c>
      <c r="J8" s="227">
        <v>2763.54217363</v>
      </c>
      <c r="K8" s="227">
        <v>2820</v>
      </c>
      <c r="L8" s="228">
        <v>3140</v>
      </c>
      <c r="M8" s="228">
        <v>378</v>
      </c>
      <c r="N8" s="227">
        <v>2680</v>
      </c>
      <c r="O8" s="227">
        <v>2811</v>
      </c>
      <c r="P8" s="227">
        <v>2736</v>
      </c>
      <c r="Q8" s="228">
        <v>2397</v>
      </c>
      <c r="R8" s="223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5">
        <v>16</v>
      </c>
    </row>
    <row r="9" spans="1:66">
      <c r="A9" s="30"/>
      <c r="B9" s="19">
        <v>1</v>
      </c>
      <c r="C9" s="9">
        <v>4</v>
      </c>
      <c r="D9" s="227" t="s">
        <v>265</v>
      </c>
      <c r="E9" s="227" t="s">
        <v>266</v>
      </c>
      <c r="F9" s="227" t="s">
        <v>266</v>
      </c>
      <c r="G9" s="227" t="s">
        <v>266</v>
      </c>
      <c r="H9" s="227">
        <v>2727</v>
      </c>
      <c r="I9" s="227">
        <v>2760</v>
      </c>
      <c r="J9" s="227">
        <v>2783.7141727799999</v>
      </c>
      <c r="K9" s="227">
        <v>2816</v>
      </c>
      <c r="L9" s="228">
        <v>3180</v>
      </c>
      <c r="M9" s="229">
        <v>323</v>
      </c>
      <c r="N9" s="227">
        <v>2730</v>
      </c>
      <c r="O9" s="227">
        <v>2826</v>
      </c>
      <c r="P9" s="227">
        <v>2783</v>
      </c>
      <c r="Q9" s="228">
        <v>2378</v>
      </c>
      <c r="R9" s="223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5">
        <v>2751.3209840458831</v>
      </c>
      <c r="BN9" s="28"/>
    </row>
    <row r="10" spans="1:66">
      <c r="A10" s="30"/>
      <c r="B10" s="19">
        <v>1</v>
      </c>
      <c r="C10" s="9">
        <v>5</v>
      </c>
      <c r="D10" s="227" t="s">
        <v>265</v>
      </c>
      <c r="E10" s="227" t="s">
        <v>266</v>
      </c>
      <c r="F10" s="227" t="s">
        <v>266</v>
      </c>
      <c r="G10" s="227" t="s">
        <v>266</v>
      </c>
      <c r="H10" s="227">
        <v>2773</v>
      </c>
      <c r="I10" s="227">
        <v>2680</v>
      </c>
      <c r="J10" s="227">
        <v>2764.549457456666</v>
      </c>
      <c r="K10" s="227">
        <v>2813</v>
      </c>
      <c r="L10" s="228">
        <v>3170</v>
      </c>
      <c r="M10" s="228">
        <v>388</v>
      </c>
      <c r="N10" s="227">
        <v>2650</v>
      </c>
      <c r="O10" s="227">
        <v>2705</v>
      </c>
      <c r="P10" s="227">
        <v>2742</v>
      </c>
      <c r="Q10" s="228">
        <v>2387</v>
      </c>
      <c r="R10" s="223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5">
        <v>12</v>
      </c>
    </row>
    <row r="11" spans="1:66">
      <c r="A11" s="30"/>
      <c r="B11" s="19">
        <v>1</v>
      </c>
      <c r="C11" s="9">
        <v>6</v>
      </c>
      <c r="D11" s="227" t="s">
        <v>265</v>
      </c>
      <c r="E11" s="227" t="s">
        <v>266</v>
      </c>
      <c r="F11" s="227" t="s">
        <v>266</v>
      </c>
      <c r="G11" s="227" t="s">
        <v>266</v>
      </c>
      <c r="H11" s="227">
        <v>2743</v>
      </c>
      <c r="I11" s="227">
        <v>2860</v>
      </c>
      <c r="J11" s="227">
        <v>2819.7891928204021</v>
      </c>
      <c r="K11" s="227">
        <v>2812</v>
      </c>
      <c r="L11" s="228">
        <v>3130</v>
      </c>
      <c r="M11" s="228">
        <v>350</v>
      </c>
      <c r="N11" s="227">
        <v>2680</v>
      </c>
      <c r="O11" s="227">
        <v>2787</v>
      </c>
      <c r="P11" s="227">
        <v>2763</v>
      </c>
      <c r="Q11" s="228">
        <v>2395</v>
      </c>
      <c r="R11" s="223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30"/>
    </row>
    <row r="12" spans="1:66">
      <c r="A12" s="30"/>
      <c r="B12" s="20" t="s">
        <v>231</v>
      </c>
      <c r="C12" s="12"/>
      <c r="D12" s="231" t="s">
        <v>521</v>
      </c>
      <c r="E12" s="231" t="s">
        <v>521</v>
      </c>
      <c r="F12" s="231" t="s">
        <v>521</v>
      </c>
      <c r="G12" s="231" t="s">
        <v>521</v>
      </c>
      <c r="H12" s="231">
        <v>2680.3333333333335</v>
      </c>
      <c r="I12" s="231">
        <v>2746.6666666666665</v>
      </c>
      <c r="J12" s="231">
        <v>2781.9135549878442</v>
      </c>
      <c r="K12" s="231">
        <v>2814.5</v>
      </c>
      <c r="L12" s="231">
        <v>3166.6666666666665</v>
      </c>
      <c r="M12" s="231">
        <v>363.5</v>
      </c>
      <c r="N12" s="231">
        <v>2685</v>
      </c>
      <c r="O12" s="231">
        <v>2794.1666666666665</v>
      </c>
      <c r="P12" s="231">
        <v>2756.6666666666665</v>
      </c>
      <c r="Q12" s="231">
        <v>2383.3333333333335</v>
      </c>
      <c r="R12" s="223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30"/>
    </row>
    <row r="13" spans="1:66">
      <c r="A13" s="30"/>
      <c r="B13" s="3" t="s">
        <v>232</v>
      </c>
      <c r="C13" s="29"/>
      <c r="D13" s="227" t="s">
        <v>521</v>
      </c>
      <c r="E13" s="227" t="s">
        <v>521</v>
      </c>
      <c r="F13" s="227" t="s">
        <v>521</v>
      </c>
      <c r="G13" s="227" t="s">
        <v>521</v>
      </c>
      <c r="H13" s="227">
        <v>2706</v>
      </c>
      <c r="I13" s="227">
        <v>2780</v>
      </c>
      <c r="J13" s="227">
        <v>2774.1318151183332</v>
      </c>
      <c r="K13" s="227">
        <v>2814.5</v>
      </c>
      <c r="L13" s="227">
        <v>3155</v>
      </c>
      <c r="M13" s="227">
        <v>371</v>
      </c>
      <c r="N13" s="227">
        <v>2680</v>
      </c>
      <c r="O13" s="227">
        <v>2806</v>
      </c>
      <c r="P13" s="227">
        <v>2753</v>
      </c>
      <c r="Q13" s="227">
        <v>2389.5</v>
      </c>
      <c r="R13" s="223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30"/>
    </row>
    <row r="14" spans="1:66">
      <c r="A14" s="30"/>
      <c r="B14" s="3" t="s">
        <v>233</v>
      </c>
      <c r="C14" s="29"/>
      <c r="D14" s="227" t="s">
        <v>521</v>
      </c>
      <c r="E14" s="227" t="s">
        <v>521</v>
      </c>
      <c r="F14" s="227" t="s">
        <v>521</v>
      </c>
      <c r="G14" s="227" t="s">
        <v>521</v>
      </c>
      <c r="H14" s="227">
        <v>86.892270465598187</v>
      </c>
      <c r="I14" s="227">
        <v>110.03029885748137</v>
      </c>
      <c r="J14" s="227">
        <v>29.570627376435144</v>
      </c>
      <c r="K14" s="227">
        <v>3.5637059362410923</v>
      </c>
      <c r="L14" s="227">
        <v>40.824829046386306</v>
      </c>
      <c r="M14" s="227">
        <v>23.432882878553379</v>
      </c>
      <c r="N14" s="227">
        <v>27.386127875258307</v>
      </c>
      <c r="O14" s="227">
        <v>46.931510381263742</v>
      </c>
      <c r="P14" s="227">
        <v>19.12764142979125</v>
      </c>
      <c r="Q14" s="227">
        <v>17.235622027262803</v>
      </c>
      <c r="R14" s="223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30"/>
    </row>
    <row r="15" spans="1:66">
      <c r="A15" s="30"/>
      <c r="B15" s="3" t="s">
        <v>85</v>
      </c>
      <c r="C15" s="29"/>
      <c r="D15" s="13" t="s">
        <v>521</v>
      </c>
      <c r="E15" s="13" t="s">
        <v>521</v>
      </c>
      <c r="F15" s="13" t="s">
        <v>521</v>
      </c>
      <c r="G15" s="13" t="s">
        <v>521</v>
      </c>
      <c r="H15" s="13">
        <v>3.2418456833328509E-2</v>
      </c>
      <c r="I15" s="13">
        <v>4.0059574826752931E-2</v>
      </c>
      <c r="J15" s="13">
        <v>1.0629599659348277E-2</v>
      </c>
      <c r="K15" s="13">
        <v>1.2661950386360251E-3</v>
      </c>
      <c r="L15" s="13">
        <v>1.2892051277806203E-2</v>
      </c>
      <c r="M15" s="13">
        <v>6.4464602141824978E-2</v>
      </c>
      <c r="N15" s="13">
        <v>1.0199675186315944E-2</v>
      </c>
      <c r="O15" s="13">
        <v>1.6796245886524452E-2</v>
      </c>
      <c r="P15" s="13">
        <v>6.9386849201177455E-3</v>
      </c>
      <c r="Q15" s="13">
        <v>7.2317295219284485E-3</v>
      </c>
      <c r="R15" s="151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234</v>
      </c>
      <c r="C16" s="29"/>
      <c r="D16" s="13" t="s">
        <v>521</v>
      </c>
      <c r="E16" s="13" t="s">
        <v>521</v>
      </c>
      <c r="F16" s="13" t="s">
        <v>521</v>
      </c>
      <c r="G16" s="13" t="s">
        <v>521</v>
      </c>
      <c r="H16" s="13">
        <v>-2.5801297312885829E-2</v>
      </c>
      <c r="I16" s="13">
        <v>-1.6916664417585547E-3</v>
      </c>
      <c r="J16" s="13">
        <v>1.1119230042353712E-2</v>
      </c>
      <c r="K16" s="13">
        <v>2.2963157087258823E-2</v>
      </c>
      <c r="L16" s="13">
        <v>0.15096227776739002</v>
      </c>
      <c r="M16" s="13">
        <v>-0.86788164590470118</v>
      </c>
      <c r="N16" s="13">
        <v>-2.4105142377228717E-2</v>
      </c>
      <c r="O16" s="13">
        <v>1.5572767724752357E-2</v>
      </c>
      <c r="P16" s="13">
        <v>1.9429512775068769E-3</v>
      </c>
      <c r="Q16" s="13">
        <v>-0.13374944357506946</v>
      </c>
      <c r="R16" s="151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235</v>
      </c>
      <c r="C17" s="47"/>
      <c r="D17" s="45" t="s">
        <v>242</v>
      </c>
      <c r="E17" s="45" t="s">
        <v>242</v>
      </c>
      <c r="F17" s="45" t="s">
        <v>242</v>
      </c>
      <c r="G17" s="45" t="s">
        <v>242</v>
      </c>
      <c r="H17" s="45">
        <v>0.74</v>
      </c>
      <c r="I17" s="45">
        <v>0.05</v>
      </c>
      <c r="J17" s="45">
        <v>0.31</v>
      </c>
      <c r="K17" s="45">
        <v>0.65</v>
      </c>
      <c r="L17" s="45">
        <v>4.32</v>
      </c>
      <c r="M17" s="45">
        <v>24.87</v>
      </c>
      <c r="N17" s="45">
        <v>0.69</v>
      </c>
      <c r="O17" s="45">
        <v>0.44</v>
      </c>
      <c r="P17" s="45">
        <v>0.05</v>
      </c>
      <c r="Q17" s="45">
        <v>3.84</v>
      </c>
      <c r="R17" s="151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BM18" s="55"/>
    </row>
    <row r="19" spans="1:65" ht="15">
      <c r="B19" s="8" t="s">
        <v>399</v>
      </c>
      <c r="BM19" s="28" t="s">
        <v>66</v>
      </c>
    </row>
    <row r="20" spans="1:65" ht="15">
      <c r="A20" s="25" t="s">
        <v>48</v>
      </c>
      <c r="B20" s="18" t="s">
        <v>108</v>
      </c>
      <c r="C20" s="15" t="s">
        <v>109</v>
      </c>
      <c r="D20" s="16" t="s">
        <v>214</v>
      </c>
      <c r="E20" s="17" t="s">
        <v>214</v>
      </c>
      <c r="F20" s="17" t="s">
        <v>214</v>
      </c>
      <c r="G20" s="17" t="s">
        <v>214</v>
      </c>
      <c r="H20" s="17" t="s">
        <v>214</v>
      </c>
      <c r="I20" s="17" t="s">
        <v>214</v>
      </c>
      <c r="J20" s="17" t="s">
        <v>214</v>
      </c>
      <c r="K20" s="17" t="s">
        <v>214</v>
      </c>
      <c r="L20" s="17" t="s">
        <v>214</v>
      </c>
      <c r="M20" s="17" t="s">
        <v>214</v>
      </c>
      <c r="N20" s="17" t="s">
        <v>214</v>
      </c>
      <c r="O20" s="17" t="s">
        <v>214</v>
      </c>
      <c r="P20" s="17" t="s">
        <v>214</v>
      </c>
      <c r="Q20" s="151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215</v>
      </c>
      <c r="C21" s="9" t="s">
        <v>215</v>
      </c>
      <c r="D21" s="149" t="s">
        <v>248</v>
      </c>
      <c r="E21" s="150" t="s">
        <v>249</v>
      </c>
      <c r="F21" s="150" t="s">
        <v>250</v>
      </c>
      <c r="G21" s="150" t="s">
        <v>251</v>
      </c>
      <c r="H21" s="150" t="s">
        <v>252</v>
      </c>
      <c r="I21" s="150" t="s">
        <v>253</v>
      </c>
      <c r="J21" s="150" t="s">
        <v>254</v>
      </c>
      <c r="K21" s="150" t="s">
        <v>255</v>
      </c>
      <c r="L21" s="150" t="s">
        <v>256</v>
      </c>
      <c r="M21" s="150" t="s">
        <v>257</v>
      </c>
      <c r="N21" s="150" t="s">
        <v>258</v>
      </c>
      <c r="O21" s="150" t="s">
        <v>259</v>
      </c>
      <c r="P21" s="150" t="s">
        <v>261</v>
      </c>
      <c r="Q21" s="151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111</v>
      </c>
      <c r="E22" s="11" t="s">
        <v>264</v>
      </c>
      <c r="F22" s="11" t="s">
        <v>264</v>
      </c>
      <c r="G22" s="11" t="s">
        <v>264</v>
      </c>
      <c r="H22" s="11" t="s">
        <v>111</v>
      </c>
      <c r="I22" s="11" t="s">
        <v>263</v>
      </c>
      <c r="J22" s="11" t="s">
        <v>111</v>
      </c>
      <c r="K22" s="11" t="s">
        <v>111</v>
      </c>
      <c r="L22" s="11" t="s">
        <v>264</v>
      </c>
      <c r="M22" s="11" t="s">
        <v>264</v>
      </c>
      <c r="N22" s="11" t="s">
        <v>111</v>
      </c>
      <c r="O22" s="11" t="s">
        <v>111</v>
      </c>
      <c r="P22" s="11" t="s">
        <v>111</v>
      </c>
      <c r="Q22" s="151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3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151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33">
        <v>0.81999999999999984</v>
      </c>
      <c r="E24" s="233">
        <v>0.79</v>
      </c>
      <c r="F24" s="233">
        <v>0.75</v>
      </c>
      <c r="G24" s="233">
        <v>0.78</v>
      </c>
      <c r="H24" s="233">
        <v>0.81259999999999999</v>
      </c>
      <c r="I24" s="233">
        <v>0.76</v>
      </c>
      <c r="J24" s="233">
        <v>0.76395519987003979</v>
      </c>
      <c r="K24" s="233">
        <v>0.78</v>
      </c>
      <c r="L24" s="232">
        <v>0.65</v>
      </c>
      <c r="M24" s="233">
        <v>0.75</v>
      </c>
      <c r="N24" s="233">
        <v>0.79100000000000004</v>
      </c>
      <c r="O24" s="233">
        <v>0.79</v>
      </c>
      <c r="P24" s="233">
        <v>0.76</v>
      </c>
      <c r="Q24" s="218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34">
        <v>1</v>
      </c>
    </row>
    <row r="25" spans="1:65">
      <c r="A25" s="30"/>
      <c r="B25" s="19">
        <v>1</v>
      </c>
      <c r="C25" s="9">
        <v>2</v>
      </c>
      <c r="D25" s="24">
        <v>0.84</v>
      </c>
      <c r="E25" s="24">
        <v>0.8</v>
      </c>
      <c r="F25" s="24">
        <v>0.75</v>
      </c>
      <c r="G25" s="24">
        <v>0.78</v>
      </c>
      <c r="H25" s="24">
        <v>0.81390000000000007</v>
      </c>
      <c r="I25" s="24">
        <v>0.79</v>
      </c>
      <c r="J25" s="24">
        <v>0.77251056993037825</v>
      </c>
      <c r="K25" s="24">
        <v>0.79</v>
      </c>
      <c r="L25" s="235">
        <v>0.66</v>
      </c>
      <c r="M25" s="24">
        <v>0.75</v>
      </c>
      <c r="N25" s="24">
        <v>0.78200000000000003</v>
      </c>
      <c r="O25" s="24">
        <v>0.79</v>
      </c>
      <c r="P25" s="24">
        <v>0.74</v>
      </c>
      <c r="Q25" s="218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34" t="e">
        <v>#N/A</v>
      </c>
    </row>
    <row r="26" spans="1:65">
      <c r="A26" s="30"/>
      <c r="B26" s="19">
        <v>1</v>
      </c>
      <c r="C26" s="9">
        <v>3</v>
      </c>
      <c r="D26" s="24">
        <v>0.78</v>
      </c>
      <c r="E26" s="24">
        <v>0.81000000000000016</v>
      </c>
      <c r="F26" s="24">
        <v>0.74</v>
      </c>
      <c r="G26" s="24">
        <v>0.79</v>
      </c>
      <c r="H26" s="24">
        <v>0.80899999999999994</v>
      </c>
      <c r="I26" s="24">
        <v>0.78</v>
      </c>
      <c r="J26" s="24">
        <v>0.76843616998278308</v>
      </c>
      <c r="K26" s="24">
        <v>0.79</v>
      </c>
      <c r="L26" s="235">
        <v>0.65</v>
      </c>
      <c r="M26" s="24">
        <v>0.74</v>
      </c>
      <c r="N26" s="24">
        <v>0.78600000000000003</v>
      </c>
      <c r="O26" s="24">
        <v>0.8</v>
      </c>
      <c r="P26" s="24">
        <v>0.75</v>
      </c>
      <c r="Q26" s="218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34">
        <v>16</v>
      </c>
    </row>
    <row r="27" spans="1:65">
      <c r="A27" s="30"/>
      <c r="B27" s="19">
        <v>1</v>
      </c>
      <c r="C27" s="9">
        <v>4</v>
      </c>
      <c r="D27" s="24">
        <v>0.77</v>
      </c>
      <c r="E27" s="24">
        <v>0.8</v>
      </c>
      <c r="F27" s="24">
        <v>0.74</v>
      </c>
      <c r="G27" s="24">
        <v>0.78</v>
      </c>
      <c r="H27" s="24">
        <v>0.80610000000000004</v>
      </c>
      <c r="I27" s="24">
        <v>0.78</v>
      </c>
      <c r="J27" s="24">
        <v>0.76916831830310795</v>
      </c>
      <c r="K27" s="24">
        <v>0.78</v>
      </c>
      <c r="L27" s="235">
        <v>0.65</v>
      </c>
      <c r="M27" s="24">
        <v>0.73</v>
      </c>
      <c r="N27" s="24">
        <v>0.78899999999999992</v>
      </c>
      <c r="O27" s="24">
        <v>0.8</v>
      </c>
      <c r="P27" s="24">
        <v>0.74</v>
      </c>
      <c r="Q27" s="218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34">
        <v>0.77825891817717341</v>
      </c>
    </row>
    <row r="28" spans="1:65">
      <c r="A28" s="30"/>
      <c r="B28" s="19">
        <v>1</v>
      </c>
      <c r="C28" s="9">
        <v>5</v>
      </c>
      <c r="D28" s="24">
        <v>0.77</v>
      </c>
      <c r="E28" s="24">
        <v>0.8</v>
      </c>
      <c r="F28" s="24">
        <v>0.74</v>
      </c>
      <c r="G28" s="24">
        <v>0.79</v>
      </c>
      <c r="H28" s="24">
        <v>0.80160000000000009</v>
      </c>
      <c r="I28" s="24">
        <v>0.77</v>
      </c>
      <c r="J28" s="24">
        <v>0.76188421041956622</v>
      </c>
      <c r="K28" s="24">
        <v>0.78</v>
      </c>
      <c r="L28" s="235">
        <v>0.63</v>
      </c>
      <c r="M28" s="24">
        <v>0.74</v>
      </c>
      <c r="N28" s="24">
        <v>0.78400000000000003</v>
      </c>
      <c r="O28" s="24">
        <v>0.78</v>
      </c>
      <c r="P28" s="24">
        <v>0.78</v>
      </c>
      <c r="Q28" s="218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34">
        <v>13</v>
      </c>
    </row>
    <row r="29" spans="1:65">
      <c r="A29" s="30"/>
      <c r="B29" s="19">
        <v>1</v>
      </c>
      <c r="C29" s="9">
        <v>6</v>
      </c>
      <c r="D29" s="24">
        <v>0.81000000000000016</v>
      </c>
      <c r="E29" s="24">
        <v>0.8</v>
      </c>
      <c r="F29" s="24">
        <v>0.74</v>
      </c>
      <c r="G29" s="24">
        <v>0.78</v>
      </c>
      <c r="H29" s="24">
        <v>0.80890000000000006</v>
      </c>
      <c r="I29" s="24">
        <v>0.8</v>
      </c>
      <c r="J29" s="24">
        <v>0.76658764025060455</v>
      </c>
      <c r="K29" s="24">
        <v>0.79</v>
      </c>
      <c r="L29" s="235">
        <v>0.64</v>
      </c>
      <c r="M29" s="24">
        <v>0.74</v>
      </c>
      <c r="N29" s="24">
        <v>0.78800000000000003</v>
      </c>
      <c r="O29" s="24">
        <v>0.79</v>
      </c>
      <c r="P29" s="24">
        <v>0.75</v>
      </c>
      <c r="Q29" s="218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56"/>
    </row>
    <row r="30" spans="1:65">
      <c r="A30" s="30"/>
      <c r="B30" s="20" t="s">
        <v>231</v>
      </c>
      <c r="C30" s="12"/>
      <c r="D30" s="236">
        <v>0.79833333333333334</v>
      </c>
      <c r="E30" s="236">
        <v>0.79999999999999993</v>
      </c>
      <c r="F30" s="236">
        <v>0.74333333333333351</v>
      </c>
      <c r="G30" s="236">
        <v>0.78333333333333333</v>
      </c>
      <c r="H30" s="236">
        <v>0.80868333333333353</v>
      </c>
      <c r="I30" s="236">
        <v>0.78000000000000014</v>
      </c>
      <c r="J30" s="236">
        <v>0.76709035145941329</v>
      </c>
      <c r="K30" s="236">
        <v>0.78500000000000014</v>
      </c>
      <c r="L30" s="236">
        <v>0.64666666666666661</v>
      </c>
      <c r="M30" s="236">
        <v>0.7416666666666667</v>
      </c>
      <c r="N30" s="236">
        <v>0.78666666666666663</v>
      </c>
      <c r="O30" s="236">
        <v>0.79166666666666663</v>
      </c>
      <c r="P30" s="236">
        <v>0.75333333333333341</v>
      </c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56"/>
    </row>
    <row r="31" spans="1:65">
      <c r="A31" s="30"/>
      <c r="B31" s="3" t="s">
        <v>232</v>
      </c>
      <c r="C31" s="29"/>
      <c r="D31" s="24">
        <v>0.79500000000000015</v>
      </c>
      <c r="E31" s="24">
        <v>0.8</v>
      </c>
      <c r="F31" s="24">
        <v>0.74</v>
      </c>
      <c r="G31" s="24">
        <v>0.78</v>
      </c>
      <c r="H31" s="24">
        <v>0.80895000000000006</v>
      </c>
      <c r="I31" s="24">
        <v>0.78</v>
      </c>
      <c r="J31" s="24">
        <v>0.76751190511669387</v>
      </c>
      <c r="K31" s="24">
        <v>0.78500000000000003</v>
      </c>
      <c r="L31" s="24">
        <v>0.65</v>
      </c>
      <c r="M31" s="24">
        <v>0.74</v>
      </c>
      <c r="N31" s="24">
        <v>0.78700000000000003</v>
      </c>
      <c r="O31" s="24">
        <v>0.79</v>
      </c>
      <c r="P31" s="24">
        <v>0.75</v>
      </c>
      <c r="Q31" s="218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56"/>
    </row>
    <row r="32" spans="1:65">
      <c r="A32" s="30"/>
      <c r="B32" s="3" t="s">
        <v>233</v>
      </c>
      <c r="C32" s="29"/>
      <c r="D32" s="24">
        <v>2.9268868558020227E-2</v>
      </c>
      <c r="E32" s="24">
        <v>6.3245553203367996E-3</v>
      </c>
      <c r="F32" s="24">
        <v>5.1639777949432277E-3</v>
      </c>
      <c r="G32" s="24">
        <v>5.1639777949432268E-3</v>
      </c>
      <c r="H32" s="24">
        <v>4.4620249513720213E-3</v>
      </c>
      <c r="I32" s="24">
        <v>1.4142135623730963E-2</v>
      </c>
      <c r="J32" s="24">
        <v>3.8129710344801306E-3</v>
      </c>
      <c r="K32" s="24">
        <v>5.4772255750516656E-3</v>
      </c>
      <c r="L32" s="24">
        <v>1.0327955589886454E-2</v>
      </c>
      <c r="M32" s="24">
        <v>7.5277265270908174E-3</v>
      </c>
      <c r="N32" s="24">
        <v>3.326659986633227E-3</v>
      </c>
      <c r="O32" s="24">
        <v>7.5277265270908165E-3</v>
      </c>
      <c r="P32" s="24">
        <v>1.5055453054181633E-2</v>
      </c>
      <c r="Q32" s="218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56"/>
    </row>
    <row r="33" spans="1:65">
      <c r="A33" s="30"/>
      <c r="B33" s="3" t="s">
        <v>85</v>
      </c>
      <c r="C33" s="29"/>
      <c r="D33" s="13">
        <v>3.6662465834680871E-2</v>
      </c>
      <c r="E33" s="13">
        <v>7.9056941504209999E-3</v>
      </c>
      <c r="F33" s="13">
        <v>6.947055329520036E-3</v>
      </c>
      <c r="G33" s="13">
        <v>6.5923120786509281E-3</v>
      </c>
      <c r="H33" s="13">
        <v>5.5176417856664375E-3</v>
      </c>
      <c r="I33" s="13">
        <v>1.8130943107347385E-2</v>
      </c>
      <c r="J33" s="13">
        <v>4.9706935137768769E-3</v>
      </c>
      <c r="K33" s="13">
        <v>6.9773574204479803E-3</v>
      </c>
      <c r="L33" s="13">
        <v>1.5971065345185238E-2</v>
      </c>
      <c r="M33" s="13">
        <v>1.0149743632032563E-2</v>
      </c>
      <c r="N33" s="13">
        <v>4.2288050677541022E-3</v>
      </c>
      <c r="O33" s="13">
        <v>9.5087071921147164E-3</v>
      </c>
      <c r="P33" s="13">
        <v>1.998511467369243E-2</v>
      </c>
      <c r="Q33" s="151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234</v>
      </c>
      <c r="C34" s="29"/>
      <c r="D34" s="13">
        <v>2.5794005937224584E-2</v>
      </c>
      <c r="E34" s="13">
        <v>2.7935538308700769E-2</v>
      </c>
      <c r="F34" s="13">
        <v>-4.4876562321498503E-2</v>
      </c>
      <c r="G34" s="13">
        <v>6.5202145939362577E-3</v>
      </c>
      <c r="H34" s="13">
        <v>3.9092921964093641E-2</v>
      </c>
      <c r="I34" s="13">
        <v>2.2371498509836663E-3</v>
      </c>
      <c r="J34" s="13">
        <v>-1.4350708301446691E-2</v>
      </c>
      <c r="K34" s="13">
        <v>8.6617469654128865E-3</v>
      </c>
      <c r="L34" s="13">
        <v>-0.16908543986713342</v>
      </c>
      <c r="M34" s="13">
        <v>-4.7018094692975132E-2</v>
      </c>
      <c r="N34" s="13">
        <v>1.0803279336889293E-2</v>
      </c>
      <c r="O34" s="13">
        <v>1.7227876451318513E-2</v>
      </c>
      <c r="P34" s="13">
        <v>-3.2027368092639841E-2</v>
      </c>
      <c r="Q34" s="151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235</v>
      </c>
      <c r="C35" s="47"/>
      <c r="D35" s="45">
        <v>0.62</v>
      </c>
      <c r="E35" s="45">
        <v>0.69</v>
      </c>
      <c r="F35" s="45">
        <v>1.66</v>
      </c>
      <c r="G35" s="45">
        <v>0</v>
      </c>
      <c r="H35" s="45">
        <v>1.05</v>
      </c>
      <c r="I35" s="45">
        <v>0.14000000000000001</v>
      </c>
      <c r="J35" s="45">
        <v>0.67</v>
      </c>
      <c r="K35" s="45">
        <v>7.0000000000000007E-2</v>
      </c>
      <c r="L35" s="45">
        <v>5.67</v>
      </c>
      <c r="M35" s="45">
        <v>1.73</v>
      </c>
      <c r="N35" s="45">
        <v>0.14000000000000001</v>
      </c>
      <c r="O35" s="45">
        <v>0.35</v>
      </c>
      <c r="P35" s="45">
        <v>1.25</v>
      </c>
      <c r="Q35" s="151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BM36" s="55"/>
    </row>
    <row r="37" spans="1:65" ht="15">
      <c r="B37" s="8" t="s">
        <v>400</v>
      </c>
      <c r="BM37" s="28" t="s">
        <v>66</v>
      </c>
    </row>
    <row r="38" spans="1:65" ht="15">
      <c r="A38" s="25" t="s">
        <v>7</v>
      </c>
      <c r="B38" s="18" t="s">
        <v>108</v>
      </c>
      <c r="C38" s="15" t="s">
        <v>109</v>
      </c>
      <c r="D38" s="16" t="s">
        <v>214</v>
      </c>
      <c r="E38" s="17" t="s">
        <v>214</v>
      </c>
      <c r="F38" s="17" t="s">
        <v>214</v>
      </c>
      <c r="G38" s="17" t="s">
        <v>214</v>
      </c>
      <c r="H38" s="17" t="s">
        <v>214</v>
      </c>
      <c r="I38" s="17" t="s">
        <v>214</v>
      </c>
      <c r="J38" s="17" t="s">
        <v>214</v>
      </c>
      <c r="K38" s="17" t="s">
        <v>214</v>
      </c>
      <c r="L38" s="17" t="s">
        <v>214</v>
      </c>
      <c r="M38" s="17" t="s">
        <v>214</v>
      </c>
      <c r="N38" s="17" t="s">
        <v>214</v>
      </c>
      <c r="O38" s="17" t="s">
        <v>214</v>
      </c>
      <c r="P38" s="17" t="s">
        <v>214</v>
      </c>
      <c r="Q38" s="151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215</v>
      </c>
      <c r="C39" s="9" t="s">
        <v>215</v>
      </c>
      <c r="D39" s="149" t="s">
        <v>248</v>
      </c>
      <c r="E39" s="150" t="s">
        <v>249</v>
      </c>
      <c r="F39" s="150" t="s">
        <v>250</v>
      </c>
      <c r="G39" s="150" t="s">
        <v>251</v>
      </c>
      <c r="H39" s="150" t="s">
        <v>252</v>
      </c>
      <c r="I39" s="150" t="s">
        <v>253</v>
      </c>
      <c r="J39" s="150" t="s">
        <v>254</v>
      </c>
      <c r="K39" s="150" t="s">
        <v>255</v>
      </c>
      <c r="L39" s="150" t="s">
        <v>256</v>
      </c>
      <c r="M39" s="150" t="s">
        <v>257</v>
      </c>
      <c r="N39" s="150" t="s">
        <v>258</v>
      </c>
      <c r="O39" s="150" t="s">
        <v>259</v>
      </c>
      <c r="P39" s="150" t="s">
        <v>261</v>
      </c>
      <c r="Q39" s="151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111</v>
      </c>
      <c r="E40" s="11" t="s">
        <v>264</v>
      </c>
      <c r="F40" s="11" t="s">
        <v>264</v>
      </c>
      <c r="G40" s="11" t="s">
        <v>264</v>
      </c>
      <c r="H40" s="11" t="s">
        <v>263</v>
      </c>
      <c r="I40" s="11" t="s">
        <v>263</v>
      </c>
      <c r="J40" s="11" t="s">
        <v>111</v>
      </c>
      <c r="K40" s="11" t="s">
        <v>111</v>
      </c>
      <c r="L40" s="11" t="s">
        <v>264</v>
      </c>
      <c r="M40" s="11" t="s">
        <v>264</v>
      </c>
      <c r="N40" s="11" t="s">
        <v>263</v>
      </c>
      <c r="O40" s="11" t="s">
        <v>111</v>
      </c>
      <c r="P40" s="11" t="s">
        <v>111</v>
      </c>
      <c r="Q40" s="151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151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1">
        <v>5840</v>
      </c>
      <c r="E42" s="221">
        <v>5960</v>
      </c>
      <c r="F42" s="221">
        <v>5830</v>
      </c>
      <c r="G42" s="221">
        <v>5730</v>
      </c>
      <c r="H42" s="222">
        <v>6524.1</v>
      </c>
      <c r="I42" s="221">
        <v>5720</v>
      </c>
      <c r="J42" s="221">
        <v>5812.8240341759993</v>
      </c>
      <c r="K42" s="221">
        <v>5973</v>
      </c>
      <c r="L42" s="222">
        <v>3760</v>
      </c>
      <c r="M42" s="221">
        <v>5240</v>
      </c>
      <c r="N42" s="221">
        <v>6020</v>
      </c>
      <c r="O42" s="221">
        <v>6500.0000000000009</v>
      </c>
      <c r="P42" s="221">
        <v>5490</v>
      </c>
      <c r="Q42" s="223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  <c r="BI42" s="224"/>
      <c r="BJ42" s="224"/>
      <c r="BK42" s="224"/>
      <c r="BL42" s="224"/>
      <c r="BM42" s="225">
        <v>1</v>
      </c>
    </row>
    <row r="43" spans="1:65">
      <c r="A43" s="30"/>
      <c r="B43" s="19">
        <v>1</v>
      </c>
      <c r="C43" s="9">
        <v>2</v>
      </c>
      <c r="D43" s="227">
        <v>6064</v>
      </c>
      <c r="E43" s="227">
        <v>6190</v>
      </c>
      <c r="F43" s="227">
        <v>6040</v>
      </c>
      <c r="G43" s="227">
        <v>5760</v>
      </c>
      <c r="H43" s="228">
        <v>6799.5</v>
      </c>
      <c r="I43" s="227">
        <v>5630</v>
      </c>
      <c r="J43" s="227">
        <v>5960.8440699680568</v>
      </c>
      <c r="K43" s="227">
        <v>5989</v>
      </c>
      <c r="L43" s="228">
        <v>3740</v>
      </c>
      <c r="M43" s="227">
        <v>5510</v>
      </c>
      <c r="N43" s="227">
        <v>6080</v>
      </c>
      <c r="O43" s="227">
        <v>6300</v>
      </c>
      <c r="P43" s="227">
        <v>5274</v>
      </c>
      <c r="Q43" s="223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5" t="e">
        <v>#N/A</v>
      </c>
    </row>
    <row r="44" spans="1:65">
      <c r="A44" s="30"/>
      <c r="B44" s="19">
        <v>1</v>
      </c>
      <c r="C44" s="9">
        <v>3</v>
      </c>
      <c r="D44" s="227">
        <v>5774</v>
      </c>
      <c r="E44" s="227">
        <v>5970</v>
      </c>
      <c r="F44" s="227">
        <v>6090</v>
      </c>
      <c r="G44" s="227">
        <v>5900</v>
      </c>
      <c r="H44" s="228">
        <v>6869.1</v>
      </c>
      <c r="I44" s="227">
        <v>5580</v>
      </c>
      <c r="J44" s="227">
        <v>5952.0624640456135</v>
      </c>
      <c r="K44" s="227">
        <v>5908</v>
      </c>
      <c r="L44" s="228">
        <v>3980</v>
      </c>
      <c r="M44" s="227">
        <v>5130</v>
      </c>
      <c r="N44" s="227">
        <v>6140</v>
      </c>
      <c r="O44" s="227">
        <v>6300</v>
      </c>
      <c r="P44" s="227">
        <v>5357</v>
      </c>
      <c r="Q44" s="223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5">
        <v>16</v>
      </c>
    </row>
    <row r="45" spans="1:65">
      <c r="A45" s="30"/>
      <c r="B45" s="19">
        <v>1</v>
      </c>
      <c r="C45" s="9">
        <v>4</v>
      </c>
      <c r="D45" s="227">
        <v>5550</v>
      </c>
      <c r="E45" s="227">
        <v>6180</v>
      </c>
      <c r="F45" s="227">
        <v>6150</v>
      </c>
      <c r="G45" s="227">
        <v>5840</v>
      </c>
      <c r="H45" s="228">
        <v>6762.1</v>
      </c>
      <c r="I45" s="227">
        <v>5520</v>
      </c>
      <c r="J45" s="227">
        <v>5890.1641493341713</v>
      </c>
      <c r="K45" s="227">
        <v>6038</v>
      </c>
      <c r="L45" s="228">
        <v>3790</v>
      </c>
      <c r="M45" s="227">
        <v>5500</v>
      </c>
      <c r="N45" s="227">
        <v>6100</v>
      </c>
      <c r="O45" s="227">
        <v>6300</v>
      </c>
      <c r="P45" s="227">
        <v>5301</v>
      </c>
      <c r="Q45" s="223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5">
        <v>5834.2853211790925</v>
      </c>
    </row>
    <row r="46" spans="1:65">
      <c r="A46" s="30"/>
      <c r="B46" s="19">
        <v>1</v>
      </c>
      <c r="C46" s="9">
        <v>5</v>
      </c>
      <c r="D46" s="227">
        <v>5495</v>
      </c>
      <c r="E46" s="227">
        <v>6030</v>
      </c>
      <c r="F46" s="227">
        <v>6090</v>
      </c>
      <c r="G46" s="227">
        <v>5430</v>
      </c>
      <c r="H46" s="228">
        <v>6669.9</v>
      </c>
      <c r="I46" s="227">
        <v>5590</v>
      </c>
      <c r="J46" s="227">
        <v>5857.4085191676577</v>
      </c>
      <c r="K46" s="227">
        <v>5917</v>
      </c>
      <c r="L46" s="228">
        <v>3530</v>
      </c>
      <c r="M46" s="227">
        <v>5520</v>
      </c>
      <c r="N46" s="227">
        <v>5990</v>
      </c>
      <c r="O46" s="227">
        <v>6099.9999999999991</v>
      </c>
      <c r="P46" s="227">
        <v>5539</v>
      </c>
      <c r="Q46" s="223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5">
        <v>14</v>
      </c>
    </row>
    <row r="47" spans="1:65">
      <c r="A47" s="30"/>
      <c r="B47" s="19">
        <v>1</v>
      </c>
      <c r="C47" s="9">
        <v>6</v>
      </c>
      <c r="D47" s="227">
        <v>5825</v>
      </c>
      <c r="E47" s="227">
        <v>6160</v>
      </c>
      <c r="F47" s="227">
        <v>5870</v>
      </c>
      <c r="G47" s="227">
        <v>5640</v>
      </c>
      <c r="H47" s="228">
        <v>6817.4</v>
      </c>
      <c r="I47" s="227">
        <v>5630</v>
      </c>
      <c r="J47" s="227">
        <v>5780.5279611286196</v>
      </c>
      <c r="K47" s="227">
        <v>6054</v>
      </c>
      <c r="L47" s="228">
        <v>3580</v>
      </c>
      <c r="M47" s="227">
        <v>5450</v>
      </c>
      <c r="N47" s="227">
        <v>6090</v>
      </c>
      <c r="O47" s="227">
        <v>6300</v>
      </c>
      <c r="P47" s="227">
        <v>5321</v>
      </c>
      <c r="Q47" s="223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30"/>
    </row>
    <row r="48" spans="1:65">
      <c r="A48" s="30"/>
      <c r="B48" s="20" t="s">
        <v>231</v>
      </c>
      <c r="C48" s="12"/>
      <c r="D48" s="231">
        <v>5758</v>
      </c>
      <c r="E48" s="231">
        <v>6081.666666666667</v>
      </c>
      <c r="F48" s="231">
        <v>6011.666666666667</v>
      </c>
      <c r="G48" s="231">
        <v>5716.666666666667</v>
      </c>
      <c r="H48" s="231">
        <v>6740.3500000000013</v>
      </c>
      <c r="I48" s="231">
        <v>5611.666666666667</v>
      </c>
      <c r="J48" s="231">
        <v>5875.6385329700197</v>
      </c>
      <c r="K48" s="231">
        <v>5979.833333333333</v>
      </c>
      <c r="L48" s="231">
        <v>3730</v>
      </c>
      <c r="M48" s="231">
        <v>5391.666666666667</v>
      </c>
      <c r="N48" s="231">
        <v>6070</v>
      </c>
      <c r="O48" s="231">
        <v>6300</v>
      </c>
      <c r="P48" s="231">
        <v>5380.333333333333</v>
      </c>
      <c r="Q48" s="223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30"/>
    </row>
    <row r="49" spans="1:65">
      <c r="A49" s="30"/>
      <c r="B49" s="3" t="s">
        <v>232</v>
      </c>
      <c r="C49" s="29"/>
      <c r="D49" s="227">
        <v>5799.5</v>
      </c>
      <c r="E49" s="227">
        <v>6095</v>
      </c>
      <c r="F49" s="227">
        <v>6065</v>
      </c>
      <c r="G49" s="227">
        <v>5745</v>
      </c>
      <c r="H49" s="227">
        <v>6780.8</v>
      </c>
      <c r="I49" s="227">
        <v>5610</v>
      </c>
      <c r="J49" s="227">
        <v>5873.7863342509145</v>
      </c>
      <c r="K49" s="227">
        <v>5981</v>
      </c>
      <c r="L49" s="227">
        <v>3750</v>
      </c>
      <c r="M49" s="227">
        <v>5475</v>
      </c>
      <c r="N49" s="227">
        <v>6085</v>
      </c>
      <c r="O49" s="227">
        <v>6300</v>
      </c>
      <c r="P49" s="227">
        <v>5339</v>
      </c>
      <c r="Q49" s="223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30"/>
    </row>
    <row r="50" spans="1:65">
      <c r="A50" s="30"/>
      <c r="B50" s="3" t="s">
        <v>233</v>
      </c>
      <c r="C50" s="29"/>
      <c r="D50" s="227">
        <v>208.58475495586919</v>
      </c>
      <c r="E50" s="227">
        <v>107.2225100744553</v>
      </c>
      <c r="F50" s="227">
        <v>130.60117406312497</v>
      </c>
      <c r="G50" s="227">
        <v>166.69333120034125</v>
      </c>
      <c r="H50" s="227">
        <v>125.06983249369125</v>
      </c>
      <c r="I50" s="227">
        <v>66.758270399004985</v>
      </c>
      <c r="J50" s="227">
        <v>72.987135640338607</v>
      </c>
      <c r="K50" s="227">
        <v>60.204374148949235</v>
      </c>
      <c r="L50" s="227">
        <v>160.99689437998487</v>
      </c>
      <c r="M50" s="227">
        <v>165.57978942693057</v>
      </c>
      <c r="N50" s="227">
        <v>55.136195008360886</v>
      </c>
      <c r="O50" s="227">
        <v>126.49110640673575</v>
      </c>
      <c r="P50" s="227">
        <v>108.50560661397488</v>
      </c>
      <c r="Q50" s="223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30"/>
    </row>
    <row r="51" spans="1:65">
      <c r="A51" s="30"/>
      <c r="B51" s="3" t="s">
        <v>85</v>
      </c>
      <c r="C51" s="29"/>
      <c r="D51" s="13">
        <v>3.6225209266389231E-2</v>
      </c>
      <c r="E51" s="13">
        <v>1.7630448354254091E-2</v>
      </c>
      <c r="F51" s="13">
        <v>2.1724620027134732E-2</v>
      </c>
      <c r="G51" s="13">
        <v>2.9159183300351239E-2</v>
      </c>
      <c r="H51" s="13">
        <v>1.8555391410489251E-2</v>
      </c>
      <c r="I51" s="13">
        <v>1.1896335681438368E-2</v>
      </c>
      <c r="J51" s="13">
        <v>1.2421992134265116E-2</v>
      </c>
      <c r="K51" s="13">
        <v>1.0067901694408859E-2</v>
      </c>
      <c r="L51" s="13">
        <v>4.316270626809246E-2</v>
      </c>
      <c r="M51" s="13">
        <v>3.0710316431579086E-2</v>
      </c>
      <c r="N51" s="13">
        <v>9.0833929173576421E-3</v>
      </c>
      <c r="O51" s="13">
        <v>2.0077953397894564E-2</v>
      </c>
      <c r="P51" s="13">
        <v>2.0167078857686923E-2</v>
      </c>
      <c r="Q51" s="151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234</v>
      </c>
      <c r="C52" s="29"/>
      <c r="D52" s="13">
        <v>-1.3075349760864219E-2</v>
      </c>
      <c r="E52" s="13">
        <v>4.2401310849428775E-2</v>
      </c>
      <c r="F52" s="13">
        <v>3.0403268904875214E-2</v>
      </c>
      <c r="G52" s="13">
        <v>-2.0159907861457715E-2</v>
      </c>
      <c r="H52" s="13">
        <v>0.15530002887102468</v>
      </c>
      <c r="I52" s="13">
        <v>-3.8156970778288057E-2</v>
      </c>
      <c r="J52" s="13">
        <v>7.0879652801365545E-3</v>
      </c>
      <c r="K52" s="13">
        <v>2.494701649675668E-2</v>
      </c>
      <c r="L52" s="13">
        <v>-0.36067576495450215</v>
      </c>
      <c r="M52" s="13">
        <v>-7.5865102604027901E-2</v>
      </c>
      <c r="N52" s="13">
        <v>4.0401637192003292E-2</v>
      </c>
      <c r="O52" s="13">
        <v>7.9823775009822073E-2</v>
      </c>
      <c r="P52" s="13">
        <v>-7.7807642728384252E-2</v>
      </c>
      <c r="Q52" s="151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235</v>
      </c>
      <c r="C53" s="47"/>
      <c r="D53" s="45">
        <v>0.39</v>
      </c>
      <c r="E53" s="45">
        <v>0.67</v>
      </c>
      <c r="F53" s="45">
        <v>0.45</v>
      </c>
      <c r="G53" s="45">
        <v>0.52</v>
      </c>
      <c r="H53" s="45">
        <v>2.83</v>
      </c>
      <c r="I53" s="45">
        <v>0.86</v>
      </c>
      <c r="J53" s="45">
        <v>0</v>
      </c>
      <c r="K53" s="45">
        <v>0.34</v>
      </c>
      <c r="L53" s="45">
        <v>7.02</v>
      </c>
      <c r="M53" s="45">
        <v>1.58</v>
      </c>
      <c r="N53" s="45">
        <v>0.64</v>
      </c>
      <c r="O53" s="45">
        <v>1.39</v>
      </c>
      <c r="P53" s="45">
        <v>1.62</v>
      </c>
      <c r="Q53" s="151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BM54" s="55"/>
    </row>
    <row r="55" spans="1:65" ht="15">
      <c r="B55" s="8" t="s">
        <v>401</v>
      </c>
      <c r="BM55" s="28" t="s">
        <v>247</v>
      </c>
    </row>
    <row r="56" spans="1:65" ht="15">
      <c r="A56" s="25" t="s">
        <v>49</v>
      </c>
      <c r="B56" s="18" t="s">
        <v>108</v>
      </c>
      <c r="C56" s="15" t="s">
        <v>109</v>
      </c>
      <c r="D56" s="16" t="s">
        <v>214</v>
      </c>
      <c r="E56" s="15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215</v>
      </c>
      <c r="C57" s="9" t="s">
        <v>215</v>
      </c>
      <c r="D57" s="149" t="s">
        <v>255</v>
      </c>
      <c r="E57" s="15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111</v>
      </c>
      <c r="E58" s="15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/>
      <c r="E59" s="15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8">
        <v>1</v>
      </c>
      <c r="C60" s="14">
        <v>1</v>
      </c>
      <c r="D60" s="221">
        <v>89</v>
      </c>
      <c r="E60" s="223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  <c r="AZ60" s="224"/>
      <c r="BA60" s="224"/>
      <c r="BB60" s="224"/>
      <c r="BC60" s="224"/>
      <c r="BD60" s="224"/>
      <c r="BE60" s="224"/>
      <c r="BF60" s="224"/>
      <c r="BG60" s="224"/>
      <c r="BH60" s="224"/>
      <c r="BI60" s="224"/>
      <c r="BJ60" s="224"/>
      <c r="BK60" s="224"/>
      <c r="BL60" s="224"/>
      <c r="BM60" s="225">
        <v>1</v>
      </c>
    </row>
    <row r="61" spans="1:65">
      <c r="A61" s="30"/>
      <c r="B61" s="19">
        <v>1</v>
      </c>
      <c r="C61" s="9">
        <v>2</v>
      </c>
      <c r="D61" s="227">
        <v>90</v>
      </c>
      <c r="E61" s="223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5">
        <v>3</v>
      </c>
    </row>
    <row r="62" spans="1:65">
      <c r="A62" s="30"/>
      <c r="B62" s="19">
        <v>1</v>
      </c>
      <c r="C62" s="9">
        <v>3</v>
      </c>
      <c r="D62" s="227">
        <v>92</v>
      </c>
      <c r="E62" s="223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224"/>
      <c r="BL62" s="224"/>
      <c r="BM62" s="225">
        <v>16</v>
      </c>
    </row>
    <row r="63" spans="1:65">
      <c r="A63" s="30"/>
      <c r="B63" s="19">
        <v>1</v>
      </c>
      <c r="C63" s="9">
        <v>4</v>
      </c>
      <c r="D63" s="227">
        <v>92</v>
      </c>
      <c r="E63" s="223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5">
        <v>91</v>
      </c>
    </row>
    <row r="64" spans="1:65">
      <c r="A64" s="30"/>
      <c r="B64" s="19">
        <v>1</v>
      </c>
      <c r="C64" s="9">
        <v>5</v>
      </c>
      <c r="D64" s="227">
        <v>91</v>
      </c>
      <c r="E64" s="223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5">
        <v>9</v>
      </c>
    </row>
    <row r="65" spans="1:65">
      <c r="A65" s="30"/>
      <c r="B65" s="19">
        <v>1</v>
      </c>
      <c r="C65" s="9">
        <v>6</v>
      </c>
      <c r="D65" s="227">
        <v>92</v>
      </c>
      <c r="E65" s="223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30"/>
    </row>
    <row r="66" spans="1:65">
      <c r="A66" s="30"/>
      <c r="B66" s="20" t="s">
        <v>231</v>
      </c>
      <c r="C66" s="12"/>
      <c r="D66" s="231">
        <v>91</v>
      </c>
      <c r="E66" s="223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30"/>
    </row>
    <row r="67" spans="1:65">
      <c r="A67" s="30"/>
      <c r="B67" s="3" t="s">
        <v>232</v>
      </c>
      <c r="C67" s="29"/>
      <c r="D67" s="227">
        <v>91.5</v>
      </c>
      <c r="E67" s="223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24"/>
      <c r="BL67" s="224"/>
      <c r="BM67" s="230"/>
    </row>
    <row r="68" spans="1:65">
      <c r="A68" s="30"/>
      <c r="B68" s="3" t="s">
        <v>233</v>
      </c>
      <c r="C68" s="29"/>
      <c r="D68" s="227">
        <v>1.2649110640673518</v>
      </c>
      <c r="E68" s="223"/>
      <c r="F68" s="224"/>
      <c r="G68" s="224"/>
      <c r="H68" s="224"/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30"/>
    </row>
    <row r="69" spans="1:65">
      <c r="A69" s="30"/>
      <c r="B69" s="3" t="s">
        <v>85</v>
      </c>
      <c r="C69" s="29"/>
      <c r="D69" s="13">
        <v>1.3900121583157711E-2</v>
      </c>
      <c r="E69" s="15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234</v>
      </c>
      <c r="C70" s="29"/>
      <c r="D70" s="13">
        <v>0</v>
      </c>
      <c r="E70" s="15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235</v>
      </c>
      <c r="C71" s="47"/>
      <c r="D71" s="45" t="s">
        <v>242</v>
      </c>
      <c r="E71" s="15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BM72" s="55"/>
    </row>
    <row r="73" spans="1:65" ht="15">
      <c r="B73" s="8" t="s">
        <v>402</v>
      </c>
      <c r="BM73" s="28" t="s">
        <v>247</v>
      </c>
    </row>
    <row r="74" spans="1:65" ht="15">
      <c r="A74" s="25" t="s">
        <v>10</v>
      </c>
      <c r="B74" s="18" t="s">
        <v>108</v>
      </c>
      <c r="C74" s="15" t="s">
        <v>109</v>
      </c>
      <c r="D74" s="16" t="s">
        <v>214</v>
      </c>
      <c r="E74" s="17" t="s">
        <v>214</v>
      </c>
      <c r="F74" s="17" t="s">
        <v>214</v>
      </c>
      <c r="G74" s="17" t="s">
        <v>214</v>
      </c>
      <c r="H74" s="17" t="s">
        <v>214</v>
      </c>
      <c r="I74" s="17" t="s">
        <v>214</v>
      </c>
      <c r="J74" s="17" t="s">
        <v>214</v>
      </c>
      <c r="K74" s="17" t="s">
        <v>214</v>
      </c>
      <c r="L74" s="17" t="s">
        <v>214</v>
      </c>
      <c r="M74" s="17" t="s">
        <v>214</v>
      </c>
      <c r="N74" s="17" t="s">
        <v>214</v>
      </c>
      <c r="O74" s="17" t="s">
        <v>214</v>
      </c>
      <c r="P74" s="151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215</v>
      </c>
      <c r="C75" s="9" t="s">
        <v>215</v>
      </c>
      <c r="D75" s="149" t="s">
        <v>248</v>
      </c>
      <c r="E75" s="150" t="s">
        <v>249</v>
      </c>
      <c r="F75" s="150" t="s">
        <v>250</v>
      </c>
      <c r="G75" s="150" t="s">
        <v>251</v>
      </c>
      <c r="H75" s="150" t="s">
        <v>252</v>
      </c>
      <c r="I75" s="150" t="s">
        <v>253</v>
      </c>
      <c r="J75" s="150" t="s">
        <v>254</v>
      </c>
      <c r="K75" s="150" t="s">
        <v>255</v>
      </c>
      <c r="L75" s="150" t="s">
        <v>256</v>
      </c>
      <c r="M75" s="150" t="s">
        <v>257</v>
      </c>
      <c r="N75" s="150" t="s">
        <v>258</v>
      </c>
      <c r="O75" s="150" t="s">
        <v>261</v>
      </c>
      <c r="P75" s="151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111</v>
      </c>
      <c r="E76" s="11" t="s">
        <v>264</v>
      </c>
      <c r="F76" s="11" t="s">
        <v>264</v>
      </c>
      <c r="G76" s="11" t="s">
        <v>264</v>
      </c>
      <c r="H76" s="11" t="s">
        <v>263</v>
      </c>
      <c r="I76" s="11" t="s">
        <v>263</v>
      </c>
      <c r="J76" s="11" t="s">
        <v>111</v>
      </c>
      <c r="K76" s="11" t="s">
        <v>111</v>
      </c>
      <c r="L76" s="11" t="s">
        <v>264</v>
      </c>
      <c r="M76" s="11" t="s">
        <v>264</v>
      </c>
      <c r="N76" s="11" t="s">
        <v>263</v>
      </c>
      <c r="O76" s="11" t="s">
        <v>111</v>
      </c>
      <c r="P76" s="151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151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21">
        <v>382</v>
      </c>
      <c r="E78" s="221">
        <v>30</v>
      </c>
      <c r="F78" s="221">
        <v>40</v>
      </c>
      <c r="G78" s="221">
        <v>260</v>
      </c>
      <c r="H78" s="221">
        <v>129.30000000000001</v>
      </c>
      <c r="I78" s="221">
        <v>55</v>
      </c>
      <c r="J78" s="222">
        <v>568.3140355257799</v>
      </c>
      <c r="K78" s="221">
        <v>100</v>
      </c>
      <c r="L78" s="221">
        <v>27</v>
      </c>
      <c r="M78" s="222">
        <v>569</v>
      </c>
      <c r="N78" s="222">
        <v>1230</v>
      </c>
      <c r="O78" s="221"/>
      <c r="P78" s="223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5">
        <v>1</v>
      </c>
    </row>
    <row r="79" spans="1:65">
      <c r="A79" s="30"/>
      <c r="B79" s="19">
        <v>1</v>
      </c>
      <c r="C79" s="9">
        <v>2</v>
      </c>
      <c r="D79" s="227">
        <v>229</v>
      </c>
      <c r="E79" s="227">
        <v>30</v>
      </c>
      <c r="F79" s="227">
        <v>20</v>
      </c>
      <c r="G79" s="227">
        <v>180</v>
      </c>
      <c r="H79" s="227">
        <v>114</v>
      </c>
      <c r="I79" s="227">
        <v>44</v>
      </c>
      <c r="J79" s="228">
        <v>606.39303707900001</v>
      </c>
      <c r="K79" s="227">
        <v>96</v>
      </c>
      <c r="L79" s="227">
        <v>4</v>
      </c>
      <c r="M79" s="228">
        <v>356</v>
      </c>
      <c r="N79" s="228">
        <v>1340</v>
      </c>
      <c r="O79" s="227"/>
      <c r="P79" s="223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4</v>
      </c>
    </row>
    <row r="80" spans="1:65">
      <c r="A80" s="30"/>
      <c r="B80" s="19">
        <v>1</v>
      </c>
      <c r="C80" s="9">
        <v>3</v>
      </c>
      <c r="D80" s="227">
        <v>96</v>
      </c>
      <c r="E80" s="227">
        <v>30</v>
      </c>
      <c r="F80" s="227">
        <v>40</v>
      </c>
      <c r="G80" s="227">
        <v>120</v>
      </c>
      <c r="H80" s="227">
        <v>100</v>
      </c>
      <c r="I80" s="227">
        <v>39</v>
      </c>
      <c r="J80" s="228">
        <v>566.29587321677991</v>
      </c>
      <c r="K80" s="227">
        <v>100</v>
      </c>
      <c r="L80" s="227">
        <v>2</v>
      </c>
      <c r="M80" s="228">
        <v>795</v>
      </c>
      <c r="N80" s="228">
        <v>1370</v>
      </c>
      <c r="O80" s="227">
        <v>26</v>
      </c>
      <c r="P80" s="223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16</v>
      </c>
    </row>
    <row r="81" spans="1:65">
      <c r="A81" s="30"/>
      <c r="B81" s="19">
        <v>1</v>
      </c>
      <c r="C81" s="9">
        <v>4</v>
      </c>
      <c r="D81" s="229">
        <v>566</v>
      </c>
      <c r="E81" s="227">
        <v>40</v>
      </c>
      <c r="F81" s="227">
        <v>30</v>
      </c>
      <c r="G81" s="227">
        <v>190</v>
      </c>
      <c r="H81" s="227">
        <v>98.6</v>
      </c>
      <c r="I81" s="227">
        <v>53</v>
      </c>
      <c r="J81" s="228">
        <v>594.39382431977992</v>
      </c>
      <c r="K81" s="227">
        <v>99</v>
      </c>
      <c r="L81" s="227">
        <v>7</v>
      </c>
      <c r="M81" s="228">
        <v>424</v>
      </c>
      <c r="N81" s="228">
        <v>1480</v>
      </c>
      <c r="O81" s="227">
        <v>33</v>
      </c>
      <c r="P81" s="223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92.846296296296302</v>
      </c>
    </row>
    <row r="82" spans="1:65">
      <c r="A82" s="30"/>
      <c r="B82" s="19">
        <v>1</v>
      </c>
      <c r="C82" s="9">
        <v>5</v>
      </c>
      <c r="D82" s="229">
        <v>468</v>
      </c>
      <c r="E82" s="227">
        <v>30</v>
      </c>
      <c r="F82" s="227">
        <v>40</v>
      </c>
      <c r="G82" s="227">
        <v>170</v>
      </c>
      <c r="H82" s="227">
        <v>128.19999999999999</v>
      </c>
      <c r="I82" s="227">
        <v>41</v>
      </c>
      <c r="J82" s="228">
        <v>646.32211207647435</v>
      </c>
      <c r="K82" s="227">
        <v>94</v>
      </c>
      <c r="L82" s="227">
        <v>16</v>
      </c>
      <c r="M82" s="228">
        <v>578</v>
      </c>
      <c r="N82" s="228">
        <v>1410</v>
      </c>
      <c r="O82" s="227">
        <v>44</v>
      </c>
      <c r="P82" s="223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10</v>
      </c>
    </row>
    <row r="83" spans="1:65">
      <c r="A83" s="30"/>
      <c r="B83" s="19">
        <v>1</v>
      </c>
      <c r="C83" s="9">
        <v>6</v>
      </c>
      <c r="D83" s="227">
        <v>394</v>
      </c>
      <c r="E83" s="227">
        <v>30</v>
      </c>
      <c r="F83" s="227">
        <v>60</v>
      </c>
      <c r="G83" s="227">
        <v>190</v>
      </c>
      <c r="H83" s="227">
        <v>107.9</v>
      </c>
      <c r="I83" s="227">
        <v>65</v>
      </c>
      <c r="J83" s="228">
        <v>623.75334335739092</v>
      </c>
      <c r="K83" s="227">
        <v>95</v>
      </c>
      <c r="L83" s="228" t="s">
        <v>102</v>
      </c>
      <c r="M83" s="228">
        <v>422</v>
      </c>
      <c r="N83" s="228">
        <v>1430</v>
      </c>
      <c r="O83" s="227"/>
      <c r="P83" s="223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30"/>
    </row>
    <row r="84" spans="1:65">
      <c r="A84" s="30"/>
      <c r="B84" s="20" t="s">
        <v>231</v>
      </c>
      <c r="C84" s="12"/>
      <c r="D84" s="231">
        <v>355.83333333333331</v>
      </c>
      <c r="E84" s="231">
        <v>31.666666666666668</v>
      </c>
      <c r="F84" s="231">
        <v>38.333333333333336</v>
      </c>
      <c r="G84" s="231">
        <v>185</v>
      </c>
      <c r="H84" s="231">
        <v>112.99999999999999</v>
      </c>
      <c r="I84" s="231">
        <v>49.5</v>
      </c>
      <c r="J84" s="231">
        <v>600.91203759586745</v>
      </c>
      <c r="K84" s="231">
        <v>97.333333333333329</v>
      </c>
      <c r="L84" s="231">
        <v>11.2</v>
      </c>
      <c r="M84" s="231">
        <v>524</v>
      </c>
      <c r="N84" s="231">
        <v>1376.6666666666667</v>
      </c>
      <c r="O84" s="231">
        <v>34.333333333333336</v>
      </c>
      <c r="P84" s="223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30"/>
    </row>
    <row r="85" spans="1:65">
      <c r="A85" s="30"/>
      <c r="B85" s="3" t="s">
        <v>232</v>
      </c>
      <c r="C85" s="29"/>
      <c r="D85" s="227">
        <v>388</v>
      </c>
      <c r="E85" s="227">
        <v>30</v>
      </c>
      <c r="F85" s="227">
        <v>40</v>
      </c>
      <c r="G85" s="227">
        <v>185</v>
      </c>
      <c r="H85" s="227">
        <v>110.95</v>
      </c>
      <c r="I85" s="227">
        <v>48.5</v>
      </c>
      <c r="J85" s="227">
        <v>600.39343069938991</v>
      </c>
      <c r="K85" s="227">
        <v>97.5</v>
      </c>
      <c r="L85" s="227">
        <v>7</v>
      </c>
      <c r="M85" s="227">
        <v>496.5</v>
      </c>
      <c r="N85" s="227">
        <v>1390</v>
      </c>
      <c r="O85" s="227">
        <v>33</v>
      </c>
      <c r="P85" s="223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30"/>
    </row>
    <row r="86" spans="1:65">
      <c r="A86" s="30"/>
      <c r="B86" s="3" t="s">
        <v>233</v>
      </c>
      <c r="C86" s="29"/>
      <c r="D86" s="227">
        <v>168.81518494100783</v>
      </c>
      <c r="E86" s="227">
        <v>4.0824829046386233</v>
      </c>
      <c r="F86" s="227">
        <v>13.291601358251262</v>
      </c>
      <c r="G86" s="227">
        <v>45.055521304275238</v>
      </c>
      <c r="H86" s="227">
        <v>13.417153200288315</v>
      </c>
      <c r="I86" s="227">
        <v>9.9548982917958533</v>
      </c>
      <c r="J86" s="227">
        <v>31.359965395879428</v>
      </c>
      <c r="K86" s="227">
        <v>2.6583202716502514</v>
      </c>
      <c r="L86" s="227">
        <v>10.329569206893384</v>
      </c>
      <c r="M86" s="227">
        <v>159.38004893963358</v>
      </c>
      <c r="N86" s="227">
        <v>86.641021846851899</v>
      </c>
      <c r="O86" s="227">
        <v>9.0737717258774619</v>
      </c>
      <c r="P86" s="223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30"/>
    </row>
    <row r="87" spans="1:65">
      <c r="A87" s="30"/>
      <c r="B87" s="3" t="s">
        <v>85</v>
      </c>
      <c r="C87" s="29"/>
      <c r="D87" s="13">
        <v>0.47442206540798454</v>
      </c>
      <c r="E87" s="13">
        <v>0.1289205127780618</v>
      </c>
      <c r="F87" s="13">
        <v>0.34673742673698943</v>
      </c>
      <c r="G87" s="13">
        <v>0.24354335840148778</v>
      </c>
      <c r="H87" s="13">
        <v>0.11873586902910015</v>
      </c>
      <c r="I87" s="13">
        <v>0.20110905639991622</v>
      </c>
      <c r="J87" s="13">
        <v>5.2187281055883931E-2</v>
      </c>
      <c r="K87" s="13">
        <v>2.7311509640242312E-2</v>
      </c>
      <c r="L87" s="13">
        <v>0.92228296490119499</v>
      </c>
      <c r="M87" s="13">
        <v>0.30416039873975875</v>
      </c>
      <c r="N87" s="13">
        <v>6.2935366958972325E-2</v>
      </c>
      <c r="O87" s="13">
        <v>0.2642846133750717</v>
      </c>
      <c r="P87" s="151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234</v>
      </c>
      <c r="C88" s="29"/>
      <c r="D88" s="13">
        <v>2.832498952869138</v>
      </c>
      <c r="E88" s="13">
        <v>-0.65893451941679793</v>
      </c>
      <c r="F88" s="13">
        <v>-0.5871312603466502</v>
      </c>
      <c r="G88" s="13">
        <v>0.99254043919660129</v>
      </c>
      <c r="H88" s="13">
        <v>0.21706524123900484</v>
      </c>
      <c r="I88" s="13">
        <v>-0.46686080140415265</v>
      </c>
      <c r="J88" s="13">
        <v>5.4721164070799686</v>
      </c>
      <c r="K88" s="13">
        <v>4.83275824241578E-2</v>
      </c>
      <c r="L88" s="13">
        <v>-0.87937052476215172</v>
      </c>
      <c r="M88" s="13">
        <v>4.6437361629136165</v>
      </c>
      <c r="N88" s="13">
        <v>13.82737299798552</v>
      </c>
      <c r="O88" s="13">
        <v>-0.63021321578873879</v>
      </c>
      <c r="P88" s="151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235</v>
      </c>
      <c r="C89" s="47"/>
      <c r="D89" s="45">
        <v>2.2000000000000002</v>
      </c>
      <c r="E89" s="45">
        <v>0.65</v>
      </c>
      <c r="F89" s="45">
        <v>0.59</v>
      </c>
      <c r="G89" s="45">
        <v>0.7</v>
      </c>
      <c r="H89" s="45">
        <v>7.0000000000000007E-2</v>
      </c>
      <c r="I89" s="45">
        <v>0.49</v>
      </c>
      <c r="J89" s="45">
        <v>4.3600000000000003</v>
      </c>
      <c r="K89" s="45">
        <v>7.0000000000000007E-2</v>
      </c>
      <c r="L89" s="45">
        <v>0.84</v>
      </c>
      <c r="M89" s="45">
        <v>3.68</v>
      </c>
      <c r="N89" s="45">
        <v>11.18</v>
      </c>
      <c r="O89" s="45">
        <v>0.62</v>
      </c>
      <c r="P89" s="151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BM90" s="55"/>
    </row>
    <row r="91" spans="1:65" ht="15">
      <c r="B91" s="8" t="s">
        <v>403</v>
      </c>
      <c r="BM91" s="28" t="s">
        <v>247</v>
      </c>
    </row>
    <row r="92" spans="1:65" ht="15">
      <c r="A92" s="25" t="s">
        <v>13</v>
      </c>
      <c r="B92" s="18" t="s">
        <v>108</v>
      </c>
      <c r="C92" s="15" t="s">
        <v>109</v>
      </c>
      <c r="D92" s="16" t="s">
        <v>214</v>
      </c>
      <c r="E92" s="17" t="s">
        <v>214</v>
      </c>
      <c r="F92" s="17" t="s">
        <v>214</v>
      </c>
      <c r="G92" s="17" t="s">
        <v>214</v>
      </c>
      <c r="H92" s="17" t="s">
        <v>214</v>
      </c>
      <c r="I92" s="17" t="s">
        <v>214</v>
      </c>
      <c r="J92" s="17" t="s">
        <v>214</v>
      </c>
      <c r="K92" s="17" t="s">
        <v>214</v>
      </c>
      <c r="L92" s="17" t="s">
        <v>214</v>
      </c>
      <c r="M92" s="17" t="s">
        <v>214</v>
      </c>
      <c r="N92" s="17" t="s">
        <v>214</v>
      </c>
      <c r="O92" s="17" t="s">
        <v>214</v>
      </c>
      <c r="P92" s="17" t="s">
        <v>214</v>
      </c>
      <c r="Q92" s="151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215</v>
      </c>
      <c r="C93" s="9" t="s">
        <v>215</v>
      </c>
      <c r="D93" s="149" t="s">
        <v>248</v>
      </c>
      <c r="E93" s="150" t="s">
        <v>249</v>
      </c>
      <c r="F93" s="150" t="s">
        <v>250</v>
      </c>
      <c r="G93" s="150" t="s">
        <v>251</v>
      </c>
      <c r="H93" s="150" t="s">
        <v>252</v>
      </c>
      <c r="I93" s="150" t="s">
        <v>253</v>
      </c>
      <c r="J93" s="150" t="s">
        <v>254</v>
      </c>
      <c r="K93" s="150" t="s">
        <v>255</v>
      </c>
      <c r="L93" s="150" t="s">
        <v>256</v>
      </c>
      <c r="M93" s="150" t="s">
        <v>257</v>
      </c>
      <c r="N93" s="150" t="s">
        <v>258</v>
      </c>
      <c r="O93" s="150" t="s">
        <v>260</v>
      </c>
      <c r="P93" s="150" t="s">
        <v>261</v>
      </c>
      <c r="Q93" s="151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111</v>
      </c>
      <c r="E94" s="11" t="s">
        <v>264</v>
      </c>
      <c r="F94" s="11" t="s">
        <v>264</v>
      </c>
      <c r="G94" s="11" t="s">
        <v>264</v>
      </c>
      <c r="H94" s="11" t="s">
        <v>263</v>
      </c>
      <c r="I94" s="11" t="s">
        <v>263</v>
      </c>
      <c r="J94" s="11" t="s">
        <v>111</v>
      </c>
      <c r="K94" s="11" t="s">
        <v>111</v>
      </c>
      <c r="L94" s="11" t="s">
        <v>264</v>
      </c>
      <c r="M94" s="11" t="s">
        <v>264</v>
      </c>
      <c r="N94" s="11" t="s">
        <v>263</v>
      </c>
      <c r="O94" s="11" t="s">
        <v>263</v>
      </c>
      <c r="P94" s="11" t="s">
        <v>111</v>
      </c>
      <c r="Q94" s="151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151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8">
        <v>1</v>
      </c>
      <c r="C96" s="14">
        <v>1</v>
      </c>
      <c r="D96" s="152">
        <v>2.9</v>
      </c>
      <c r="E96" s="22">
        <v>0.11</v>
      </c>
      <c r="F96" s="22">
        <v>0.1</v>
      </c>
      <c r="G96" s="22">
        <v>0.1</v>
      </c>
      <c r="H96" s="22">
        <v>0.16</v>
      </c>
      <c r="I96" s="152" t="s">
        <v>267</v>
      </c>
      <c r="J96" s="152" t="s">
        <v>268</v>
      </c>
      <c r="K96" s="152" t="s">
        <v>104</v>
      </c>
      <c r="L96" s="22">
        <v>0.2</v>
      </c>
      <c r="M96" s="22">
        <v>0.15</v>
      </c>
      <c r="N96" s="152" t="s">
        <v>268</v>
      </c>
      <c r="O96" s="22">
        <v>0.24390000000000001</v>
      </c>
      <c r="P96" s="152" t="s">
        <v>268</v>
      </c>
      <c r="Q96" s="151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53">
        <v>3</v>
      </c>
      <c r="E97" s="11">
        <v>0.11</v>
      </c>
      <c r="F97" s="11">
        <v>0.1</v>
      </c>
      <c r="G97" s="11">
        <v>0.1</v>
      </c>
      <c r="H97" s="11">
        <v>0.24</v>
      </c>
      <c r="I97" s="153" t="s">
        <v>267</v>
      </c>
      <c r="J97" s="153" t="s">
        <v>268</v>
      </c>
      <c r="K97" s="153" t="s">
        <v>104</v>
      </c>
      <c r="L97" s="11">
        <v>0.1</v>
      </c>
      <c r="M97" s="11">
        <v>0.15</v>
      </c>
      <c r="N97" s="153" t="s">
        <v>268</v>
      </c>
      <c r="O97" s="11">
        <v>0.22739999999999999</v>
      </c>
      <c r="P97" s="153" t="s">
        <v>268</v>
      </c>
      <c r="Q97" s="151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5</v>
      </c>
    </row>
    <row r="98" spans="1:65">
      <c r="A98" s="30"/>
      <c r="B98" s="19">
        <v>1</v>
      </c>
      <c r="C98" s="9">
        <v>3</v>
      </c>
      <c r="D98" s="153">
        <v>2.9</v>
      </c>
      <c r="E98" s="11">
        <v>0.11</v>
      </c>
      <c r="F98" s="11">
        <v>0.1</v>
      </c>
      <c r="G98" s="11">
        <v>0.11</v>
      </c>
      <c r="H98" s="11">
        <v>0.21</v>
      </c>
      <c r="I98" s="153" t="s">
        <v>267</v>
      </c>
      <c r="J98" s="153" t="s">
        <v>268</v>
      </c>
      <c r="K98" s="153" t="s">
        <v>104</v>
      </c>
      <c r="L98" s="11">
        <v>0.1</v>
      </c>
      <c r="M98" s="11">
        <v>0.15</v>
      </c>
      <c r="N98" s="153" t="s">
        <v>268</v>
      </c>
      <c r="O98" s="11">
        <v>0.23943000000000003</v>
      </c>
      <c r="P98" s="153" t="s">
        <v>268</v>
      </c>
      <c r="Q98" s="151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53">
        <v>2.7</v>
      </c>
      <c r="E99" s="11">
        <v>0.12</v>
      </c>
      <c r="F99" s="11">
        <v>0.1</v>
      </c>
      <c r="G99" s="11">
        <v>0.11</v>
      </c>
      <c r="H99" s="11">
        <v>0.2</v>
      </c>
      <c r="I99" s="153" t="s">
        <v>267</v>
      </c>
      <c r="J99" s="153" t="s">
        <v>268</v>
      </c>
      <c r="K99" s="153" t="s">
        <v>104</v>
      </c>
      <c r="L99" s="11">
        <v>0.2</v>
      </c>
      <c r="M99" s="154">
        <v>0.09</v>
      </c>
      <c r="N99" s="153" t="s">
        <v>268</v>
      </c>
      <c r="O99" s="11">
        <v>0.22389999999999999</v>
      </c>
      <c r="P99" s="153" t="s">
        <v>268</v>
      </c>
      <c r="Q99" s="151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0.149045952380952</v>
      </c>
    </row>
    <row r="100" spans="1:65">
      <c r="A100" s="30"/>
      <c r="B100" s="19">
        <v>1</v>
      </c>
      <c r="C100" s="9">
        <v>5</v>
      </c>
      <c r="D100" s="153">
        <v>2.8</v>
      </c>
      <c r="E100" s="11">
        <v>0.12</v>
      </c>
      <c r="F100" s="11">
        <v>0.09</v>
      </c>
      <c r="G100" s="11">
        <v>0.11</v>
      </c>
      <c r="H100" s="11">
        <v>0.18</v>
      </c>
      <c r="I100" s="153" t="s">
        <v>267</v>
      </c>
      <c r="J100" s="153" t="s">
        <v>268</v>
      </c>
      <c r="K100" s="153" t="s">
        <v>104</v>
      </c>
      <c r="L100" s="11">
        <v>0.1</v>
      </c>
      <c r="M100" s="11">
        <v>0.15</v>
      </c>
      <c r="N100" s="153" t="s">
        <v>268</v>
      </c>
      <c r="O100" s="11">
        <v>0.2266</v>
      </c>
      <c r="P100" s="153" t="s">
        <v>268</v>
      </c>
      <c r="Q100" s="151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11</v>
      </c>
    </row>
    <row r="101" spans="1:65">
      <c r="A101" s="30"/>
      <c r="B101" s="19">
        <v>1</v>
      </c>
      <c r="C101" s="9">
        <v>6</v>
      </c>
      <c r="D101" s="153">
        <v>2.9</v>
      </c>
      <c r="E101" s="11">
        <v>0.11</v>
      </c>
      <c r="F101" s="11">
        <v>0.11</v>
      </c>
      <c r="G101" s="11">
        <v>0.1</v>
      </c>
      <c r="H101" s="11">
        <v>0.23</v>
      </c>
      <c r="I101" s="153" t="s">
        <v>267</v>
      </c>
      <c r="J101" s="153" t="s">
        <v>268</v>
      </c>
      <c r="K101" s="153" t="s">
        <v>104</v>
      </c>
      <c r="L101" s="11">
        <v>0.2</v>
      </c>
      <c r="M101" s="11">
        <v>0.11</v>
      </c>
      <c r="N101" s="153" t="s">
        <v>268</v>
      </c>
      <c r="O101" s="11">
        <v>0.2167</v>
      </c>
      <c r="P101" s="153" t="s">
        <v>268</v>
      </c>
      <c r="Q101" s="151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231</v>
      </c>
      <c r="C102" s="12"/>
      <c r="D102" s="23">
        <v>2.8666666666666667</v>
      </c>
      <c r="E102" s="23">
        <v>0.11333333333333334</v>
      </c>
      <c r="F102" s="23">
        <v>9.9999999999999992E-2</v>
      </c>
      <c r="G102" s="23">
        <v>0.105</v>
      </c>
      <c r="H102" s="23">
        <v>0.20333333333333334</v>
      </c>
      <c r="I102" s="23" t="s">
        <v>521</v>
      </c>
      <c r="J102" s="23" t="s">
        <v>521</v>
      </c>
      <c r="K102" s="23" t="s">
        <v>521</v>
      </c>
      <c r="L102" s="23">
        <v>0.15000000000000002</v>
      </c>
      <c r="M102" s="23">
        <v>0.13333333333333333</v>
      </c>
      <c r="N102" s="23" t="s">
        <v>521</v>
      </c>
      <c r="O102" s="23">
        <v>0.22965500000000003</v>
      </c>
      <c r="P102" s="23" t="s">
        <v>521</v>
      </c>
      <c r="Q102" s="151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232</v>
      </c>
      <c r="C103" s="29"/>
      <c r="D103" s="11">
        <v>2.9</v>
      </c>
      <c r="E103" s="11">
        <v>0.11</v>
      </c>
      <c r="F103" s="11">
        <v>0.1</v>
      </c>
      <c r="G103" s="11">
        <v>0.10500000000000001</v>
      </c>
      <c r="H103" s="11">
        <v>0.20500000000000002</v>
      </c>
      <c r="I103" s="11" t="s">
        <v>521</v>
      </c>
      <c r="J103" s="11" t="s">
        <v>521</v>
      </c>
      <c r="K103" s="11" t="s">
        <v>521</v>
      </c>
      <c r="L103" s="11">
        <v>0.15000000000000002</v>
      </c>
      <c r="M103" s="11">
        <v>0.15</v>
      </c>
      <c r="N103" s="11" t="s">
        <v>521</v>
      </c>
      <c r="O103" s="11">
        <v>0.22699999999999998</v>
      </c>
      <c r="P103" s="11" t="s">
        <v>521</v>
      </c>
      <c r="Q103" s="151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233</v>
      </c>
      <c r="C104" s="29"/>
      <c r="D104" s="24">
        <v>0.10327955589886441</v>
      </c>
      <c r="E104" s="24">
        <v>5.1639777949432199E-3</v>
      </c>
      <c r="F104" s="24">
        <v>6.3245553203367597E-3</v>
      </c>
      <c r="G104" s="24">
        <v>5.4772255750516587E-3</v>
      </c>
      <c r="H104" s="24">
        <v>3.0110906108363242E-2</v>
      </c>
      <c r="I104" s="24" t="s">
        <v>521</v>
      </c>
      <c r="J104" s="24" t="s">
        <v>521</v>
      </c>
      <c r="K104" s="24" t="s">
        <v>521</v>
      </c>
      <c r="L104" s="24">
        <v>5.4772255750516585E-2</v>
      </c>
      <c r="M104" s="24">
        <v>2.6583202716502566E-2</v>
      </c>
      <c r="N104" s="24" t="s">
        <v>521</v>
      </c>
      <c r="O104" s="24">
        <v>1.0137462700301303E-2</v>
      </c>
      <c r="P104" s="24" t="s">
        <v>521</v>
      </c>
      <c r="Q104" s="151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85</v>
      </c>
      <c r="C105" s="29"/>
      <c r="D105" s="13">
        <v>3.6027752057743397E-2</v>
      </c>
      <c r="E105" s="13">
        <v>4.5564509955381347E-2</v>
      </c>
      <c r="F105" s="13">
        <v>6.3245553203367597E-2</v>
      </c>
      <c r="G105" s="13">
        <v>5.2164053095730085E-2</v>
      </c>
      <c r="H105" s="13">
        <v>0.14808642348375364</v>
      </c>
      <c r="I105" s="13" t="s">
        <v>521</v>
      </c>
      <c r="J105" s="13" t="s">
        <v>521</v>
      </c>
      <c r="K105" s="13" t="s">
        <v>521</v>
      </c>
      <c r="L105" s="13">
        <v>0.36514837167011049</v>
      </c>
      <c r="M105" s="13">
        <v>0.19937402037376925</v>
      </c>
      <c r="N105" s="13" t="s">
        <v>521</v>
      </c>
      <c r="O105" s="13">
        <v>4.4142137990905064E-2</v>
      </c>
      <c r="P105" s="13" t="s">
        <v>521</v>
      </c>
      <c r="Q105" s="151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234</v>
      </c>
      <c r="C106" s="29"/>
      <c r="D106" s="13">
        <v>18.233441907497419</v>
      </c>
      <c r="E106" s="13">
        <v>-0.23960811063382303</v>
      </c>
      <c r="F106" s="13">
        <v>-0.32906597997102038</v>
      </c>
      <c r="G106" s="13">
        <v>-0.29551927896957142</v>
      </c>
      <c r="H106" s="13">
        <v>0.36423250739225876</v>
      </c>
      <c r="I106" s="13" t="s">
        <v>521</v>
      </c>
      <c r="J106" s="13" t="s">
        <v>521</v>
      </c>
      <c r="K106" s="13" t="s">
        <v>521</v>
      </c>
      <c r="L106" s="13">
        <v>6.401030043469591E-3</v>
      </c>
      <c r="M106" s="13">
        <v>-0.10542130662802707</v>
      </c>
      <c r="N106" s="13" t="s">
        <v>521</v>
      </c>
      <c r="O106" s="13">
        <v>0.54083352369755344</v>
      </c>
      <c r="P106" s="13" t="s">
        <v>521</v>
      </c>
      <c r="Q106" s="151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235</v>
      </c>
      <c r="C107" s="47"/>
      <c r="D107" s="45">
        <v>25.66</v>
      </c>
      <c r="E107" s="45">
        <v>0.87</v>
      </c>
      <c r="F107" s="45">
        <v>1</v>
      </c>
      <c r="G107" s="45">
        <v>0.95</v>
      </c>
      <c r="H107" s="45">
        <v>0</v>
      </c>
      <c r="I107" s="45">
        <v>1.72</v>
      </c>
      <c r="J107" s="45">
        <v>0.45</v>
      </c>
      <c r="K107" s="45">
        <v>22.12</v>
      </c>
      <c r="L107" s="45">
        <v>0.51</v>
      </c>
      <c r="M107" s="45">
        <v>0.67</v>
      </c>
      <c r="N107" s="45">
        <v>0.45</v>
      </c>
      <c r="O107" s="45">
        <v>0.25</v>
      </c>
      <c r="P107" s="45">
        <v>0.45</v>
      </c>
      <c r="Q107" s="151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BM108" s="55"/>
    </row>
    <row r="109" spans="1:65" ht="15">
      <c r="B109" s="8" t="s">
        <v>404</v>
      </c>
      <c r="BM109" s="28" t="s">
        <v>66</v>
      </c>
    </row>
    <row r="110" spans="1:65" ht="15">
      <c r="A110" s="25" t="s">
        <v>16</v>
      </c>
      <c r="B110" s="18" t="s">
        <v>108</v>
      </c>
      <c r="C110" s="15" t="s">
        <v>109</v>
      </c>
      <c r="D110" s="16" t="s">
        <v>214</v>
      </c>
      <c r="E110" s="17" t="s">
        <v>214</v>
      </c>
      <c r="F110" s="17" t="s">
        <v>214</v>
      </c>
      <c r="G110" s="17" t="s">
        <v>214</v>
      </c>
      <c r="H110" s="17" t="s">
        <v>214</v>
      </c>
      <c r="I110" s="17" t="s">
        <v>214</v>
      </c>
      <c r="J110" s="17" t="s">
        <v>214</v>
      </c>
      <c r="K110" s="17" t="s">
        <v>214</v>
      </c>
      <c r="L110" s="17" t="s">
        <v>214</v>
      </c>
      <c r="M110" s="17" t="s">
        <v>214</v>
      </c>
      <c r="N110" s="17" t="s">
        <v>214</v>
      </c>
      <c r="O110" s="17" t="s">
        <v>214</v>
      </c>
      <c r="P110" s="17" t="s">
        <v>214</v>
      </c>
      <c r="Q110" s="151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215</v>
      </c>
      <c r="C111" s="9" t="s">
        <v>215</v>
      </c>
      <c r="D111" s="149" t="s">
        <v>248</v>
      </c>
      <c r="E111" s="150" t="s">
        <v>249</v>
      </c>
      <c r="F111" s="150" t="s">
        <v>250</v>
      </c>
      <c r="G111" s="150" t="s">
        <v>251</v>
      </c>
      <c r="H111" s="150" t="s">
        <v>252</v>
      </c>
      <c r="I111" s="150" t="s">
        <v>253</v>
      </c>
      <c r="J111" s="150" t="s">
        <v>254</v>
      </c>
      <c r="K111" s="150" t="s">
        <v>255</v>
      </c>
      <c r="L111" s="150" t="s">
        <v>256</v>
      </c>
      <c r="M111" s="150" t="s">
        <v>257</v>
      </c>
      <c r="N111" s="150" t="s">
        <v>258</v>
      </c>
      <c r="O111" s="150" t="s">
        <v>259</v>
      </c>
      <c r="P111" s="150" t="s">
        <v>261</v>
      </c>
      <c r="Q111" s="151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3</v>
      </c>
    </row>
    <row r="112" spans="1:65">
      <c r="A112" s="30"/>
      <c r="B112" s="19"/>
      <c r="C112" s="9"/>
      <c r="D112" s="10" t="s">
        <v>111</v>
      </c>
      <c r="E112" s="11" t="s">
        <v>264</v>
      </c>
      <c r="F112" s="11" t="s">
        <v>264</v>
      </c>
      <c r="G112" s="11" t="s">
        <v>264</v>
      </c>
      <c r="H112" s="11" t="s">
        <v>263</v>
      </c>
      <c r="I112" s="11" t="s">
        <v>263</v>
      </c>
      <c r="J112" s="11" t="s">
        <v>111</v>
      </c>
      <c r="K112" s="11" t="s">
        <v>111</v>
      </c>
      <c r="L112" s="11" t="s">
        <v>264</v>
      </c>
      <c r="M112" s="11" t="s">
        <v>264</v>
      </c>
      <c r="N112" s="11" t="s">
        <v>263</v>
      </c>
      <c r="O112" s="11" t="s">
        <v>111</v>
      </c>
      <c r="P112" s="11" t="s">
        <v>111</v>
      </c>
      <c r="Q112" s="151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0</v>
      </c>
    </row>
    <row r="113" spans="1:65">
      <c r="A113" s="30"/>
      <c r="B113" s="19"/>
      <c r="C113" s="9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151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8">
        <v>1</v>
      </c>
      <c r="C114" s="14">
        <v>1</v>
      </c>
      <c r="D114" s="222">
        <v>131</v>
      </c>
      <c r="E114" s="221">
        <v>88.5</v>
      </c>
      <c r="F114" s="222">
        <v>44.3</v>
      </c>
      <c r="G114" s="221">
        <v>77.900000000000006</v>
      </c>
      <c r="H114" s="221">
        <v>87.42</v>
      </c>
      <c r="I114" s="221">
        <v>91.8</v>
      </c>
      <c r="J114" s="221">
        <v>86.843264928899998</v>
      </c>
      <c r="K114" s="222">
        <v>46.1</v>
      </c>
      <c r="L114" s="221">
        <v>84.8</v>
      </c>
      <c r="M114" s="221">
        <v>84.7</v>
      </c>
      <c r="N114" s="221">
        <v>89.5</v>
      </c>
      <c r="O114" s="222" t="s">
        <v>94</v>
      </c>
      <c r="P114" s="222" t="s">
        <v>104</v>
      </c>
      <c r="Q114" s="223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4"/>
      <c r="BA114" s="224"/>
      <c r="BB114" s="224"/>
      <c r="BC114" s="224"/>
      <c r="BD114" s="224"/>
      <c r="BE114" s="224"/>
      <c r="BF114" s="224"/>
      <c r="BG114" s="224"/>
      <c r="BH114" s="224"/>
      <c r="BI114" s="224"/>
      <c r="BJ114" s="224"/>
      <c r="BK114" s="224"/>
      <c r="BL114" s="224"/>
      <c r="BM114" s="225">
        <v>1</v>
      </c>
    </row>
    <row r="115" spans="1:65">
      <c r="A115" s="30"/>
      <c r="B115" s="19">
        <v>1</v>
      </c>
      <c r="C115" s="9">
        <v>2</v>
      </c>
      <c r="D115" s="228">
        <v>135</v>
      </c>
      <c r="E115" s="227">
        <v>84.8</v>
      </c>
      <c r="F115" s="228">
        <v>43.1</v>
      </c>
      <c r="G115" s="227">
        <v>80.7</v>
      </c>
      <c r="H115" s="227">
        <v>87.46</v>
      </c>
      <c r="I115" s="227">
        <v>94.7</v>
      </c>
      <c r="J115" s="227">
        <v>88.027402626899985</v>
      </c>
      <c r="K115" s="228">
        <v>46.1</v>
      </c>
      <c r="L115" s="227">
        <v>86.1</v>
      </c>
      <c r="M115" s="227">
        <v>81.7</v>
      </c>
      <c r="N115" s="227">
        <v>89.1</v>
      </c>
      <c r="O115" s="228" t="s">
        <v>94</v>
      </c>
      <c r="P115" s="228" t="s">
        <v>104</v>
      </c>
      <c r="Q115" s="223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  <c r="BD115" s="224"/>
      <c r="BE115" s="224"/>
      <c r="BF115" s="224"/>
      <c r="BG115" s="224"/>
      <c r="BH115" s="224"/>
      <c r="BI115" s="224"/>
      <c r="BJ115" s="224"/>
      <c r="BK115" s="224"/>
      <c r="BL115" s="224"/>
      <c r="BM115" s="225" t="e">
        <v>#N/A</v>
      </c>
    </row>
    <row r="116" spans="1:65">
      <c r="A116" s="30"/>
      <c r="B116" s="19">
        <v>1</v>
      </c>
      <c r="C116" s="9">
        <v>3</v>
      </c>
      <c r="D116" s="228">
        <v>130</v>
      </c>
      <c r="E116" s="227">
        <v>88.4</v>
      </c>
      <c r="F116" s="228">
        <v>44.1</v>
      </c>
      <c r="G116" s="227">
        <v>81.8</v>
      </c>
      <c r="H116" s="227">
        <v>85.59</v>
      </c>
      <c r="I116" s="227">
        <v>94.1</v>
      </c>
      <c r="J116" s="227">
        <v>84.43272264849999</v>
      </c>
      <c r="K116" s="228">
        <v>46.2</v>
      </c>
      <c r="L116" s="227">
        <v>90.3</v>
      </c>
      <c r="M116" s="227">
        <v>82.9</v>
      </c>
      <c r="N116" s="227">
        <v>89.3</v>
      </c>
      <c r="O116" s="227">
        <v>100</v>
      </c>
      <c r="P116" s="228" t="s">
        <v>104</v>
      </c>
      <c r="Q116" s="223"/>
      <c r="R116" s="224"/>
      <c r="S116" s="224"/>
      <c r="T116" s="224"/>
      <c r="U116" s="224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  <c r="BC116" s="224"/>
      <c r="BD116" s="224"/>
      <c r="BE116" s="224"/>
      <c r="BF116" s="224"/>
      <c r="BG116" s="224"/>
      <c r="BH116" s="224"/>
      <c r="BI116" s="224"/>
      <c r="BJ116" s="224"/>
      <c r="BK116" s="224"/>
      <c r="BL116" s="224"/>
      <c r="BM116" s="225">
        <v>16</v>
      </c>
    </row>
    <row r="117" spans="1:65">
      <c r="A117" s="30"/>
      <c r="B117" s="19">
        <v>1</v>
      </c>
      <c r="C117" s="9">
        <v>4</v>
      </c>
      <c r="D117" s="228">
        <v>124</v>
      </c>
      <c r="E117" s="227">
        <v>90.7</v>
      </c>
      <c r="F117" s="228">
        <v>44.2</v>
      </c>
      <c r="G117" s="227">
        <v>74.099999999999994</v>
      </c>
      <c r="H117" s="227">
        <v>86.18</v>
      </c>
      <c r="I117" s="227">
        <v>97.5</v>
      </c>
      <c r="J117" s="227">
        <v>84.390085525499998</v>
      </c>
      <c r="K117" s="228">
        <v>46</v>
      </c>
      <c r="L117" s="227">
        <v>86.2</v>
      </c>
      <c r="M117" s="227">
        <v>83.2</v>
      </c>
      <c r="N117" s="227">
        <v>89.6</v>
      </c>
      <c r="O117" s="228" t="s">
        <v>94</v>
      </c>
      <c r="P117" s="228" t="s">
        <v>104</v>
      </c>
      <c r="Q117" s="223"/>
      <c r="R117" s="224"/>
      <c r="S117" s="224"/>
      <c r="T117" s="224"/>
      <c r="U117" s="224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  <c r="BC117" s="224"/>
      <c r="BD117" s="224"/>
      <c r="BE117" s="224"/>
      <c r="BF117" s="224"/>
      <c r="BG117" s="224"/>
      <c r="BH117" s="224"/>
      <c r="BI117" s="224"/>
      <c r="BJ117" s="224"/>
      <c r="BK117" s="224"/>
      <c r="BL117" s="224"/>
      <c r="BM117" s="225">
        <v>87.9120615182037</v>
      </c>
    </row>
    <row r="118" spans="1:65">
      <c r="A118" s="30"/>
      <c r="B118" s="19">
        <v>1</v>
      </c>
      <c r="C118" s="9">
        <v>5</v>
      </c>
      <c r="D118" s="228">
        <v>126</v>
      </c>
      <c r="E118" s="227">
        <v>88.4</v>
      </c>
      <c r="F118" s="229">
        <v>75.2</v>
      </c>
      <c r="G118" s="227">
        <v>80</v>
      </c>
      <c r="H118" s="227">
        <v>85.56</v>
      </c>
      <c r="I118" s="227">
        <v>95.1</v>
      </c>
      <c r="J118" s="227">
        <v>81.903288274899992</v>
      </c>
      <c r="K118" s="228">
        <v>44.7</v>
      </c>
      <c r="L118" s="227">
        <v>84.9</v>
      </c>
      <c r="M118" s="227">
        <v>82.9</v>
      </c>
      <c r="N118" s="227">
        <v>88.7</v>
      </c>
      <c r="O118" s="227">
        <v>100</v>
      </c>
      <c r="P118" s="228" t="s">
        <v>104</v>
      </c>
      <c r="Q118" s="223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  <c r="BC118" s="224"/>
      <c r="BD118" s="224"/>
      <c r="BE118" s="224"/>
      <c r="BF118" s="224"/>
      <c r="BG118" s="224"/>
      <c r="BH118" s="224"/>
      <c r="BI118" s="224"/>
      <c r="BJ118" s="224"/>
      <c r="BK118" s="224"/>
      <c r="BL118" s="224"/>
      <c r="BM118" s="225">
        <v>15</v>
      </c>
    </row>
    <row r="119" spans="1:65">
      <c r="A119" s="30"/>
      <c r="B119" s="19">
        <v>1</v>
      </c>
      <c r="C119" s="9">
        <v>6</v>
      </c>
      <c r="D119" s="228">
        <v>129</v>
      </c>
      <c r="E119" s="227">
        <v>87.8</v>
      </c>
      <c r="F119" s="228">
        <v>46</v>
      </c>
      <c r="G119" s="227">
        <v>77.2</v>
      </c>
      <c r="H119" s="227">
        <v>85.73</v>
      </c>
      <c r="I119" s="227">
        <v>96</v>
      </c>
      <c r="J119" s="227">
        <v>83.754557978299985</v>
      </c>
      <c r="K119" s="228">
        <v>46.2</v>
      </c>
      <c r="L119" s="229">
        <v>75.900000000000006</v>
      </c>
      <c r="M119" s="227">
        <v>80.099999999999994</v>
      </c>
      <c r="N119" s="227">
        <v>90</v>
      </c>
      <c r="O119" s="228" t="s">
        <v>94</v>
      </c>
      <c r="P119" s="228" t="s">
        <v>104</v>
      </c>
      <c r="Q119" s="223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  <c r="BD119" s="224"/>
      <c r="BE119" s="224"/>
      <c r="BF119" s="224"/>
      <c r="BG119" s="224"/>
      <c r="BH119" s="224"/>
      <c r="BI119" s="224"/>
      <c r="BJ119" s="224"/>
      <c r="BK119" s="224"/>
      <c r="BL119" s="224"/>
      <c r="BM119" s="230"/>
    </row>
    <row r="120" spans="1:65">
      <c r="A120" s="30"/>
      <c r="B120" s="20" t="s">
        <v>231</v>
      </c>
      <c r="C120" s="12"/>
      <c r="D120" s="231">
        <v>129.16666666666666</v>
      </c>
      <c r="E120" s="231">
        <v>88.100000000000009</v>
      </c>
      <c r="F120" s="231">
        <v>49.483333333333327</v>
      </c>
      <c r="G120" s="231">
        <v>78.61666666666666</v>
      </c>
      <c r="H120" s="231">
        <v>86.323333333333338</v>
      </c>
      <c r="I120" s="231">
        <v>94.866666666666674</v>
      </c>
      <c r="J120" s="231">
        <v>84.891886997166651</v>
      </c>
      <c r="K120" s="231">
        <v>45.883333333333333</v>
      </c>
      <c r="L120" s="231">
        <v>84.699999999999989</v>
      </c>
      <c r="M120" s="231">
        <v>82.583333333333329</v>
      </c>
      <c r="N120" s="231">
        <v>89.366666666666674</v>
      </c>
      <c r="O120" s="231">
        <v>100</v>
      </c>
      <c r="P120" s="231" t="s">
        <v>521</v>
      </c>
      <c r="Q120" s="223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4"/>
      <c r="BC120" s="224"/>
      <c r="BD120" s="224"/>
      <c r="BE120" s="224"/>
      <c r="BF120" s="224"/>
      <c r="BG120" s="224"/>
      <c r="BH120" s="224"/>
      <c r="BI120" s="224"/>
      <c r="BJ120" s="224"/>
      <c r="BK120" s="224"/>
      <c r="BL120" s="224"/>
      <c r="BM120" s="230"/>
    </row>
    <row r="121" spans="1:65">
      <c r="A121" s="30"/>
      <c r="B121" s="3" t="s">
        <v>232</v>
      </c>
      <c r="C121" s="29"/>
      <c r="D121" s="227">
        <v>129.5</v>
      </c>
      <c r="E121" s="227">
        <v>88.4</v>
      </c>
      <c r="F121" s="227">
        <v>44.25</v>
      </c>
      <c r="G121" s="227">
        <v>78.95</v>
      </c>
      <c r="H121" s="227">
        <v>85.955000000000013</v>
      </c>
      <c r="I121" s="227">
        <v>94.9</v>
      </c>
      <c r="J121" s="227">
        <v>84.411404086999994</v>
      </c>
      <c r="K121" s="227">
        <v>46.1</v>
      </c>
      <c r="L121" s="227">
        <v>85.5</v>
      </c>
      <c r="M121" s="227">
        <v>82.9</v>
      </c>
      <c r="N121" s="227">
        <v>89.4</v>
      </c>
      <c r="O121" s="227">
        <v>100</v>
      </c>
      <c r="P121" s="227" t="s">
        <v>521</v>
      </c>
      <c r="Q121" s="223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4"/>
      <c r="BC121" s="224"/>
      <c r="BD121" s="224"/>
      <c r="BE121" s="224"/>
      <c r="BF121" s="224"/>
      <c r="BG121" s="224"/>
      <c r="BH121" s="224"/>
      <c r="BI121" s="224"/>
      <c r="BJ121" s="224"/>
      <c r="BK121" s="224"/>
      <c r="BL121" s="224"/>
      <c r="BM121" s="230"/>
    </row>
    <row r="122" spans="1:65">
      <c r="A122" s="30"/>
      <c r="B122" s="3" t="s">
        <v>233</v>
      </c>
      <c r="C122" s="29"/>
      <c r="D122" s="237">
        <v>3.8686776379877741</v>
      </c>
      <c r="E122" s="237">
        <v>1.9015782918407564</v>
      </c>
      <c r="F122" s="237">
        <v>12.63319700893908</v>
      </c>
      <c r="G122" s="237">
        <v>2.8038663781761555</v>
      </c>
      <c r="H122" s="237">
        <v>0.89305468290954149</v>
      </c>
      <c r="I122" s="237">
        <v>1.9127641429791262</v>
      </c>
      <c r="J122" s="237">
        <v>2.2057747089266098</v>
      </c>
      <c r="K122" s="237">
        <v>0.58452259722500577</v>
      </c>
      <c r="L122" s="237">
        <v>4.7552076715954241</v>
      </c>
      <c r="M122" s="237">
        <v>1.5497311594811134</v>
      </c>
      <c r="N122" s="237">
        <v>0.44572039067858005</v>
      </c>
      <c r="O122" s="237">
        <v>0</v>
      </c>
      <c r="P122" s="237" t="s">
        <v>521</v>
      </c>
      <c r="Q122" s="238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39"/>
      <c r="AX122" s="239"/>
      <c r="AY122" s="239"/>
      <c r="AZ122" s="239"/>
      <c r="BA122" s="239"/>
      <c r="BB122" s="239"/>
      <c r="BC122" s="239"/>
      <c r="BD122" s="239"/>
      <c r="BE122" s="239"/>
      <c r="BF122" s="239"/>
      <c r="BG122" s="239"/>
      <c r="BH122" s="239"/>
      <c r="BI122" s="239"/>
      <c r="BJ122" s="239"/>
      <c r="BK122" s="239"/>
      <c r="BL122" s="239"/>
      <c r="BM122" s="240"/>
    </row>
    <row r="123" spans="1:65">
      <c r="A123" s="30"/>
      <c r="B123" s="3" t="s">
        <v>85</v>
      </c>
      <c r="C123" s="29"/>
      <c r="D123" s="13">
        <v>2.9951052681195672E-2</v>
      </c>
      <c r="E123" s="13">
        <v>2.1584316592971126E-2</v>
      </c>
      <c r="F123" s="13">
        <v>0.25530206148074935</v>
      </c>
      <c r="G123" s="13">
        <v>3.5665037670250019E-2</v>
      </c>
      <c r="H123" s="13">
        <v>1.0345461052355965E-2</v>
      </c>
      <c r="I123" s="13">
        <v>2.0162657866961975E-2</v>
      </c>
      <c r="J123" s="13">
        <v>2.5983339361984374E-2</v>
      </c>
      <c r="K123" s="13">
        <v>1.2739322859971067E-2</v>
      </c>
      <c r="L123" s="13">
        <v>5.61417670790487E-2</v>
      </c>
      <c r="M123" s="13">
        <v>1.8765664897854049E-2</v>
      </c>
      <c r="N123" s="13">
        <v>4.9875463335909732E-3</v>
      </c>
      <c r="O123" s="13">
        <v>0</v>
      </c>
      <c r="P123" s="13" t="s">
        <v>521</v>
      </c>
      <c r="Q123" s="151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234</v>
      </c>
      <c r="C124" s="29"/>
      <c r="D124" s="13">
        <v>0.46927127445328409</v>
      </c>
      <c r="E124" s="13">
        <v>2.1378008722658937E-3</v>
      </c>
      <c r="F124" s="13">
        <v>-0.43712691434170325</v>
      </c>
      <c r="G124" s="13">
        <v>-0.10573514818114316</v>
      </c>
      <c r="H124" s="13">
        <v>-1.8071788528601251E-2</v>
      </c>
      <c r="I124" s="13">
        <v>7.9108657314592712E-2</v>
      </c>
      <c r="J124" s="13">
        <v>-3.435449549106151E-2</v>
      </c>
      <c r="K124" s="13">
        <v>-0.4780769266361431</v>
      </c>
      <c r="L124" s="13">
        <v>-3.6537210739149839E-2</v>
      </c>
      <c r="M124" s="13">
        <v>-6.0614301301158413E-2</v>
      </c>
      <c r="N124" s="13">
        <v>1.6546138531420729E-2</v>
      </c>
      <c r="O124" s="13">
        <v>0.13750034151222001</v>
      </c>
      <c r="P124" s="13" t="s">
        <v>521</v>
      </c>
      <c r="Q124" s="151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235</v>
      </c>
      <c r="C125" s="47"/>
      <c r="D125" s="45">
        <v>4.93</v>
      </c>
      <c r="E125" s="45">
        <v>0.38</v>
      </c>
      <c r="F125" s="45">
        <v>3.9</v>
      </c>
      <c r="G125" s="45">
        <v>0.67</v>
      </c>
      <c r="H125" s="45">
        <v>0.18</v>
      </c>
      <c r="I125" s="45">
        <v>1.1299999999999999</v>
      </c>
      <c r="J125" s="45">
        <v>0.02</v>
      </c>
      <c r="K125" s="45">
        <v>4.3</v>
      </c>
      <c r="L125" s="45">
        <v>0</v>
      </c>
      <c r="M125" s="45">
        <v>0.23</v>
      </c>
      <c r="N125" s="45">
        <v>0.52</v>
      </c>
      <c r="O125" s="45">
        <v>2</v>
      </c>
      <c r="P125" s="45">
        <v>9.11</v>
      </c>
      <c r="Q125" s="151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BM126" s="55"/>
    </row>
    <row r="127" spans="1:65" ht="15">
      <c r="B127" s="8" t="s">
        <v>405</v>
      </c>
      <c r="BM127" s="28" t="s">
        <v>66</v>
      </c>
    </row>
    <row r="128" spans="1:65" ht="15">
      <c r="A128" s="25" t="s">
        <v>50</v>
      </c>
      <c r="B128" s="18" t="s">
        <v>108</v>
      </c>
      <c r="C128" s="15" t="s">
        <v>109</v>
      </c>
      <c r="D128" s="16" t="s">
        <v>214</v>
      </c>
      <c r="E128" s="17" t="s">
        <v>214</v>
      </c>
      <c r="F128" s="17" t="s">
        <v>214</v>
      </c>
      <c r="G128" s="17" t="s">
        <v>214</v>
      </c>
      <c r="H128" s="17" t="s">
        <v>214</v>
      </c>
      <c r="I128" s="17" t="s">
        <v>214</v>
      </c>
      <c r="J128" s="17" t="s">
        <v>214</v>
      </c>
      <c r="K128" s="17" t="s">
        <v>214</v>
      </c>
      <c r="L128" s="17" t="s">
        <v>214</v>
      </c>
      <c r="M128" s="17" t="s">
        <v>214</v>
      </c>
      <c r="N128" s="17" t="s">
        <v>214</v>
      </c>
      <c r="O128" s="17" t="s">
        <v>214</v>
      </c>
      <c r="P128" s="17" t="s">
        <v>214</v>
      </c>
      <c r="Q128" s="17" t="s">
        <v>214</v>
      </c>
      <c r="R128" s="151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215</v>
      </c>
      <c r="C129" s="9" t="s">
        <v>215</v>
      </c>
      <c r="D129" s="149" t="s">
        <v>248</v>
      </c>
      <c r="E129" s="150" t="s">
        <v>249</v>
      </c>
      <c r="F129" s="150" t="s">
        <v>250</v>
      </c>
      <c r="G129" s="150" t="s">
        <v>251</v>
      </c>
      <c r="H129" s="150" t="s">
        <v>252</v>
      </c>
      <c r="I129" s="150" t="s">
        <v>253</v>
      </c>
      <c r="J129" s="150" t="s">
        <v>254</v>
      </c>
      <c r="K129" s="150" t="s">
        <v>255</v>
      </c>
      <c r="L129" s="150" t="s">
        <v>256</v>
      </c>
      <c r="M129" s="150" t="s">
        <v>257</v>
      </c>
      <c r="N129" s="150" t="s">
        <v>258</v>
      </c>
      <c r="O129" s="150" t="s">
        <v>259</v>
      </c>
      <c r="P129" s="150" t="s">
        <v>260</v>
      </c>
      <c r="Q129" s="150" t="s">
        <v>261</v>
      </c>
      <c r="R129" s="151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111</v>
      </c>
      <c r="E130" s="11" t="s">
        <v>264</v>
      </c>
      <c r="F130" s="11" t="s">
        <v>264</v>
      </c>
      <c r="G130" s="11" t="s">
        <v>264</v>
      </c>
      <c r="H130" s="11" t="s">
        <v>111</v>
      </c>
      <c r="I130" s="11" t="s">
        <v>263</v>
      </c>
      <c r="J130" s="11" t="s">
        <v>111</v>
      </c>
      <c r="K130" s="11" t="s">
        <v>111</v>
      </c>
      <c r="L130" s="11" t="s">
        <v>264</v>
      </c>
      <c r="M130" s="11" t="s">
        <v>264</v>
      </c>
      <c r="N130" s="11" t="s">
        <v>111</v>
      </c>
      <c r="O130" s="11" t="s">
        <v>111</v>
      </c>
      <c r="P130" s="11" t="s">
        <v>111</v>
      </c>
      <c r="Q130" s="11" t="s">
        <v>111</v>
      </c>
      <c r="R130" s="151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151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33">
        <v>0.15</v>
      </c>
      <c r="E132" s="233">
        <v>0.14000000000000001</v>
      </c>
      <c r="F132" s="233">
        <v>0.14000000000000001</v>
      </c>
      <c r="G132" s="233">
        <v>0.14000000000000001</v>
      </c>
      <c r="H132" s="233">
        <v>0.1507</v>
      </c>
      <c r="I132" s="233">
        <v>0.14000000000000001</v>
      </c>
      <c r="J132" s="233">
        <v>0.13985745958673143</v>
      </c>
      <c r="K132" s="233">
        <v>0.14000000000000001</v>
      </c>
      <c r="L132" s="233">
        <v>0.14000000000000001</v>
      </c>
      <c r="M132" s="233">
        <v>0.13</v>
      </c>
      <c r="N132" s="233">
        <v>0.14100000000000001</v>
      </c>
      <c r="O132" s="233">
        <v>0.15</v>
      </c>
      <c r="P132" s="232">
        <v>0.16598839999999998</v>
      </c>
      <c r="Q132" s="233">
        <v>0.14699999999999999</v>
      </c>
      <c r="R132" s="218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9"/>
      <c r="AT132" s="219"/>
      <c r="AU132" s="219"/>
      <c r="AV132" s="219"/>
      <c r="AW132" s="219"/>
      <c r="AX132" s="219"/>
      <c r="AY132" s="219"/>
      <c r="AZ132" s="219"/>
      <c r="BA132" s="219"/>
      <c r="BB132" s="219"/>
      <c r="BC132" s="219"/>
      <c r="BD132" s="219"/>
      <c r="BE132" s="219"/>
      <c r="BF132" s="219"/>
      <c r="BG132" s="219"/>
      <c r="BH132" s="219"/>
      <c r="BI132" s="219"/>
      <c r="BJ132" s="219"/>
      <c r="BK132" s="219"/>
      <c r="BL132" s="219"/>
      <c r="BM132" s="234">
        <v>1</v>
      </c>
    </row>
    <row r="133" spans="1:65">
      <c r="A133" s="30"/>
      <c r="B133" s="19">
        <v>1</v>
      </c>
      <c r="C133" s="9">
        <v>2</v>
      </c>
      <c r="D133" s="24">
        <v>0.16</v>
      </c>
      <c r="E133" s="24">
        <v>0.14000000000000001</v>
      </c>
      <c r="F133" s="24">
        <v>0.15</v>
      </c>
      <c r="G133" s="24">
        <v>0.14000000000000001</v>
      </c>
      <c r="H133" s="24">
        <v>0.15039999999999998</v>
      </c>
      <c r="I133" s="24">
        <v>0.14000000000000001</v>
      </c>
      <c r="J133" s="24">
        <v>0.14229728854457302</v>
      </c>
      <c r="K133" s="24">
        <v>0.15</v>
      </c>
      <c r="L133" s="24">
        <v>0.15</v>
      </c>
      <c r="M133" s="24">
        <v>0.13</v>
      </c>
      <c r="N133" s="24">
        <v>0.13999999999999999</v>
      </c>
      <c r="O133" s="24">
        <v>0.15</v>
      </c>
      <c r="P133" s="235">
        <v>0.1673212</v>
      </c>
      <c r="Q133" s="24">
        <v>0.13500000000000001</v>
      </c>
      <c r="R133" s="218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9"/>
      <c r="AT133" s="219"/>
      <c r="AU133" s="219"/>
      <c r="AV133" s="219"/>
      <c r="AW133" s="219"/>
      <c r="AX133" s="219"/>
      <c r="AY133" s="219"/>
      <c r="AZ133" s="219"/>
      <c r="BA133" s="219"/>
      <c r="BB133" s="219"/>
      <c r="BC133" s="219"/>
      <c r="BD133" s="219"/>
      <c r="BE133" s="219"/>
      <c r="BF133" s="219"/>
      <c r="BG133" s="219"/>
      <c r="BH133" s="219"/>
      <c r="BI133" s="219"/>
      <c r="BJ133" s="219"/>
      <c r="BK133" s="219"/>
      <c r="BL133" s="219"/>
      <c r="BM133" s="234">
        <v>15</v>
      </c>
    </row>
    <row r="134" spans="1:65">
      <c r="A134" s="30"/>
      <c r="B134" s="19">
        <v>1</v>
      </c>
      <c r="C134" s="9">
        <v>3</v>
      </c>
      <c r="D134" s="24">
        <v>0.15</v>
      </c>
      <c r="E134" s="24">
        <v>0.14000000000000001</v>
      </c>
      <c r="F134" s="24">
        <v>0.14000000000000001</v>
      </c>
      <c r="G134" s="24">
        <v>0.14000000000000001</v>
      </c>
      <c r="H134" s="24">
        <v>0.15029999999999999</v>
      </c>
      <c r="I134" s="24">
        <v>0.14000000000000001</v>
      </c>
      <c r="J134" s="24">
        <v>0.14061333952866609</v>
      </c>
      <c r="K134" s="24">
        <v>0.14000000000000001</v>
      </c>
      <c r="L134" s="24">
        <v>0.15</v>
      </c>
      <c r="M134" s="24">
        <v>0.13</v>
      </c>
      <c r="N134" s="24">
        <v>0.14200000000000002</v>
      </c>
      <c r="O134" s="24">
        <v>0.15</v>
      </c>
      <c r="P134" s="235">
        <v>0.16727220000000001</v>
      </c>
      <c r="Q134" s="24">
        <v>0.13600000000000001</v>
      </c>
      <c r="R134" s="218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9"/>
      <c r="AT134" s="219"/>
      <c r="AU134" s="219"/>
      <c r="AV134" s="219"/>
      <c r="AW134" s="219"/>
      <c r="AX134" s="219"/>
      <c r="AY134" s="219"/>
      <c r="AZ134" s="219"/>
      <c r="BA134" s="219"/>
      <c r="BB134" s="219"/>
      <c r="BC134" s="219"/>
      <c r="BD134" s="219"/>
      <c r="BE134" s="219"/>
      <c r="BF134" s="219"/>
      <c r="BG134" s="219"/>
      <c r="BH134" s="219"/>
      <c r="BI134" s="219"/>
      <c r="BJ134" s="219"/>
      <c r="BK134" s="219"/>
      <c r="BL134" s="219"/>
      <c r="BM134" s="234">
        <v>16</v>
      </c>
    </row>
    <row r="135" spans="1:65">
      <c r="A135" s="30"/>
      <c r="B135" s="19">
        <v>1</v>
      </c>
      <c r="C135" s="9">
        <v>4</v>
      </c>
      <c r="D135" s="24">
        <v>0.15</v>
      </c>
      <c r="E135" s="24">
        <v>0.14000000000000001</v>
      </c>
      <c r="F135" s="24">
        <v>0.14000000000000001</v>
      </c>
      <c r="G135" s="24">
        <v>0.14000000000000001</v>
      </c>
      <c r="H135" s="24">
        <v>0.14949999999999999</v>
      </c>
      <c r="I135" s="24">
        <v>0.14000000000000001</v>
      </c>
      <c r="J135" s="24">
        <v>0.13999695973993015</v>
      </c>
      <c r="K135" s="24">
        <v>0.15</v>
      </c>
      <c r="L135" s="24">
        <v>0.14000000000000001</v>
      </c>
      <c r="M135" s="24">
        <v>0.13</v>
      </c>
      <c r="N135" s="24">
        <v>0.14300000000000002</v>
      </c>
      <c r="O135" s="24">
        <v>0.15</v>
      </c>
      <c r="P135" s="235">
        <v>0.16375979999999998</v>
      </c>
      <c r="Q135" s="24">
        <v>0.13200000000000001</v>
      </c>
      <c r="R135" s="218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9"/>
      <c r="AT135" s="219"/>
      <c r="AU135" s="219"/>
      <c r="AV135" s="219"/>
      <c r="AW135" s="219"/>
      <c r="AX135" s="219"/>
      <c r="AY135" s="219"/>
      <c r="AZ135" s="219"/>
      <c r="BA135" s="219"/>
      <c r="BB135" s="219"/>
      <c r="BC135" s="219"/>
      <c r="BD135" s="219"/>
      <c r="BE135" s="219"/>
      <c r="BF135" s="219"/>
      <c r="BG135" s="219"/>
      <c r="BH135" s="219"/>
      <c r="BI135" s="219"/>
      <c r="BJ135" s="219"/>
      <c r="BK135" s="219"/>
      <c r="BL135" s="219"/>
      <c r="BM135" s="234">
        <v>0.14244613093969385</v>
      </c>
    </row>
    <row r="136" spans="1:65">
      <c r="A136" s="30"/>
      <c r="B136" s="19">
        <v>1</v>
      </c>
      <c r="C136" s="9">
        <v>5</v>
      </c>
      <c r="D136" s="24">
        <v>0.15</v>
      </c>
      <c r="E136" s="24">
        <v>0.15</v>
      </c>
      <c r="F136" s="24">
        <v>0.14000000000000001</v>
      </c>
      <c r="G136" s="24">
        <v>0.14000000000000001</v>
      </c>
      <c r="H136" s="24">
        <v>0.1482</v>
      </c>
      <c r="I136" s="24">
        <v>0.14000000000000001</v>
      </c>
      <c r="J136" s="24">
        <v>0.13899450212103262</v>
      </c>
      <c r="K136" s="24">
        <v>0.14000000000000001</v>
      </c>
      <c r="L136" s="24">
        <v>0.14000000000000001</v>
      </c>
      <c r="M136" s="24">
        <v>0.13</v>
      </c>
      <c r="N136" s="24">
        <v>0.14100000000000001</v>
      </c>
      <c r="O136" s="24">
        <v>0.15</v>
      </c>
      <c r="P136" s="235">
        <v>0.16375400000000001</v>
      </c>
      <c r="Q136" s="24">
        <v>0.13300000000000001</v>
      </c>
      <c r="R136" s="218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9"/>
      <c r="AT136" s="219"/>
      <c r="AU136" s="219"/>
      <c r="AV136" s="219"/>
      <c r="AW136" s="219"/>
      <c r="AX136" s="219"/>
      <c r="AY136" s="219"/>
      <c r="AZ136" s="219"/>
      <c r="BA136" s="219"/>
      <c r="BB136" s="219"/>
      <c r="BC136" s="219"/>
      <c r="BD136" s="219"/>
      <c r="BE136" s="219"/>
      <c r="BF136" s="219"/>
      <c r="BG136" s="219"/>
      <c r="BH136" s="219"/>
      <c r="BI136" s="219"/>
      <c r="BJ136" s="219"/>
      <c r="BK136" s="219"/>
      <c r="BL136" s="219"/>
      <c r="BM136" s="234">
        <v>16</v>
      </c>
    </row>
    <row r="137" spans="1:65">
      <c r="A137" s="30"/>
      <c r="B137" s="19">
        <v>1</v>
      </c>
      <c r="C137" s="9">
        <v>6</v>
      </c>
      <c r="D137" s="24">
        <v>0.15</v>
      </c>
      <c r="E137" s="24">
        <v>0.14000000000000001</v>
      </c>
      <c r="F137" s="24">
        <v>0.14000000000000001</v>
      </c>
      <c r="G137" s="24">
        <v>0.14000000000000001</v>
      </c>
      <c r="H137" s="24">
        <v>0.15029999999999999</v>
      </c>
      <c r="I137" s="24">
        <v>0.15</v>
      </c>
      <c r="J137" s="24">
        <v>0.14163866377518761</v>
      </c>
      <c r="K137" s="24">
        <v>0.14000000000000001</v>
      </c>
      <c r="L137" s="241">
        <v>0.12</v>
      </c>
      <c r="M137" s="24">
        <v>0.13</v>
      </c>
      <c r="N137" s="24">
        <v>0.14300000000000002</v>
      </c>
      <c r="O137" s="24">
        <v>0.15</v>
      </c>
      <c r="P137" s="235">
        <v>0.1626466</v>
      </c>
      <c r="Q137" s="24">
        <v>0.13100000000000001</v>
      </c>
      <c r="R137" s="218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  <c r="AX137" s="219"/>
      <c r="AY137" s="219"/>
      <c r="AZ137" s="219"/>
      <c r="BA137" s="219"/>
      <c r="BB137" s="219"/>
      <c r="BC137" s="219"/>
      <c r="BD137" s="219"/>
      <c r="BE137" s="219"/>
      <c r="BF137" s="219"/>
      <c r="BG137" s="219"/>
      <c r="BH137" s="219"/>
      <c r="BI137" s="219"/>
      <c r="BJ137" s="219"/>
      <c r="BK137" s="219"/>
      <c r="BL137" s="219"/>
      <c r="BM137" s="56"/>
    </row>
    <row r="138" spans="1:65">
      <c r="A138" s="30"/>
      <c r="B138" s="20" t="s">
        <v>231</v>
      </c>
      <c r="C138" s="12"/>
      <c r="D138" s="236">
        <v>0.15166666666666667</v>
      </c>
      <c r="E138" s="236">
        <v>0.14166666666666669</v>
      </c>
      <c r="F138" s="236">
        <v>0.14166666666666669</v>
      </c>
      <c r="G138" s="236">
        <v>0.14000000000000001</v>
      </c>
      <c r="H138" s="236">
        <v>0.14990000000000001</v>
      </c>
      <c r="I138" s="236">
        <v>0.14166666666666669</v>
      </c>
      <c r="J138" s="236">
        <v>0.14056636888268681</v>
      </c>
      <c r="K138" s="236">
        <v>0.14333333333333334</v>
      </c>
      <c r="L138" s="236">
        <v>0.14000000000000001</v>
      </c>
      <c r="M138" s="236">
        <v>0.13</v>
      </c>
      <c r="N138" s="236">
        <v>0.14166666666666669</v>
      </c>
      <c r="O138" s="236">
        <v>0.15</v>
      </c>
      <c r="P138" s="236">
        <v>0.16512369999999998</v>
      </c>
      <c r="Q138" s="236">
        <v>0.13566666666666669</v>
      </c>
      <c r="R138" s="218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  <c r="AX138" s="219"/>
      <c r="AY138" s="219"/>
      <c r="AZ138" s="219"/>
      <c r="BA138" s="219"/>
      <c r="BB138" s="219"/>
      <c r="BC138" s="219"/>
      <c r="BD138" s="219"/>
      <c r="BE138" s="219"/>
      <c r="BF138" s="219"/>
      <c r="BG138" s="219"/>
      <c r="BH138" s="219"/>
      <c r="BI138" s="219"/>
      <c r="BJ138" s="219"/>
      <c r="BK138" s="219"/>
      <c r="BL138" s="219"/>
      <c r="BM138" s="56"/>
    </row>
    <row r="139" spans="1:65">
      <c r="A139" s="30"/>
      <c r="B139" s="3" t="s">
        <v>232</v>
      </c>
      <c r="C139" s="29"/>
      <c r="D139" s="24">
        <v>0.15</v>
      </c>
      <c r="E139" s="24">
        <v>0.14000000000000001</v>
      </c>
      <c r="F139" s="24">
        <v>0.14000000000000001</v>
      </c>
      <c r="G139" s="24">
        <v>0.14000000000000001</v>
      </c>
      <c r="H139" s="24">
        <v>0.15029999999999999</v>
      </c>
      <c r="I139" s="24">
        <v>0.14000000000000001</v>
      </c>
      <c r="J139" s="24">
        <v>0.14030514963429813</v>
      </c>
      <c r="K139" s="24">
        <v>0.14000000000000001</v>
      </c>
      <c r="L139" s="24">
        <v>0.14000000000000001</v>
      </c>
      <c r="M139" s="24">
        <v>0.13</v>
      </c>
      <c r="N139" s="24">
        <v>0.14150000000000001</v>
      </c>
      <c r="O139" s="24">
        <v>0.15</v>
      </c>
      <c r="P139" s="24">
        <v>0.16487409999999997</v>
      </c>
      <c r="Q139" s="24">
        <v>0.13400000000000001</v>
      </c>
      <c r="R139" s="218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  <c r="AX139" s="219"/>
      <c r="AY139" s="219"/>
      <c r="AZ139" s="219"/>
      <c r="BA139" s="219"/>
      <c r="BB139" s="219"/>
      <c r="BC139" s="219"/>
      <c r="BD139" s="219"/>
      <c r="BE139" s="219"/>
      <c r="BF139" s="219"/>
      <c r="BG139" s="219"/>
      <c r="BH139" s="219"/>
      <c r="BI139" s="219"/>
      <c r="BJ139" s="219"/>
      <c r="BK139" s="219"/>
      <c r="BL139" s="219"/>
      <c r="BM139" s="56"/>
    </row>
    <row r="140" spans="1:65">
      <c r="A140" s="30"/>
      <c r="B140" s="3" t="s">
        <v>233</v>
      </c>
      <c r="C140" s="29"/>
      <c r="D140" s="24">
        <v>4.0824829046386341E-3</v>
      </c>
      <c r="E140" s="24">
        <v>4.0824829046386219E-3</v>
      </c>
      <c r="F140" s="24">
        <v>4.0824829046386228E-3</v>
      </c>
      <c r="G140" s="24">
        <v>0</v>
      </c>
      <c r="H140" s="24">
        <v>9.2303846073714304E-4</v>
      </c>
      <c r="I140" s="24">
        <v>4.0824829046386219E-3</v>
      </c>
      <c r="J140" s="24">
        <v>1.2202991217001944E-3</v>
      </c>
      <c r="K140" s="24">
        <v>5.163977794943213E-3</v>
      </c>
      <c r="L140" s="24">
        <v>1.0954451150103323E-2</v>
      </c>
      <c r="M140" s="24">
        <v>0</v>
      </c>
      <c r="N140" s="24">
        <v>1.2110601416390053E-3</v>
      </c>
      <c r="O140" s="24">
        <v>0</v>
      </c>
      <c r="P140" s="24">
        <v>2.0032518713332097E-3</v>
      </c>
      <c r="Q140" s="24">
        <v>5.8537737116040453E-3</v>
      </c>
      <c r="R140" s="218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  <c r="AX140" s="219"/>
      <c r="AY140" s="219"/>
      <c r="AZ140" s="219"/>
      <c r="BA140" s="219"/>
      <c r="BB140" s="219"/>
      <c r="BC140" s="219"/>
      <c r="BD140" s="219"/>
      <c r="BE140" s="219"/>
      <c r="BF140" s="219"/>
      <c r="BG140" s="219"/>
      <c r="BH140" s="219"/>
      <c r="BI140" s="219"/>
      <c r="BJ140" s="219"/>
      <c r="BK140" s="219"/>
      <c r="BL140" s="219"/>
      <c r="BM140" s="56"/>
    </row>
    <row r="141" spans="1:65">
      <c r="A141" s="30"/>
      <c r="B141" s="3" t="s">
        <v>85</v>
      </c>
      <c r="C141" s="29"/>
      <c r="D141" s="13">
        <v>2.6917469700914069E-2</v>
      </c>
      <c r="E141" s="13">
        <v>2.8817526385684387E-2</v>
      </c>
      <c r="F141" s="13">
        <v>2.881752638568439E-2</v>
      </c>
      <c r="G141" s="13">
        <v>0</v>
      </c>
      <c r="H141" s="13">
        <v>6.1576948681597264E-3</v>
      </c>
      <c r="I141" s="13">
        <v>2.8817526385684387E-2</v>
      </c>
      <c r="J141" s="13">
        <v>8.6813021592570677E-3</v>
      </c>
      <c r="K141" s="13">
        <v>3.6027752057743348E-2</v>
      </c>
      <c r="L141" s="13">
        <v>7.8246079643595159E-2</v>
      </c>
      <c r="M141" s="13">
        <v>0</v>
      </c>
      <c r="N141" s="13">
        <v>8.5486598233341544E-3</v>
      </c>
      <c r="O141" s="13">
        <v>0</v>
      </c>
      <c r="P141" s="13">
        <v>1.2131825239703386E-2</v>
      </c>
      <c r="Q141" s="13">
        <v>4.314820917644259E-2</v>
      </c>
      <c r="R141" s="151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234</v>
      </c>
      <c r="C142" s="29"/>
      <c r="D142" s="13">
        <v>6.4729983651689693E-2</v>
      </c>
      <c r="E142" s="13">
        <v>-5.4719932923776859E-3</v>
      </c>
      <c r="F142" s="13">
        <v>-5.4719932923776859E-3</v>
      </c>
      <c r="G142" s="13">
        <v>-1.7172322783055693E-2</v>
      </c>
      <c r="H142" s="13">
        <v>5.2327634391571065E-2</v>
      </c>
      <c r="I142" s="13">
        <v>-5.4719932923776859E-3</v>
      </c>
      <c r="J142" s="13">
        <v>-1.3196301258634136E-2</v>
      </c>
      <c r="K142" s="13">
        <v>6.2283361982999885E-3</v>
      </c>
      <c r="L142" s="13">
        <v>-1.7172322783055693E-2</v>
      </c>
      <c r="M142" s="13">
        <v>-8.7374299727123184E-2</v>
      </c>
      <c r="N142" s="13">
        <v>-5.4719932923776859E-3</v>
      </c>
      <c r="O142" s="13">
        <v>5.3029654161011575E-2</v>
      </c>
      <c r="P142" s="13">
        <v>0.15920101803191078</v>
      </c>
      <c r="Q142" s="13">
        <v>-4.7593179458818247E-2</v>
      </c>
      <c r="R142" s="151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46" t="s">
        <v>235</v>
      </c>
      <c r="C143" s="47"/>
      <c r="D143" s="45">
        <v>4.05</v>
      </c>
      <c r="E143" s="45">
        <v>0</v>
      </c>
      <c r="F143" s="45">
        <v>0</v>
      </c>
      <c r="G143" s="45">
        <v>0.67</v>
      </c>
      <c r="H143" s="45">
        <v>3.33</v>
      </c>
      <c r="I143" s="45">
        <v>0</v>
      </c>
      <c r="J143" s="45">
        <v>0.45</v>
      </c>
      <c r="K143" s="45">
        <v>0.67</v>
      </c>
      <c r="L143" s="45">
        <v>0.67</v>
      </c>
      <c r="M143" s="45">
        <v>4.72</v>
      </c>
      <c r="N143" s="45">
        <v>0</v>
      </c>
      <c r="O143" s="45">
        <v>3.37</v>
      </c>
      <c r="P143" s="45">
        <v>9.49</v>
      </c>
      <c r="Q143" s="45">
        <v>2.4300000000000002</v>
      </c>
      <c r="R143" s="151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B144" s="3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BM144" s="55"/>
    </row>
    <row r="145" spans="1:65" ht="15">
      <c r="B145" s="8" t="s">
        <v>406</v>
      </c>
      <c r="BM145" s="28" t="s">
        <v>66</v>
      </c>
    </row>
    <row r="146" spans="1:65" ht="15">
      <c r="A146" s="25" t="s">
        <v>19</v>
      </c>
      <c r="B146" s="18" t="s">
        <v>108</v>
      </c>
      <c r="C146" s="15" t="s">
        <v>109</v>
      </c>
      <c r="D146" s="16" t="s">
        <v>214</v>
      </c>
      <c r="E146" s="17" t="s">
        <v>214</v>
      </c>
      <c r="F146" s="17" t="s">
        <v>214</v>
      </c>
      <c r="G146" s="17" t="s">
        <v>214</v>
      </c>
      <c r="H146" s="17" t="s">
        <v>214</v>
      </c>
      <c r="I146" s="17" t="s">
        <v>214</v>
      </c>
      <c r="J146" s="17" t="s">
        <v>214</v>
      </c>
      <c r="K146" s="17" t="s">
        <v>214</v>
      </c>
      <c r="L146" s="17" t="s">
        <v>214</v>
      </c>
      <c r="M146" s="17" t="s">
        <v>214</v>
      </c>
      <c r="N146" s="17" t="s">
        <v>214</v>
      </c>
      <c r="O146" s="17" t="s">
        <v>214</v>
      </c>
      <c r="P146" s="17" t="s">
        <v>214</v>
      </c>
      <c r="Q146" s="17" t="s">
        <v>214</v>
      </c>
      <c r="R146" s="15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 t="s">
        <v>215</v>
      </c>
      <c r="C147" s="9" t="s">
        <v>215</v>
      </c>
      <c r="D147" s="149" t="s">
        <v>248</v>
      </c>
      <c r="E147" s="150" t="s">
        <v>249</v>
      </c>
      <c r="F147" s="150" t="s">
        <v>250</v>
      </c>
      <c r="G147" s="150" t="s">
        <v>251</v>
      </c>
      <c r="H147" s="150" t="s">
        <v>252</v>
      </c>
      <c r="I147" s="150" t="s">
        <v>253</v>
      </c>
      <c r="J147" s="150" t="s">
        <v>254</v>
      </c>
      <c r="K147" s="150" t="s">
        <v>255</v>
      </c>
      <c r="L147" s="150" t="s">
        <v>256</v>
      </c>
      <c r="M147" s="150" t="s">
        <v>257</v>
      </c>
      <c r="N147" s="150" t="s">
        <v>258</v>
      </c>
      <c r="O147" s="150" t="s">
        <v>259</v>
      </c>
      <c r="P147" s="150" t="s">
        <v>260</v>
      </c>
      <c r="Q147" s="150" t="s">
        <v>261</v>
      </c>
      <c r="R147" s="15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 t="s">
        <v>3</v>
      </c>
    </row>
    <row r="148" spans="1:65">
      <c r="A148" s="30"/>
      <c r="B148" s="19"/>
      <c r="C148" s="9"/>
      <c r="D148" s="10" t="s">
        <v>111</v>
      </c>
      <c r="E148" s="11" t="s">
        <v>264</v>
      </c>
      <c r="F148" s="11" t="s">
        <v>264</v>
      </c>
      <c r="G148" s="11" t="s">
        <v>264</v>
      </c>
      <c r="H148" s="11" t="s">
        <v>263</v>
      </c>
      <c r="I148" s="11" t="s">
        <v>263</v>
      </c>
      <c r="J148" s="11" t="s">
        <v>111</v>
      </c>
      <c r="K148" s="11" t="s">
        <v>111</v>
      </c>
      <c r="L148" s="11" t="s">
        <v>264</v>
      </c>
      <c r="M148" s="11" t="s">
        <v>264</v>
      </c>
      <c r="N148" s="11" t="s">
        <v>263</v>
      </c>
      <c r="O148" s="11" t="s">
        <v>111</v>
      </c>
      <c r="P148" s="11" t="s">
        <v>111</v>
      </c>
      <c r="Q148" s="11" t="s">
        <v>111</v>
      </c>
      <c r="R148" s="15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0</v>
      </c>
    </row>
    <row r="149" spans="1:65">
      <c r="A149" s="30"/>
      <c r="B149" s="19"/>
      <c r="C149" s="9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15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0</v>
      </c>
    </row>
    <row r="150" spans="1:65">
      <c r="A150" s="30"/>
      <c r="B150" s="18">
        <v>1</v>
      </c>
      <c r="C150" s="14">
        <v>1</v>
      </c>
      <c r="D150" s="221">
        <v>417</v>
      </c>
      <c r="E150" s="221">
        <v>414</v>
      </c>
      <c r="F150" s="221">
        <v>411</v>
      </c>
      <c r="G150" s="221">
        <v>420</v>
      </c>
      <c r="H150" s="221">
        <v>430.06</v>
      </c>
      <c r="I150" s="221">
        <v>365</v>
      </c>
      <c r="J150" s="221">
        <v>406.69957636185001</v>
      </c>
      <c r="K150" s="221">
        <v>450</v>
      </c>
      <c r="L150" s="221">
        <v>400</v>
      </c>
      <c r="M150" s="221">
        <v>401</v>
      </c>
      <c r="N150" s="221">
        <v>417</v>
      </c>
      <c r="O150" s="222">
        <v>470</v>
      </c>
      <c r="P150" s="222">
        <v>541.03</v>
      </c>
      <c r="Q150" s="221">
        <v>430</v>
      </c>
      <c r="R150" s="223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224"/>
      <c r="BI150" s="224"/>
      <c r="BJ150" s="224"/>
      <c r="BK150" s="224"/>
      <c r="BL150" s="224"/>
      <c r="BM150" s="225">
        <v>1</v>
      </c>
    </row>
    <row r="151" spans="1:65">
      <c r="A151" s="30"/>
      <c r="B151" s="19">
        <v>1</v>
      </c>
      <c r="C151" s="9">
        <v>2</v>
      </c>
      <c r="D151" s="227">
        <v>433</v>
      </c>
      <c r="E151" s="227">
        <v>421</v>
      </c>
      <c r="F151" s="227">
        <v>418</v>
      </c>
      <c r="G151" s="227">
        <v>421</v>
      </c>
      <c r="H151" s="227">
        <v>429.75</v>
      </c>
      <c r="I151" s="227">
        <v>381</v>
      </c>
      <c r="J151" s="227">
        <v>404.88487990185001</v>
      </c>
      <c r="K151" s="227">
        <v>454</v>
      </c>
      <c r="L151" s="227">
        <v>407</v>
      </c>
      <c r="M151" s="227">
        <v>384</v>
      </c>
      <c r="N151" s="227">
        <v>410</v>
      </c>
      <c r="O151" s="228">
        <v>470</v>
      </c>
      <c r="P151" s="228">
        <v>543.48</v>
      </c>
      <c r="Q151" s="227">
        <v>429</v>
      </c>
      <c r="R151" s="223"/>
      <c r="S151" s="224"/>
      <c r="T151" s="224"/>
      <c r="U151" s="224"/>
      <c r="V151" s="224"/>
      <c r="W151" s="224"/>
      <c r="X151" s="224"/>
      <c r="Y151" s="224"/>
      <c r="Z151" s="224"/>
      <c r="AA151" s="224"/>
      <c r="AB151" s="224"/>
      <c r="AC151" s="224"/>
      <c r="AD151" s="224"/>
      <c r="AE151" s="224"/>
      <c r="AF151" s="224"/>
      <c r="AG151" s="224"/>
      <c r="AH151" s="224"/>
      <c r="AI151" s="224"/>
      <c r="AJ151" s="224"/>
      <c r="AK151" s="224"/>
      <c r="AL151" s="224"/>
      <c r="AM151" s="224"/>
      <c r="AN151" s="224"/>
      <c r="AO151" s="224"/>
      <c r="AP151" s="224"/>
      <c r="AQ151" s="224"/>
      <c r="AR151" s="224"/>
      <c r="AS151" s="224"/>
      <c r="AT151" s="224"/>
      <c r="AU151" s="224"/>
      <c r="AV151" s="224"/>
      <c r="AW151" s="224"/>
      <c r="AX151" s="224"/>
      <c r="AY151" s="224"/>
      <c r="AZ151" s="224"/>
      <c r="BA151" s="224"/>
      <c r="BB151" s="224"/>
      <c r="BC151" s="224"/>
      <c r="BD151" s="224"/>
      <c r="BE151" s="224"/>
      <c r="BF151" s="224"/>
      <c r="BG151" s="224"/>
      <c r="BH151" s="224"/>
      <c r="BI151" s="224"/>
      <c r="BJ151" s="224"/>
      <c r="BK151" s="224"/>
      <c r="BL151" s="224"/>
      <c r="BM151" s="225" t="e">
        <v>#N/A</v>
      </c>
    </row>
    <row r="152" spans="1:65">
      <c r="A152" s="30"/>
      <c r="B152" s="19">
        <v>1</v>
      </c>
      <c r="C152" s="9">
        <v>3</v>
      </c>
      <c r="D152" s="227">
        <v>415</v>
      </c>
      <c r="E152" s="227">
        <v>420</v>
      </c>
      <c r="F152" s="227">
        <v>410</v>
      </c>
      <c r="G152" s="227">
        <v>431</v>
      </c>
      <c r="H152" s="227">
        <v>464.16</v>
      </c>
      <c r="I152" s="227">
        <v>372</v>
      </c>
      <c r="J152" s="227">
        <v>395.07588100185001</v>
      </c>
      <c r="K152" s="227">
        <v>455</v>
      </c>
      <c r="L152" s="227">
        <v>394</v>
      </c>
      <c r="M152" s="227">
        <v>382</v>
      </c>
      <c r="N152" s="227">
        <v>417</v>
      </c>
      <c r="O152" s="228">
        <v>480</v>
      </c>
      <c r="P152" s="228">
        <v>542.26</v>
      </c>
      <c r="Q152" s="227">
        <v>429</v>
      </c>
      <c r="R152" s="223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4"/>
      <c r="AC152" s="224"/>
      <c r="AD152" s="224"/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224"/>
      <c r="BI152" s="224"/>
      <c r="BJ152" s="224"/>
      <c r="BK152" s="224"/>
      <c r="BL152" s="224"/>
      <c r="BM152" s="225">
        <v>16</v>
      </c>
    </row>
    <row r="153" spans="1:65">
      <c r="A153" s="30"/>
      <c r="B153" s="19">
        <v>1</v>
      </c>
      <c r="C153" s="9">
        <v>4</v>
      </c>
      <c r="D153" s="227">
        <v>402</v>
      </c>
      <c r="E153" s="227">
        <v>420</v>
      </c>
      <c r="F153" s="227">
        <v>415</v>
      </c>
      <c r="G153" s="227">
        <v>422</v>
      </c>
      <c r="H153" s="227">
        <v>444.86</v>
      </c>
      <c r="I153" s="227">
        <v>382</v>
      </c>
      <c r="J153" s="227">
        <v>401.69961321684997</v>
      </c>
      <c r="K153" s="227">
        <v>455</v>
      </c>
      <c r="L153" s="227">
        <v>397</v>
      </c>
      <c r="M153" s="227">
        <v>391</v>
      </c>
      <c r="N153" s="227">
        <v>419</v>
      </c>
      <c r="O153" s="228">
        <v>480</v>
      </c>
      <c r="P153" s="228">
        <v>541.58000000000004</v>
      </c>
      <c r="Q153" s="227">
        <v>419</v>
      </c>
      <c r="R153" s="223"/>
      <c r="S153" s="224"/>
      <c r="T153" s="224"/>
      <c r="U153" s="224"/>
      <c r="V153" s="224"/>
      <c r="W153" s="224"/>
      <c r="X153" s="224"/>
      <c r="Y153" s="224"/>
      <c r="Z153" s="224"/>
      <c r="AA153" s="224"/>
      <c r="AB153" s="224"/>
      <c r="AC153" s="224"/>
      <c r="AD153" s="224"/>
      <c r="AE153" s="224"/>
      <c r="AF153" s="224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AU153" s="224"/>
      <c r="AV153" s="224"/>
      <c r="AW153" s="224"/>
      <c r="AX153" s="224"/>
      <c r="AY153" s="224"/>
      <c r="AZ153" s="224"/>
      <c r="BA153" s="224"/>
      <c r="BB153" s="224"/>
      <c r="BC153" s="224"/>
      <c r="BD153" s="224"/>
      <c r="BE153" s="224"/>
      <c r="BF153" s="224"/>
      <c r="BG153" s="224"/>
      <c r="BH153" s="224"/>
      <c r="BI153" s="224"/>
      <c r="BJ153" s="224"/>
      <c r="BK153" s="224"/>
      <c r="BL153" s="224"/>
      <c r="BM153" s="225">
        <v>415.08419182400559</v>
      </c>
    </row>
    <row r="154" spans="1:65">
      <c r="A154" s="30"/>
      <c r="B154" s="19">
        <v>1</v>
      </c>
      <c r="C154" s="9">
        <v>5</v>
      </c>
      <c r="D154" s="227">
        <v>394</v>
      </c>
      <c r="E154" s="227">
        <v>416</v>
      </c>
      <c r="F154" s="227">
        <v>412</v>
      </c>
      <c r="G154" s="227">
        <v>428</v>
      </c>
      <c r="H154" s="227">
        <v>455.74</v>
      </c>
      <c r="I154" s="227">
        <v>382</v>
      </c>
      <c r="J154" s="227">
        <v>400.93388073667802</v>
      </c>
      <c r="K154" s="227">
        <v>456</v>
      </c>
      <c r="L154" s="227">
        <v>398</v>
      </c>
      <c r="M154" s="227">
        <v>387</v>
      </c>
      <c r="N154" s="227">
        <v>411</v>
      </c>
      <c r="O154" s="228">
        <v>480</v>
      </c>
      <c r="P154" s="228">
        <v>535.86</v>
      </c>
      <c r="Q154" s="227">
        <v>441</v>
      </c>
      <c r="R154" s="223"/>
      <c r="S154" s="224"/>
      <c r="T154" s="224"/>
      <c r="U154" s="224"/>
      <c r="V154" s="224"/>
      <c r="W154" s="224"/>
      <c r="X154" s="224"/>
      <c r="Y154" s="224"/>
      <c r="Z154" s="224"/>
      <c r="AA154" s="224"/>
      <c r="AB154" s="224"/>
      <c r="AC154" s="224"/>
      <c r="AD154" s="224"/>
      <c r="AE154" s="224"/>
      <c r="AF154" s="224"/>
      <c r="AG154" s="224"/>
      <c r="AH154" s="224"/>
      <c r="AI154" s="224"/>
      <c r="AJ154" s="224"/>
      <c r="AK154" s="224"/>
      <c r="AL154" s="224"/>
      <c r="AM154" s="224"/>
      <c r="AN154" s="224"/>
      <c r="AO154" s="224"/>
      <c r="AP154" s="224"/>
      <c r="AQ154" s="224"/>
      <c r="AR154" s="224"/>
      <c r="AS154" s="224"/>
      <c r="AT154" s="224"/>
      <c r="AU154" s="224"/>
      <c r="AV154" s="224"/>
      <c r="AW154" s="224"/>
      <c r="AX154" s="224"/>
      <c r="AY154" s="224"/>
      <c r="AZ154" s="224"/>
      <c r="BA154" s="224"/>
      <c r="BB154" s="224"/>
      <c r="BC154" s="224"/>
      <c r="BD154" s="224"/>
      <c r="BE154" s="224"/>
      <c r="BF154" s="224"/>
      <c r="BG154" s="224"/>
      <c r="BH154" s="224"/>
      <c r="BI154" s="224"/>
      <c r="BJ154" s="224"/>
      <c r="BK154" s="224"/>
      <c r="BL154" s="224"/>
      <c r="BM154" s="225">
        <v>17</v>
      </c>
    </row>
    <row r="155" spans="1:65">
      <c r="A155" s="30"/>
      <c r="B155" s="19">
        <v>1</v>
      </c>
      <c r="C155" s="9">
        <v>6</v>
      </c>
      <c r="D155" s="227">
        <v>416</v>
      </c>
      <c r="E155" s="227">
        <v>421</v>
      </c>
      <c r="F155" s="227">
        <v>411</v>
      </c>
      <c r="G155" s="227">
        <v>425</v>
      </c>
      <c r="H155" s="227">
        <v>449.21</v>
      </c>
      <c r="I155" s="227">
        <v>389</v>
      </c>
      <c r="J155" s="227">
        <v>397.98798010932802</v>
      </c>
      <c r="K155" s="227">
        <v>456</v>
      </c>
      <c r="L155" s="227">
        <v>399</v>
      </c>
      <c r="M155" s="227">
        <v>389</v>
      </c>
      <c r="N155" s="227">
        <v>411</v>
      </c>
      <c r="O155" s="228">
        <v>480</v>
      </c>
      <c r="P155" s="228">
        <v>539.36</v>
      </c>
      <c r="Q155" s="227">
        <v>433</v>
      </c>
      <c r="R155" s="223"/>
      <c r="S155" s="224"/>
      <c r="T155" s="224"/>
      <c r="U155" s="224"/>
      <c r="V155" s="224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M155" s="224"/>
      <c r="AN155" s="224"/>
      <c r="AO155" s="224"/>
      <c r="AP155" s="224"/>
      <c r="AQ155" s="224"/>
      <c r="AR155" s="224"/>
      <c r="AS155" s="224"/>
      <c r="AT155" s="224"/>
      <c r="AU155" s="224"/>
      <c r="AV155" s="224"/>
      <c r="AW155" s="224"/>
      <c r="AX155" s="224"/>
      <c r="AY155" s="224"/>
      <c r="AZ155" s="224"/>
      <c r="BA155" s="224"/>
      <c r="BB155" s="224"/>
      <c r="BC155" s="224"/>
      <c r="BD155" s="224"/>
      <c r="BE155" s="224"/>
      <c r="BF155" s="224"/>
      <c r="BG155" s="224"/>
      <c r="BH155" s="224"/>
      <c r="BI155" s="224"/>
      <c r="BJ155" s="224"/>
      <c r="BK155" s="224"/>
      <c r="BL155" s="224"/>
      <c r="BM155" s="230"/>
    </row>
    <row r="156" spans="1:65">
      <c r="A156" s="30"/>
      <c r="B156" s="20" t="s">
        <v>231</v>
      </c>
      <c r="C156" s="12"/>
      <c r="D156" s="231">
        <v>412.83333333333331</v>
      </c>
      <c r="E156" s="231">
        <v>418.66666666666669</v>
      </c>
      <c r="F156" s="231">
        <v>412.83333333333331</v>
      </c>
      <c r="G156" s="231">
        <v>424.5</v>
      </c>
      <c r="H156" s="231">
        <v>445.62999999999994</v>
      </c>
      <c r="I156" s="231">
        <v>378.5</v>
      </c>
      <c r="J156" s="231">
        <v>401.21363522140103</v>
      </c>
      <c r="K156" s="231">
        <v>454.33333333333331</v>
      </c>
      <c r="L156" s="231">
        <v>399.16666666666669</v>
      </c>
      <c r="M156" s="231">
        <v>389</v>
      </c>
      <c r="N156" s="231">
        <v>414.16666666666669</v>
      </c>
      <c r="O156" s="231">
        <v>476.66666666666669</v>
      </c>
      <c r="P156" s="231">
        <v>540.59500000000003</v>
      </c>
      <c r="Q156" s="231">
        <v>430.16666666666669</v>
      </c>
      <c r="R156" s="223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AU156" s="224"/>
      <c r="AV156" s="224"/>
      <c r="AW156" s="224"/>
      <c r="AX156" s="224"/>
      <c r="AY156" s="224"/>
      <c r="AZ156" s="224"/>
      <c r="BA156" s="224"/>
      <c r="BB156" s="224"/>
      <c r="BC156" s="224"/>
      <c r="BD156" s="224"/>
      <c r="BE156" s="224"/>
      <c r="BF156" s="224"/>
      <c r="BG156" s="224"/>
      <c r="BH156" s="224"/>
      <c r="BI156" s="224"/>
      <c r="BJ156" s="224"/>
      <c r="BK156" s="224"/>
      <c r="BL156" s="224"/>
      <c r="BM156" s="230"/>
    </row>
    <row r="157" spans="1:65">
      <c r="A157" s="30"/>
      <c r="B157" s="3" t="s">
        <v>232</v>
      </c>
      <c r="C157" s="29"/>
      <c r="D157" s="227">
        <v>415.5</v>
      </c>
      <c r="E157" s="227">
        <v>420</v>
      </c>
      <c r="F157" s="227">
        <v>411.5</v>
      </c>
      <c r="G157" s="227">
        <v>423.5</v>
      </c>
      <c r="H157" s="227">
        <v>447.03499999999997</v>
      </c>
      <c r="I157" s="227">
        <v>381.5</v>
      </c>
      <c r="J157" s="227">
        <v>401.31674697676397</v>
      </c>
      <c r="K157" s="227">
        <v>455</v>
      </c>
      <c r="L157" s="227">
        <v>398.5</v>
      </c>
      <c r="M157" s="227">
        <v>388</v>
      </c>
      <c r="N157" s="227">
        <v>414</v>
      </c>
      <c r="O157" s="227">
        <v>480</v>
      </c>
      <c r="P157" s="227">
        <v>541.30500000000006</v>
      </c>
      <c r="Q157" s="227">
        <v>429.5</v>
      </c>
      <c r="R157" s="223"/>
      <c r="S157" s="224"/>
      <c r="T157" s="224"/>
      <c r="U157" s="224"/>
      <c r="V157" s="224"/>
      <c r="W157" s="224"/>
      <c r="X157" s="224"/>
      <c r="Y157" s="224"/>
      <c r="Z157" s="224"/>
      <c r="AA157" s="224"/>
      <c r="AB157" s="224"/>
      <c r="AC157" s="224"/>
      <c r="AD157" s="224"/>
      <c r="AE157" s="224"/>
      <c r="AF157" s="224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4"/>
      <c r="AZ157" s="224"/>
      <c r="BA157" s="224"/>
      <c r="BB157" s="224"/>
      <c r="BC157" s="224"/>
      <c r="BD157" s="224"/>
      <c r="BE157" s="224"/>
      <c r="BF157" s="224"/>
      <c r="BG157" s="224"/>
      <c r="BH157" s="224"/>
      <c r="BI157" s="224"/>
      <c r="BJ157" s="224"/>
      <c r="BK157" s="224"/>
      <c r="BL157" s="224"/>
      <c r="BM157" s="230"/>
    </row>
    <row r="158" spans="1:65">
      <c r="A158" s="30"/>
      <c r="B158" s="3" t="s">
        <v>233</v>
      </c>
      <c r="C158" s="29"/>
      <c r="D158" s="227">
        <v>13.4969132273519</v>
      </c>
      <c r="E158" s="227">
        <v>2.9439202887759492</v>
      </c>
      <c r="F158" s="227">
        <v>3.0605010483034749</v>
      </c>
      <c r="G158" s="227">
        <v>4.3243496620879309</v>
      </c>
      <c r="H158" s="227">
        <v>13.810007965240287</v>
      </c>
      <c r="I158" s="227">
        <v>8.5498537999196209</v>
      </c>
      <c r="J158" s="227">
        <v>4.2887038285626087</v>
      </c>
      <c r="K158" s="227">
        <v>2.2509257354845511</v>
      </c>
      <c r="L158" s="227">
        <v>4.3550736694878847</v>
      </c>
      <c r="M158" s="227">
        <v>6.7230945255886443</v>
      </c>
      <c r="N158" s="227">
        <v>3.9200340134578768</v>
      </c>
      <c r="O158" s="227">
        <v>5.1639777949432224</v>
      </c>
      <c r="P158" s="227">
        <v>2.6907378170308593</v>
      </c>
      <c r="Q158" s="227">
        <v>7.1110243050257296</v>
      </c>
      <c r="R158" s="223"/>
      <c r="S158" s="224"/>
      <c r="T158" s="224"/>
      <c r="U158" s="224"/>
      <c r="V158" s="224"/>
      <c r="W158" s="224"/>
      <c r="X158" s="224"/>
      <c r="Y158" s="224"/>
      <c r="Z158" s="224"/>
      <c r="AA158" s="224"/>
      <c r="AB158" s="224"/>
      <c r="AC158" s="224"/>
      <c r="AD158" s="224"/>
      <c r="AE158" s="224"/>
      <c r="AF158" s="224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  <c r="AV158" s="224"/>
      <c r="AW158" s="224"/>
      <c r="AX158" s="224"/>
      <c r="AY158" s="224"/>
      <c r="AZ158" s="224"/>
      <c r="BA158" s="224"/>
      <c r="BB158" s="224"/>
      <c r="BC158" s="224"/>
      <c r="BD158" s="224"/>
      <c r="BE158" s="224"/>
      <c r="BF158" s="224"/>
      <c r="BG158" s="224"/>
      <c r="BH158" s="224"/>
      <c r="BI158" s="224"/>
      <c r="BJ158" s="224"/>
      <c r="BK158" s="224"/>
      <c r="BL158" s="224"/>
      <c r="BM158" s="230"/>
    </row>
    <row r="159" spans="1:65">
      <c r="A159" s="30"/>
      <c r="B159" s="3" t="s">
        <v>85</v>
      </c>
      <c r="C159" s="29"/>
      <c r="D159" s="13">
        <v>3.2693370756605333E-2</v>
      </c>
      <c r="E159" s="13">
        <v>7.0316567407068846E-3</v>
      </c>
      <c r="F159" s="13">
        <v>7.4134058497460032E-3</v>
      </c>
      <c r="G159" s="13">
        <v>1.0186924999029283E-2</v>
      </c>
      <c r="H159" s="13">
        <v>3.0989852490272845E-2</v>
      </c>
      <c r="I159" s="13">
        <v>2.2588781505732156E-2</v>
      </c>
      <c r="J159" s="13">
        <v>1.068932721141439E-2</v>
      </c>
      <c r="K159" s="13">
        <v>4.9543486474348157E-3</v>
      </c>
      <c r="L159" s="13">
        <v>1.091041420330994E-2</v>
      </c>
      <c r="M159" s="13">
        <v>1.7283019345986233E-2</v>
      </c>
      <c r="N159" s="13">
        <v>9.464870857443566E-3</v>
      </c>
      <c r="O159" s="13">
        <v>1.0833519849531235E-2</v>
      </c>
      <c r="P159" s="13">
        <v>4.9773634921352573E-3</v>
      </c>
      <c r="Q159" s="13">
        <v>1.6530858516138853E-2</v>
      </c>
      <c r="R159" s="15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234</v>
      </c>
      <c r="C160" s="29"/>
      <c r="D160" s="13">
        <v>-5.4226552950169538E-3</v>
      </c>
      <c r="E160" s="13">
        <v>8.6307185704148637E-3</v>
      </c>
      <c r="F160" s="13">
        <v>-5.4226552950169538E-3</v>
      </c>
      <c r="G160" s="13">
        <v>2.2684092435846681E-2</v>
      </c>
      <c r="H160" s="13">
        <v>7.3589427826115994E-2</v>
      </c>
      <c r="I160" s="13">
        <v>-8.8136798617272305E-2</v>
      </c>
      <c r="J160" s="13">
        <v>-3.3416248741377275E-2</v>
      </c>
      <c r="K160" s="13">
        <v>9.4557061633340211E-2</v>
      </c>
      <c r="L160" s="13">
        <v>-3.8347702636885472E-2</v>
      </c>
      <c r="M160" s="13">
        <v>-6.2840725659495167E-2</v>
      </c>
      <c r="N160" s="13">
        <v>-2.2104555543467352E-3</v>
      </c>
      <c r="O160" s="13">
        <v>0.14836140728956471</v>
      </c>
      <c r="P160" s="13">
        <v>0.30237433910566902</v>
      </c>
      <c r="Q160" s="13">
        <v>3.6335941333694555E-2</v>
      </c>
      <c r="R160" s="15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46" t="s">
        <v>235</v>
      </c>
      <c r="C161" s="47"/>
      <c r="D161" s="45">
        <v>0.15</v>
      </c>
      <c r="E161" s="45">
        <v>0.09</v>
      </c>
      <c r="F161" s="45">
        <v>0.15</v>
      </c>
      <c r="G161" s="45">
        <v>0.34</v>
      </c>
      <c r="H161" s="45">
        <v>1.21</v>
      </c>
      <c r="I161" s="45">
        <v>1.58</v>
      </c>
      <c r="J161" s="45">
        <v>0.63</v>
      </c>
      <c r="K161" s="45">
        <v>1.58</v>
      </c>
      <c r="L161" s="45">
        <v>0.72</v>
      </c>
      <c r="M161" s="45">
        <v>1.1399999999999999</v>
      </c>
      <c r="N161" s="45">
        <v>0.09</v>
      </c>
      <c r="O161" s="45">
        <v>2.5</v>
      </c>
      <c r="P161" s="45">
        <v>5.16</v>
      </c>
      <c r="Q161" s="45">
        <v>0.56999999999999995</v>
      </c>
      <c r="R161" s="15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B162" s="31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BM162" s="55"/>
    </row>
    <row r="163" spans="1:65" ht="15">
      <c r="B163" s="8" t="s">
        <v>407</v>
      </c>
      <c r="BM163" s="28" t="s">
        <v>66</v>
      </c>
    </row>
    <row r="164" spans="1:65" ht="15">
      <c r="A164" s="25" t="s">
        <v>22</v>
      </c>
      <c r="B164" s="18" t="s">
        <v>108</v>
      </c>
      <c r="C164" s="15" t="s">
        <v>109</v>
      </c>
      <c r="D164" s="16" t="s">
        <v>214</v>
      </c>
      <c r="E164" s="17" t="s">
        <v>214</v>
      </c>
      <c r="F164" s="17" t="s">
        <v>214</v>
      </c>
      <c r="G164" s="17" t="s">
        <v>214</v>
      </c>
      <c r="H164" s="17" t="s">
        <v>214</v>
      </c>
      <c r="I164" s="17" t="s">
        <v>214</v>
      </c>
      <c r="J164" s="17" t="s">
        <v>214</v>
      </c>
      <c r="K164" s="17" t="s">
        <v>214</v>
      </c>
      <c r="L164" s="15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1</v>
      </c>
    </row>
    <row r="165" spans="1:65">
      <c r="A165" s="30"/>
      <c r="B165" s="19" t="s">
        <v>215</v>
      </c>
      <c r="C165" s="9" t="s">
        <v>215</v>
      </c>
      <c r="D165" s="149" t="s">
        <v>248</v>
      </c>
      <c r="E165" s="150" t="s">
        <v>249</v>
      </c>
      <c r="F165" s="150" t="s">
        <v>250</v>
      </c>
      <c r="G165" s="150" t="s">
        <v>251</v>
      </c>
      <c r="H165" s="150" t="s">
        <v>252</v>
      </c>
      <c r="I165" s="150" t="s">
        <v>253</v>
      </c>
      <c r="J165" s="150" t="s">
        <v>256</v>
      </c>
      <c r="K165" s="150" t="s">
        <v>257</v>
      </c>
      <c r="L165" s="15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 t="s">
        <v>3</v>
      </c>
    </row>
    <row r="166" spans="1:65">
      <c r="A166" s="30"/>
      <c r="B166" s="19"/>
      <c r="C166" s="9"/>
      <c r="D166" s="10" t="s">
        <v>111</v>
      </c>
      <c r="E166" s="11" t="s">
        <v>264</v>
      </c>
      <c r="F166" s="11" t="s">
        <v>264</v>
      </c>
      <c r="G166" s="11" t="s">
        <v>264</v>
      </c>
      <c r="H166" s="11" t="s">
        <v>263</v>
      </c>
      <c r="I166" s="11" t="s">
        <v>263</v>
      </c>
      <c r="J166" s="11" t="s">
        <v>264</v>
      </c>
      <c r="K166" s="11" t="s">
        <v>264</v>
      </c>
      <c r="L166" s="15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/>
      <c r="C167" s="9"/>
      <c r="D167" s="26"/>
      <c r="E167" s="26"/>
      <c r="F167" s="26"/>
      <c r="G167" s="26"/>
      <c r="H167" s="26"/>
      <c r="I167" s="26"/>
      <c r="J167" s="26"/>
      <c r="K167" s="26"/>
      <c r="L167" s="15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2</v>
      </c>
    </row>
    <row r="168" spans="1:65">
      <c r="A168" s="30"/>
      <c r="B168" s="18">
        <v>1</v>
      </c>
      <c r="C168" s="14">
        <v>1</v>
      </c>
      <c r="D168" s="242" t="s">
        <v>95</v>
      </c>
      <c r="E168" s="243">
        <v>19.3</v>
      </c>
      <c r="F168" s="243">
        <v>17.899999999999999</v>
      </c>
      <c r="G168" s="243">
        <v>21.9</v>
      </c>
      <c r="H168" s="242">
        <v>24.39</v>
      </c>
      <c r="I168" s="243">
        <v>17.899999999999999</v>
      </c>
      <c r="J168" s="242">
        <v>10.1</v>
      </c>
      <c r="K168" s="243">
        <v>20.3</v>
      </c>
      <c r="L168" s="238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9"/>
      <c r="AN168" s="239"/>
      <c r="AO168" s="239"/>
      <c r="AP168" s="239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  <c r="BA168" s="239"/>
      <c r="BB168" s="239"/>
      <c r="BC168" s="239"/>
      <c r="BD168" s="239"/>
      <c r="BE168" s="239"/>
      <c r="BF168" s="239"/>
      <c r="BG168" s="239"/>
      <c r="BH168" s="239"/>
      <c r="BI168" s="239"/>
      <c r="BJ168" s="239"/>
      <c r="BK168" s="239"/>
      <c r="BL168" s="239"/>
      <c r="BM168" s="244">
        <v>1</v>
      </c>
    </row>
    <row r="169" spans="1:65">
      <c r="A169" s="30"/>
      <c r="B169" s="19">
        <v>1</v>
      </c>
      <c r="C169" s="9">
        <v>2</v>
      </c>
      <c r="D169" s="245" t="s">
        <v>95</v>
      </c>
      <c r="E169" s="237">
        <v>19.7</v>
      </c>
      <c r="F169" s="237">
        <v>18.600000000000001</v>
      </c>
      <c r="G169" s="237">
        <v>23.8</v>
      </c>
      <c r="H169" s="245">
        <v>25.58</v>
      </c>
      <c r="I169" s="237">
        <v>17.3</v>
      </c>
      <c r="J169" s="245">
        <v>8.8000000000000007</v>
      </c>
      <c r="K169" s="237">
        <v>19.100000000000001</v>
      </c>
      <c r="L169" s="238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39"/>
      <c r="AO169" s="239"/>
      <c r="AP169" s="239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  <c r="BA169" s="239"/>
      <c r="BB169" s="239"/>
      <c r="BC169" s="239"/>
      <c r="BD169" s="239"/>
      <c r="BE169" s="239"/>
      <c r="BF169" s="239"/>
      <c r="BG169" s="239"/>
      <c r="BH169" s="239"/>
      <c r="BI169" s="239"/>
      <c r="BJ169" s="239"/>
      <c r="BK169" s="239"/>
      <c r="BL169" s="239"/>
      <c r="BM169" s="244" t="e">
        <v>#N/A</v>
      </c>
    </row>
    <row r="170" spans="1:65">
      <c r="A170" s="30"/>
      <c r="B170" s="19">
        <v>1</v>
      </c>
      <c r="C170" s="9">
        <v>3</v>
      </c>
      <c r="D170" s="245" t="s">
        <v>95</v>
      </c>
      <c r="E170" s="237">
        <v>19.95</v>
      </c>
      <c r="F170" s="237">
        <v>19.649999999999999</v>
      </c>
      <c r="G170" s="237">
        <v>22.7</v>
      </c>
      <c r="H170" s="245">
        <v>26.08</v>
      </c>
      <c r="I170" s="237">
        <v>17.7</v>
      </c>
      <c r="J170" s="245">
        <v>10.6</v>
      </c>
      <c r="K170" s="237">
        <v>19.100000000000001</v>
      </c>
      <c r="L170" s="238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9"/>
      <c r="AN170" s="239"/>
      <c r="AO170" s="239"/>
      <c r="AP170" s="239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  <c r="BA170" s="239"/>
      <c r="BB170" s="239"/>
      <c r="BC170" s="239"/>
      <c r="BD170" s="239"/>
      <c r="BE170" s="239"/>
      <c r="BF170" s="239"/>
      <c r="BG170" s="239"/>
      <c r="BH170" s="239"/>
      <c r="BI170" s="239"/>
      <c r="BJ170" s="239"/>
      <c r="BK170" s="239"/>
      <c r="BL170" s="239"/>
      <c r="BM170" s="244">
        <v>16</v>
      </c>
    </row>
    <row r="171" spans="1:65">
      <c r="A171" s="30"/>
      <c r="B171" s="19">
        <v>1</v>
      </c>
      <c r="C171" s="9">
        <v>4</v>
      </c>
      <c r="D171" s="245" t="s">
        <v>95</v>
      </c>
      <c r="E171" s="237">
        <v>19.600000000000001</v>
      </c>
      <c r="F171" s="237">
        <v>19.149999999999999</v>
      </c>
      <c r="G171" s="237">
        <v>23.6</v>
      </c>
      <c r="H171" s="245">
        <v>26.46</v>
      </c>
      <c r="I171" s="237">
        <v>18.899999999999999</v>
      </c>
      <c r="J171" s="245">
        <v>10.3</v>
      </c>
      <c r="K171" s="237">
        <v>19.5</v>
      </c>
      <c r="L171" s="238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  <c r="AA171" s="239"/>
      <c r="AB171" s="239"/>
      <c r="AC171" s="239"/>
      <c r="AD171" s="239"/>
      <c r="AE171" s="239"/>
      <c r="AF171" s="239"/>
      <c r="AG171" s="239"/>
      <c r="AH171" s="239"/>
      <c r="AI171" s="239"/>
      <c r="AJ171" s="239"/>
      <c r="AK171" s="239"/>
      <c r="AL171" s="239"/>
      <c r="AM171" s="239"/>
      <c r="AN171" s="239"/>
      <c r="AO171" s="239"/>
      <c r="AP171" s="239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  <c r="BA171" s="239"/>
      <c r="BB171" s="239"/>
      <c r="BC171" s="239"/>
      <c r="BD171" s="239"/>
      <c r="BE171" s="239"/>
      <c r="BF171" s="239"/>
      <c r="BG171" s="239"/>
      <c r="BH171" s="239"/>
      <c r="BI171" s="239"/>
      <c r="BJ171" s="239"/>
      <c r="BK171" s="239"/>
      <c r="BL171" s="239"/>
      <c r="BM171" s="244">
        <v>19.986666666666668</v>
      </c>
    </row>
    <row r="172" spans="1:65">
      <c r="A172" s="30"/>
      <c r="B172" s="19">
        <v>1</v>
      </c>
      <c r="C172" s="9">
        <v>5</v>
      </c>
      <c r="D172" s="245" t="s">
        <v>95</v>
      </c>
      <c r="E172" s="237">
        <v>20</v>
      </c>
      <c r="F172" s="237">
        <v>21.2</v>
      </c>
      <c r="G172" s="237">
        <v>23.4</v>
      </c>
      <c r="H172" s="245">
        <v>26.35</v>
      </c>
      <c r="I172" s="237">
        <v>19</v>
      </c>
      <c r="J172" s="245">
        <v>9.9</v>
      </c>
      <c r="K172" s="237">
        <v>17.899999999999999</v>
      </c>
      <c r="L172" s="238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  <c r="AA172" s="239"/>
      <c r="AB172" s="239"/>
      <c r="AC172" s="239"/>
      <c r="AD172" s="239"/>
      <c r="AE172" s="239"/>
      <c r="AF172" s="239"/>
      <c r="AG172" s="239"/>
      <c r="AH172" s="239"/>
      <c r="AI172" s="239"/>
      <c r="AJ172" s="239"/>
      <c r="AK172" s="239"/>
      <c r="AL172" s="239"/>
      <c r="AM172" s="239"/>
      <c r="AN172" s="239"/>
      <c r="AO172" s="239"/>
      <c r="AP172" s="239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  <c r="BA172" s="239"/>
      <c r="BB172" s="239"/>
      <c r="BC172" s="239"/>
      <c r="BD172" s="239"/>
      <c r="BE172" s="239"/>
      <c r="BF172" s="239"/>
      <c r="BG172" s="239"/>
      <c r="BH172" s="239"/>
      <c r="BI172" s="239"/>
      <c r="BJ172" s="239"/>
      <c r="BK172" s="239"/>
      <c r="BL172" s="239"/>
      <c r="BM172" s="244">
        <v>18</v>
      </c>
    </row>
    <row r="173" spans="1:65">
      <c r="A173" s="30"/>
      <c r="B173" s="19">
        <v>1</v>
      </c>
      <c r="C173" s="9">
        <v>6</v>
      </c>
      <c r="D173" s="245" t="s">
        <v>95</v>
      </c>
      <c r="E173" s="237">
        <v>19.95</v>
      </c>
      <c r="F173" s="237">
        <v>22.1</v>
      </c>
      <c r="G173" s="237">
        <v>23.1</v>
      </c>
      <c r="H173" s="245">
        <v>25.25</v>
      </c>
      <c r="I173" s="237">
        <v>19.399999999999999</v>
      </c>
      <c r="J173" s="245">
        <v>9.3000000000000007</v>
      </c>
      <c r="K173" s="237">
        <v>17.899999999999999</v>
      </c>
      <c r="L173" s="238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39"/>
      <c r="AH173" s="239"/>
      <c r="AI173" s="239"/>
      <c r="AJ173" s="239"/>
      <c r="AK173" s="239"/>
      <c r="AL173" s="239"/>
      <c r="AM173" s="239"/>
      <c r="AN173" s="239"/>
      <c r="AO173" s="239"/>
      <c r="AP173" s="239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  <c r="BA173" s="239"/>
      <c r="BB173" s="239"/>
      <c r="BC173" s="239"/>
      <c r="BD173" s="239"/>
      <c r="BE173" s="239"/>
      <c r="BF173" s="239"/>
      <c r="BG173" s="239"/>
      <c r="BH173" s="239"/>
      <c r="BI173" s="239"/>
      <c r="BJ173" s="239"/>
      <c r="BK173" s="239"/>
      <c r="BL173" s="239"/>
      <c r="BM173" s="240"/>
    </row>
    <row r="174" spans="1:65">
      <c r="A174" s="30"/>
      <c r="B174" s="20" t="s">
        <v>231</v>
      </c>
      <c r="C174" s="12"/>
      <c r="D174" s="246" t="s">
        <v>521</v>
      </c>
      <c r="E174" s="246">
        <v>19.750000000000004</v>
      </c>
      <c r="F174" s="246">
        <v>19.766666666666666</v>
      </c>
      <c r="G174" s="246">
        <v>23.083333333333332</v>
      </c>
      <c r="H174" s="246">
        <v>25.684999999999999</v>
      </c>
      <c r="I174" s="246">
        <v>18.366666666666671</v>
      </c>
      <c r="J174" s="246">
        <v>9.8333333333333339</v>
      </c>
      <c r="K174" s="246">
        <v>18.966666666666669</v>
      </c>
      <c r="L174" s="238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H174" s="239"/>
      <c r="AI174" s="239"/>
      <c r="AJ174" s="239"/>
      <c r="AK174" s="239"/>
      <c r="AL174" s="239"/>
      <c r="AM174" s="239"/>
      <c r="AN174" s="239"/>
      <c r="AO174" s="239"/>
      <c r="AP174" s="239"/>
      <c r="AQ174" s="239"/>
      <c r="AR174" s="239"/>
      <c r="AS174" s="239"/>
      <c r="AT174" s="239"/>
      <c r="AU174" s="239"/>
      <c r="AV174" s="239"/>
      <c r="AW174" s="239"/>
      <c r="AX174" s="239"/>
      <c r="AY174" s="239"/>
      <c r="AZ174" s="239"/>
      <c r="BA174" s="239"/>
      <c r="BB174" s="239"/>
      <c r="BC174" s="239"/>
      <c r="BD174" s="239"/>
      <c r="BE174" s="239"/>
      <c r="BF174" s="239"/>
      <c r="BG174" s="239"/>
      <c r="BH174" s="239"/>
      <c r="BI174" s="239"/>
      <c r="BJ174" s="239"/>
      <c r="BK174" s="239"/>
      <c r="BL174" s="239"/>
      <c r="BM174" s="240"/>
    </row>
    <row r="175" spans="1:65">
      <c r="A175" s="30"/>
      <c r="B175" s="3" t="s">
        <v>232</v>
      </c>
      <c r="C175" s="29"/>
      <c r="D175" s="237" t="s">
        <v>521</v>
      </c>
      <c r="E175" s="237">
        <v>19.824999999999999</v>
      </c>
      <c r="F175" s="237">
        <v>19.399999999999999</v>
      </c>
      <c r="G175" s="237">
        <v>23.25</v>
      </c>
      <c r="H175" s="237">
        <v>25.83</v>
      </c>
      <c r="I175" s="237">
        <v>18.399999999999999</v>
      </c>
      <c r="J175" s="237">
        <v>10</v>
      </c>
      <c r="K175" s="237">
        <v>19.100000000000001</v>
      </c>
      <c r="L175" s="238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239"/>
      <c r="AY175" s="239"/>
      <c r="AZ175" s="239"/>
      <c r="BA175" s="239"/>
      <c r="BB175" s="239"/>
      <c r="BC175" s="239"/>
      <c r="BD175" s="239"/>
      <c r="BE175" s="239"/>
      <c r="BF175" s="239"/>
      <c r="BG175" s="239"/>
      <c r="BH175" s="239"/>
      <c r="BI175" s="239"/>
      <c r="BJ175" s="239"/>
      <c r="BK175" s="239"/>
      <c r="BL175" s="239"/>
      <c r="BM175" s="240"/>
    </row>
    <row r="176" spans="1:65">
      <c r="A176" s="30"/>
      <c r="B176" s="3" t="s">
        <v>233</v>
      </c>
      <c r="C176" s="29"/>
      <c r="D176" s="24" t="s">
        <v>521</v>
      </c>
      <c r="E176" s="24">
        <v>0.27202941017470827</v>
      </c>
      <c r="F176" s="24">
        <v>1.5961411800547809</v>
      </c>
      <c r="G176" s="24">
        <v>0.69689788826388888</v>
      </c>
      <c r="H176" s="24">
        <v>0.78436598600398277</v>
      </c>
      <c r="I176" s="24">
        <v>0.84301047838485721</v>
      </c>
      <c r="J176" s="24">
        <v>0.66833125519211367</v>
      </c>
      <c r="K176" s="24">
        <v>0.93523615556001061</v>
      </c>
      <c r="L176" s="15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5"/>
    </row>
    <row r="177" spans="1:65">
      <c r="A177" s="30"/>
      <c r="B177" s="3" t="s">
        <v>85</v>
      </c>
      <c r="C177" s="29"/>
      <c r="D177" s="13" t="s">
        <v>521</v>
      </c>
      <c r="E177" s="13">
        <v>1.3773641021504215E-2</v>
      </c>
      <c r="F177" s="13">
        <v>8.0749132211877614E-2</v>
      </c>
      <c r="G177" s="13">
        <v>3.0190522235258727E-2</v>
      </c>
      <c r="H177" s="13">
        <v>3.0537900954019186E-2</v>
      </c>
      <c r="I177" s="13">
        <v>4.5898937117142852E-2</v>
      </c>
      <c r="J177" s="13">
        <v>6.7965890358520034E-2</v>
      </c>
      <c r="K177" s="13">
        <v>4.9309463386292295E-2</v>
      </c>
      <c r="L177" s="15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3" t="s">
        <v>234</v>
      </c>
      <c r="C178" s="29"/>
      <c r="D178" s="13" t="s">
        <v>521</v>
      </c>
      <c r="E178" s="13">
        <v>-1.1841227484989836E-2</v>
      </c>
      <c r="F178" s="13">
        <v>-1.100733822548372E-2</v>
      </c>
      <c r="G178" s="13">
        <v>0.15493662441627731</v>
      </c>
      <c r="H178" s="13">
        <v>0.28510673782521656</v>
      </c>
      <c r="I178" s="13">
        <v>-8.1054036024015841E-2</v>
      </c>
      <c r="J178" s="13">
        <v>-0.50800533689126093</v>
      </c>
      <c r="K178" s="13">
        <v>-5.1034022681787805E-2</v>
      </c>
      <c r="L178" s="15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46" t="s">
        <v>235</v>
      </c>
      <c r="C179" s="47"/>
      <c r="D179" s="45">
        <v>4.1100000000000003</v>
      </c>
      <c r="E179" s="45">
        <v>0.11</v>
      </c>
      <c r="F179" s="45">
        <v>0.12</v>
      </c>
      <c r="G179" s="45">
        <v>1.07</v>
      </c>
      <c r="H179" s="45">
        <v>1.81</v>
      </c>
      <c r="I179" s="45">
        <v>0.28000000000000003</v>
      </c>
      <c r="J179" s="45">
        <v>2.72</v>
      </c>
      <c r="K179" s="45">
        <v>0.11</v>
      </c>
      <c r="L179" s="15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B180" s="31"/>
      <c r="C180" s="20"/>
      <c r="D180" s="20"/>
      <c r="E180" s="20"/>
      <c r="F180" s="20"/>
      <c r="G180" s="20"/>
      <c r="H180" s="20"/>
      <c r="I180" s="20"/>
      <c r="J180" s="20"/>
      <c r="K180" s="20"/>
      <c r="BM180" s="55"/>
    </row>
    <row r="181" spans="1:65" ht="15">
      <c r="B181" s="8" t="s">
        <v>408</v>
      </c>
      <c r="BM181" s="28" t="s">
        <v>66</v>
      </c>
    </row>
    <row r="182" spans="1:65" ht="15">
      <c r="A182" s="25" t="s">
        <v>25</v>
      </c>
      <c r="B182" s="18" t="s">
        <v>108</v>
      </c>
      <c r="C182" s="15" t="s">
        <v>109</v>
      </c>
      <c r="D182" s="16" t="s">
        <v>214</v>
      </c>
      <c r="E182" s="17" t="s">
        <v>214</v>
      </c>
      <c r="F182" s="17" t="s">
        <v>214</v>
      </c>
      <c r="G182" s="17" t="s">
        <v>214</v>
      </c>
      <c r="H182" s="17" t="s">
        <v>214</v>
      </c>
      <c r="I182" s="17" t="s">
        <v>214</v>
      </c>
      <c r="J182" s="17" t="s">
        <v>214</v>
      </c>
      <c r="K182" s="17" t="s">
        <v>214</v>
      </c>
      <c r="L182" s="17" t="s">
        <v>214</v>
      </c>
      <c r="M182" s="17" t="s">
        <v>214</v>
      </c>
      <c r="N182" s="17" t="s">
        <v>214</v>
      </c>
      <c r="O182" s="17" t="s">
        <v>214</v>
      </c>
      <c r="P182" s="17" t="s">
        <v>214</v>
      </c>
      <c r="Q182" s="17" t="s">
        <v>214</v>
      </c>
      <c r="R182" s="15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8">
        <v>1</v>
      </c>
    </row>
    <row r="183" spans="1:65">
      <c r="A183" s="30"/>
      <c r="B183" s="19" t="s">
        <v>215</v>
      </c>
      <c r="C183" s="9" t="s">
        <v>215</v>
      </c>
      <c r="D183" s="149" t="s">
        <v>248</v>
      </c>
      <c r="E183" s="150" t="s">
        <v>249</v>
      </c>
      <c r="F183" s="150" t="s">
        <v>250</v>
      </c>
      <c r="G183" s="150" t="s">
        <v>251</v>
      </c>
      <c r="H183" s="150" t="s">
        <v>252</v>
      </c>
      <c r="I183" s="150" t="s">
        <v>253</v>
      </c>
      <c r="J183" s="150" t="s">
        <v>254</v>
      </c>
      <c r="K183" s="150" t="s">
        <v>255</v>
      </c>
      <c r="L183" s="150" t="s">
        <v>256</v>
      </c>
      <c r="M183" s="150" t="s">
        <v>257</v>
      </c>
      <c r="N183" s="150" t="s">
        <v>258</v>
      </c>
      <c r="O183" s="150" t="s">
        <v>259</v>
      </c>
      <c r="P183" s="150" t="s">
        <v>260</v>
      </c>
      <c r="Q183" s="150" t="s">
        <v>261</v>
      </c>
      <c r="R183" s="15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 t="s">
        <v>3</v>
      </c>
    </row>
    <row r="184" spans="1:65">
      <c r="A184" s="30"/>
      <c r="B184" s="19"/>
      <c r="C184" s="9"/>
      <c r="D184" s="10" t="s">
        <v>111</v>
      </c>
      <c r="E184" s="11" t="s">
        <v>264</v>
      </c>
      <c r="F184" s="11" t="s">
        <v>264</v>
      </c>
      <c r="G184" s="11" t="s">
        <v>264</v>
      </c>
      <c r="H184" s="11" t="s">
        <v>263</v>
      </c>
      <c r="I184" s="11" t="s">
        <v>263</v>
      </c>
      <c r="J184" s="11" t="s">
        <v>111</v>
      </c>
      <c r="K184" s="11" t="s">
        <v>111</v>
      </c>
      <c r="L184" s="11" t="s">
        <v>264</v>
      </c>
      <c r="M184" s="11" t="s">
        <v>264</v>
      </c>
      <c r="N184" s="11" t="s">
        <v>263</v>
      </c>
      <c r="O184" s="11" t="s">
        <v>111</v>
      </c>
      <c r="P184" s="11" t="s">
        <v>111</v>
      </c>
      <c r="Q184" s="11" t="s">
        <v>111</v>
      </c>
      <c r="R184" s="15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2</v>
      </c>
    </row>
    <row r="185" spans="1:65">
      <c r="A185" s="30"/>
      <c r="B185" s="19"/>
      <c r="C185" s="9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15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2</v>
      </c>
    </row>
    <row r="186" spans="1:65">
      <c r="A186" s="30"/>
      <c r="B186" s="18">
        <v>1</v>
      </c>
      <c r="C186" s="14">
        <v>1</v>
      </c>
      <c r="D186" s="22">
        <v>7</v>
      </c>
      <c r="E186" s="22">
        <v>8</v>
      </c>
      <c r="F186" s="22">
        <v>7.6</v>
      </c>
      <c r="G186" s="22">
        <v>7.7000000000000011</v>
      </c>
      <c r="H186" s="156">
        <v>7.9</v>
      </c>
      <c r="I186" s="22">
        <v>8.09</v>
      </c>
      <c r="J186" s="22">
        <v>7.0624023702141301</v>
      </c>
      <c r="K186" s="156">
        <v>9.01</v>
      </c>
      <c r="L186" s="22">
        <v>7</v>
      </c>
      <c r="M186" s="22">
        <v>6.82</v>
      </c>
      <c r="N186" s="22">
        <v>7</v>
      </c>
      <c r="O186" s="152" t="s">
        <v>95</v>
      </c>
      <c r="P186" s="22">
        <v>7.778385000000001</v>
      </c>
      <c r="Q186" s="152" t="s">
        <v>102</v>
      </c>
      <c r="R186" s="15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>
        <v>1</v>
      </c>
      <c r="C187" s="9">
        <v>2</v>
      </c>
      <c r="D187" s="11">
        <v>8</v>
      </c>
      <c r="E187" s="11">
        <v>8</v>
      </c>
      <c r="F187" s="11">
        <v>7.6</v>
      </c>
      <c r="G187" s="11">
        <v>8.1</v>
      </c>
      <c r="H187" s="11">
        <v>8.1</v>
      </c>
      <c r="I187" s="11">
        <v>8.41</v>
      </c>
      <c r="J187" s="11">
        <v>7.47464376894</v>
      </c>
      <c r="K187" s="11">
        <v>9.31</v>
      </c>
      <c r="L187" s="11">
        <v>6</v>
      </c>
      <c r="M187" s="11">
        <v>6.73</v>
      </c>
      <c r="N187" s="11">
        <v>7</v>
      </c>
      <c r="O187" s="153" t="s">
        <v>95</v>
      </c>
      <c r="P187" s="11">
        <v>8.0327400000000004</v>
      </c>
      <c r="Q187" s="153" t="s">
        <v>102</v>
      </c>
      <c r="R187" s="15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e">
        <v>#N/A</v>
      </c>
    </row>
    <row r="188" spans="1:65">
      <c r="A188" s="30"/>
      <c r="B188" s="19">
        <v>1</v>
      </c>
      <c r="C188" s="9">
        <v>3</v>
      </c>
      <c r="D188" s="11">
        <v>7</v>
      </c>
      <c r="E188" s="11">
        <v>7.9</v>
      </c>
      <c r="F188" s="11">
        <v>7.8</v>
      </c>
      <c r="G188" s="11">
        <v>8.3000000000000007</v>
      </c>
      <c r="H188" s="11">
        <v>8.1999999999999993</v>
      </c>
      <c r="I188" s="11">
        <v>8.56</v>
      </c>
      <c r="J188" s="11">
        <v>7.0041119205795432</v>
      </c>
      <c r="K188" s="11">
        <v>9.33</v>
      </c>
      <c r="L188" s="11">
        <v>6</v>
      </c>
      <c r="M188" s="11">
        <v>6.87</v>
      </c>
      <c r="N188" s="11">
        <v>7</v>
      </c>
      <c r="O188" s="11">
        <v>10</v>
      </c>
      <c r="P188" s="11">
        <v>7.9126050000000019</v>
      </c>
      <c r="Q188" s="153" t="s">
        <v>102</v>
      </c>
      <c r="R188" s="15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16</v>
      </c>
    </row>
    <row r="189" spans="1:65">
      <c r="A189" s="30"/>
      <c r="B189" s="19">
        <v>1</v>
      </c>
      <c r="C189" s="9">
        <v>4</v>
      </c>
      <c r="D189" s="11">
        <v>7</v>
      </c>
      <c r="E189" s="11">
        <v>8</v>
      </c>
      <c r="F189" s="11">
        <v>7.5</v>
      </c>
      <c r="G189" s="11">
        <v>8.1999999999999993</v>
      </c>
      <c r="H189" s="11">
        <v>8.1999999999999993</v>
      </c>
      <c r="I189" s="11">
        <v>9.0299999999999994</v>
      </c>
      <c r="J189" s="11">
        <v>7.3061481402699995</v>
      </c>
      <c r="K189" s="11">
        <v>9.34</v>
      </c>
      <c r="L189" s="11">
        <v>6</v>
      </c>
      <c r="M189" s="11">
        <v>6.84</v>
      </c>
      <c r="N189" s="11">
        <v>7</v>
      </c>
      <c r="O189" s="153" t="s">
        <v>95</v>
      </c>
      <c r="P189" s="11">
        <v>8.1089850000000006</v>
      </c>
      <c r="Q189" s="153" t="s">
        <v>102</v>
      </c>
      <c r="R189" s="15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7.8423258092898802</v>
      </c>
    </row>
    <row r="190" spans="1:65">
      <c r="A190" s="30"/>
      <c r="B190" s="19">
        <v>1</v>
      </c>
      <c r="C190" s="9">
        <v>5</v>
      </c>
      <c r="D190" s="11">
        <v>7</v>
      </c>
      <c r="E190" s="11">
        <v>8</v>
      </c>
      <c r="F190" s="11">
        <v>7.6</v>
      </c>
      <c r="G190" s="11">
        <v>7.2</v>
      </c>
      <c r="H190" s="11">
        <v>8.1999999999999993</v>
      </c>
      <c r="I190" s="11">
        <v>8.81</v>
      </c>
      <c r="J190" s="11">
        <v>7.31985070098</v>
      </c>
      <c r="K190" s="11">
        <v>9.44</v>
      </c>
      <c r="L190" s="11">
        <v>6</v>
      </c>
      <c r="M190" s="11">
        <v>6.64</v>
      </c>
      <c r="N190" s="11">
        <v>7</v>
      </c>
      <c r="O190" s="153" t="s">
        <v>95</v>
      </c>
      <c r="P190" s="11">
        <v>7.8260400000000008</v>
      </c>
      <c r="Q190" s="153" t="s">
        <v>102</v>
      </c>
      <c r="R190" s="15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19</v>
      </c>
    </row>
    <row r="191" spans="1:65">
      <c r="A191" s="30"/>
      <c r="B191" s="19">
        <v>1</v>
      </c>
      <c r="C191" s="9">
        <v>6</v>
      </c>
      <c r="D191" s="11">
        <v>7</v>
      </c>
      <c r="E191" s="11">
        <v>7.8</v>
      </c>
      <c r="F191" s="11">
        <v>7.8</v>
      </c>
      <c r="G191" s="11">
        <v>7.9</v>
      </c>
      <c r="H191" s="11">
        <v>8.1999999999999993</v>
      </c>
      <c r="I191" s="11">
        <v>9.1999999999999993</v>
      </c>
      <c r="J191" s="11">
        <v>6.938936223627068</v>
      </c>
      <c r="K191" s="11">
        <v>9.48</v>
      </c>
      <c r="L191" s="11">
        <v>6</v>
      </c>
      <c r="M191" s="11">
        <v>6.93</v>
      </c>
      <c r="N191" s="11">
        <v>7</v>
      </c>
      <c r="O191" s="153" t="s">
        <v>95</v>
      </c>
      <c r="P191" s="11">
        <v>7.6465650000000016</v>
      </c>
      <c r="Q191" s="153" t="s">
        <v>102</v>
      </c>
      <c r="R191" s="15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5"/>
    </row>
    <row r="192" spans="1:65">
      <c r="A192" s="30"/>
      <c r="B192" s="20" t="s">
        <v>231</v>
      </c>
      <c r="C192" s="12"/>
      <c r="D192" s="23">
        <v>7.166666666666667</v>
      </c>
      <c r="E192" s="23">
        <v>7.9499999999999993</v>
      </c>
      <c r="F192" s="23">
        <v>7.6499999999999995</v>
      </c>
      <c r="G192" s="23">
        <v>7.8999999999999995</v>
      </c>
      <c r="H192" s="23">
        <v>8.1333333333333329</v>
      </c>
      <c r="I192" s="23">
        <v>8.6833333333333353</v>
      </c>
      <c r="J192" s="23">
        <v>7.184348854101791</v>
      </c>
      <c r="K192" s="23">
        <v>9.3183333333333334</v>
      </c>
      <c r="L192" s="23">
        <v>6.166666666666667</v>
      </c>
      <c r="M192" s="23">
        <v>6.8049999999999997</v>
      </c>
      <c r="N192" s="23">
        <v>7</v>
      </c>
      <c r="O192" s="23">
        <v>10</v>
      </c>
      <c r="P192" s="23">
        <v>7.8842200000000018</v>
      </c>
      <c r="Q192" s="23" t="s">
        <v>521</v>
      </c>
      <c r="R192" s="15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5"/>
    </row>
    <row r="193" spans="1:65">
      <c r="A193" s="30"/>
      <c r="B193" s="3" t="s">
        <v>232</v>
      </c>
      <c r="C193" s="29"/>
      <c r="D193" s="11">
        <v>7</v>
      </c>
      <c r="E193" s="11">
        <v>8</v>
      </c>
      <c r="F193" s="11">
        <v>7.6</v>
      </c>
      <c r="G193" s="11">
        <v>8</v>
      </c>
      <c r="H193" s="11">
        <v>8.1999999999999993</v>
      </c>
      <c r="I193" s="11">
        <v>8.6850000000000005</v>
      </c>
      <c r="J193" s="11">
        <v>7.1842752552420652</v>
      </c>
      <c r="K193" s="11">
        <v>9.3350000000000009</v>
      </c>
      <c r="L193" s="11">
        <v>6</v>
      </c>
      <c r="M193" s="11">
        <v>6.83</v>
      </c>
      <c r="N193" s="11">
        <v>7</v>
      </c>
      <c r="O193" s="11">
        <v>10</v>
      </c>
      <c r="P193" s="11">
        <v>7.8693225000000009</v>
      </c>
      <c r="Q193" s="11" t="s">
        <v>521</v>
      </c>
      <c r="R193" s="15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233</v>
      </c>
      <c r="C194" s="29"/>
      <c r="D194" s="24">
        <v>0.40824829046386302</v>
      </c>
      <c r="E194" s="24">
        <v>8.3666002653407581E-2</v>
      </c>
      <c r="F194" s="24">
        <v>0.1224744871391589</v>
      </c>
      <c r="G194" s="24">
        <v>0.40496913462633155</v>
      </c>
      <c r="H194" s="24">
        <v>0.12110601416389924</v>
      </c>
      <c r="I194" s="24">
        <v>0.41112852815958473</v>
      </c>
      <c r="J194" s="24">
        <v>0.21215589104901306</v>
      </c>
      <c r="K194" s="24">
        <v>0.16533803756748383</v>
      </c>
      <c r="L194" s="24">
        <v>0.40824829046386302</v>
      </c>
      <c r="M194" s="24">
        <v>0.10406728592598154</v>
      </c>
      <c r="N194" s="24">
        <v>0</v>
      </c>
      <c r="O194" s="24" t="s">
        <v>521</v>
      </c>
      <c r="P194" s="24">
        <v>0.16997003412366513</v>
      </c>
      <c r="Q194" s="24" t="s">
        <v>521</v>
      </c>
      <c r="R194" s="15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3" t="s">
        <v>85</v>
      </c>
      <c r="C195" s="29"/>
      <c r="D195" s="13">
        <v>5.6964877739143674E-2</v>
      </c>
      <c r="E195" s="13">
        <v>1.0524025490994664E-2</v>
      </c>
      <c r="F195" s="13">
        <v>1.6009736880935804E-2</v>
      </c>
      <c r="G195" s="13">
        <v>5.1261915775485008E-2</v>
      </c>
      <c r="H195" s="13">
        <v>1.4890083708676137E-2</v>
      </c>
      <c r="I195" s="13">
        <v>4.7346855450240075E-2</v>
      </c>
      <c r="J195" s="13">
        <v>2.9530288041049953E-2</v>
      </c>
      <c r="K195" s="13">
        <v>1.7743305766497998E-2</v>
      </c>
      <c r="L195" s="13">
        <v>6.6202425480626437E-2</v>
      </c>
      <c r="M195" s="13">
        <v>1.5292767953854746E-2</v>
      </c>
      <c r="N195" s="13">
        <v>0</v>
      </c>
      <c r="O195" s="13" t="s">
        <v>521</v>
      </c>
      <c r="P195" s="13">
        <v>2.1558256127259905E-2</v>
      </c>
      <c r="Q195" s="13" t="s">
        <v>521</v>
      </c>
      <c r="R195" s="15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30"/>
      <c r="B196" s="3" t="s">
        <v>234</v>
      </c>
      <c r="C196" s="29"/>
      <c r="D196" s="13">
        <v>-8.6155454268788345E-2</v>
      </c>
      <c r="E196" s="13">
        <v>1.3729879799506683E-2</v>
      </c>
      <c r="F196" s="13">
        <v>-2.4524077928776533E-2</v>
      </c>
      <c r="G196" s="13">
        <v>7.3542201781262584E-3</v>
      </c>
      <c r="H196" s="13">
        <v>3.7107298411235279E-2</v>
      </c>
      <c r="I196" s="13">
        <v>0.10723955424642173</v>
      </c>
      <c r="J196" s="13">
        <v>-8.3900742099832337E-2</v>
      </c>
      <c r="K196" s="13">
        <v>0.18821043143795446</v>
      </c>
      <c r="L196" s="13">
        <v>-0.21366864669639929</v>
      </c>
      <c r="M196" s="13">
        <v>-0.13227272553010772</v>
      </c>
      <c r="N196" s="13">
        <v>-0.10740765300672361</v>
      </c>
      <c r="O196" s="13">
        <v>0.27513192427610922</v>
      </c>
      <c r="P196" s="13">
        <v>5.3420620016186859E-3</v>
      </c>
      <c r="Q196" s="13" t="s">
        <v>521</v>
      </c>
      <c r="R196" s="15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46" t="s">
        <v>235</v>
      </c>
      <c r="C197" s="47"/>
      <c r="D197" s="45">
        <v>0.3</v>
      </c>
      <c r="E197" s="45">
        <v>0.63</v>
      </c>
      <c r="F197" s="45">
        <v>0.27</v>
      </c>
      <c r="G197" s="45">
        <v>0.56999999999999995</v>
      </c>
      <c r="H197" s="45">
        <v>0.84</v>
      </c>
      <c r="I197" s="45">
        <v>1.49</v>
      </c>
      <c r="J197" s="45">
        <v>0.27</v>
      </c>
      <c r="K197" s="45">
        <v>2.2400000000000002</v>
      </c>
      <c r="L197" s="45">
        <v>1.47</v>
      </c>
      <c r="M197" s="45">
        <v>0.72</v>
      </c>
      <c r="N197" s="45">
        <v>0.49</v>
      </c>
      <c r="O197" s="45">
        <v>1.87</v>
      </c>
      <c r="P197" s="45">
        <v>0.55000000000000004</v>
      </c>
      <c r="Q197" s="45">
        <v>8.15</v>
      </c>
      <c r="R197" s="15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B198" s="3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BM198" s="55"/>
    </row>
    <row r="199" spans="1:65" ht="15">
      <c r="B199" s="8" t="s">
        <v>409</v>
      </c>
      <c r="BM199" s="28" t="s">
        <v>247</v>
      </c>
    </row>
    <row r="200" spans="1:65" ht="15">
      <c r="A200" s="25" t="s">
        <v>51</v>
      </c>
      <c r="B200" s="18" t="s">
        <v>108</v>
      </c>
      <c r="C200" s="15" t="s">
        <v>109</v>
      </c>
      <c r="D200" s="16" t="s">
        <v>214</v>
      </c>
      <c r="E200" s="17" t="s">
        <v>214</v>
      </c>
      <c r="F200" s="17" t="s">
        <v>214</v>
      </c>
      <c r="G200" s="17" t="s">
        <v>214</v>
      </c>
      <c r="H200" s="17" t="s">
        <v>214</v>
      </c>
      <c r="I200" s="17" t="s">
        <v>214</v>
      </c>
      <c r="J200" s="17" t="s">
        <v>214</v>
      </c>
      <c r="K200" s="17" t="s">
        <v>214</v>
      </c>
      <c r="L200" s="17" t="s">
        <v>214</v>
      </c>
      <c r="M200" s="17" t="s">
        <v>214</v>
      </c>
      <c r="N200" s="17" t="s">
        <v>214</v>
      </c>
      <c r="O200" s="17" t="s">
        <v>214</v>
      </c>
      <c r="P200" s="17" t="s">
        <v>214</v>
      </c>
      <c r="Q200" s="151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 t="s">
        <v>215</v>
      </c>
      <c r="C201" s="9" t="s">
        <v>215</v>
      </c>
      <c r="D201" s="149" t="s">
        <v>248</v>
      </c>
      <c r="E201" s="150" t="s">
        <v>249</v>
      </c>
      <c r="F201" s="150" t="s">
        <v>250</v>
      </c>
      <c r="G201" s="150" t="s">
        <v>251</v>
      </c>
      <c r="H201" s="150" t="s">
        <v>252</v>
      </c>
      <c r="I201" s="150" t="s">
        <v>253</v>
      </c>
      <c r="J201" s="150" t="s">
        <v>254</v>
      </c>
      <c r="K201" s="150" t="s">
        <v>255</v>
      </c>
      <c r="L201" s="150" t="s">
        <v>256</v>
      </c>
      <c r="M201" s="150" t="s">
        <v>257</v>
      </c>
      <c r="N201" s="150" t="s">
        <v>258</v>
      </c>
      <c r="O201" s="150" t="s">
        <v>259</v>
      </c>
      <c r="P201" s="150" t="s">
        <v>261</v>
      </c>
      <c r="Q201" s="151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 t="s">
        <v>3</v>
      </c>
    </row>
    <row r="202" spans="1:65">
      <c r="A202" s="30"/>
      <c r="B202" s="19"/>
      <c r="C202" s="9"/>
      <c r="D202" s="10" t="s">
        <v>111</v>
      </c>
      <c r="E202" s="11" t="s">
        <v>264</v>
      </c>
      <c r="F202" s="11" t="s">
        <v>264</v>
      </c>
      <c r="G202" s="11" t="s">
        <v>264</v>
      </c>
      <c r="H202" s="11" t="s">
        <v>111</v>
      </c>
      <c r="I202" s="11" t="s">
        <v>263</v>
      </c>
      <c r="J202" s="11" t="s">
        <v>111</v>
      </c>
      <c r="K202" s="11" t="s">
        <v>111</v>
      </c>
      <c r="L202" s="11" t="s">
        <v>264</v>
      </c>
      <c r="M202" s="11" t="s">
        <v>264</v>
      </c>
      <c r="N202" s="11" t="s">
        <v>111</v>
      </c>
      <c r="O202" s="11" t="s">
        <v>111</v>
      </c>
      <c r="P202" s="11" t="s">
        <v>111</v>
      </c>
      <c r="Q202" s="151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2</v>
      </c>
    </row>
    <row r="203" spans="1:65">
      <c r="A203" s="30"/>
      <c r="B203" s="19"/>
      <c r="C203" s="9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151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2</v>
      </c>
    </row>
    <row r="204" spans="1:65">
      <c r="A204" s="30"/>
      <c r="B204" s="18">
        <v>1</v>
      </c>
      <c r="C204" s="14">
        <v>1</v>
      </c>
      <c r="D204" s="22">
        <v>3</v>
      </c>
      <c r="E204" s="22">
        <v>3</v>
      </c>
      <c r="F204" s="22">
        <v>3</v>
      </c>
      <c r="G204" s="22">
        <v>3</v>
      </c>
      <c r="H204" s="22">
        <v>2</v>
      </c>
      <c r="I204" s="22">
        <v>2.2000000000000002</v>
      </c>
      <c r="J204" s="152" t="s">
        <v>104</v>
      </c>
      <c r="K204" s="22">
        <v>3.7</v>
      </c>
      <c r="L204" s="152">
        <v>15</v>
      </c>
      <c r="M204" s="22">
        <v>3.6</v>
      </c>
      <c r="N204" s="22">
        <v>5</v>
      </c>
      <c r="O204" s="152" t="s">
        <v>95</v>
      </c>
      <c r="P204" s="22">
        <v>1</v>
      </c>
      <c r="Q204" s="151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>
        <v>1</v>
      </c>
      <c r="C205" s="9">
        <v>2</v>
      </c>
      <c r="D205" s="11">
        <v>6</v>
      </c>
      <c r="E205" s="11">
        <v>3</v>
      </c>
      <c r="F205" s="11">
        <v>3</v>
      </c>
      <c r="G205" s="11">
        <v>2</v>
      </c>
      <c r="H205" s="11">
        <v>2</v>
      </c>
      <c r="I205" s="11">
        <v>3.2</v>
      </c>
      <c r="J205" s="153" t="s">
        <v>104</v>
      </c>
      <c r="K205" s="11">
        <v>3.4</v>
      </c>
      <c r="L205" s="153">
        <v>11</v>
      </c>
      <c r="M205" s="154">
        <v>20.8</v>
      </c>
      <c r="N205" s="153" t="s">
        <v>104</v>
      </c>
      <c r="O205" s="153" t="s">
        <v>95</v>
      </c>
      <c r="P205" s="11">
        <v>3</v>
      </c>
      <c r="Q205" s="151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6</v>
      </c>
    </row>
    <row r="206" spans="1:65">
      <c r="A206" s="30"/>
      <c r="B206" s="19">
        <v>1</v>
      </c>
      <c r="C206" s="9">
        <v>3</v>
      </c>
      <c r="D206" s="11">
        <v>3</v>
      </c>
      <c r="E206" s="11">
        <v>3</v>
      </c>
      <c r="F206" s="11">
        <v>3</v>
      </c>
      <c r="G206" s="11">
        <v>2</v>
      </c>
      <c r="H206" s="11">
        <v>2</v>
      </c>
      <c r="I206" s="11">
        <v>2.6</v>
      </c>
      <c r="J206" s="153" t="s">
        <v>104</v>
      </c>
      <c r="K206" s="11">
        <v>3.8</v>
      </c>
      <c r="L206" s="153">
        <v>14</v>
      </c>
      <c r="M206" s="11">
        <v>3.4</v>
      </c>
      <c r="N206" s="11">
        <v>5</v>
      </c>
      <c r="O206" s="153" t="s">
        <v>95</v>
      </c>
      <c r="P206" s="11">
        <v>2</v>
      </c>
      <c r="Q206" s="151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16</v>
      </c>
    </row>
    <row r="207" spans="1:65">
      <c r="A207" s="30"/>
      <c r="B207" s="19">
        <v>1</v>
      </c>
      <c r="C207" s="9">
        <v>4</v>
      </c>
      <c r="D207" s="11">
        <v>3</v>
      </c>
      <c r="E207" s="11">
        <v>3</v>
      </c>
      <c r="F207" s="11">
        <v>3</v>
      </c>
      <c r="G207" s="11">
        <v>2</v>
      </c>
      <c r="H207" s="11">
        <v>2</v>
      </c>
      <c r="I207" s="11">
        <v>2.2999999999999998</v>
      </c>
      <c r="J207" s="153" t="s">
        <v>104</v>
      </c>
      <c r="K207" s="11">
        <v>3.4</v>
      </c>
      <c r="L207" s="153">
        <v>15</v>
      </c>
      <c r="M207" s="11">
        <v>3.9</v>
      </c>
      <c r="N207" s="11">
        <v>5</v>
      </c>
      <c r="O207" s="153" t="s">
        <v>95</v>
      </c>
      <c r="P207" s="11">
        <v>2</v>
      </c>
      <c r="Q207" s="151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3.0843333333333298</v>
      </c>
    </row>
    <row r="208" spans="1:65">
      <c r="A208" s="30"/>
      <c r="B208" s="19">
        <v>1</v>
      </c>
      <c r="C208" s="9">
        <v>5</v>
      </c>
      <c r="D208" s="11">
        <v>3</v>
      </c>
      <c r="E208" s="11">
        <v>3</v>
      </c>
      <c r="F208" s="11">
        <v>3</v>
      </c>
      <c r="G208" s="11">
        <v>2</v>
      </c>
      <c r="H208" s="11">
        <v>2</v>
      </c>
      <c r="I208" s="11">
        <v>1.4</v>
      </c>
      <c r="J208" s="153" t="s">
        <v>104</v>
      </c>
      <c r="K208" s="11">
        <v>3.4</v>
      </c>
      <c r="L208" s="153">
        <v>12</v>
      </c>
      <c r="M208" s="11">
        <v>5.8</v>
      </c>
      <c r="N208" s="154">
        <v>7</v>
      </c>
      <c r="O208" s="153" t="s">
        <v>95</v>
      </c>
      <c r="P208" s="11">
        <v>1</v>
      </c>
      <c r="Q208" s="151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12</v>
      </c>
    </row>
    <row r="209" spans="1:65">
      <c r="A209" s="30"/>
      <c r="B209" s="19">
        <v>1</v>
      </c>
      <c r="C209" s="9">
        <v>6</v>
      </c>
      <c r="D209" s="11">
        <v>6</v>
      </c>
      <c r="E209" s="11">
        <v>3</v>
      </c>
      <c r="F209" s="11">
        <v>3</v>
      </c>
      <c r="G209" s="11">
        <v>2</v>
      </c>
      <c r="H209" s="11">
        <v>3</v>
      </c>
      <c r="I209" s="11">
        <v>1</v>
      </c>
      <c r="J209" s="153" t="s">
        <v>104</v>
      </c>
      <c r="K209" s="11">
        <v>3.3</v>
      </c>
      <c r="L209" s="153">
        <v>9</v>
      </c>
      <c r="M209" s="11">
        <v>3.6</v>
      </c>
      <c r="N209" s="11">
        <v>5</v>
      </c>
      <c r="O209" s="153" t="s">
        <v>95</v>
      </c>
      <c r="P209" s="11">
        <v>2</v>
      </c>
      <c r="Q209" s="151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A210" s="30"/>
      <c r="B210" s="20" t="s">
        <v>231</v>
      </c>
      <c r="C210" s="12"/>
      <c r="D210" s="23">
        <v>4</v>
      </c>
      <c r="E210" s="23">
        <v>3</v>
      </c>
      <c r="F210" s="23">
        <v>3</v>
      </c>
      <c r="G210" s="23">
        <v>2.1666666666666665</v>
      </c>
      <c r="H210" s="23">
        <v>2.1666666666666665</v>
      </c>
      <c r="I210" s="23">
        <v>2.1166666666666667</v>
      </c>
      <c r="J210" s="23" t="s">
        <v>521</v>
      </c>
      <c r="K210" s="23">
        <v>3.5</v>
      </c>
      <c r="L210" s="23">
        <v>12.666666666666666</v>
      </c>
      <c r="M210" s="23">
        <v>6.8500000000000005</v>
      </c>
      <c r="N210" s="23">
        <v>5.4</v>
      </c>
      <c r="O210" s="23" t="s">
        <v>521</v>
      </c>
      <c r="P210" s="23">
        <v>1.8333333333333333</v>
      </c>
      <c r="Q210" s="151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5"/>
    </row>
    <row r="211" spans="1:65">
      <c r="A211" s="30"/>
      <c r="B211" s="3" t="s">
        <v>232</v>
      </c>
      <c r="C211" s="29"/>
      <c r="D211" s="11">
        <v>3</v>
      </c>
      <c r="E211" s="11">
        <v>3</v>
      </c>
      <c r="F211" s="11">
        <v>3</v>
      </c>
      <c r="G211" s="11">
        <v>2</v>
      </c>
      <c r="H211" s="11">
        <v>2</v>
      </c>
      <c r="I211" s="11">
        <v>2.25</v>
      </c>
      <c r="J211" s="11" t="s">
        <v>521</v>
      </c>
      <c r="K211" s="11">
        <v>3.4</v>
      </c>
      <c r="L211" s="11">
        <v>13</v>
      </c>
      <c r="M211" s="11">
        <v>3.75</v>
      </c>
      <c r="N211" s="11">
        <v>5</v>
      </c>
      <c r="O211" s="11" t="s">
        <v>521</v>
      </c>
      <c r="P211" s="11">
        <v>2</v>
      </c>
      <c r="Q211" s="151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5"/>
    </row>
    <row r="212" spans="1:65">
      <c r="A212" s="30"/>
      <c r="B212" s="3" t="s">
        <v>233</v>
      </c>
      <c r="C212" s="29"/>
      <c r="D212" s="24">
        <v>1.5491933384829668</v>
      </c>
      <c r="E212" s="24">
        <v>0</v>
      </c>
      <c r="F212" s="24">
        <v>0</v>
      </c>
      <c r="G212" s="24">
        <v>0.40824829046386274</v>
      </c>
      <c r="H212" s="24">
        <v>0.40824829046386274</v>
      </c>
      <c r="I212" s="24">
        <v>0.8010409893798609</v>
      </c>
      <c r="J212" s="24" t="s">
        <v>521</v>
      </c>
      <c r="K212" s="24">
        <v>0.20000000000000004</v>
      </c>
      <c r="L212" s="24">
        <v>2.4221202832779949</v>
      </c>
      <c r="M212" s="24">
        <v>6.8910811923819333</v>
      </c>
      <c r="N212" s="24">
        <v>0.8944271909999143</v>
      </c>
      <c r="O212" s="24" t="s">
        <v>521</v>
      </c>
      <c r="P212" s="24">
        <v>0.75277265270908089</v>
      </c>
      <c r="Q212" s="151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55"/>
    </row>
    <row r="213" spans="1:65">
      <c r="A213" s="30"/>
      <c r="B213" s="3" t="s">
        <v>85</v>
      </c>
      <c r="C213" s="29"/>
      <c r="D213" s="13">
        <v>0.3872983346207417</v>
      </c>
      <c r="E213" s="13">
        <v>0</v>
      </c>
      <c r="F213" s="13">
        <v>0</v>
      </c>
      <c r="G213" s="13">
        <v>0.1884222879063982</v>
      </c>
      <c r="H213" s="13">
        <v>0.1884222879063982</v>
      </c>
      <c r="I213" s="13">
        <v>0.3784445619117453</v>
      </c>
      <c r="J213" s="13" t="s">
        <v>521</v>
      </c>
      <c r="K213" s="13">
        <v>5.7142857142857155E-2</v>
      </c>
      <c r="L213" s="13">
        <v>0.19122002236405225</v>
      </c>
      <c r="M213" s="13">
        <v>1.0059972543623259</v>
      </c>
      <c r="N213" s="13">
        <v>0.16563466499998411</v>
      </c>
      <c r="O213" s="13" t="s">
        <v>521</v>
      </c>
      <c r="P213" s="13">
        <v>0.41060326511404416</v>
      </c>
      <c r="Q213" s="151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3" t="s">
        <v>234</v>
      </c>
      <c r="C214" s="29"/>
      <c r="D214" s="13">
        <v>0.29687668864152306</v>
      </c>
      <c r="E214" s="13">
        <v>-2.7342483518857597E-2</v>
      </c>
      <c r="F214" s="13">
        <v>-2.7342483518857597E-2</v>
      </c>
      <c r="G214" s="13">
        <v>-0.29752512698584166</v>
      </c>
      <c r="H214" s="13">
        <v>-0.29752512698584166</v>
      </c>
      <c r="I214" s="13">
        <v>-0.31373608559386068</v>
      </c>
      <c r="J214" s="13" t="s">
        <v>521</v>
      </c>
      <c r="K214" s="13">
        <v>0.13476710256133284</v>
      </c>
      <c r="L214" s="13">
        <v>3.1067761806981569</v>
      </c>
      <c r="M214" s="13">
        <v>1.2209013292986084</v>
      </c>
      <c r="N214" s="13">
        <v>0.75078352966605633</v>
      </c>
      <c r="O214" s="13" t="s">
        <v>521</v>
      </c>
      <c r="P214" s="13">
        <v>-0.40559818437263528</v>
      </c>
      <c r="Q214" s="151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46" t="s">
        <v>235</v>
      </c>
      <c r="C215" s="47"/>
      <c r="D215" s="45">
        <v>0.76</v>
      </c>
      <c r="E215" s="45">
        <v>0</v>
      </c>
      <c r="F215" s="45">
        <v>0</v>
      </c>
      <c r="G215" s="45">
        <v>0.64</v>
      </c>
      <c r="H215" s="45">
        <v>0.64</v>
      </c>
      <c r="I215" s="45">
        <v>0.67</v>
      </c>
      <c r="J215" s="45">
        <v>0.38</v>
      </c>
      <c r="K215" s="45">
        <v>0.38</v>
      </c>
      <c r="L215" s="45">
        <v>7.38</v>
      </c>
      <c r="M215" s="45">
        <v>2.94</v>
      </c>
      <c r="N215" s="45">
        <v>1.46</v>
      </c>
      <c r="O215" s="45">
        <v>1.53</v>
      </c>
      <c r="P215" s="45">
        <v>0.89</v>
      </c>
      <c r="Q215" s="151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B216" s="3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BM216" s="55"/>
    </row>
    <row r="217" spans="1:65" ht="15">
      <c r="B217" s="8" t="s">
        <v>410</v>
      </c>
      <c r="BM217" s="28" t="s">
        <v>66</v>
      </c>
    </row>
    <row r="218" spans="1:65" ht="15">
      <c r="A218" s="25" t="s">
        <v>28</v>
      </c>
      <c r="B218" s="18" t="s">
        <v>108</v>
      </c>
      <c r="C218" s="15" t="s">
        <v>109</v>
      </c>
      <c r="D218" s="16" t="s">
        <v>214</v>
      </c>
      <c r="E218" s="17" t="s">
        <v>214</v>
      </c>
      <c r="F218" s="17" t="s">
        <v>214</v>
      </c>
      <c r="G218" s="17" t="s">
        <v>214</v>
      </c>
      <c r="H218" s="17" t="s">
        <v>214</v>
      </c>
      <c r="I218" s="17" t="s">
        <v>214</v>
      </c>
      <c r="J218" s="17" t="s">
        <v>214</v>
      </c>
      <c r="K218" s="17" t="s">
        <v>214</v>
      </c>
      <c r="L218" s="17" t="s">
        <v>214</v>
      </c>
      <c r="M218" s="17" t="s">
        <v>214</v>
      </c>
      <c r="N218" s="151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</v>
      </c>
    </row>
    <row r="219" spans="1:65">
      <c r="A219" s="30"/>
      <c r="B219" s="19" t="s">
        <v>215</v>
      </c>
      <c r="C219" s="9" t="s">
        <v>215</v>
      </c>
      <c r="D219" s="149" t="s">
        <v>249</v>
      </c>
      <c r="E219" s="150" t="s">
        <v>250</v>
      </c>
      <c r="F219" s="150" t="s">
        <v>251</v>
      </c>
      <c r="G219" s="150" t="s">
        <v>252</v>
      </c>
      <c r="H219" s="150" t="s">
        <v>253</v>
      </c>
      <c r="I219" s="150" t="s">
        <v>254</v>
      </c>
      <c r="J219" s="150" t="s">
        <v>256</v>
      </c>
      <c r="K219" s="150" t="s">
        <v>257</v>
      </c>
      <c r="L219" s="150" t="s">
        <v>258</v>
      </c>
      <c r="M219" s="150" t="s">
        <v>260</v>
      </c>
      <c r="N219" s="151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 t="s">
        <v>3</v>
      </c>
    </row>
    <row r="220" spans="1:65">
      <c r="A220" s="30"/>
      <c r="B220" s="19"/>
      <c r="C220" s="9"/>
      <c r="D220" s="10" t="s">
        <v>264</v>
      </c>
      <c r="E220" s="11" t="s">
        <v>264</v>
      </c>
      <c r="F220" s="11" t="s">
        <v>264</v>
      </c>
      <c r="G220" s="11" t="s">
        <v>263</v>
      </c>
      <c r="H220" s="11" t="s">
        <v>263</v>
      </c>
      <c r="I220" s="11" t="s">
        <v>111</v>
      </c>
      <c r="J220" s="11" t="s">
        <v>264</v>
      </c>
      <c r="K220" s="11" t="s">
        <v>264</v>
      </c>
      <c r="L220" s="11" t="s">
        <v>263</v>
      </c>
      <c r="M220" s="11" t="s">
        <v>263</v>
      </c>
      <c r="N220" s="151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2</v>
      </c>
    </row>
    <row r="221" spans="1:65">
      <c r="A221" s="30"/>
      <c r="B221" s="19"/>
      <c r="C221" s="9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1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3</v>
      </c>
    </row>
    <row r="222" spans="1:65">
      <c r="A222" s="30"/>
      <c r="B222" s="18">
        <v>1</v>
      </c>
      <c r="C222" s="14">
        <v>1</v>
      </c>
      <c r="D222" s="22">
        <v>0.67</v>
      </c>
      <c r="E222" s="22">
        <v>0.67</v>
      </c>
      <c r="F222" s="22">
        <v>0.67</v>
      </c>
      <c r="G222" s="22">
        <v>0.73</v>
      </c>
      <c r="H222" s="152">
        <v>0.5</v>
      </c>
      <c r="I222" s="22">
        <v>0.69419218699999996</v>
      </c>
      <c r="J222" s="22">
        <v>0.72</v>
      </c>
      <c r="K222" s="22">
        <v>0.66</v>
      </c>
      <c r="L222" s="152">
        <v>0.7</v>
      </c>
      <c r="M222" s="152">
        <v>0.85129999999999995</v>
      </c>
      <c r="N222" s="151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>
        <v>1</v>
      </c>
      <c r="C223" s="9">
        <v>2</v>
      </c>
      <c r="D223" s="11">
        <v>0.69</v>
      </c>
      <c r="E223" s="11">
        <v>0.71</v>
      </c>
      <c r="F223" s="11">
        <v>0.7</v>
      </c>
      <c r="G223" s="11">
        <v>0.69</v>
      </c>
      <c r="H223" s="153">
        <v>0.57999999999999996</v>
      </c>
      <c r="I223" s="11">
        <v>0.64890166409999994</v>
      </c>
      <c r="J223" s="11">
        <v>0.69</v>
      </c>
      <c r="K223" s="11">
        <v>0.62</v>
      </c>
      <c r="L223" s="153">
        <v>0.7</v>
      </c>
      <c r="M223" s="153">
        <v>0.84419999999999995</v>
      </c>
      <c r="N223" s="151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e">
        <v>#N/A</v>
      </c>
    </row>
    <row r="224" spans="1:65">
      <c r="A224" s="30"/>
      <c r="B224" s="19">
        <v>1</v>
      </c>
      <c r="C224" s="9">
        <v>3</v>
      </c>
      <c r="D224" s="11">
        <v>0.7</v>
      </c>
      <c r="E224" s="11">
        <v>0.71</v>
      </c>
      <c r="F224" s="11">
        <v>0.71</v>
      </c>
      <c r="G224" s="11">
        <v>0.7</v>
      </c>
      <c r="H224" s="153">
        <v>0.52</v>
      </c>
      <c r="I224" s="11">
        <v>0.69125687299999994</v>
      </c>
      <c r="J224" s="11">
        <v>0.76</v>
      </c>
      <c r="K224" s="11">
        <v>0.62</v>
      </c>
      <c r="L224" s="153">
        <v>0.7</v>
      </c>
      <c r="M224" s="153">
        <v>0.80449999999999999</v>
      </c>
      <c r="N224" s="151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16</v>
      </c>
    </row>
    <row r="225" spans="1:65">
      <c r="A225" s="30"/>
      <c r="B225" s="19">
        <v>1</v>
      </c>
      <c r="C225" s="9">
        <v>4</v>
      </c>
      <c r="D225" s="11">
        <v>0.7</v>
      </c>
      <c r="E225" s="11">
        <v>0.72</v>
      </c>
      <c r="F225" s="11">
        <v>0.71</v>
      </c>
      <c r="G225" s="11">
        <v>0.72</v>
      </c>
      <c r="H225" s="153">
        <v>0.64</v>
      </c>
      <c r="I225" s="11">
        <v>0.69908639799999994</v>
      </c>
      <c r="J225" s="11">
        <v>0.66</v>
      </c>
      <c r="K225" s="11">
        <v>0.64</v>
      </c>
      <c r="L225" s="153">
        <v>0.7</v>
      </c>
      <c r="M225" s="153">
        <v>0.77139999999999997</v>
      </c>
      <c r="N225" s="151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0.68333181762142847</v>
      </c>
    </row>
    <row r="226" spans="1:65">
      <c r="A226" s="30"/>
      <c r="B226" s="19">
        <v>1</v>
      </c>
      <c r="C226" s="9">
        <v>5</v>
      </c>
      <c r="D226" s="11">
        <v>0.7</v>
      </c>
      <c r="E226" s="11">
        <v>0.68</v>
      </c>
      <c r="F226" s="11">
        <v>0.69</v>
      </c>
      <c r="G226" s="11">
        <v>0.73</v>
      </c>
      <c r="H226" s="153">
        <v>0.56999999999999995</v>
      </c>
      <c r="I226" s="11">
        <v>0.67716050900000002</v>
      </c>
      <c r="J226" s="11">
        <v>0.63</v>
      </c>
      <c r="K226" s="11">
        <v>0.62</v>
      </c>
      <c r="L226" s="153">
        <v>0.7</v>
      </c>
      <c r="M226" s="153">
        <v>0.77059999999999995</v>
      </c>
      <c r="N226" s="151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20</v>
      </c>
    </row>
    <row r="227" spans="1:65">
      <c r="A227" s="30"/>
      <c r="B227" s="19">
        <v>1</v>
      </c>
      <c r="C227" s="9">
        <v>6</v>
      </c>
      <c r="D227" s="11">
        <v>0.66</v>
      </c>
      <c r="E227" s="11">
        <v>0.68</v>
      </c>
      <c r="F227" s="11">
        <v>0.7</v>
      </c>
      <c r="G227" s="11">
        <v>0.69</v>
      </c>
      <c r="H227" s="153">
        <v>0.56999999999999995</v>
      </c>
      <c r="I227" s="11">
        <v>0.63933870900000001</v>
      </c>
      <c r="J227" s="11">
        <v>0.67</v>
      </c>
      <c r="K227" s="11">
        <v>0.63</v>
      </c>
      <c r="L227" s="153">
        <v>0.7</v>
      </c>
      <c r="M227" s="153">
        <v>0.78749999999999998</v>
      </c>
      <c r="N227" s="151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5"/>
    </row>
    <row r="228" spans="1:65">
      <c r="A228" s="30"/>
      <c r="B228" s="20" t="s">
        <v>231</v>
      </c>
      <c r="C228" s="12"/>
      <c r="D228" s="23">
        <v>0.68666666666666665</v>
      </c>
      <c r="E228" s="23">
        <v>0.69499999999999995</v>
      </c>
      <c r="F228" s="23">
        <v>0.69666666666666666</v>
      </c>
      <c r="G228" s="23">
        <v>0.71</v>
      </c>
      <c r="H228" s="23">
        <v>0.56333333333333335</v>
      </c>
      <c r="I228" s="23">
        <v>0.67498939001666669</v>
      </c>
      <c r="J228" s="23">
        <v>0.68833333333333335</v>
      </c>
      <c r="K228" s="23">
        <v>0.63166666666666671</v>
      </c>
      <c r="L228" s="23">
        <v>0.70000000000000007</v>
      </c>
      <c r="M228" s="23">
        <v>0.80491666666666661</v>
      </c>
      <c r="N228" s="151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5"/>
    </row>
    <row r="229" spans="1:65">
      <c r="A229" s="30"/>
      <c r="B229" s="3" t="s">
        <v>232</v>
      </c>
      <c r="C229" s="29"/>
      <c r="D229" s="11">
        <v>0.69499999999999995</v>
      </c>
      <c r="E229" s="11">
        <v>0.69500000000000006</v>
      </c>
      <c r="F229" s="11">
        <v>0.7</v>
      </c>
      <c r="G229" s="11">
        <v>0.71</v>
      </c>
      <c r="H229" s="11">
        <v>0.56999999999999995</v>
      </c>
      <c r="I229" s="11">
        <v>0.68420869100000004</v>
      </c>
      <c r="J229" s="11">
        <v>0.67999999999999994</v>
      </c>
      <c r="K229" s="11">
        <v>0.625</v>
      </c>
      <c r="L229" s="11">
        <v>0.7</v>
      </c>
      <c r="M229" s="11">
        <v>0.79600000000000004</v>
      </c>
      <c r="N229" s="151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3" t="s">
        <v>233</v>
      </c>
      <c r="C230" s="29"/>
      <c r="D230" s="24">
        <v>1.7511900715418225E-2</v>
      </c>
      <c r="E230" s="24">
        <v>2.0736441353327681E-2</v>
      </c>
      <c r="F230" s="24">
        <v>1.5055453054181595E-2</v>
      </c>
      <c r="G230" s="24">
        <v>1.8973665961010293E-2</v>
      </c>
      <c r="H230" s="24">
        <v>4.9261208538429774E-2</v>
      </c>
      <c r="I230" s="24">
        <v>2.5180541957789595E-2</v>
      </c>
      <c r="J230" s="24">
        <v>4.6224091842530186E-2</v>
      </c>
      <c r="K230" s="24">
        <v>1.6020819787597236E-2</v>
      </c>
      <c r="L230" s="24">
        <v>1.2161883888976234E-16</v>
      </c>
      <c r="M230" s="24">
        <v>3.5493966623451174E-2</v>
      </c>
      <c r="N230" s="218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19"/>
      <c r="AR230" s="219"/>
      <c r="AS230" s="219"/>
      <c r="AT230" s="219"/>
      <c r="AU230" s="219"/>
      <c r="AV230" s="219"/>
      <c r="AW230" s="219"/>
      <c r="AX230" s="219"/>
      <c r="AY230" s="219"/>
      <c r="AZ230" s="219"/>
      <c r="BA230" s="219"/>
      <c r="BB230" s="219"/>
      <c r="BC230" s="219"/>
      <c r="BD230" s="219"/>
      <c r="BE230" s="219"/>
      <c r="BF230" s="219"/>
      <c r="BG230" s="219"/>
      <c r="BH230" s="219"/>
      <c r="BI230" s="219"/>
      <c r="BJ230" s="219"/>
      <c r="BK230" s="219"/>
      <c r="BL230" s="219"/>
      <c r="BM230" s="56"/>
    </row>
    <row r="231" spans="1:65">
      <c r="A231" s="30"/>
      <c r="B231" s="3" t="s">
        <v>85</v>
      </c>
      <c r="C231" s="29"/>
      <c r="D231" s="13">
        <v>2.5502768032162466E-2</v>
      </c>
      <c r="E231" s="13">
        <v>2.9836606263780839E-2</v>
      </c>
      <c r="F231" s="13">
        <v>2.1610698163897026E-2</v>
      </c>
      <c r="G231" s="13">
        <v>2.6723473184521541E-2</v>
      </c>
      <c r="H231" s="13">
        <v>8.7445932316739236E-2</v>
      </c>
      <c r="I231" s="13">
        <v>3.730509298400652E-2</v>
      </c>
      <c r="J231" s="13">
        <v>6.7153644323288408E-2</v>
      </c>
      <c r="K231" s="13">
        <v>2.5362775389335991E-2</v>
      </c>
      <c r="L231" s="13">
        <v>1.7374119841394619E-16</v>
      </c>
      <c r="M231" s="13">
        <v>4.409644885406503E-2</v>
      </c>
      <c r="N231" s="151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234</v>
      </c>
      <c r="C232" s="29"/>
      <c r="D232" s="13">
        <v>4.8802777204877135E-3</v>
      </c>
      <c r="E232" s="13">
        <v>1.7075426721949727E-2</v>
      </c>
      <c r="F232" s="13">
        <v>1.9514456522242263E-2</v>
      </c>
      <c r="G232" s="13">
        <v>3.9026694924581884E-2</v>
      </c>
      <c r="H232" s="13">
        <v>-0.17560792750115328</v>
      </c>
      <c r="I232" s="13">
        <v>-1.2208457720877752E-2</v>
      </c>
      <c r="J232" s="13">
        <v>7.3193075207800273E-3</v>
      </c>
      <c r="K232" s="13">
        <v>-7.5607705689162974E-2</v>
      </c>
      <c r="L232" s="13">
        <v>2.4392516122827335E-2</v>
      </c>
      <c r="M232" s="13">
        <v>0.17792944205123651</v>
      </c>
      <c r="N232" s="151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46" t="s">
        <v>235</v>
      </c>
      <c r="C233" s="47"/>
      <c r="D233" s="45">
        <v>0.08</v>
      </c>
      <c r="E233" s="45">
        <v>0.34</v>
      </c>
      <c r="F233" s="45">
        <v>0.42</v>
      </c>
      <c r="G233" s="45">
        <v>1.0900000000000001</v>
      </c>
      <c r="H233" s="45">
        <v>6.32</v>
      </c>
      <c r="I233" s="45">
        <v>0.67</v>
      </c>
      <c r="J233" s="45">
        <v>0</v>
      </c>
      <c r="K233" s="45">
        <v>2.86</v>
      </c>
      <c r="L233" s="45" t="s">
        <v>242</v>
      </c>
      <c r="M233" s="45">
        <v>5.89</v>
      </c>
      <c r="N233" s="151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B234" s="31" t="s">
        <v>269</v>
      </c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BM234" s="55"/>
    </row>
    <row r="235" spans="1:65">
      <c r="BM235" s="55"/>
    </row>
    <row r="236" spans="1:65" ht="15">
      <c r="B236" s="8" t="s">
        <v>411</v>
      </c>
      <c r="BM236" s="28" t="s">
        <v>66</v>
      </c>
    </row>
    <row r="237" spans="1:65" ht="15">
      <c r="A237" s="25" t="s">
        <v>0</v>
      </c>
      <c r="B237" s="18" t="s">
        <v>108</v>
      </c>
      <c r="C237" s="15" t="s">
        <v>109</v>
      </c>
      <c r="D237" s="16" t="s">
        <v>214</v>
      </c>
      <c r="E237" s="17" t="s">
        <v>214</v>
      </c>
      <c r="F237" s="17" t="s">
        <v>214</v>
      </c>
      <c r="G237" s="17" t="s">
        <v>214</v>
      </c>
      <c r="H237" s="17" t="s">
        <v>214</v>
      </c>
      <c r="I237" s="17" t="s">
        <v>214</v>
      </c>
      <c r="J237" s="17" t="s">
        <v>214</v>
      </c>
      <c r="K237" s="17" t="s">
        <v>214</v>
      </c>
      <c r="L237" s="17" t="s">
        <v>214</v>
      </c>
      <c r="M237" s="17" t="s">
        <v>214</v>
      </c>
      <c r="N237" s="17" t="s">
        <v>214</v>
      </c>
      <c r="O237" s="17" t="s">
        <v>214</v>
      </c>
      <c r="P237" s="17" t="s">
        <v>214</v>
      </c>
      <c r="Q237" s="17" t="s">
        <v>214</v>
      </c>
      <c r="R237" s="151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>
        <v>1</v>
      </c>
    </row>
    <row r="238" spans="1:65">
      <c r="A238" s="30"/>
      <c r="B238" s="19" t="s">
        <v>215</v>
      </c>
      <c r="C238" s="9" t="s">
        <v>215</v>
      </c>
      <c r="D238" s="149" t="s">
        <v>248</v>
      </c>
      <c r="E238" s="150" t="s">
        <v>249</v>
      </c>
      <c r="F238" s="150" t="s">
        <v>250</v>
      </c>
      <c r="G238" s="150" t="s">
        <v>251</v>
      </c>
      <c r="H238" s="150" t="s">
        <v>252</v>
      </c>
      <c r="I238" s="150" t="s">
        <v>253</v>
      </c>
      <c r="J238" s="150" t="s">
        <v>254</v>
      </c>
      <c r="K238" s="150" t="s">
        <v>255</v>
      </c>
      <c r="L238" s="150" t="s">
        <v>256</v>
      </c>
      <c r="M238" s="150" t="s">
        <v>257</v>
      </c>
      <c r="N238" s="150" t="s">
        <v>258</v>
      </c>
      <c r="O238" s="150" t="s">
        <v>259</v>
      </c>
      <c r="P238" s="150" t="s">
        <v>260</v>
      </c>
      <c r="Q238" s="150" t="s">
        <v>261</v>
      </c>
      <c r="R238" s="151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 t="s">
        <v>1</v>
      </c>
    </row>
    <row r="239" spans="1:65">
      <c r="A239" s="30"/>
      <c r="B239" s="19"/>
      <c r="C239" s="9"/>
      <c r="D239" s="10" t="s">
        <v>262</v>
      </c>
      <c r="E239" s="11" t="s">
        <v>112</v>
      </c>
      <c r="F239" s="11" t="s">
        <v>112</v>
      </c>
      <c r="G239" s="11" t="s">
        <v>112</v>
      </c>
      <c r="H239" s="11" t="s">
        <v>111</v>
      </c>
      <c r="I239" s="11" t="s">
        <v>263</v>
      </c>
      <c r="J239" s="11" t="s">
        <v>111</v>
      </c>
      <c r="K239" s="11" t="s">
        <v>262</v>
      </c>
      <c r="L239" s="11" t="s">
        <v>111</v>
      </c>
      <c r="M239" s="11" t="s">
        <v>264</v>
      </c>
      <c r="N239" s="11" t="s">
        <v>262</v>
      </c>
      <c r="O239" s="11" t="s">
        <v>111</v>
      </c>
      <c r="P239" s="11" t="s">
        <v>111</v>
      </c>
      <c r="Q239" s="11" t="s">
        <v>111</v>
      </c>
      <c r="R239" s="151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2</v>
      </c>
    </row>
    <row r="240" spans="1:65">
      <c r="A240" s="30"/>
      <c r="B240" s="19"/>
      <c r="C240" s="9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151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3</v>
      </c>
    </row>
    <row r="241" spans="1:65">
      <c r="A241" s="30"/>
      <c r="B241" s="18">
        <v>1</v>
      </c>
      <c r="C241" s="14">
        <v>1</v>
      </c>
      <c r="D241" s="22">
        <v>17.216000000000001</v>
      </c>
      <c r="E241" s="22">
        <v>16.8</v>
      </c>
      <c r="F241" s="22">
        <v>17.05</v>
      </c>
      <c r="G241" s="22">
        <v>17</v>
      </c>
      <c r="H241" s="22">
        <v>17.780199999999997</v>
      </c>
      <c r="I241" s="22">
        <v>17.5</v>
      </c>
      <c r="J241" s="22">
        <v>17.266063373110136</v>
      </c>
      <c r="K241" s="152">
        <v>18.21</v>
      </c>
      <c r="L241" s="22">
        <v>16.899999999999999</v>
      </c>
      <c r="M241" s="152">
        <v>15.6</v>
      </c>
      <c r="N241" s="22">
        <v>16.5</v>
      </c>
      <c r="O241" s="22">
        <v>17.690999999999999</v>
      </c>
      <c r="P241" s="22">
        <v>17.722998</v>
      </c>
      <c r="Q241" s="22">
        <v>16.97</v>
      </c>
      <c r="R241" s="151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>
        <v>1</v>
      </c>
      <c r="C242" s="9">
        <v>2</v>
      </c>
      <c r="D242" s="11">
        <v>17.055</v>
      </c>
      <c r="E242" s="11">
        <v>16.95</v>
      </c>
      <c r="F242" s="11">
        <v>17</v>
      </c>
      <c r="G242" s="11">
        <v>16.7</v>
      </c>
      <c r="H242" s="11">
        <v>17.149700000000003</v>
      </c>
      <c r="I242" s="11">
        <v>17.399999999999999</v>
      </c>
      <c r="J242" s="11">
        <v>17.547027421215759</v>
      </c>
      <c r="K242" s="153">
        <v>18.03</v>
      </c>
      <c r="L242" s="11">
        <v>16.899999999999999</v>
      </c>
      <c r="M242" s="153">
        <v>15.9</v>
      </c>
      <c r="N242" s="11">
        <v>17</v>
      </c>
      <c r="O242" s="11">
        <v>17.539000000000001</v>
      </c>
      <c r="P242" s="11">
        <v>17.47701</v>
      </c>
      <c r="Q242" s="11">
        <v>16.97</v>
      </c>
      <c r="R242" s="151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e">
        <v>#N/A</v>
      </c>
    </row>
    <row r="243" spans="1:65">
      <c r="A243" s="30"/>
      <c r="B243" s="19">
        <v>1</v>
      </c>
      <c r="C243" s="9">
        <v>3</v>
      </c>
      <c r="D243" s="11">
        <v>17.164999999999999</v>
      </c>
      <c r="E243" s="11">
        <v>17.100000000000001</v>
      </c>
      <c r="F243" s="11">
        <v>17.05</v>
      </c>
      <c r="G243" s="11">
        <v>16.95</v>
      </c>
      <c r="H243" s="11">
        <v>16.6464</v>
      </c>
      <c r="I243" s="154">
        <v>16.8</v>
      </c>
      <c r="J243" s="11">
        <v>17.375413904493527</v>
      </c>
      <c r="K243" s="153">
        <v>18.09</v>
      </c>
      <c r="L243" s="11">
        <v>16.7</v>
      </c>
      <c r="M243" s="153">
        <v>15.9</v>
      </c>
      <c r="N243" s="11">
        <v>17.600000000000001</v>
      </c>
      <c r="O243" s="11">
        <v>17.71</v>
      </c>
      <c r="P243" s="11">
        <v>17.534634</v>
      </c>
      <c r="Q243" s="11">
        <v>17.09</v>
      </c>
      <c r="R243" s="151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16</v>
      </c>
    </row>
    <row r="244" spans="1:65">
      <c r="A244" s="30"/>
      <c r="B244" s="19">
        <v>1</v>
      </c>
      <c r="C244" s="9">
        <v>4</v>
      </c>
      <c r="D244" s="11">
        <v>16.954999999999998</v>
      </c>
      <c r="E244" s="11">
        <v>17.149999999999999</v>
      </c>
      <c r="F244" s="11">
        <v>17.2</v>
      </c>
      <c r="G244" s="11">
        <v>17.149999999999999</v>
      </c>
      <c r="H244" s="11">
        <v>17.860799999999998</v>
      </c>
      <c r="I244" s="11">
        <v>17.5</v>
      </c>
      <c r="J244" s="11">
        <v>17.618652060311643</v>
      </c>
      <c r="K244" s="153">
        <v>18.09</v>
      </c>
      <c r="L244" s="11">
        <v>17.100000000000001</v>
      </c>
      <c r="M244" s="153">
        <v>16</v>
      </c>
      <c r="N244" s="11">
        <v>17.100000000000001</v>
      </c>
      <c r="O244" s="11">
        <v>17.815000000000001</v>
      </c>
      <c r="P244" s="11">
        <v>17.609604000000001</v>
      </c>
      <c r="Q244" s="11">
        <v>16.850000000000001</v>
      </c>
      <c r="R244" s="151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17.227751795186467</v>
      </c>
    </row>
    <row r="245" spans="1:65">
      <c r="A245" s="30"/>
      <c r="B245" s="19">
        <v>1</v>
      </c>
      <c r="C245" s="9">
        <v>5</v>
      </c>
      <c r="D245" s="11">
        <v>16.957000000000001</v>
      </c>
      <c r="E245" s="11">
        <v>16.95</v>
      </c>
      <c r="F245" s="11">
        <v>17.3</v>
      </c>
      <c r="G245" s="11">
        <v>17</v>
      </c>
      <c r="H245" s="154">
        <v>18.4053</v>
      </c>
      <c r="I245" s="11">
        <v>17.100000000000001</v>
      </c>
      <c r="J245" s="11">
        <v>17.639805769435096</v>
      </c>
      <c r="K245" s="153">
        <v>18.14</v>
      </c>
      <c r="L245" s="11">
        <v>17.100000000000001</v>
      </c>
      <c r="M245" s="153">
        <v>15.8</v>
      </c>
      <c r="N245" s="11">
        <v>16.8</v>
      </c>
      <c r="O245" s="154">
        <v>17.09</v>
      </c>
      <c r="P245" s="11">
        <v>17.693535999999998</v>
      </c>
      <c r="Q245" s="11">
        <v>16.850000000000001</v>
      </c>
      <c r="R245" s="151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21</v>
      </c>
    </row>
    <row r="246" spans="1:65">
      <c r="A246" s="30"/>
      <c r="B246" s="19">
        <v>1</v>
      </c>
      <c r="C246" s="9">
        <v>6</v>
      </c>
      <c r="D246" s="11">
        <v>17.067</v>
      </c>
      <c r="E246" s="11">
        <v>17.05</v>
      </c>
      <c r="F246" s="11">
        <v>16.850000000000001</v>
      </c>
      <c r="G246" s="11">
        <v>17.100000000000001</v>
      </c>
      <c r="H246" s="11">
        <v>18.1434</v>
      </c>
      <c r="I246" s="11">
        <v>17.5</v>
      </c>
      <c r="J246" s="11">
        <v>17.374228724859361</v>
      </c>
      <c r="K246" s="153">
        <v>18.09</v>
      </c>
      <c r="L246" s="11">
        <v>16.899999999999999</v>
      </c>
      <c r="M246" s="153">
        <v>15.7</v>
      </c>
      <c r="N246" s="11">
        <v>17.3</v>
      </c>
      <c r="O246" s="11">
        <v>17.675000000000001</v>
      </c>
      <c r="P246" s="11">
        <v>17.441555999999999</v>
      </c>
      <c r="Q246" s="11">
        <v>17.09</v>
      </c>
      <c r="R246" s="151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5"/>
    </row>
    <row r="247" spans="1:65">
      <c r="A247" s="30"/>
      <c r="B247" s="20" t="s">
        <v>231</v>
      </c>
      <c r="C247" s="12"/>
      <c r="D247" s="23">
        <v>17.069166666666664</v>
      </c>
      <c r="E247" s="23">
        <v>17</v>
      </c>
      <c r="F247" s="23">
        <v>17.074999999999999</v>
      </c>
      <c r="G247" s="23">
        <v>16.983333333333334</v>
      </c>
      <c r="H247" s="23">
        <v>17.664300000000001</v>
      </c>
      <c r="I247" s="23">
        <v>17.3</v>
      </c>
      <c r="J247" s="23">
        <v>17.470198542237586</v>
      </c>
      <c r="K247" s="23">
        <v>18.108333333333334</v>
      </c>
      <c r="L247" s="23">
        <v>16.933333333333334</v>
      </c>
      <c r="M247" s="23">
        <v>15.816666666666668</v>
      </c>
      <c r="N247" s="23">
        <v>17.05</v>
      </c>
      <c r="O247" s="23">
        <v>17.58666666666667</v>
      </c>
      <c r="P247" s="23">
        <v>17.579889666666663</v>
      </c>
      <c r="Q247" s="23">
        <v>16.97</v>
      </c>
      <c r="R247" s="151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5"/>
    </row>
    <row r="248" spans="1:65">
      <c r="A248" s="30"/>
      <c r="B248" s="3" t="s">
        <v>232</v>
      </c>
      <c r="C248" s="29"/>
      <c r="D248" s="11">
        <v>17.061</v>
      </c>
      <c r="E248" s="11">
        <v>17</v>
      </c>
      <c r="F248" s="11">
        <v>17.05</v>
      </c>
      <c r="G248" s="11">
        <v>17</v>
      </c>
      <c r="H248" s="11">
        <v>17.820499999999996</v>
      </c>
      <c r="I248" s="11">
        <v>17.45</v>
      </c>
      <c r="J248" s="11">
        <v>17.461220662854643</v>
      </c>
      <c r="K248" s="11">
        <v>18.09</v>
      </c>
      <c r="L248" s="11">
        <v>16.899999999999999</v>
      </c>
      <c r="M248" s="11">
        <v>15.850000000000001</v>
      </c>
      <c r="N248" s="11">
        <v>17.05</v>
      </c>
      <c r="O248" s="11">
        <v>17.683</v>
      </c>
      <c r="P248" s="11">
        <v>17.572119000000001</v>
      </c>
      <c r="Q248" s="11">
        <v>16.97</v>
      </c>
      <c r="R248" s="151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5"/>
    </row>
    <row r="249" spans="1:65">
      <c r="A249" s="30"/>
      <c r="B249" s="3" t="s">
        <v>233</v>
      </c>
      <c r="C249" s="29"/>
      <c r="D249" s="24">
        <v>0.10636243071059792</v>
      </c>
      <c r="E249" s="24">
        <v>0.126491106406735</v>
      </c>
      <c r="F249" s="24">
        <v>0.15732132722552236</v>
      </c>
      <c r="G249" s="24">
        <v>0.15705625319186348</v>
      </c>
      <c r="H249" s="24">
        <v>0.65293130419669665</v>
      </c>
      <c r="I249" s="24">
        <v>0.28982753492378821</v>
      </c>
      <c r="J249" s="24">
        <v>0.15269134609781265</v>
      </c>
      <c r="K249" s="24">
        <v>6.0800219297850205E-2</v>
      </c>
      <c r="L249" s="24">
        <v>0.15055453054181722</v>
      </c>
      <c r="M249" s="24">
        <v>0.14719601443879773</v>
      </c>
      <c r="N249" s="24">
        <v>0.38340579025361671</v>
      </c>
      <c r="O249" s="24">
        <v>0.25883791582120808</v>
      </c>
      <c r="P249" s="24">
        <v>0.11493209322668189</v>
      </c>
      <c r="Q249" s="24">
        <v>0.10733126291998921</v>
      </c>
      <c r="R249" s="218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19"/>
      <c r="AR249" s="219"/>
      <c r="AS249" s="219"/>
      <c r="AT249" s="219"/>
      <c r="AU249" s="219"/>
      <c r="AV249" s="219"/>
      <c r="AW249" s="219"/>
      <c r="AX249" s="219"/>
      <c r="AY249" s="219"/>
      <c r="AZ249" s="219"/>
      <c r="BA249" s="219"/>
      <c r="BB249" s="219"/>
      <c r="BC249" s="219"/>
      <c r="BD249" s="219"/>
      <c r="BE249" s="219"/>
      <c r="BF249" s="219"/>
      <c r="BG249" s="219"/>
      <c r="BH249" s="219"/>
      <c r="BI249" s="219"/>
      <c r="BJ249" s="219"/>
      <c r="BK249" s="219"/>
      <c r="BL249" s="219"/>
      <c r="BM249" s="56"/>
    </row>
    <row r="250" spans="1:65">
      <c r="A250" s="30"/>
      <c r="B250" s="3" t="s">
        <v>85</v>
      </c>
      <c r="C250" s="29"/>
      <c r="D250" s="13">
        <v>6.2312608920918576E-3</v>
      </c>
      <c r="E250" s="13">
        <v>7.4406533180432352E-3</v>
      </c>
      <c r="F250" s="13">
        <v>9.2135477145254673E-3</v>
      </c>
      <c r="G250" s="13">
        <v>9.2476694715523146E-3</v>
      </c>
      <c r="H250" s="13">
        <v>3.6963327400276073E-2</v>
      </c>
      <c r="I250" s="13">
        <v>1.6753036700797006E-2</v>
      </c>
      <c r="J250" s="13">
        <v>8.7401036530095396E-3</v>
      </c>
      <c r="K250" s="13">
        <v>3.3575822898030483E-3</v>
      </c>
      <c r="L250" s="13">
        <v>8.8910155831781815E-3</v>
      </c>
      <c r="M250" s="13">
        <v>9.3063865820103928E-3</v>
      </c>
      <c r="N250" s="13">
        <v>2.2487143123379277E-2</v>
      </c>
      <c r="O250" s="13">
        <v>1.4717849648666112E-2</v>
      </c>
      <c r="P250" s="13">
        <v>6.5377027618441401E-3</v>
      </c>
      <c r="Q250" s="13">
        <v>6.3247650512663059E-3</v>
      </c>
      <c r="R250" s="151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3" t="s">
        <v>234</v>
      </c>
      <c r="C251" s="29"/>
      <c r="D251" s="13">
        <v>-9.2052132167421696E-3</v>
      </c>
      <c r="E251" s="13">
        <v>-1.3220053196384085E-2</v>
      </c>
      <c r="F251" s="13">
        <v>-8.8666122546035009E-3</v>
      </c>
      <c r="G251" s="13">
        <v>-1.4187484516779758E-2</v>
      </c>
      <c r="H251" s="13">
        <v>2.5339824371947817E-2</v>
      </c>
      <c r="I251" s="13">
        <v>4.1937105707385847E-3</v>
      </c>
      <c r="J251" s="13">
        <v>1.4073034597518408E-2</v>
      </c>
      <c r="K251" s="13">
        <v>5.1114129609930004E-2</v>
      </c>
      <c r="L251" s="13">
        <v>-1.7089778477966888E-2</v>
      </c>
      <c r="M251" s="13">
        <v>-8.1907676944478869E-2</v>
      </c>
      <c r="N251" s="13">
        <v>-1.0317759235196955E-2</v>
      </c>
      <c r="O251" s="13">
        <v>2.0833529281544694E-2</v>
      </c>
      <c r="P251" s="13">
        <v>2.0440152358045083E-2</v>
      </c>
      <c r="Q251" s="13">
        <v>-1.496142957309643E-2</v>
      </c>
      <c r="R251" s="151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46" t="s">
        <v>235</v>
      </c>
      <c r="C252" s="47"/>
      <c r="D252" s="45">
        <v>0.01</v>
      </c>
      <c r="E252" s="45">
        <v>0.27</v>
      </c>
      <c r="F252" s="45">
        <v>0.01</v>
      </c>
      <c r="G252" s="45">
        <v>0.33</v>
      </c>
      <c r="H252" s="45">
        <v>2.1800000000000002</v>
      </c>
      <c r="I252" s="45">
        <v>0.84</v>
      </c>
      <c r="J252" s="45">
        <v>1.46</v>
      </c>
      <c r="K252" s="45">
        <v>3.81</v>
      </c>
      <c r="L252" s="45">
        <v>0.51</v>
      </c>
      <c r="M252" s="45">
        <v>4.62</v>
      </c>
      <c r="N252" s="45">
        <v>0.08</v>
      </c>
      <c r="O252" s="45">
        <v>1.89</v>
      </c>
      <c r="P252" s="45">
        <v>1.87</v>
      </c>
      <c r="Q252" s="45">
        <v>0.38</v>
      </c>
      <c r="R252" s="151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B253" s="31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BM253" s="55"/>
    </row>
    <row r="254" spans="1:65" ht="15">
      <c r="B254" s="8" t="s">
        <v>412</v>
      </c>
      <c r="BM254" s="28" t="s">
        <v>247</v>
      </c>
    </row>
    <row r="255" spans="1:65" ht="15">
      <c r="A255" s="25" t="s">
        <v>33</v>
      </c>
      <c r="B255" s="18" t="s">
        <v>108</v>
      </c>
      <c r="C255" s="15" t="s">
        <v>109</v>
      </c>
      <c r="D255" s="16" t="s">
        <v>214</v>
      </c>
      <c r="E255" s="17" t="s">
        <v>214</v>
      </c>
      <c r="F255" s="15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>
        <v>1</v>
      </c>
    </row>
    <row r="256" spans="1:65">
      <c r="A256" s="30"/>
      <c r="B256" s="19" t="s">
        <v>215</v>
      </c>
      <c r="C256" s="9" t="s">
        <v>215</v>
      </c>
      <c r="D256" s="149" t="s">
        <v>256</v>
      </c>
      <c r="E256" s="150" t="s">
        <v>260</v>
      </c>
      <c r="F256" s="15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 t="s">
        <v>3</v>
      </c>
    </row>
    <row r="257" spans="1:65">
      <c r="A257" s="30"/>
      <c r="B257" s="19"/>
      <c r="C257" s="9"/>
      <c r="D257" s="10" t="s">
        <v>264</v>
      </c>
      <c r="E257" s="11" t="s">
        <v>263</v>
      </c>
      <c r="F257" s="15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9"/>
      <c r="C258" s="9"/>
      <c r="D258" s="26"/>
      <c r="E258" s="26"/>
      <c r="F258" s="15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2</v>
      </c>
    </row>
    <row r="259" spans="1:65">
      <c r="A259" s="30"/>
      <c r="B259" s="18">
        <v>1</v>
      </c>
      <c r="C259" s="14">
        <v>1</v>
      </c>
      <c r="D259" s="22">
        <v>1.4</v>
      </c>
      <c r="E259" s="22">
        <v>1.0532999999999999</v>
      </c>
      <c r="F259" s="15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>
        <v>1</v>
      </c>
      <c r="C260" s="9">
        <v>2</v>
      </c>
      <c r="D260" s="11">
        <v>1.4</v>
      </c>
      <c r="E260" s="11">
        <v>1.0679000000000001</v>
      </c>
      <c r="F260" s="15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7</v>
      </c>
    </row>
    <row r="261" spans="1:65">
      <c r="A261" s="30"/>
      <c r="B261" s="19">
        <v>1</v>
      </c>
      <c r="C261" s="9">
        <v>3</v>
      </c>
      <c r="D261" s="11">
        <v>1.4</v>
      </c>
      <c r="E261" s="11">
        <v>0.99979999999999991</v>
      </c>
      <c r="F261" s="15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16</v>
      </c>
    </row>
    <row r="262" spans="1:65">
      <c r="A262" s="30"/>
      <c r="B262" s="19">
        <v>1</v>
      </c>
      <c r="C262" s="9">
        <v>4</v>
      </c>
      <c r="D262" s="11">
        <v>1.3</v>
      </c>
      <c r="E262" s="11">
        <v>1.0407</v>
      </c>
      <c r="F262" s="15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1.1969666666666701</v>
      </c>
    </row>
    <row r="263" spans="1:65">
      <c r="A263" s="30"/>
      <c r="B263" s="19">
        <v>1</v>
      </c>
      <c r="C263" s="9">
        <v>5</v>
      </c>
      <c r="D263" s="11">
        <v>1.3</v>
      </c>
      <c r="E263" s="11">
        <v>1.0552999999999999</v>
      </c>
      <c r="F263" s="15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13</v>
      </c>
    </row>
    <row r="264" spans="1:65">
      <c r="A264" s="30"/>
      <c r="B264" s="19">
        <v>1</v>
      </c>
      <c r="C264" s="9">
        <v>6</v>
      </c>
      <c r="D264" s="11">
        <v>1.3</v>
      </c>
      <c r="E264" s="11">
        <v>1.0466</v>
      </c>
      <c r="F264" s="15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20" t="s">
        <v>231</v>
      </c>
      <c r="C265" s="12"/>
      <c r="D265" s="23">
        <v>1.3499999999999999</v>
      </c>
      <c r="E265" s="23">
        <v>1.0439333333333332</v>
      </c>
      <c r="F265" s="15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3" t="s">
        <v>232</v>
      </c>
      <c r="C266" s="29"/>
      <c r="D266" s="11">
        <v>1.35</v>
      </c>
      <c r="E266" s="11">
        <v>1.0499499999999999</v>
      </c>
      <c r="F266" s="15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233</v>
      </c>
      <c r="C267" s="29"/>
      <c r="D267" s="24">
        <v>5.477225575051653E-2</v>
      </c>
      <c r="E267" s="24">
        <v>2.3480431569003757E-2</v>
      </c>
      <c r="F267" s="15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85</v>
      </c>
      <c r="C268" s="29"/>
      <c r="D268" s="13">
        <v>4.0572041296678914E-2</v>
      </c>
      <c r="E268" s="13">
        <v>2.2492271124277183E-2</v>
      </c>
      <c r="F268" s="15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3" t="s">
        <v>234</v>
      </c>
      <c r="C269" s="29"/>
      <c r="D269" s="13">
        <v>0.12785095658469681</v>
      </c>
      <c r="E269" s="13">
        <v>-0.1278509565847028</v>
      </c>
      <c r="F269" s="15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46" t="s">
        <v>235</v>
      </c>
      <c r="C270" s="47"/>
      <c r="D270" s="45">
        <v>0.67</v>
      </c>
      <c r="E270" s="45">
        <v>0.67</v>
      </c>
      <c r="F270" s="15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B271" s="31"/>
      <c r="C271" s="20"/>
      <c r="D271" s="20"/>
      <c r="E271" s="20"/>
      <c r="BM271" s="55"/>
    </row>
    <row r="272" spans="1:65" ht="15">
      <c r="B272" s="8" t="s">
        <v>413</v>
      </c>
      <c r="BM272" s="28" t="s">
        <v>247</v>
      </c>
    </row>
    <row r="273" spans="1:65" ht="15">
      <c r="A273" s="25" t="s">
        <v>36</v>
      </c>
      <c r="B273" s="18" t="s">
        <v>108</v>
      </c>
      <c r="C273" s="15" t="s">
        <v>109</v>
      </c>
      <c r="D273" s="16" t="s">
        <v>214</v>
      </c>
      <c r="E273" s="17" t="s">
        <v>214</v>
      </c>
      <c r="F273" s="15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>
        <v>1</v>
      </c>
    </row>
    <row r="274" spans="1:65">
      <c r="A274" s="30"/>
      <c r="B274" s="19" t="s">
        <v>215</v>
      </c>
      <c r="C274" s="9" t="s">
        <v>215</v>
      </c>
      <c r="D274" s="149" t="s">
        <v>256</v>
      </c>
      <c r="E274" s="150" t="s">
        <v>260</v>
      </c>
      <c r="F274" s="15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 t="s">
        <v>3</v>
      </c>
    </row>
    <row r="275" spans="1:65">
      <c r="A275" s="30"/>
      <c r="B275" s="19"/>
      <c r="C275" s="9"/>
      <c r="D275" s="10" t="s">
        <v>264</v>
      </c>
      <c r="E275" s="11" t="s">
        <v>263</v>
      </c>
      <c r="F275" s="15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2</v>
      </c>
    </row>
    <row r="276" spans="1:65">
      <c r="A276" s="30"/>
      <c r="B276" s="19"/>
      <c r="C276" s="9"/>
      <c r="D276" s="26"/>
      <c r="E276" s="26"/>
      <c r="F276" s="15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2</v>
      </c>
    </row>
    <row r="277" spans="1:65">
      <c r="A277" s="30"/>
      <c r="B277" s="18">
        <v>1</v>
      </c>
      <c r="C277" s="14">
        <v>1</v>
      </c>
      <c r="D277" s="22">
        <v>0.8</v>
      </c>
      <c r="E277" s="22">
        <v>0.65739999999999998</v>
      </c>
      <c r="F277" s="15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>
        <v>1</v>
      </c>
      <c r="C278" s="9">
        <v>2</v>
      </c>
      <c r="D278" s="11">
        <v>0.9</v>
      </c>
      <c r="E278" s="11">
        <v>0.68179999999999996</v>
      </c>
      <c r="F278" s="15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8</v>
      </c>
    </row>
    <row r="279" spans="1:65">
      <c r="A279" s="30"/>
      <c r="B279" s="19">
        <v>1</v>
      </c>
      <c r="C279" s="9">
        <v>3</v>
      </c>
      <c r="D279" s="11">
        <v>0.8</v>
      </c>
      <c r="E279" s="11">
        <v>0.67310000000000003</v>
      </c>
      <c r="F279" s="15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16</v>
      </c>
    </row>
    <row r="280" spans="1:65">
      <c r="A280" s="30"/>
      <c r="B280" s="19">
        <v>1</v>
      </c>
      <c r="C280" s="9">
        <v>4</v>
      </c>
      <c r="D280" s="11">
        <v>0.8</v>
      </c>
      <c r="E280" s="11">
        <v>0.69140000000000001</v>
      </c>
      <c r="F280" s="15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0.75471666666666704</v>
      </c>
    </row>
    <row r="281" spans="1:65">
      <c r="A281" s="30"/>
      <c r="B281" s="19">
        <v>1</v>
      </c>
      <c r="C281" s="9">
        <v>5</v>
      </c>
      <c r="D281" s="11">
        <v>0.8</v>
      </c>
      <c r="E281" s="11">
        <v>0.68579999999999997</v>
      </c>
      <c r="F281" s="15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14</v>
      </c>
    </row>
    <row r="282" spans="1:65">
      <c r="A282" s="30"/>
      <c r="B282" s="19">
        <v>1</v>
      </c>
      <c r="C282" s="9">
        <v>6</v>
      </c>
      <c r="D282" s="11">
        <v>0.9</v>
      </c>
      <c r="E282" s="11">
        <v>0.66710000000000003</v>
      </c>
      <c r="F282" s="15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5"/>
    </row>
    <row r="283" spans="1:65">
      <c r="A283" s="30"/>
      <c r="B283" s="20" t="s">
        <v>231</v>
      </c>
      <c r="C283" s="12"/>
      <c r="D283" s="23">
        <v>0.83333333333333337</v>
      </c>
      <c r="E283" s="23">
        <v>0.67609999999999992</v>
      </c>
      <c r="F283" s="15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3" t="s">
        <v>232</v>
      </c>
      <c r="C284" s="29"/>
      <c r="D284" s="11">
        <v>0.8</v>
      </c>
      <c r="E284" s="11">
        <v>0.67745</v>
      </c>
      <c r="F284" s="15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5"/>
    </row>
    <row r="285" spans="1:65">
      <c r="A285" s="30"/>
      <c r="B285" s="3" t="s">
        <v>233</v>
      </c>
      <c r="C285" s="29"/>
      <c r="D285" s="24">
        <v>5.1639777949432218E-2</v>
      </c>
      <c r="E285" s="24">
        <v>1.265195637045907E-2</v>
      </c>
      <c r="F285" s="15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85</v>
      </c>
      <c r="C286" s="29"/>
      <c r="D286" s="13">
        <v>6.1967733539318656E-2</v>
      </c>
      <c r="E286" s="13">
        <v>1.8713143574114882E-2</v>
      </c>
      <c r="F286" s="15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3" t="s">
        <v>234</v>
      </c>
      <c r="C287" s="29"/>
      <c r="D287" s="13">
        <v>0.10416712673630224</v>
      </c>
      <c r="E287" s="13">
        <v>-0.10416712673630335</v>
      </c>
      <c r="F287" s="15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46" t="s">
        <v>235</v>
      </c>
      <c r="C288" s="47"/>
      <c r="D288" s="45">
        <v>0.67</v>
      </c>
      <c r="E288" s="45">
        <v>0.67</v>
      </c>
      <c r="F288" s="15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B289" s="31"/>
      <c r="C289" s="20"/>
      <c r="D289" s="20"/>
      <c r="E289" s="20"/>
      <c r="BM289" s="55"/>
    </row>
    <row r="290" spans="1:65" ht="15">
      <c r="B290" s="8" t="s">
        <v>414</v>
      </c>
      <c r="BM290" s="28" t="s">
        <v>247</v>
      </c>
    </row>
    <row r="291" spans="1:65" ht="15">
      <c r="A291" s="25" t="s">
        <v>39</v>
      </c>
      <c r="B291" s="18" t="s">
        <v>108</v>
      </c>
      <c r="C291" s="15" t="s">
        <v>109</v>
      </c>
      <c r="D291" s="16" t="s">
        <v>214</v>
      </c>
      <c r="E291" s="15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>
        <v>1</v>
      </c>
    </row>
    <row r="292" spans="1:65">
      <c r="A292" s="30"/>
      <c r="B292" s="19" t="s">
        <v>215</v>
      </c>
      <c r="C292" s="9" t="s">
        <v>215</v>
      </c>
      <c r="D292" s="149" t="s">
        <v>256</v>
      </c>
      <c r="E292" s="15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 t="s">
        <v>3</v>
      </c>
    </row>
    <row r="293" spans="1:65">
      <c r="A293" s="30"/>
      <c r="B293" s="19"/>
      <c r="C293" s="9"/>
      <c r="D293" s="10" t="s">
        <v>264</v>
      </c>
      <c r="E293" s="15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2</v>
      </c>
    </row>
    <row r="294" spans="1:65">
      <c r="A294" s="30"/>
      <c r="B294" s="19"/>
      <c r="C294" s="9"/>
      <c r="D294" s="26"/>
      <c r="E294" s="15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2</v>
      </c>
    </row>
    <row r="295" spans="1:65">
      <c r="A295" s="30"/>
      <c r="B295" s="18">
        <v>1</v>
      </c>
      <c r="C295" s="14">
        <v>1</v>
      </c>
      <c r="D295" s="22">
        <v>0.4</v>
      </c>
      <c r="E295" s="15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>
        <v>1</v>
      </c>
      <c r="C296" s="9">
        <v>2</v>
      </c>
      <c r="D296" s="11">
        <v>0.36</v>
      </c>
      <c r="E296" s="15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9</v>
      </c>
    </row>
    <row r="297" spans="1:65">
      <c r="A297" s="30"/>
      <c r="B297" s="19">
        <v>1</v>
      </c>
      <c r="C297" s="9">
        <v>3</v>
      </c>
      <c r="D297" s="11">
        <v>0.39</v>
      </c>
      <c r="E297" s="15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16</v>
      </c>
    </row>
    <row r="298" spans="1:65">
      <c r="A298" s="30"/>
      <c r="B298" s="19">
        <v>1</v>
      </c>
      <c r="C298" s="9">
        <v>4</v>
      </c>
      <c r="D298" s="11">
        <v>0.37</v>
      </c>
      <c r="E298" s="15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0.38</v>
      </c>
    </row>
    <row r="299" spans="1:65">
      <c r="A299" s="30"/>
      <c r="B299" s="19">
        <v>1</v>
      </c>
      <c r="C299" s="9">
        <v>5</v>
      </c>
      <c r="D299" s="11">
        <v>0.38</v>
      </c>
      <c r="E299" s="15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15</v>
      </c>
    </row>
    <row r="300" spans="1:65">
      <c r="A300" s="30"/>
      <c r="B300" s="19">
        <v>1</v>
      </c>
      <c r="C300" s="9">
        <v>6</v>
      </c>
      <c r="D300" s="11">
        <v>0.38</v>
      </c>
      <c r="E300" s="15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5"/>
    </row>
    <row r="301" spans="1:65">
      <c r="A301" s="30"/>
      <c r="B301" s="20" t="s">
        <v>231</v>
      </c>
      <c r="C301" s="12"/>
      <c r="D301" s="23">
        <v>0.37999999999999995</v>
      </c>
      <c r="E301" s="15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A302" s="30"/>
      <c r="B302" s="3" t="s">
        <v>232</v>
      </c>
      <c r="C302" s="29"/>
      <c r="D302" s="11">
        <v>0.38</v>
      </c>
      <c r="E302" s="15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3" t="s">
        <v>233</v>
      </c>
      <c r="C303" s="29"/>
      <c r="D303" s="24">
        <v>1.4142135623730963E-2</v>
      </c>
      <c r="E303" s="15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85</v>
      </c>
      <c r="C304" s="29"/>
      <c r="D304" s="13">
        <v>3.7216146378239383E-2</v>
      </c>
      <c r="E304" s="15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3" t="s">
        <v>234</v>
      </c>
      <c r="C305" s="29"/>
      <c r="D305" s="13">
        <v>-1.1102230246251565E-16</v>
      </c>
      <c r="E305" s="15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46" t="s">
        <v>235</v>
      </c>
      <c r="C306" s="47"/>
      <c r="D306" s="45" t="s">
        <v>242</v>
      </c>
      <c r="E306" s="15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B307" s="31"/>
      <c r="C307" s="20"/>
      <c r="D307" s="20"/>
      <c r="BM307" s="55"/>
    </row>
    <row r="308" spans="1:65" ht="15">
      <c r="B308" s="8" t="s">
        <v>415</v>
      </c>
      <c r="BM308" s="28" t="s">
        <v>66</v>
      </c>
    </row>
    <row r="309" spans="1:65" ht="15">
      <c r="A309" s="25" t="s">
        <v>52</v>
      </c>
      <c r="B309" s="18" t="s">
        <v>108</v>
      </c>
      <c r="C309" s="15" t="s">
        <v>109</v>
      </c>
      <c r="D309" s="16" t="s">
        <v>214</v>
      </c>
      <c r="E309" s="17" t="s">
        <v>214</v>
      </c>
      <c r="F309" s="17" t="s">
        <v>214</v>
      </c>
      <c r="G309" s="17" t="s">
        <v>214</v>
      </c>
      <c r="H309" s="17" t="s">
        <v>214</v>
      </c>
      <c r="I309" s="17" t="s">
        <v>214</v>
      </c>
      <c r="J309" s="17" t="s">
        <v>214</v>
      </c>
      <c r="K309" s="17" t="s">
        <v>214</v>
      </c>
      <c r="L309" s="17" t="s">
        <v>214</v>
      </c>
      <c r="M309" s="17" t="s">
        <v>214</v>
      </c>
      <c r="N309" s="17" t="s">
        <v>214</v>
      </c>
      <c r="O309" s="17" t="s">
        <v>214</v>
      </c>
      <c r="P309" s="17" t="s">
        <v>214</v>
      </c>
      <c r="Q309" s="17" t="s">
        <v>214</v>
      </c>
      <c r="R309" s="151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>
        <v>1</v>
      </c>
    </row>
    <row r="310" spans="1:65">
      <c r="A310" s="30"/>
      <c r="B310" s="19" t="s">
        <v>215</v>
      </c>
      <c r="C310" s="9" t="s">
        <v>215</v>
      </c>
      <c r="D310" s="149" t="s">
        <v>248</v>
      </c>
      <c r="E310" s="150" t="s">
        <v>249</v>
      </c>
      <c r="F310" s="150" t="s">
        <v>250</v>
      </c>
      <c r="G310" s="150" t="s">
        <v>251</v>
      </c>
      <c r="H310" s="150" t="s">
        <v>252</v>
      </c>
      <c r="I310" s="150" t="s">
        <v>253</v>
      </c>
      <c r="J310" s="150" t="s">
        <v>254</v>
      </c>
      <c r="K310" s="150" t="s">
        <v>255</v>
      </c>
      <c r="L310" s="150" t="s">
        <v>256</v>
      </c>
      <c r="M310" s="150" t="s">
        <v>257</v>
      </c>
      <c r="N310" s="150" t="s">
        <v>258</v>
      </c>
      <c r="O310" s="150" t="s">
        <v>259</v>
      </c>
      <c r="P310" s="150" t="s">
        <v>260</v>
      </c>
      <c r="Q310" s="150" t="s">
        <v>261</v>
      </c>
      <c r="R310" s="151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 t="s">
        <v>1</v>
      </c>
    </row>
    <row r="311" spans="1:65">
      <c r="A311" s="30"/>
      <c r="B311" s="19"/>
      <c r="C311" s="9"/>
      <c r="D311" s="10" t="s">
        <v>111</v>
      </c>
      <c r="E311" s="11" t="s">
        <v>264</v>
      </c>
      <c r="F311" s="11" t="s">
        <v>264</v>
      </c>
      <c r="G311" s="11" t="s">
        <v>264</v>
      </c>
      <c r="H311" s="11" t="s">
        <v>111</v>
      </c>
      <c r="I311" s="11" t="s">
        <v>263</v>
      </c>
      <c r="J311" s="11" t="s">
        <v>111</v>
      </c>
      <c r="K311" s="11" t="s">
        <v>111</v>
      </c>
      <c r="L311" s="11" t="s">
        <v>264</v>
      </c>
      <c r="M311" s="11" t="s">
        <v>264</v>
      </c>
      <c r="N311" s="11" t="s">
        <v>111</v>
      </c>
      <c r="O311" s="11" t="s">
        <v>111</v>
      </c>
      <c r="P311" s="11" t="s">
        <v>111</v>
      </c>
      <c r="Q311" s="11" t="s">
        <v>111</v>
      </c>
      <c r="R311" s="151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2</v>
      </c>
    </row>
    <row r="312" spans="1:65">
      <c r="A312" s="30"/>
      <c r="B312" s="19"/>
      <c r="C312" s="9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151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8">
        <v>1</v>
      </c>
      <c r="C313" s="14">
        <v>1</v>
      </c>
      <c r="D313" s="22">
        <v>16.579999999999998</v>
      </c>
      <c r="E313" s="22">
        <v>17.100000000000001</v>
      </c>
      <c r="F313" s="22">
        <v>16.7</v>
      </c>
      <c r="G313" s="22">
        <v>16.7</v>
      </c>
      <c r="H313" s="22">
        <v>17.84</v>
      </c>
      <c r="I313" s="22">
        <v>16.5</v>
      </c>
      <c r="J313" s="22">
        <v>16.872055127670315</v>
      </c>
      <c r="K313" s="22">
        <v>17.579999999999998</v>
      </c>
      <c r="L313" s="22">
        <v>17</v>
      </c>
      <c r="M313" s="152">
        <v>15.6</v>
      </c>
      <c r="N313" s="22">
        <v>16.8</v>
      </c>
      <c r="O313" s="22">
        <v>17.72</v>
      </c>
      <c r="P313" s="152">
        <v>18.40663</v>
      </c>
      <c r="Q313" s="22" t="s">
        <v>270</v>
      </c>
      <c r="R313" s="151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>
        <v>1</v>
      </c>
      <c r="C314" s="9">
        <v>2</v>
      </c>
      <c r="D314" s="11">
        <v>17.309999999999999</v>
      </c>
      <c r="E314" s="11">
        <v>17.350000000000001</v>
      </c>
      <c r="F314" s="11">
        <v>16.95</v>
      </c>
      <c r="G314" s="11">
        <v>16.45</v>
      </c>
      <c r="H314" s="11">
        <v>17.989999999999998</v>
      </c>
      <c r="I314" s="11">
        <v>16.8</v>
      </c>
      <c r="J314" s="11">
        <v>17.157457907365405</v>
      </c>
      <c r="K314" s="11">
        <v>17.649999999999999</v>
      </c>
      <c r="L314" s="11">
        <v>16.399999999999999</v>
      </c>
      <c r="M314" s="153">
        <v>15.7</v>
      </c>
      <c r="N314" s="11">
        <v>17</v>
      </c>
      <c r="O314" s="11">
        <v>17.670000000000002</v>
      </c>
      <c r="P314" s="153">
        <v>18.265385000000002</v>
      </c>
      <c r="Q314" s="11" t="s">
        <v>270</v>
      </c>
      <c r="R314" s="151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e">
        <v>#N/A</v>
      </c>
    </row>
    <row r="315" spans="1:65">
      <c r="A315" s="30"/>
      <c r="B315" s="19">
        <v>1</v>
      </c>
      <c r="C315" s="9">
        <v>3</v>
      </c>
      <c r="D315" s="11">
        <v>16.260000000000002</v>
      </c>
      <c r="E315" s="11">
        <v>17.399999999999999</v>
      </c>
      <c r="F315" s="11">
        <v>16.55</v>
      </c>
      <c r="G315" s="11">
        <v>16.95</v>
      </c>
      <c r="H315" s="11">
        <v>17.88</v>
      </c>
      <c r="I315" s="11">
        <v>16.5</v>
      </c>
      <c r="J315" s="11">
        <v>17.070065830940589</v>
      </c>
      <c r="K315" s="11">
        <v>17.66</v>
      </c>
      <c r="L315" s="11">
        <v>17.100000000000001</v>
      </c>
      <c r="M315" s="153">
        <v>15.2</v>
      </c>
      <c r="N315" s="11">
        <v>17</v>
      </c>
      <c r="O315" s="11">
        <v>17.940000000000001</v>
      </c>
      <c r="P315" s="153">
        <v>18.271879999999999</v>
      </c>
      <c r="Q315" s="11" t="s">
        <v>270</v>
      </c>
      <c r="R315" s="151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16</v>
      </c>
    </row>
    <row r="316" spans="1:65">
      <c r="A316" s="30"/>
      <c r="B316" s="19">
        <v>1</v>
      </c>
      <c r="C316" s="9">
        <v>4</v>
      </c>
      <c r="D316" s="11">
        <v>16.03</v>
      </c>
      <c r="E316" s="11">
        <v>17.350000000000001</v>
      </c>
      <c r="F316" s="11">
        <v>16.7</v>
      </c>
      <c r="G316" s="11">
        <v>16.649999999999999</v>
      </c>
      <c r="H316" s="11">
        <v>17.91</v>
      </c>
      <c r="I316" s="11">
        <v>17</v>
      </c>
      <c r="J316" s="11">
        <v>16.965890418462788</v>
      </c>
      <c r="K316" s="11">
        <v>17.64</v>
      </c>
      <c r="L316" s="11">
        <v>16</v>
      </c>
      <c r="M316" s="153">
        <v>14.800000000000002</v>
      </c>
      <c r="N316" s="11">
        <v>17</v>
      </c>
      <c r="O316" s="11">
        <v>17.87</v>
      </c>
      <c r="P316" s="153">
        <v>18.271974999999998</v>
      </c>
      <c r="Q316" s="11" t="s">
        <v>270</v>
      </c>
      <c r="R316" s="151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17.05233490492288</v>
      </c>
    </row>
    <row r="317" spans="1:65">
      <c r="A317" s="30"/>
      <c r="B317" s="19">
        <v>1</v>
      </c>
      <c r="C317" s="9">
        <v>5</v>
      </c>
      <c r="D317" s="11">
        <v>15.82</v>
      </c>
      <c r="E317" s="11">
        <v>17.149999999999999</v>
      </c>
      <c r="F317" s="11">
        <v>16.55</v>
      </c>
      <c r="G317" s="11">
        <v>16.8</v>
      </c>
      <c r="H317" s="11">
        <v>17.690000000000001</v>
      </c>
      <c r="I317" s="11">
        <v>16.7</v>
      </c>
      <c r="J317" s="11">
        <v>16.749582938920899</v>
      </c>
      <c r="K317" s="11">
        <v>17.54</v>
      </c>
      <c r="L317" s="11">
        <v>16.100000000000001</v>
      </c>
      <c r="M317" s="153">
        <v>15.4</v>
      </c>
      <c r="N317" s="11">
        <v>16.8</v>
      </c>
      <c r="O317" s="11">
        <v>17.649999999999999</v>
      </c>
      <c r="P317" s="153">
        <v>18.148419999999998</v>
      </c>
      <c r="Q317" s="11" t="s">
        <v>270</v>
      </c>
      <c r="R317" s="151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22</v>
      </c>
    </row>
    <row r="318" spans="1:65">
      <c r="A318" s="30"/>
      <c r="B318" s="19">
        <v>1</v>
      </c>
      <c r="C318" s="9">
        <v>6</v>
      </c>
      <c r="D318" s="11">
        <v>16.57</v>
      </c>
      <c r="E318" s="11">
        <v>17.25</v>
      </c>
      <c r="F318" s="11">
        <v>16.649999999999999</v>
      </c>
      <c r="G318" s="11">
        <v>16.75</v>
      </c>
      <c r="H318" s="11">
        <v>17.98</v>
      </c>
      <c r="I318" s="11">
        <v>17.3</v>
      </c>
      <c r="J318" s="11">
        <v>16.619051501550082</v>
      </c>
      <c r="K318" s="11">
        <v>17.63</v>
      </c>
      <c r="L318" s="11">
        <v>16.7</v>
      </c>
      <c r="M318" s="153">
        <v>15.6</v>
      </c>
      <c r="N318" s="11">
        <v>17.100000000000001</v>
      </c>
      <c r="O318" s="11">
        <v>17.809999999999999</v>
      </c>
      <c r="P318" s="153">
        <v>18.317045</v>
      </c>
      <c r="Q318" s="11" t="s">
        <v>270</v>
      </c>
      <c r="R318" s="151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5"/>
    </row>
    <row r="319" spans="1:65">
      <c r="A319" s="30"/>
      <c r="B319" s="20" t="s">
        <v>231</v>
      </c>
      <c r="C319" s="12"/>
      <c r="D319" s="23">
        <v>16.428333333333331</v>
      </c>
      <c r="E319" s="23">
        <v>17.266666666666666</v>
      </c>
      <c r="F319" s="23">
        <v>16.683333333333334</v>
      </c>
      <c r="G319" s="23">
        <v>16.716666666666665</v>
      </c>
      <c r="H319" s="23">
        <v>17.881666666666664</v>
      </c>
      <c r="I319" s="23">
        <v>16.8</v>
      </c>
      <c r="J319" s="23">
        <v>16.90568395415168</v>
      </c>
      <c r="K319" s="23">
        <v>17.616666666666664</v>
      </c>
      <c r="L319" s="23">
        <v>16.55</v>
      </c>
      <c r="M319" s="23">
        <v>15.383333333333333</v>
      </c>
      <c r="N319" s="23">
        <v>16.95</v>
      </c>
      <c r="O319" s="23">
        <v>17.776666666666667</v>
      </c>
      <c r="P319" s="23">
        <v>18.280222499999997</v>
      </c>
      <c r="Q319" s="23" t="s">
        <v>521</v>
      </c>
      <c r="R319" s="151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232</v>
      </c>
      <c r="C320" s="29"/>
      <c r="D320" s="11">
        <v>16.414999999999999</v>
      </c>
      <c r="E320" s="11">
        <v>17.3</v>
      </c>
      <c r="F320" s="11">
        <v>16.674999999999997</v>
      </c>
      <c r="G320" s="11">
        <v>16.725000000000001</v>
      </c>
      <c r="H320" s="11">
        <v>17.895</v>
      </c>
      <c r="I320" s="11">
        <v>16.75</v>
      </c>
      <c r="J320" s="11">
        <v>16.91897277306655</v>
      </c>
      <c r="K320" s="11">
        <v>17.634999999999998</v>
      </c>
      <c r="L320" s="11">
        <v>16.549999999999997</v>
      </c>
      <c r="M320" s="11">
        <v>15.5</v>
      </c>
      <c r="N320" s="11">
        <v>17</v>
      </c>
      <c r="O320" s="11">
        <v>17.765000000000001</v>
      </c>
      <c r="P320" s="11">
        <v>18.271927499999997</v>
      </c>
      <c r="Q320" s="11" t="s">
        <v>521</v>
      </c>
      <c r="R320" s="151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3" t="s">
        <v>233</v>
      </c>
      <c r="C321" s="29"/>
      <c r="D321" s="24">
        <v>0.52487776354753846</v>
      </c>
      <c r="E321" s="24">
        <v>0.12110601416389963</v>
      </c>
      <c r="F321" s="24">
        <v>0.14719601443879698</v>
      </c>
      <c r="G321" s="24">
        <v>0.16633299933166223</v>
      </c>
      <c r="H321" s="24">
        <v>0.11016654059498519</v>
      </c>
      <c r="I321" s="24">
        <v>0.30983866769659363</v>
      </c>
      <c r="J321" s="24">
        <v>0.20084468182620985</v>
      </c>
      <c r="K321" s="24">
        <v>4.6761807778000861E-2</v>
      </c>
      <c r="L321" s="24">
        <v>0.45934736311423413</v>
      </c>
      <c r="M321" s="24">
        <v>0.33714487489307321</v>
      </c>
      <c r="N321" s="24">
        <v>0.1224744871391589</v>
      </c>
      <c r="O321" s="24">
        <v>0.11587349423689093</v>
      </c>
      <c r="P321" s="24">
        <v>8.3742965719516393E-2</v>
      </c>
      <c r="Q321" s="24" t="s">
        <v>521</v>
      </c>
      <c r="R321" s="218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19"/>
      <c r="AR321" s="219"/>
      <c r="AS321" s="219"/>
      <c r="AT321" s="219"/>
      <c r="AU321" s="219"/>
      <c r="AV321" s="219"/>
      <c r="AW321" s="219"/>
      <c r="AX321" s="219"/>
      <c r="AY321" s="219"/>
      <c r="AZ321" s="219"/>
      <c r="BA321" s="219"/>
      <c r="BB321" s="219"/>
      <c r="BC321" s="219"/>
      <c r="BD321" s="219"/>
      <c r="BE321" s="219"/>
      <c r="BF321" s="219"/>
      <c r="BG321" s="219"/>
      <c r="BH321" s="219"/>
      <c r="BI321" s="219"/>
      <c r="BJ321" s="219"/>
      <c r="BK321" s="219"/>
      <c r="BL321" s="219"/>
      <c r="BM321" s="56"/>
    </row>
    <row r="322" spans="1:65">
      <c r="A322" s="30"/>
      <c r="B322" s="3" t="s">
        <v>85</v>
      </c>
      <c r="C322" s="29"/>
      <c r="D322" s="13">
        <v>3.1949544296289246E-2</v>
      </c>
      <c r="E322" s="13">
        <v>7.0138618241640718E-3</v>
      </c>
      <c r="F322" s="13">
        <v>8.8229379283994193E-3</v>
      </c>
      <c r="G322" s="13">
        <v>9.9501295711861767E-3</v>
      </c>
      <c r="H322" s="13">
        <v>6.1608653515696828E-3</v>
      </c>
      <c r="I322" s="13">
        <v>1.8442777839082953E-2</v>
      </c>
      <c r="J322" s="13">
        <v>1.1880305012852593E-2</v>
      </c>
      <c r="K322" s="13">
        <v>2.6544072532450826E-3</v>
      </c>
      <c r="L322" s="13">
        <v>2.7755127680618375E-2</v>
      </c>
      <c r="M322" s="13">
        <v>2.1916243221651564E-2</v>
      </c>
      <c r="N322" s="13">
        <v>7.2256334595373981E-3</v>
      </c>
      <c r="O322" s="13">
        <v>6.5182914440403668E-3</v>
      </c>
      <c r="P322" s="13">
        <v>4.5810692796281012E-3</v>
      </c>
      <c r="Q322" s="13" t="s">
        <v>521</v>
      </c>
      <c r="R322" s="151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3" t="s">
        <v>234</v>
      </c>
      <c r="C323" s="29"/>
      <c r="D323" s="13">
        <v>-3.6593321387876632E-2</v>
      </c>
      <c r="E323" s="13">
        <v>1.2569056550836955E-2</v>
      </c>
      <c r="F323" s="13">
        <v>-2.1639357521826441E-2</v>
      </c>
      <c r="G323" s="13">
        <v>-1.9684591003388596E-2</v>
      </c>
      <c r="H323" s="13">
        <v>4.8634498816016336E-2</v>
      </c>
      <c r="I323" s="13">
        <v>-1.4797674707293762E-2</v>
      </c>
      <c r="J323" s="13">
        <v>-8.6000510539387953E-3</v>
      </c>
      <c r="K323" s="13">
        <v>3.3094104994434881E-2</v>
      </c>
      <c r="L323" s="13">
        <v>-2.9458423595578043E-2</v>
      </c>
      <c r="M323" s="13">
        <v>-9.7875251740904945E-2</v>
      </c>
      <c r="N323" s="13">
        <v>-6.001225374323238E-3</v>
      </c>
      <c r="O323" s="13">
        <v>4.2476984282937114E-2</v>
      </c>
      <c r="P323" s="13">
        <v>7.2007006777859761E-2</v>
      </c>
      <c r="Q323" s="13" t="s">
        <v>521</v>
      </c>
      <c r="R323" s="151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46" t="s">
        <v>235</v>
      </c>
      <c r="C324" s="47"/>
      <c r="D324" s="45">
        <v>0.89</v>
      </c>
      <c r="E324" s="45">
        <v>0.67</v>
      </c>
      <c r="F324" s="45">
        <v>0.42</v>
      </c>
      <c r="G324" s="45">
        <v>0.35</v>
      </c>
      <c r="H324" s="45">
        <v>1.82</v>
      </c>
      <c r="I324" s="45">
        <v>0.2</v>
      </c>
      <c r="J324" s="45">
        <v>0</v>
      </c>
      <c r="K324" s="45">
        <v>1.33</v>
      </c>
      <c r="L324" s="45">
        <v>0.66</v>
      </c>
      <c r="M324" s="45">
        <v>2.84</v>
      </c>
      <c r="N324" s="45">
        <v>0.08</v>
      </c>
      <c r="O324" s="45">
        <v>1.63</v>
      </c>
      <c r="P324" s="45">
        <v>2.57</v>
      </c>
      <c r="Q324" s="45" t="s">
        <v>242</v>
      </c>
      <c r="R324" s="151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B325" s="31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BM325" s="55"/>
    </row>
    <row r="326" spans="1:65" ht="15">
      <c r="B326" s="8" t="s">
        <v>416</v>
      </c>
      <c r="BM326" s="28" t="s">
        <v>66</v>
      </c>
    </row>
    <row r="327" spans="1:65" ht="15">
      <c r="A327" s="25" t="s">
        <v>42</v>
      </c>
      <c r="B327" s="18" t="s">
        <v>108</v>
      </c>
      <c r="C327" s="15" t="s">
        <v>109</v>
      </c>
      <c r="D327" s="16" t="s">
        <v>214</v>
      </c>
      <c r="E327" s="17" t="s">
        <v>214</v>
      </c>
      <c r="F327" s="17" t="s">
        <v>214</v>
      </c>
      <c r="G327" s="17" t="s">
        <v>214</v>
      </c>
      <c r="H327" s="17" t="s">
        <v>214</v>
      </c>
      <c r="I327" s="17" t="s">
        <v>214</v>
      </c>
      <c r="J327" s="17" t="s">
        <v>214</v>
      </c>
      <c r="K327" s="17" t="s">
        <v>214</v>
      </c>
      <c r="L327" s="17" t="s">
        <v>214</v>
      </c>
      <c r="M327" s="17" t="s">
        <v>214</v>
      </c>
      <c r="N327" s="17" t="s">
        <v>214</v>
      </c>
      <c r="O327" s="17" t="s">
        <v>214</v>
      </c>
      <c r="P327" s="151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1</v>
      </c>
    </row>
    <row r="328" spans="1:65">
      <c r="A328" s="30"/>
      <c r="B328" s="19" t="s">
        <v>215</v>
      </c>
      <c r="C328" s="9" t="s">
        <v>215</v>
      </c>
      <c r="D328" s="149" t="s">
        <v>248</v>
      </c>
      <c r="E328" s="150" t="s">
        <v>249</v>
      </c>
      <c r="F328" s="150" t="s">
        <v>250</v>
      </c>
      <c r="G328" s="150" t="s">
        <v>251</v>
      </c>
      <c r="H328" s="150" t="s">
        <v>252</v>
      </c>
      <c r="I328" s="150" t="s">
        <v>253</v>
      </c>
      <c r="J328" s="150" t="s">
        <v>254</v>
      </c>
      <c r="K328" s="150" t="s">
        <v>255</v>
      </c>
      <c r="L328" s="150" t="s">
        <v>256</v>
      </c>
      <c r="M328" s="150" t="s">
        <v>257</v>
      </c>
      <c r="N328" s="150" t="s">
        <v>258</v>
      </c>
      <c r="O328" s="150" t="s">
        <v>260</v>
      </c>
      <c r="P328" s="151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 t="s">
        <v>3</v>
      </c>
    </row>
    <row r="329" spans="1:65">
      <c r="A329" s="30"/>
      <c r="B329" s="19"/>
      <c r="C329" s="9"/>
      <c r="D329" s="10" t="s">
        <v>111</v>
      </c>
      <c r="E329" s="11" t="s">
        <v>264</v>
      </c>
      <c r="F329" s="11" t="s">
        <v>264</v>
      </c>
      <c r="G329" s="11" t="s">
        <v>264</v>
      </c>
      <c r="H329" s="11" t="s">
        <v>263</v>
      </c>
      <c r="I329" s="11" t="s">
        <v>263</v>
      </c>
      <c r="J329" s="11" t="s">
        <v>111</v>
      </c>
      <c r="K329" s="11" t="s">
        <v>111</v>
      </c>
      <c r="L329" s="11" t="s">
        <v>264</v>
      </c>
      <c r="M329" s="11" t="s">
        <v>264</v>
      </c>
      <c r="N329" s="11" t="s">
        <v>263</v>
      </c>
      <c r="O329" s="11" t="s">
        <v>263</v>
      </c>
      <c r="P329" s="151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</v>
      </c>
    </row>
    <row r="330" spans="1:65">
      <c r="A330" s="30"/>
      <c r="B330" s="19"/>
      <c r="C330" s="9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151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2</v>
      </c>
    </row>
    <row r="331" spans="1:65">
      <c r="A331" s="30"/>
      <c r="B331" s="18">
        <v>1</v>
      </c>
      <c r="C331" s="14">
        <v>1</v>
      </c>
      <c r="D331" s="152">
        <v>8</v>
      </c>
      <c r="E331" s="22">
        <v>3.64</v>
      </c>
      <c r="F331" s="22">
        <v>3.38</v>
      </c>
      <c r="G331" s="22">
        <v>3.36</v>
      </c>
      <c r="H331" s="22">
        <v>3.44</v>
      </c>
      <c r="I331" s="152">
        <v>4.76</v>
      </c>
      <c r="J331" s="22">
        <v>3.0251972619330001</v>
      </c>
      <c r="K331" s="152">
        <v>13.5</v>
      </c>
      <c r="L331" s="22">
        <v>3.6</v>
      </c>
      <c r="M331" s="22">
        <v>3.07</v>
      </c>
      <c r="N331" s="22">
        <v>3.6</v>
      </c>
      <c r="O331" s="22">
        <v>4.2656999999999998</v>
      </c>
      <c r="P331" s="151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>
        <v>1</v>
      </c>
      <c r="C332" s="9">
        <v>2</v>
      </c>
      <c r="D332" s="153">
        <v>8</v>
      </c>
      <c r="E332" s="11">
        <v>3.68</v>
      </c>
      <c r="F332" s="11">
        <v>3.39</v>
      </c>
      <c r="G332" s="11">
        <v>3.39</v>
      </c>
      <c r="H332" s="11">
        <v>3.44</v>
      </c>
      <c r="I332" s="153">
        <v>4.66</v>
      </c>
      <c r="J332" s="11">
        <v>2.99644583744975</v>
      </c>
      <c r="K332" s="153">
        <v>13.3</v>
      </c>
      <c r="L332" s="11">
        <v>3.7</v>
      </c>
      <c r="M332" s="11">
        <v>2.97</v>
      </c>
      <c r="N332" s="11">
        <v>3.6</v>
      </c>
      <c r="O332" s="11">
        <v>4.1779000000000002</v>
      </c>
      <c r="P332" s="151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e">
        <v>#N/A</v>
      </c>
    </row>
    <row r="333" spans="1:65">
      <c r="A333" s="30"/>
      <c r="B333" s="19">
        <v>1</v>
      </c>
      <c r="C333" s="9">
        <v>3</v>
      </c>
      <c r="D333" s="153">
        <v>9</v>
      </c>
      <c r="E333" s="11">
        <v>3.67</v>
      </c>
      <c r="F333" s="11">
        <v>3.35</v>
      </c>
      <c r="G333" s="11">
        <v>3.46</v>
      </c>
      <c r="H333" s="11">
        <v>3.49</v>
      </c>
      <c r="I333" s="153">
        <v>4.78</v>
      </c>
      <c r="J333" s="11">
        <v>3.0634108777720002</v>
      </c>
      <c r="K333" s="153">
        <v>13</v>
      </c>
      <c r="L333" s="11">
        <v>4</v>
      </c>
      <c r="M333" s="11">
        <v>2.99</v>
      </c>
      <c r="N333" s="11">
        <v>3.7</v>
      </c>
      <c r="O333" s="11">
        <v>4.2473000000000001</v>
      </c>
      <c r="P333" s="151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16</v>
      </c>
    </row>
    <row r="334" spans="1:65">
      <c r="A334" s="30"/>
      <c r="B334" s="19">
        <v>1</v>
      </c>
      <c r="C334" s="9">
        <v>4</v>
      </c>
      <c r="D334" s="153">
        <v>8</v>
      </c>
      <c r="E334" s="11">
        <v>3.66</v>
      </c>
      <c r="F334" s="11">
        <v>3.32</v>
      </c>
      <c r="G334" s="11">
        <v>3.45</v>
      </c>
      <c r="H334" s="11">
        <v>3.41</v>
      </c>
      <c r="I334" s="153">
        <v>4.97</v>
      </c>
      <c r="J334" s="11">
        <v>2.9894367119049998</v>
      </c>
      <c r="K334" s="153">
        <v>13.4</v>
      </c>
      <c r="L334" s="11">
        <v>3.7</v>
      </c>
      <c r="M334" s="11">
        <v>3.02</v>
      </c>
      <c r="N334" s="11">
        <v>3.7</v>
      </c>
      <c r="O334" s="11">
        <v>4.2954999999999997</v>
      </c>
      <c r="P334" s="151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3.5057623796558843</v>
      </c>
    </row>
    <row r="335" spans="1:65">
      <c r="A335" s="30"/>
      <c r="B335" s="19">
        <v>1</v>
      </c>
      <c r="C335" s="9">
        <v>5</v>
      </c>
      <c r="D335" s="153">
        <v>9</v>
      </c>
      <c r="E335" s="11">
        <v>3.72</v>
      </c>
      <c r="F335" s="11">
        <v>3.32</v>
      </c>
      <c r="G335" s="11">
        <v>3.36</v>
      </c>
      <c r="H335" s="11">
        <v>3.45</v>
      </c>
      <c r="I335" s="153">
        <v>4.92</v>
      </c>
      <c r="J335" s="11">
        <v>3.0800650325550003</v>
      </c>
      <c r="K335" s="153">
        <v>13.7</v>
      </c>
      <c r="L335" s="11">
        <v>3.8</v>
      </c>
      <c r="M335" s="11">
        <v>2.96</v>
      </c>
      <c r="N335" s="11">
        <v>3.6</v>
      </c>
      <c r="O335" s="11">
        <v>4.2561</v>
      </c>
      <c r="P335" s="151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23</v>
      </c>
    </row>
    <row r="336" spans="1:65">
      <c r="A336" s="30"/>
      <c r="B336" s="19">
        <v>1</v>
      </c>
      <c r="C336" s="9">
        <v>6</v>
      </c>
      <c r="D336" s="153">
        <v>9</v>
      </c>
      <c r="E336" s="154">
        <v>3.55</v>
      </c>
      <c r="F336" s="11">
        <v>3.39</v>
      </c>
      <c r="G336" s="11">
        <v>3.36</v>
      </c>
      <c r="H336" s="154">
        <v>3.58</v>
      </c>
      <c r="I336" s="153">
        <v>5.1100000000000003</v>
      </c>
      <c r="J336" s="11">
        <v>3.0495127798030004</v>
      </c>
      <c r="K336" s="153">
        <v>13.8</v>
      </c>
      <c r="L336" s="11">
        <v>3.8</v>
      </c>
      <c r="M336" s="11">
        <v>3</v>
      </c>
      <c r="N336" s="11">
        <v>3.6</v>
      </c>
      <c r="O336" s="11">
        <v>4.2046000000000001</v>
      </c>
      <c r="P336" s="151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5"/>
    </row>
    <row r="337" spans="1:65">
      <c r="A337" s="30"/>
      <c r="B337" s="20" t="s">
        <v>231</v>
      </c>
      <c r="C337" s="12"/>
      <c r="D337" s="23">
        <v>8.5</v>
      </c>
      <c r="E337" s="23">
        <v>3.6533333333333338</v>
      </c>
      <c r="F337" s="23">
        <v>3.3583333333333329</v>
      </c>
      <c r="G337" s="23">
        <v>3.3966666666666665</v>
      </c>
      <c r="H337" s="23">
        <v>3.4683333333333337</v>
      </c>
      <c r="I337" s="23">
        <v>4.8666666666666663</v>
      </c>
      <c r="J337" s="23">
        <v>3.0340114169029584</v>
      </c>
      <c r="K337" s="23">
        <v>13.449999999999998</v>
      </c>
      <c r="L337" s="23">
        <v>3.7666666666666671</v>
      </c>
      <c r="M337" s="23">
        <v>3.0016666666666669</v>
      </c>
      <c r="N337" s="23">
        <v>3.6333333333333342</v>
      </c>
      <c r="O337" s="23">
        <v>4.2411833333333329</v>
      </c>
      <c r="P337" s="151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A338" s="30"/>
      <c r="B338" s="3" t="s">
        <v>232</v>
      </c>
      <c r="C338" s="29"/>
      <c r="D338" s="11">
        <v>8.5</v>
      </c>
      <c r="E338" s="11">
        <v>3.665</v>
      </c>
      <c r="F338" s="11">
        <v>3.3650000000000002</v>
      </c>
      <c r="G338" s="11">
        <v>3.375</v>
      </c>
      <c r="H338" s="11">
        <v>3.4450000000000003</v>
      </c>
      <c r="I338" s="11">
        <v>4.8499999999999996</v>
      </c>
      <c r="J338" s="11">
        <v>3.0373550208680005</v>
      </c>
      <c r="K338" s="11">
        <v>13.45</v>
      </c>
      <c r="L338" s="11">
        <v>3.75</v>
      </c>
      <c r="M338" s="11">
        <v>2.9950000000000001</v>
      </c>
      <c r="N338" s="11">
        <v>3.6</v>
      </c>
      <c r="O338" s="11">
        <v>4.2516999999999996</v>
      </c>
      <c r="P338" s="151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30"/>
      <c r="B339" s="3" t="s">
        <v>233</v>
      </c>
      <c r="C339" s="29"/>
      <c r="D339" s="24">
        <v>0.54772255750516607</v>
      </c>
      <c r="E339" s="24">
        <v>5.7154760664940941E-2</v>
      </c>
      <c r="F339" s="24">
        <v>3.311595788538621E-2</v>
      </c>
      <c r="G339" s="24">
        <v>4.6761807778000569E-2</v>
      </c>
      <c r="H339" s="24">
        <v>6.0470378423379059E-2</v>
      </c>
      <c r="I339" s="24">
        <v>0.16391054470858998</v>
      </c>
      <c r="J339" s="24">
        <v>3.6609622994289083E-2</v>
      </c>
      <c r="K339" s="24">
        <v>0.28809720581775861</v>
      </c>
      <c r="L339" s="24">
        <v>0.13662601021279458</v>
      </c>
      <c r="M339" s="24">
        <v>3.9707262140150884E-2</v>
      </c>
      <c r="N339" s="24">
        <v>5.1639777949432274E-2</v>
      </c>
      <c r="O339" s="24">
        <v>4.2788803052511905E-2</v>
      </c>
      <c r="P339" s="151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30"/>
      <c r="B340" s="3" t="s">
        <v>85</v>
      </c>
      <c r="C340" s="29"/>
      <c r="D340" s="13">
        <v>6.4437947941784243E-2</v>
      </c>
      <c r="E340" s="13">
        <v>1.5644551276899892E-2</v>
      </c>
      <c r="F340" s="13">
        <v>9.8608311321249278E-3</v>
      </c>
      <c r="G340" s="13">
        <v>1.3766969905201347E-2</v>
      </c>
      <c r="H340" s="13">
        <v>1.7434996181656622E-2</v>
      </c>
      <c r="I340" s="13">
        <v>3.3680248912723969E-2</v>
      </c>
      <c r="J340" s="13">
        <v>1.2066409107866593E-2</v>
      </c>
      <c r="K340" s="13">
        <v>2.141986660355083E-2</v>
      </c>
      <c r="L340" s="13">
        <v>3.6272392091892362E-2</v>
      </c>
      <c r="M340" s="13">
        <v>1.3228404932865369E-2</v>
      </c>
      <c r="N340" s="13">
        <v>1.421278292186209E-2</v>
      </c>
      <c r="O340" s="13">
        <v>1.0088883146412419E-2</v>
      </c>
      <c r="P340" s="151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3" t="s">
        <v>234</v>
      </c>
      <c r="C341" s="29"/>
      <c r="D341" s="13">
        <v>1.424579614786766</v>
      </c>
      <c r="E341" s="13">
        <v>4.2093826590704264E-2</v>
      </c>
      <c r="F341" s="13">
        <v>-4.2053348275424951E-2</v>
      </c>
      <c r="G341" s="13">
        <v>-3.11189696205042E-2</v>
      </c>
      <c r="H341" s="13">
        <v>-1.0676435613478308E-2</v>
      </c>
      <c r="I341" s="13">
        <v>0.3881906814073246</v>
      </c>
      <c r="J341" s="13">
        <v>-0.13456444324079708</v>
      </c>
      <c r="K341" s="13">
        <v>2.8365406845743526</v>
      </c>
      <c r="L341" s="13">
        <v>7.4421554787861055E-2</v>
      </c>
      <c r="M341" s="13">
        <v>-0.14379061054294784</v>
      </c>
      <c r="N341" s="13">
        <v>3.6388933379441379E-2</v>
      </c>
      <c r="O341" s="13">
        <v>0.20977490030275114</v>
      </c>
      <c r="P341" s="151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46" t="s">
        <v>235</v>
      </c>
      <c r="C342" s="47"/>
      <c r="D342" s="45" t="s">
        <v>242</v>
      </c>
      <c r="E342" s="45">
        <v>0.05</v>
      </c>
      <c r="F342" s="45">
        <v>0.67</v>
      </c>
      <c r="G342" s="45">
        <v>0.57999999999999996</v>
      </c>
      <c r="H342" s="45">
        <v>0.4</v>
      </c>
      <c r="I342" s="45">
        <v>3.02</v>
      </c>
      <c r="J342" s="45">
        <v>1.47</v>
      </c>
      <c r="K342" s="45">
        <v>24.07</v>
      </c>
      <c r="L342" s="45">
        <v>0.33</v>
      </c>
      <c r="M342" s="45">
        <v>1.55</v>
      </c>
      <c r="N342" s="45">
        <v>0</v>
      </c>
      <c r="O342" s="45">
        <v>1.49</v>
      </c>
      <c r="P342" s="151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B343" s="31" t="s">
        <v>271</v>
      </c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BM343" s="55"/>
    </row>
    <row r="344" spans="1:65">
      <c r="BM344" s="55"/>
    </row>
    <row r="345" spans="1:65" ht="15">
      <c r="B345" s="8" t="s">
        <v>417</v>
      </c>
      <c r="BM345" s="28" t="s">
        <v>247</v>
      </c>
    </row>
    <row r="346" spans="1:65" ht="15">
      <c r="A346" s="25" t="s">
        <v>5</v>
      </c>
      <c r="B346" s="18" t="s">
        <v>108</v>
      </c>
      <c r="C346" s="15" t="s">
        <v>109</v>
      </c>
      <c r="D346" s="16" t="s">
        <v>214</v>
      </c>
      <c r="E346" s="15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1</v>
      </c>
    </row>
    <row r="347" spans="1:65">
      <c r="A347" s="30"/>
      <c r="B347" s="19" t="s">
        <v>215</v>
      </c>
      <c r="C347" s="9" t="s">
        <v>215</v>
      </c>
      <c r="D347" s="149" t="s">
        <v>256</v>
      </c>
      <c r="E347" s="15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 t="s">
        <v>3</v>
      </c>
    </row>
    <row r="348" spans="1:65">
      <c r="A348" s="30"/>
      <c r="B348" s="19"/>
      <c r="C348" s="9"/>
      <c r="D348" s="10" t="s">
        <v>264</v>
      </c>
      <c r="E348" s="15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2</v>
      </c>
    </row>
    <row r="349" spans="1:65">
      <c r="A349" s="30"/>
      <c r="B349" s="19"/>
      <c r="C349" s="9"/>
      <c r="D349" s="26"/>
      <c r="E349" s="15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2</v>
      </c>
    </row>
    <row r="350" spans="1:65">
      <c r="A350" s="30"/>
      <c r="B350" s="18">
        <v>1</v>
      </c>
      <c r="C350" s="14">
        <v>1</v>
      </c>
      <c r="D350" s="22">
        <v>1.6</v>
      </c>
      <c r="E350" s="15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>
        <v>1</v>
      </c>
      <c r="C351" s="9">
        <v>2</v>
      </c>
      <c r="D351" s="11">
        <v>1.4</v>
      </c>
      <c r="E351" s="15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10</v>
      </c>
    </row>
    <row r="352" spans="1:65">
      <c r="A352" s="30"/>
      <c r="B352" s="19">
        <v>1</v>
      </c>
      <c r="C352" s="9">
        <v>3</v>
      </c>
      <c r="D352" s="11">
        <v>1.4</v>
      </c>
      <c r="E352" s="15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16</v>
      </c>
    </row>
    <row r="353" spans="1:65">
      <c r="A353" s="30"/>
      <c r="B353" s="19">
        <v>1</v>
      </c>
      <c r="C353" s="9">
        <v>4</v>
      </c>
      <c r="D353" s="11">
        <v>1.4</v>
      </c>
      <c r="E353" s="15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1.43333333333333</v>
      </c>
    </row>
    <row r="354" spans="1:65">
      <c r="A354" s="30"/>
      <c r="B354" s="19">
        <v>1</v>
      </c>
      <c r="C354" s="9">
        <v>5</v>
      </c>
      <c r="D354" s="11">
        <v>1.4</v>
      </c>
      <c r="E354" s="15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16</v>
      </c>
    </row>
    <row r="355" spans="1:65">
      <c r="A355" s="30"/>
      <c r="B355" s="19">
        <v>1</v>
      </c>
      <c r="C355" s="9">
        <v>6</v>
      </c>
      <c r="D355" s="11">
        <v>1.4</v>
      </c>
      <c r="E355" s="15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5"/>
    </row>
    <row r="356" spans="1:65">
      <c r="A356" s="30"/>
      <c r="B356" s="20" t="s">
        <v>231</v>
      </c>
      <c r="C356" s="12"/>
      <c r="D356" s="23">
        <v>1.4333333333333336</v>
      </c>
      <c r="E356" s="15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3" t="s">
        <v>232</v>
      </c>
      <c r="C357" s="29"/>
      <c r="D357" s="11">
        <v>1.4</v>
      </c>
      <c r="E357" s="15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233</v>
      </c>
      <c r="C358" s="29"/>
      <c r="D358" s="24">
        <v>8.1649658092772665E-2</v>
      </c>
      <c r="E358" s="15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3" t="s">
        <v>85</v>
      </c>
      <c r="C359" s="29"/>
      <c r="D359" s="13">
        <v>5.6964877739143709E-2</v>
      </c>
      <c r="E359" s="15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3" t="s">
        <v>234</v>
      </c>
      <c r="C360" s="29"/>
      <c r="D360" s="13">
        <v>2.4424906541753444E-15</v>
      </c>
      <c r="E360" s="15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46" t="s">
        <v>235</v>
      </c>
      <c r="C361" s="47"/>
      <c r="D361" s="45" t="s">
        <v>242</v>
      </c>
      <c r="E361" s="15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B362" s="31"/>
      <c r="C362" s="20"/>
      <c r="D362" s="20"/>
      <c r="BM362" s="55"/>
    </row>
    <row r="363" spans="1:65" ht="15">
      <c r="B363" s="8" t="s">
        <v>418</v>
      </c>
      <c r="BM363" s="28" t="s">
        <v>247</v>
      </c>
    </row>
    <row r="364" spans="1:65" ht="15">
      <c r="A364" s="25" t="s">
        <v>81</v>
      </c>
      <c r="B364" s="18" t="s">
        <v>108</v>
      </c>
      <c r="C364" s="15" t="s">
        <v>109</v>
      </c>
      <c r="D364" s="16" t="s">
        <v>214</v>
      </c>
      <c r="E364" s="17" t="s">
        <v>214</v>
      </c>
      <c r="F364" s="17" t="s">
        <v>214</v>
      </c>
      <c r="G364" s="17" t="s">
        <v>214</v>
      </c>
      <c r="H364" s="17" t="s">
        <v>214</v>
      </c>
      <c r="I364" s="17" t="s">
        <v>214</v>
      </c>
      <c r="J364" s="17" t="s">
        <v>214</v>
      </c>
      <c r="K364" s="17" t="s">
        <v>214</v>
      </c>
      <c r="L364" s="17" t="s">
        <v>214</v>
      </c>
      <c r="M364" s="17" t="s">
        <v>214</v>
      </c>
      <c r="N364" s="17" t="s">
        <v>214</v>
      </c>
      <c r="O364" s="151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>
        <v>1</v>
      </c>
    </row>
    <row r="365" spans="1:65">
      <c r="A365" s="30"/>
      <c r="B365" s="19" t="s">
        <v>215</v>
      </c>
      <c r="C365" s="9" t="s">
        <v>215</v>
      </c>
      <c r="D365" s="149" t="s">
        <v>248</v>
      </c>
      <c r="E365" s="150" t="s">
        <v>249</v>
      </c>
      <c r="F365" s="150" t="s">
        <v>250</v>
      </c>
      <c r="G365" s="150" t="s">
        <v>251</v>
      </c>
      <c r="H365" s="150" t="s">
        <v>252</v>
      </c>
      <c r="I365" s="150" t="s">
        <v>253</v>
      </c>
      <c r="J365" s="150" t="s">
        <v>254</v>
      </c>
      <c r="K365" s="150" t="s">
        <v>256</v>
      </c>
      <c r="L365" s="150" t="s">
        <v>257</v>
      </c>
      <c r="M365" s="150" t="s">
        <v>258</v>
      </c>
      <c r="N365" s="150" t="s">
        <v>260</v>
      </c>
      <c r="O365" s="151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 t="s">
        <v>3</v>
      </c>
    </row>
    <row r="366" spans="1:65">
      <c r="A366" s="30"/>
      <c r="B366" s="19"/>
      <c r="C366" s="9"/>
      <c r="D366" s="10" t="s">
        <v>111</v>
      </c>
      <c r="E366" s="11" t="s">
        <v>264</v>
      </c>
      <c r="F366" s="11" t="s">
        <v>264</v>
      </c>
      <c r="G366" s="11" t="s">
        <v>264</v>
      </c>
      <c r="H366" s="11" t="s">
        <v>263</v>
      </c>
      <c r="I366" s="11" t="s">
        <v>263</v>
      </c>
      <c r="J366" s="11" t="s">
        <v>111</v>
      </c>
      <c r="K366" s="11" t="s">
        <v>264</v>
      </c>
      <c r="L366" s="11" t="s">
        <v>264</v>
      </c>
      <c r="M366" s="11" t="s">
        <v>263</v>
      </c>
      <c r="N366" s="11" t="s">
        <v>263</v>
      </c>
      <c r="O366" s="151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2</v>
      </c>
    </row>
    <row r="367" spans="1:65">
      <c r="A367" s="30"/>
      <c r="B367" s="19"/>
      <c r="C367" s="9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151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2</v>
      </c>
    </row>
    <row r="368" spans="1:65">
      <c r="A368" s="30"/>
      <c r="B368" s="18">
        <v>1</v>
      </c>
      <c r="C368" s="14">
        <v>1</v>
      </c>
      <c r="D368" s="152" t="s">
        <v>95</v>
      </c>
      <c r="E368" s="22">
        <v>0.14000000000000001</v>
      </c>
      <c r="F368" s="22">
        <v>0.16</v>
      </c>
      <c r="G368" s="22">
        <v>7.0000000000000007E-2</v>
      </c>
      <c r="H368" s="22">
        <v>0.4</v>
      </c>
      <c r="I368" s="156">
        <v>0.16</v>
      </c>
      <c r="J368" s="152" t="s">
        <v>105</v>
      </c>
      <c r="K368" s="22">
        <v>0.2</v>
      </c>
      <c r="L368" s="22">
        <v>0.16</v>
      </c>
      <c r="M368" s="22">
        <v>0.5</v>
      </c>
      <c r="N368" s="22">
        <v>0.26100000000000001</v>
      </c>
      <c r="O368" s="151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>
        <v>1</v>
      </c>
      <c r="C369" s="9">
        <v>2</v>
      </c>
      <c r="D369" s="153" t="s">
        <v>95</v>
      </c>
      <c r="E369" s="11">
        <v>0.15</v>
      </c>
      <c r="F369" s="11">
        <v>0.19</v>
      </c>
      <c r="G369" s="11">
        <v>0.08</v>
      </c>
      <c r="H369" s="11">
        <v>0.5</v>
      </c>
      <c r="I369" s="11">
        <v>0.2</v>
      </c>
      <c r="J369" s="153" t="s">
        <v>105</v>
      </c>
      <c r="K369" s="11">
        <v>0.2</v>
      </c>
      <c r="L369" s="11">
        <v>0.13</v>
      </c>
      <c r="M369" s="11">
        <v>0.4</v>
      </c>
      <c r="N369" s="11">
        <v>0.25319999999999998</v>
      </c>
      <c r="O369" s="151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3</v>
      </c>
    </row>
    <row r="370" spans="1:65">
      <c r="A370" s="30"/>
      <c r="B370" s="19">
        <v>1</v>
      </c>
      <c r="C370" s="9">
        <v>3</v>
      </c>
      <c r="D370" s="153" t="s">
        <v>95</v>
      </c>
      <c r="E370" s="11">
        <v>0.15</v>
      </c>
      <c r="F370" s="11">
        <v>0.17</v>
      </c>
      <c r="G370" s="11">
        <v>7.0000000000000007E-2</v>
      </c>
      <c r="H370" s="11">
        <v>0.5</v>
      </c>
      <c r="I370" s="11">
        <v>0.26</v>
      </c>
      <c r="J370" s="153" t="s">
        <v>105</v>
      </c>
      <c r="K370" s="11">
        <v>0.3</v>
      </c>
      <c r="L370" s="11">
        <v>0.15</v>
      </c>
      <c r="M370" s="11">
        <v>0.4</v>
      </c>
      <c r="N370" s="11">
        <v>0.23919999999999997</v>
      </c>
      <c r="O370" s="151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16</v>
      </c>
    </row>
    <row r="371" spans="1:65">
      <c r="A371" s="30"/>
      <c r="B371" s="19">
        <v>1</v>
      </c>
      <c r="C371" s="9">
        <v>4</v>
      </c>
      <c r="D371" s="153" t="s">
        <v>95</v>
      </c>
      <c r="E371" s="11">
        <v>0.15</v>
      </c>
      <c r="F371" s="11">
        <v>0.17</v>
      </c>
      <c r="G371" s="11">
        <v>0.08</v>
      </c>
      <c r="H371" s="11">
        <v>0.4</v>
      </c>
      <c r="I371" s="11">
        <v>0.26</v>
      </c>
      <c r="J371" s="153" t="s">
        <v>105</v>
      </c>
      <c r="K371" s="11">
        <v>0.3</v>
      </c>
      <c r="L371" s="11">
        <v>0.14000000000000001</v>
      </c>
      <c r="M371" s="11">
        <v>0.5</v>
      </c>
      <c r="N371" s="11">
        <v>0.25169999999999998</v>
      </c>
      <c r="O371" s="151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0.238309259259259</v>
      </c>
    </row>
    <row r="372" spans="1:65">
      <c r="A372" s="30"/>
      <c r="B372" s="19">
        <v>1</v>
      </c>
      <c r="C372" s="9">
        <v>5</v>
      </c>
      <c r="D372" s="153" t="s">
        <v>95</v>
      </c>
      <c r="E372" s="11">
        <v>0.14000000000000001</v>
      </c>
      <c r="F372" s="11">
        <v>0.16</v>
      </c>
      <c r="G372" s="11">
        <v>0.06</v>
      </c>
      <c r="H372" s="11">
        <v>0.4</v>
      </c>
      <c r="I372" s="11">
        <v>0.25</v>
      </c>
      <c r="J372" s="153" t="s">
        <v>105</v>
      </c>
      <c r="K372" s="11">
        <v>0.2</v>
      </c>
      <c r="L372" s="11">
        <v>0.15</v>
      </c>
      <c r="M372" s="11">
        <v>0.4</v>
      </c>
      <c r="N372" s="11">
        <v>0.25009999999999999</v>
      </c>
      <c r="O372" s="151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9</v>
      </c>
    </row>
    <row r="373" spans="1:65">
      <c r="A373" s="30"/>
      <c r="B373" s="19">
        <v>1</v>
      </c>
      <c r="C373" s="9">
        <v>6</v>
      </c>
      <c r="D373" s="153" t="s">
        <v>95</v>
      </c>
      <c r="E373" s="11">
        <v>0.14000000000000001</v>
      </c>
      <c r="F373" s="11">
        <v>0.16</v>
      </c>
      <c r="G373" s="11">
        <v>7.0000000000000007E-2</v>
      </c>
      <c r="H373" s="11">
        <v>0.5</v>
      </c>
      <c r="I373" s="11">
        <v>0.25</v>
      </c>
      <c r="J373" s="153" t="s">
        <v>105</v>
      </c>
      <c r="K373" s="11">
        <v>0.2</v>
      </c>
      <c r="L373" s="11">
        <v>0.15</v>
      </c>
      <c r="M373" s="11">
        <v>0.4</v>
      </c>
      <c r="N373" s="11">
        <v>0.25950000000000001</v>
      </c>
      <c r="O373" s="151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5"/>
    </row>
    <row r="374" spans="1:65">
      <c r="A374" s="30"/>
      <c r="B374" s="20" t="s">
        <v>231</v>
      </c>
      <c r="C374" s="12"/>
      <c r="D374" s="23" t="s">
        <v>521</v>
      </c>
      <c r="E374" s="23">
        <v>0.14500000000000002</v>
      </c>
      <c r="F374" s="23">
        <v>0.16833333333333333</v>
      </c>
      <c r="G374" s="23">
        <v>7.166666666666667E-2</v>
      </c>
      <c r="H374" s="23">
        <v>0.44999999999999996</v>
      </c>
      <c r="I374" s="23">
        <v>0.22999999999999998</v>
      </c>
      <c r="J374" s="23" t="s">
        <v>521</v>
      </c>
      <c r="K374" s="23">
        <v>0.23333333333333331</v>
      </c>
      <c r="L374" s="23">
        <v>0.1466666666666667</v>
      </c>
      <c r="M374" s="23">
        <v>0.43333333333333335</v>
      </c>
      <c r="N374" s="23">
        <v>0.25245000000000001</v>
      </c>
      <c r="O374" s="151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3" t="s">
        <v>232</v>
      </c>
      <c r="C375" s="29"/>
      <c r="D375" s="11" t="s">
        <v>521</v>
      </c>
      <c r="E375" s="11">
        <v>0.14500000000000002</v>
      </c>
      <c r="F375" s="11">
        <v>0.16500000000000001</v>
      </c>
      <c r="G375" s="11">
        <v>7.0000000000000007E-2</v>
      </c>
      <c r="H375" s="11">
        <v>0.45</v>
      </c>
      <c r="I375" s="11">
        <v>0.25</v>
      </c>
      <c r="J375" s="11" t="s">
        <v>521</v>
      </c>
      <c r="K375" s="11">
        <v>0.2</v>
      </c>
      <c r="L375" s="11">
        <v>0.15</v>
      </c>
      <c r="M375" s="11">
        <v>0.4</v>
      </c>
      <c r="N375" s="11">
        <v>0.25244999999999995</v>
      </c>
      <c r="O375" s="151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233</v>
      </c>
      <c r="C376" s="29"/>
      <c r="D376" s="24" t="s">
        <v>521</v>
      </c>
      <c r="E376" s="24">
        <v>5.47722557505165E-3</v>
      </c>
      <c r="F376" s="24">
        <v>1.1690451944500121E-2</v>
      </c>
      <c r="G376" s="24">
        <v>7.5277265270908104E-3</v>
      </c>
      <c r="H376" s="24">
        <v>5.4772255750517244E-2</v>
      </c>
      <c r="I376" s="24">
        <v>4.0987803063838577E-2</v>
      </c>
      <c r="J376" s="24" t="s">
        <v>521</v>
      </c>
      <c r="K376" s="24">
        <v>5.1639777949432496E-2</v>
      </c>
      <c r="L376" s="24">
        <v>1.0327955589886443E-2</v>
      </c>
      <c r="M376" s="24">
        <v>5.1639777949432392E-2</v>
      </c>
      <c r="N376" s="24">
        <v>7.8104417288652906E-3</v>
      </c>
      <c r="O376" s="151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3" t="s">
        <v>85</v>
      </c>
      <c r="C377" s="29"/>
      <c r="D377" s="13" t="s">
        <v>521</v>
      </c>
      <c r="E377" s="13">
        <v>3.7773969483114823E-2</v>
      </c>
      <c r="F377" s="13">
        <v>6.9448229373268042E-2</v>
      </c>
      <c r="G377" s="13">
        <v>0.10503804456405781</v>
      </c>
      <c r="H377" s="13">
        <v>0.12171612389003833</v>
      </c>
      <c r="I377" s="13">
        <v>0.17820783940799381</v>
      </c>
      <c r="J377" s="13" t="s">
        <v>521</v>
      </c>
      <c r="K377" s="13">
        <v>0.22131333406899642</v>
      </c>
      <c r="L377" s="13">
        <v>7.0417879021953012E-2</v>
      </c>
      <c r="M377" s="13">
        <v>0.11916871834484398</v>
      </c>
      <c r="N377" s="13">
        <v>3.0938568939850624E-2</v>
      </c>
      <c r="O377" s="151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3" t="s">
        <v>234</v>
      </c>
      <c r="C378" s="29"/>
      <c r="D378" s="13" t="s">
        <v>521</v>
      </c>
      <c r="E378" s="13">
        <v>-0.39154693170250221</v>
      </c>
      <c r="F378" s="13">
        <v>-0.29363494370060617</v>
      </c>
      <c r="G378" s="13">
        <v>-0.69927032256560451</v>
      </c>
      <c r="H378" s="13">
        <v>0.88830262575085461</v>
      </c>
      <c r="I378" s="13">
        <v>-3.4867546838452057E-2</v>
      </c>
      <c r="J378" s="13" t="s">
        <v>521</v>
      </c>
      <c r="K378" s="13">
        <v>-2.0880119981038336E-2</v>
      </c>
      <c r="L378" s="13">
        <v>-0.38455321827379529</v>
      </c>
      <c r="M378" s="13">
        <v>0.81836549146378634</v>
      </c>
      <c r="N378" s="13">
        <v>5.9337773046229669E-2</v>
      </c>
      <c r="O378" s="151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46" t="s">
        <v>235</v>
      </c>
      <c r="C379" s="47"/>
      <c r="D379" s="45">
        <v>37.840000000000003</v>
      </c>
      <c r="E379" s="45">
        <v>0.67</v>
      </c>
      <c r="F379" s="45">
        <v>0.49</v>
      </c>
      <c r="G379" s="45">
        <v>1.26</v>
      </c>
      <c r="H379" s="45">
        <v>1.75</v>
      </c>
      <c r="I379" s="45">
        <v>0</v>
      </c>
      <c r="J379" s="45">
        <v>1.43</v>
      </c>
      <c r="K379" s="45">
        <v>0.03</v>
      </c>
      <c r="L379" s="45">
        <v>0.66</v>
      </c>
      <c r="M379" s="45">
        <v>1.61</v>
      </c>
      <c r="N379" s="45">
        <v>0.18</v>
      </c>
      <c r="O379" s="151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B380" s="31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BM380" s="55"/>
    </row>
    <row r="381" spans="1:65" ht="15">
      <c r="B381" s="8" t="s">
        <v>419</v>
      </c>
      <c r="BM381" s="28" t="s">
        <v>66</v>
      </c>
    </row>
    <row r="382" spans="1:65" ht="15">
      <c r="A382" s="25" t="s">
        <v>8</v>
      </c>
      <c r="B382" s="18" t="s">
        <v>108</v>
      </c>
      <c r="C382" s="15" t="s">
        <v>109</v>
      </c>
      <c r="D382" s="16" t="s">
        <v>214</v>
      </c>
      <c r="E382" s="17" t="s">
        <v>214</v>
      </c>
      <c r="F382" s="17" t="s">
        <v>214</v>
      </c>
      <c r="G382" s="17" t="s">
        <v>214</v>
      </c>
      <c r="H382" s="17" t="s">
        <v>214</v>
      </c>
      <c r="I382" s="17" t="s">
        <v>214</v>
      </c>
      <c r="J382" s="17" t="s">
        <v>214</v>
      </c>
      <c r="K382" s="17" t="s">
        <v>214</v>
      </c>
      <c r="L382" s="17" t="s">
        <v>214</v>
      </c>
      <c r="M382" s="17" t="s">
        <v>214</v>
      </c>
      <c r="N382" s="151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 t="s">
        <v>215</v>
      </c>
      <c r="C383" s="9" t="s">
        <v>215</v>
      </c>
      <c r="D383" s="149" t="s">
        <v>249</v>
      </c>
      <c r="E383" s="150" t="s">
        <v>250</v>
      </c>
      <c r="F383" s="150" t="s">
        <v>251</v>
      </c>
      <c r="G383" s="150" t="s">
        <v>252</v>
      </c>
      <c r="H383" s="150" t="s">
        <v>253</v>
      </c>
      <c r="I383" s="150" t="s">
        <v>254</v>
      </c>
      <c r="J383" s="150" t="s">
        <v>256</v>
      </c>
      <c r="K383" s="150" t="s">
        <v>257</v>
      </c>
      <c r="L383" s="150" t="s">
        <v>258</v>
      </c>
      <c r="M383" s="150" t="s">
        <v>260</v>
      </c>
      <c r="N383" s="151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 t="s">
        <v>3</v>
      </c>
    </row>
    <row r="384" spans="1:65">
      <c r="A384" s="30"/>
      <c r="B384" s="19"/>
      <c r="C384" s="9"/>
      <c r="D384" s="10" t="s">
        <v>264</v>
      </c>
      <c r="E384" s="11" t="s">
        <v>264</v>
      </c>
      <c r="F384" s="11" t="s">
        <v>264</v>
      </c>
      <c r="G384" s="11" t="s">
        <v>263</v>
      </c>
      <c r="H384" s="11" t="s">
        <v>263</v>
      </c>
      <c r="I384" s="11" t="s">
        <v>111</v>
      </c>
      <c r="J384" s="11" t="s">
        <v>264</v>
      </c>
      <c r="K384" s="11" t="s">
        <v>264</v>
      </c>
      <c r="L384" s="11" t="s">
        <v>263</v>
      </c>
      <c r="M384" s="11" t="s">
        <v>263</v>
      </c>
      <c r="N384" s="151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8">
        <v>2</v>
      </c>
    </row>
    <row r="385" spans="1:65">
      <c r="A385" s="30"/>
      <c r="B385" s="19"/>
      <c r="C385" s="9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151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8">
        <v>2</v>
      </c>
    </row>
    <row r="386" spans="1:65">
      <c r="A386" s="30"/>
      <c r="B386" s="18">
        <v>1</v>
      </c>
      <c r="C386" s="14">
        <v>1</v>
      </c>
      <c r="D386" s="152">
        <v>1</v>
      </c>
      <c r="E386" s="22">
        <v>1</v>
      </c>
      <c r="F386" s="22">
        <v>0.8</v>
      </c>
      <c r="G386" s="22">
        <v>1.03</v>
      </c>
      <c r="H386" s="22">
        <v>0.8</v>
      </c>
      <c r="I386" s="22">
        <v>1.0530635613749999</v>
      </c>
      <c r="J386" s="22">
        <v>1.1000000000000001</v>
      </c>
      <c r="K386" s="22">
        <v>0.88</v>
      </c>
      <c r="L386" s="22">
        <v>0.8</v>
      </c>
      <c r="M386" s="22">
        <v>1.0572999999999999</v>
      </c>
      <c r="N386" s="151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>
        <v>1</v>
      </c>
      <c r="C387" s="9">
        <v>2</v>
      </c>
      <c r="D387" s="153">
        <v>1</v>
      </c>
      <c r="E387" s="11">
        <v>0.9</v>
      </c>
      <c r="F387" s="11">
        <v>0.9</v>
      </c>
      <c r="G387" s="11">
        <v>0.98</v>
      </c>
      <c r="H387" s="11">
        <v>0.8</v>
      </c>
      <c r="I387" s="11">
        <v>1.0644263203400002</v>
      </c>
      <c r="J387" s="11">
        <v>1</v>
      </c>
      <c r="K387" s="154">
        <v>0.77</v>
      </c>
      <c r="L387" s="11">
        <v>0.9</v>
      </c>
      <c r="M387" s="11">
        <v>1.0573999999999999</v>
      </c>
      <c r="N387" s="151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>
        <v>12</v>
      </c>
    </row>
    <row r="388" spans="1:65">
      <c r="A388" s="30"/>
      <c r="B388" s="19">
        <v>1</v>
      </c>
      <c r="C388" s="9">
        <v>3</v>
      </c>
      <c r="D388" s="153">
        <v>1</v>
      </c>
      <c r="E388" s="11">
        <v>1</v>
      </c>
      <c r="F388" s="11">
        <v>0.9</v>
      </c>
      <c r="G388" s="11">
        <v>1.08</v>
      </c>
      <c r="H388" s="11">
        <v>0.8</v>
      </c>
      <c r="I388" s="11">
        <v>0.96832644250999989</v>
      </c>
      <c r="J388" s="11">
        <v>1</v>
      </c>
      <c r="K388" s="11">
        <v>0.9</v>
      </c>
      <c r="L388" s="11">
        <v>0.8</v>
      </c>
      <c r="M388" s="11">
        <v>1.0246999999999999</v>
      </c>
      <c r="N388" s="151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16</v>
      </c>
    </row>
    <row r="389" spans="1:65">
      <c r="A389" s="30"/>
      <c r="B389" s="19">
        <v>1</v>
      </c>
      <c r="C389" s="9">
        <v>4</v>
      </c>
      <c r="D389" s="153">
        <v>1</v>
      </c>
      <c r="E389" s="11">
        <v>1</v>
      </c>
      <c r="F389" s="11">
        <v>0.9</v>
      </c>
      <c r="G389" s="11">
        <v>1.03</v>
      </c>
      <c r="H389" s="11">
        <v>0.9</v>
      </c>
      <c r="I389" s="11">
        <v>1.0281226056400001</v>
      </c>
      <c r="J389" s="11">
        <v>1</v>
      </c>
      <c r="K389" s="11">
        <v>0.88</v>
      </c>
      <c r="L389" s="11">
        <v>0.8</v>
      </c>
      <c r="M389" s="154">
        <v>1.0991</v>
      </c>
      <c r="N389" s="151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0.94890739380138889</v>
      </c>
    </row>
    <row r="390" spans="1:65">
      <c r="A390" s="30"/>
      <c r="B390" s="19">
        <v>1</v>
      </c>
      <c r="C390" s="9">
        <v>5</v>
      </c>
      <c r="D390" s="153">
        <v>1</v>
      </c>
      <c r="E390" s="11">
        <v>1</v>
      </c>
      <c r="F390" s="11">
        <v>0.9</v>
      </c>
      <c r="G390" s="11">
        <v>1.08</v>
      </c>
      <c r="H390" s="11">
        <v>0.8</v>
      </c>
      <c r="I390" s="11">
        <v>1.0402052748399999</v>
      </c>
      <c r="J390" s="11">
        <v>1.1000000000000001</v>
      </c>
      <c r="K390" s="11">
        <v>0.84</v>
      </c>
      <c r="L390" s="11">
        <v>0.8</v>
      </c>
      <c r="M390" s="11">
        <v>1.0592999999999999</v>
      </c>
      <c r="N390" s="151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24</v>
      </c>
    </row>
    <row r="391" spans="1:65">
      <c r="A391" s="30"/>
      <c r="B391" s="19">
        <v>1</v>
      </c>
      <c r="C391" s="9">
        <v>6</v>
      </c>
      <c r="D391" s="153">
        <v>1</v>
      </c>
      <c r="E391" s="11">
        <v>1</v>
      </c>
      <c r="F391" s="11">
        <v>0.9</v>
      </c>
      <c r="G391" s="11">
        <v>0.98</v>
      </c>
      <c r="H391" s="11">
        <v>0.9</v>
      </c>
      <c r="I391" s="11">
        <v>0.96177506057000006</v>
      </c>
      <c r="J391" s="11">
        <v>1</v>
      </c>
      <c r="K391" s="11">
        <v>0.86</v>
      </c>
      <c r="L391" s="11">
        <v>0.9</v>
      </c>
      <c r="M391" s="11">
        <v>1.0622</v>
      </c>
      <c r="N391" s="151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A392" s="30"/>
      <c r="B392" s="20" t="s">
        <v>231</v>
      </c>
      <c r="C392" s="12"/>
      <c r="D392" s="23">
        <v>1</v>
      </c>
      <c r="E392" s="23">
        <v>0.98333333333333339</v>
      </c>
      <c r="F392" s="23">
        <v>0.88333333333333341</v>
      </c>
      <c r="G392" s="23">
        <v>1.03</v>
      </c>
      <c r="H392" s="23">
        <v>0.83333333333333348</v>
      </c>
      <c r="I392" s="23">
        <v>1.0193198775458334</v>
      </c>
      <c r="J392" s="23">
        <v>1.0333333333333332</v>
      </c>
      <c r="K392" s="23">
        <v>0.85499999999999998</v>
      </c>
      <c r="L392" s="23">
        <v>0.83333333333333337</v>
      </c>
      <c r="M392" s="23">
        <v>1.06</v>
      </c>
      <c r="N392" s="151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5"/>
    </row>
    <row r="393" spans="1:65">
      <c r="A393" s="30"/>
      <c r="B393" s="3" t="s">
        <v>232</v>
      </c>
      <c r="C393" s="29"/>
      <c r="D393" s="11">
        <v>1</v>
      </c>
      <c r="E393" s="11">
        <v>1</v>
      </c>
      <c r="F393" s="11">
        <v>0.9</v>
      </c>
      <c r="G393" s="11">
        <v>1.03</v>
      </c>
      <c r="H393" s="11">
        <v>0.8</v>
      </c>
      <c r="I393" s="11">
        <v>1.03416394024</v>
      </c>
      <c r="J393" s="11">
        <v>1</v>
      </c>
      <c r="K393" s="11">
        <v>0.87</v>
      </c>
      <c r="L393" s="11">
        <v>0.8</v>
      </c>
      <c r="M393" s="11">
        <v>1.0583499999999999</v>
      </c>
      <c r="N393" s="151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233</v>
      </c>
      <c r="C394" s="29"/>
      <c r="D394" s="24">
        <v>0</v>
      </c>
      <c r="E394" s="24">
        <v>4.0824829046386298E-2</v>
      </c>
      <c r="F394" s="24">
        <v>4.0824829046386298E-2</v>
      </c>
      <c r="G394" s="24">
        <v>4.4721359549995836E-2</v>
      </c>
      <c r="H394" s="24">
        <v>5.1639777949432211E-2</v>
      </c>
      <c r="I394" s="24">
        <v>4.3814727203252406E-2</v>
      </c>
      <c r="J394" s="24">
        <v>5.1639777949432274E-2</v>
      </c>
      <c r="K394" s="24">
        <v>4.6368092477478522E-2</v>
      </c>
      <c r="L394" s="24">
        <v>5.1639777949432218E-2</v>
      </c>
      <c r="M394" s="24">
        <v>2.3640135363402648E-2</v>
      </c>
      <c r="N394" s="151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3" t="s">
        <v>85</v>
      </c>
      <c r="C395" s="29"/>
      <c r="D395" s="13">
        <v>0</v>
      </c>
      <c r="E395" s="13">
        <v>4.1516775301409792E-2</v>
      </c>
      <c r="F395" s="13">
        <v>4.6216787599682597E-2</v>
      </c>
      <c r="G395" s="13">
        <v>4.3418795679607609E-2</v>
      </c>
      <c r="H395" s="13">
        <v>6.1967733539318642E-2</v>
      </c>
      <c r="I395" s="13">
        <v>4.2984276249711698E-2</v>
      </c>
      <c r="J395" s="13">
        <v>4.9973978660740916E-2</v>
      </c>
      <c r="K395" s="13">
        <v>5.4231687108162015E-2</v>
      </c>
      <c r="L395" s="13">
        <v>6.1967733539318656E-2</v>
      </c>
      <c r="M395" s="13">
        <v>2.2302014493776081E-2</v>
      </c>
      <c r="N395" s="151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3" t="s">
        <v>234</v>
      </c>
      <c r="C396" s="29"/>
      <c r="D396" s="13">
        <v>5.3843616913902048E-2</v>
      </c>
      <c r="E396" s="13">
        <v>3.6279556632003773E-2</v>
      </c>
      <c r="F396" s="13">
        <v>-6.9104805059386543E-2</v>
      </c>
      <c r="G396" s="13">
        <v>8.5458925421319165E-2</v>
      </c>
      <c r="H396" s="13">
        <v>-0.12179698590508148</v>
      </c>
      <c r="I396" s="13">
        <v>7.4203746545136839E-2</v>
      </c>
      <c r="J396" s="13">
        <v>8.8971737477698598E-2</v>
      </c>
      <c r="K396" s="13">
        <v>-9.8963707538613832E-2</v>
      </c>
      <c r="L396" s="13">
        <v>-0.12179698590508159</v>
      </c>
      <c r="M396" s="13">
        <v>0.11707423392873606</v>
      </c>
      <c r="N396" s="151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46" t="s">
        <v>235</v>
      </c>
      <c r="C397" s="47"/>
      <c r="D397" s="45" t="s">
        <v>242</v>
      </c>
      <c r="E397" s="45">
        <v>0</v>
      </c>
      <c r="F397" s="45">
        <v>0.88</v>
      </c>
      <c r="G397" s="45">
        <v>0.41</v>
      </c>
      <c r="H397" s="45">
        <v>1.32</v>
      </c>
      <c r="I397" s="45">
        <v>0.32</v>
      </c>
      <c r="J397" s="45">
        <v>0.44</v>
      </c>
      <c r="K397" s="45">
        <v>1.1299999999999999</v>
      </c>
      <c r="L397" s="45">
        <v>1.32</v>
      </c>
      <c r="M397" s="45">
        <v>0.67</v>
      </c>
      <c r="N397" s="151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B398" s="31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BM398" s="55"/>
    </row>
    <row r="399" spans="1:65" ht="15">
      <c r="B399" s="8" t="s">
        <v>420</v>
      </c>
      <c r="BM399" s="28" t="s">
        <v>247</v>
      </c>
    </row>
    <row r="400" spans="1:65" ht="15">
      <c r="A400" s="25" t="s">
        <v>11</v>
      </c>
      <c r="B400" s="18" t="s">
        <v>108</v>
      </c>
      <c r="C400" s="15" t="s">
        <v>109</v>
      </c>
      <c r="D400" s="16" t="s">
        <v>214</v>
      </c>
      <c r="E400" s="17" t="s">
        <v>214</v>
      </c>
      <c r="F400" s="15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</v>
      </c>
    </row>
    <row r="401" spans="1:65">
      <c r="A401" s="30"/>
      <c r="B401" s="19" t="s">
        <v>215</v>
      </c>
      <c r="C401" s="9" t="s">
        <v>215</v>
      </c>
      <c r="D401" s="149" t="s">
        <v>256</v>
      </c>
      <c r="E401" s="150" t="s">
        <v>260</v>
      </c>
      <c r="F401" s="15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 t="s">
        <v>3</v>
      </c>
    </row>
    <row r="402" spans="1:65">
      <c r="A402" s="30"/>
      <c r="B402" s="19"/>
      <c r="C402" s="9"/>
      <c r="D402" s="10" t="s">
        <v>264</v>
      </c>
      <c r="E402" s="11" t="s">
        <v>263</v>
      </c>
      <c r="F402" s="15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2</v>
      </c>
    </row>
    <row r="403" spans="1:65">
      <c r="A403" s="30"/>
      <c r="B403" s="19"/>
      <c r="C403" s="9"/>
      <c r="D403" s="26"/>
      <c r="E403" s="26"/>
      <c r="F403" s="15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2</v>
      </c>
    </row>
    <row r="404" spans="1:65">
      <c r="A404" s="30"/>
      <c r="B404" s="18">
        <v>1</v>
      </c>
      <c r="C404" s="14">
        <v>1</v>
      </c>
      <c r="D404" s="22">
        <v>0.3</v>
      </c>
      <c r="E404" s="22">
        <v>0.21809999999999999</v>
      </c>
      <c r="F404" s="15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1</v>
      </c>
    </row>
    <row r="405" spans="1:65">
      <c r="A405" s="30"/>
      <c r="B405" s="19">
        <v>1</v>
      </c>
      <c r="C405" s="9">
        <v>2</v>
      </c>
      <c r="D405" s="11">
        <v>0.3</v>
      </c>
      <c r="E405" s="11">
        <v>0.21659999999999999</v>
      </c>
      <c r="F405" s="15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4</v>
      </c>
    </row>
    <row r="406" spans="1:65">
      <c r="A406" s="30"/>
      <c r="B406" s="19">
        <v>1</v>
      </c>
      <c r="C406" s="9">
        <v>3</v>
      </c>
      <c r="D406" s="11">
        <v>0.3</v>
      </c>
      <c r="E406" s="11">
        <v>0.20300000000000001</v>
      </c>
      <c r="F406" s="15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16</v>
      </c>
    </row>
    <row r="407" spans="1:65">
      <c r="A407" s="30"/>
      <c r="B407" s="19">
        <v>1</v>
      </c>
      <c r="C407" s="9">
        <v>4</v>
      </c>
      <c r="D407" s="11">
        <v>0.3</v>
      </c>
      <c r="E407" s="11">
        <v>0.2112</v>
      </c>
      <c r="F407" s="15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0.246958333333333</v>
      </c>
    </row>
    <row r="408" spans="1:65">
      <c r="A408" s="30"/>
      <c r="B408" s="19">
        <v>1</v>
      </c>
      <c r="C408" s="9">
        <v>5</v>
      </c>
      <c r="D408" s="11">
        <v>0.2</v>
      </c>
      <c r="E408" s="11">
        <v>0.21129999999999999</v>
      </c>
      <c r="F408" s="15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10</v>
      </c>
    </row>
    <row r="409" spans="1:65">
      <c r="A409" s="30"/>
      <c r="B409" s="19">
        <v>1</v>
      </c>
      <c r="C409" s="9">
        <v>6</v>
      </c>
      <c r="D409" s="11">
        <v>0.3</v>
      </c>
      <c r="E409" s="11">
        <v>0.20330000000000001</v>
      </c>
      <c r="F409" s="15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5"/>
    </row>
    <row r="410" spans="1:65">
      <c r="A410" s="30"/>
      <c r="B410" s="20" t="s">
        <v>231</v>
      </c>
      <c r="C410" s="12"/>
      <c r="D410" s="23">
        <v>0.28333333333333333</v>
      </c>
      <c r="E410" s="23">
        <v>0.21058333333333334</v>
      </c>
      <c r="F410" s="15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5"/>
    </row>
    <row r="411" spans="1:65">
      <c r="A411" s="30"/>
      <c r="B411" s="3" t="s">
        <v>232</v>
      </c>
      <c r="C411" s="29"/>
      <c r="D411" s="11">
        <v>0.3</v>
      </c>
      <c r="E411" s="11">
        <v>0.21124999999999999</v>
      </c>
      <c r="F411" s="15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3" t="s">
        <v>233</v>
      </c>
      <c r="C412" s="29"/>
      <c r="D412" s="24">
        <v>4.0824829046386367E-2</v>
      </c>
      <c r="E412" s="24">
        <v>6.3898095954939482E-3</v>
      </c>
      <c r="F412" s="15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30"/>
      <c r="B413" s="3" t="s">
        <v>85</v>
      </c>
      <c r="C413" s="29"/>
      <c r="D413" s="13">
        <v>0.14408763192842247</v>
      </c>
      <c r="E413" s="13">
        <v>3.0343377580501533E-2</v>
      </c>
      <c r="F413" s="15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3" t="s">
        <v>234</v>
      </c>
      <c r="C414" s="29"/>
      <c r="D414" s="13">
        <v>0.14729205331533812</v>
      </c>
      <c r="E414" s="13">
        <v>-0.14729205331533546</v>
      </c>
      <c r="F414" s="15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46" t="s">
        <v>235</v>
      </c>
      <c r="C415" s="47"/>
      <c r="D415" s="45">
        <v>0.67</v>
      </c>
      <c r="E415" s="45">
        <v>0.67</v>
      </c>
      <c r="F415" s="15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B416" s="31"/>
      <c r="C416" s="20"/>
      <c r="D416" s="20"/>
      <c r="E416" s="20"/>
      <c r="BM416" s="55"/>
    </row>
    <row r="417" spans="1:65" ht="15">
      <c r="B417" s="8" t="s">
        <v>421</v>
      </c>
      <c r="BM417" s="28" t="s">
        <v>66</v>
      </c>
    </row>
    <row r="418" spans="1:65" ht="15">
      <c r="A418" s="25" t="s">
        <v>14</v>
      </c>
      <c r="B418" s="18" t="s">
        <v>108</v>
      </c>
      <c r="C418" s="15" t="s">
        <v>109</v>
      </c>
      <c r="D418" s="16" t="s">
        <v>214</v>
      </c>
      <c r="E418" s="17" t="s">
        <v>214</v>
      </c>
      <c r="F418" s="17" t="s">
        <v>214</v>
      </c>
      <c r="G418" s="17" t="s">
        <v>214</v>
      </c>
      <c r="H418" s="17" t="s">
        <v>214</v>
      </c>
      <c r="I418" s="17" t="s">
        <v>214</v>
      </c>
      <c r="J418" s="17" t="s">
        <v>214</v>
      </c>
      <c r="K418" s="17" t="s">
        <v>214</v>
      </c>
      <c r="L418" s="17" t="s">
        <v>214</v>
      </c>
      <c r="M418" s="17" t="s">
        <v>214</v>
      </c>
      <c r="N418" s="17" t="s">
        <v>214</v>
      </c>
      <c r="O418" s="17" t="s">
        <v>214</v>
      </c>
      <c r="P418" s="151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8">
        <v>1</v>
      </c>
    </row>
    <row r="419" spans="1:65">
      <c r="A419" s="30"/>
      <c r="B419" s="19" t="s">
        <v>215</v>
      </c>
      <c r="C419" s="9" t="s">
        <v>215</v>
      </c>
      <c r="D419" s="149" t="s">
        <v>248</v>
      </c>
      <c r="E419" s="150" t="s">
        <v>249</v>
      </c>
      <c r="F419" s="150" t="s">
        <v>250</v>
      </c>
      <c r="G419" s="150" t="s">
        <v>251</v>
      </c>
      <c r="H419" s="150" t="s">
        <v>252</v>
      </c>
      <c r="I419" s="150" t="s">
        <v>253</v>
      </c>
      <c r="J419" s="150" t="s">
        <v>254</v>
      </c>
      <c r="K419" s="150" t="s">
        <v>255</v>
      </c>
      <c r="L419" s="150" t="s">
        <v>256</v>
      </c>
      <c r="M419" s="150" t="s">
        <v>257</v>
      </c>
      <c r="N419" s="150" t="s">
        <v>258</v>
      </c>
      <c r="O419" s="150" t="s">
        <v>260</v>
      </c>
      <c r="P419" s="151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 t="s">
        <v>3</v>
      </c>
    </row>
    <row r="420" spans="1:65">
      <c r="A420" s="30"/>
      <c r="B420" s="19"/>
      <c r="C420" s="9"/>
      <c r="D420" s="10" t="s">
        <v>111</v>
      </c>
      <c r="E420" s="11" t="s">
        <v>264</v>
      </c>
      <c r="F420" s="11" t="s">
        <v>264</v>
      </c>
      <c r="G420" s="11" t="s">
        <v>264</v>
      </c>
      <c r="H420" s="11" t="s">
        <v>263</v>
      </c>
      <c r="I420" s="11" t="s">
        <v>263</v>
      </c>
      <c r="J420" s="11" t="s">
        <v>111</v>
      </c>
      <c r="K420" s="11" t="s">
        <v>111</v>
      </c>
      <c r="L420" s="11" t="s">
        <v>264</v>
      </c>
      <c r="M420" s="11" t="s">
        <v>264</v>
      </c>
      <c r="N420" s="11" t="s">
        <v>263</v>
      </c>
      <c r="O420" s="11" t="s">
        <v>263</v>
      </c>
      <c r="P420" s="151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>
        <v>1</v>
      </c>
    </row>
    <row r="421" spans="1:65">
      <c r="A421" s="30"/>
      <c r="B421" s="19"/>
      <c r="C421" s="9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151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8">
        <v>1</v>
      </c>
    </row>
    <row r="422" spans="1:65">
      <c r="A422" s="30"/>
      <c r="B422" s="18">
        <v>1</v>
      </c>
      <c r="C422" s="14">
        <v>1</v>
      </c>
      <c r="D422" s="243">
        <v>13</v>
      </c>
      <c r="E422" s="243">
        <v>16.45</v>
      </c>
      <c r="F422" s="243">
        <v>14.8</v>
      </c>
      <c r="G422" s="243">
        <v>16.399999999999999</v>
      </c>
      <c r="H422" s="243">
        <v>14.72</v>
      </c>
      <c r="I422" s="243">
        <v>12.8</v>
      </c>
      <c r="J422" s="243">
        <v>14.317450991068499</v>
      </c>
      <c r="K422" s="247">
        <v>9.4</v>
      </c>
      <c r="L422" s="243">
        <v>16.7</v>
      </c>
      <c r="M422" s="243">
        <v>13.8</v>
      </c>
      <c r="N422" s="243">
        <v>15</v>
      </c>
      <c r="O422" s="243">
        <v>15.125999999999999</v>
      </c>
      <c r="P422" s="238"/>
      <c r="Q422" s="239"/>
      <c r="R422" s="239"/>
      <c r="S422" s="239"/>
      <c r="T422" s="239"/>
      <c r="U422" s="239"/>
      <c r="V422" s="239"/>
      <c r="W422" s="239"/>
      <c r="X422" s="239"/>
      <c r="Y422" s="239"/>
      <c r="Z422" s="239"/>
      <c r="AA422" s="239"/>
      <c r="AB422" s="239"/>
      <c r="AC422" s="239"/>
      <c r="AD422" s="239"/>
      <c r="AE422" s="239"/>
      <c r="AF422" s="239"/>
      <c r="AG422" s="239"/>
      <c r="AH422" s="239"/>
      <c r="AI422" s="239"/>
      <c r="AJ422" s="239"/>
      <c r="AK422" s="239"/>
      <c r="AL422" s="239"/>
      <c r="AM422" s="239"/>
      <c r="AN422" s="239"/>
      <c r="AO422" s="239"/>
      <c r="AP422" s="239"/>
      <c r="AQ422" s="239"/>
      <c r="AR422" s="239"/>
      <c r="AS422" s="239"/>
      <c r="AT422" s="239"/>
      <c r="AU422" s="239"/>
      <c r="AV422" s="239"/>
      <c r="AW422" s="239"/>
      <c r="AX422" s="239"/>
      <c r="AY422" s="239"/>
      <c r="AZ422" s="239"/>
      <c r="BA422" s="239"/>
      <c r="BB422" s="239"/>
      <c r="BC422" s="239"/>
      <c r="BD422" s="239"/>
      <c r="BE422" s="239"/>
      <c r="BF422" s="239"/>
      <c r="BG422" s="239"/>
      <c r="BH422" s="239"/>
      <c r="BI422" s="239"/>
      <c r="BJ422" s="239"/>
      <c r="BK422" s="239"/>
      <c r="BL422" s="239"/>
      <c r="BM422" s="244">
        <v>1</v>
      </c>
    </row>
    <row r="423" spans="1:65">
      <c r="A423" s="30"/>
      <c r="B423" s="19">
        <v>1</v>
      </c>
      <c r="C423" s="9">
        <v>2</v>
      </c>
      <c r="D423" s="237">
        <v>11</v>
      </c>
      <c r="E423" s="237">
        <v>16.7</v>
      </c>
      <c r="F423" s="237">
        <v>15.7</v>
      </c>
      <c r="G423" s="237">
        <v>16.600000000000001</v>
      </c>
      <c r="H423" s="237">
        <v>14.39</v>
      </c>
      <c r="I423" s="237">
        <v>13.4</v>
      </c>
      <c r="J423" s="237">
        <v>14.270856202149998</v>
      </c>
      <c r="K423" s="237">
        <v>10</v>
      </c>
      <c r="L423" s="237">
        <v>16.2</v>
      </c>
      <c r="M423" s="237">
        <v>13.2</v>
      </c>
      <c r="N423" s="237">
        <v>14.5</v>
      </c>
      <c r="O423" s="237">
        <v>14.93</v>
      </c>
      <c r="P423" s="238"/>
      <c r="Q423" s="239"/>
      <c r="R423" s="239"/>
      <c r="S423" s="239"/>
      <c r="T423" s="239"/>
      <c r="U423" s="239"/>
      <c r="V423" s="239"/>
      <c r="W423" s="239"/>
      <c r="X423" s="239"/>
      <c r="Y423" s="239"/>
      <c r="Z423" s="239"/>
      <c r="AA423" s="239"/>
      <c r="AB423" s="239"/>
      <c r="AC423" s="239"/>
      <c r="AD423" s="239"/>
      <c r="AE423" s="239"/>
      <c r="AF423" s="239"/>
      <c r="AG423" s="239"/>
      <c r="AH423" s="239"/>
      <c r="AI423" s="239"/>
      <c r="AJ423" s="239"/>
      <c r="AK423" s="239"/>
      <c r="AL423" s="239"/>
      <c r="AM423" s="239"/>
      <c r="AN423" s="239"/>
      <c r="AO423" s="239"/>
      <c r="AP423" s="239"/>
      <c r="AQ423" s="239"/>
      <c r="AR423" s="239"/>
      <c r="AS423" s="239"/>
      <c r="AT423" s="239"/>
      <c r="AU423" s="239"/>
      <c r="AV423" s="239"/>
      <c r="AW423" s="239"/>
      <c r="AX423" s="239"/>
      <c r="AY423" s="239"/>
      <c r="AZ423" s="239"/>
      <c r="BA423" s="239"/>
      <c r="BB423" s="239"/>
      <c r="BC423" s="239"/>
      <c r="BD423" s="239"/>
      <c r="BE423" s="239"/>
      <c r="BF423" s="239"/>
      <c r="BG423" s="239"/>
      <c r="BH423" s="239"/>
      <c r="BI423" s="239"/>
      <c r="BJ423" s="239"/>
      <c r="BK423" s="239"/>
      <c r="BL423" s="239"/>
      <c r="BM423" s="244" t="e">
        <v>#N/A</v>
      </c>
    </row>
    <row r="424" spans="1:65">
      <c r="A424" s="30"/>
      <c r="B424" s="19">
        <v>1</v>
      </c>
      <c r="C424" s="9">
        <v>3</v>
      </c>
      <c r="D424" s="237">
        <v>13</v>
      </c>
      <c r="E424" s="237">
        <v>16.600000000000001</v>
      </c>
      <c r="F424" s="237">
        <v>15.2</v>
      </c>
      <c r="G424" s="237">
        <v>16.850000000000001</v>
      </c>
      <c r="H424" s="237">
        <v>14.57</v>
      </c>
      <c r="I424" s="237">
        <v>13</v>
      </c>
      <c r="J424" s="237">
        <v>13.930068687149999</v>
      </c>
      <c r="K424" s="237">
        <v>10.199999999999999</v>
      </c>
      <c r="L424" s="237">
        <v>17</v>
      </c>
      <c r="M424" s="237">
        <v>13.1</v>
      </c>
      <c r="N424" s="237">
        <v>14.9</v>
      </c>
      <c r="O424" s="237">
        <v>14.920999999999999</v>
      </c>
      <c r="P424" s="238"/>
      <c r="Q424" s="239"/>
      <c r="R424" s="239"/>
      <c r="S424" s="239"/>
      <c r="T424" s="239"/>
      <c r="U424" s="239"/>
      <c r="V424" s="239"/>
      <c r="W424" s="239"/>
      <c r="X424" s="239"/>
      <c r="Y424" s="239"/>
      <c r="Z424" s="239"/>
      <c r="AA424" s="239"/>
      <c r="AB424" s="239"/>
      <c r="AC424" s="239"/>
      <c r="AD424" s="239"/>
      <c r="AE424" s="239"/>
      <c r="AF424" s="239"/>
      <c r="AG424" s="239"/>
      <c r="AH424" s="239"/>
      <c r="AI424" s="239"/>
      <c r="AJ424" s="239"/>
      <c r="AK424" s="239"/>
      <c r="AL424" s="239"/>
      <c r="AM424" s="239"/>
      <c r="AN424" s="239"/>
      <c r="AO424" s="239"/>
      <c r="AP424" s="239"/>
      <c r="AQ424" s="239"/>
      <c r="AR424" s="239"/>
      <c r="AS424" s="239"/>
      <c r="AT424" s="239"/>
      <c r="AU424" s="239"/>
      <c r="AV424" s="239"/>
      <c r="AW424" s="239"/>
      <c r="AX424" s="239"/>
      <c r="AY424" s="239"/>
      <c r="AZ424" s="239"/>
      <c r="BA424" s="239"/>
      <c r="BB424" s="239"/>
      <c r="BC424" s="239"/>
      <c r="BD424" s="239"/>
      <c r="BE424" s="239"/>
      <c r="BF424" s="239"/>
      <c r="BG424" s="239"/>
      <c r="BH424" s="239"/>
      <c r="BI424" s="239"/>
      <c r="BJ424" s="239"/>
      <c r="BK424" s="239"/>
      <c r="BL424" s="239"/>
      <c r="BM424" s="244">
        <v>16</v>
      </c>
    </row>
    <row r="425" spans="1:65">
      <c r="A425" s="30"/>
      <c r="B425" s="19">
        <v>1</v>
      </c>
      <c r="C425" s="9">
        <v>4</v>
      </c>
      <c r="D425" s="237">
        <v>13</v>
      </c>
      <c r="E425" s="237">
        <v>16.5</v>
      </c>
      <c r="F425" s="237">
        <v>14.85</v>
      </c>
      <c r="G425" s="237">
        <v>16.649999999999999</v>
      </c>
      <c r="H425" s="237">
        <v>14.48</v>
      </c>
      <c r="I425" s="237">
        <v>13.4</v>
      </c>
      <c r="J425" s="237">
        <v>13.986533628149999</v>
      </c>
      <c r="K425" s="237">
        <v>9.9</v>
      </c>
      <c r="L425" s="237">
        <v>16.2</v>
      </c>
      <c r="M425" s="237">
        <v>13.4</v>
      </c>
      <c r="N425" s="237">
        <v>15.1</v>
      </c>
      <c r="O425" s="237">
        <v>14.939</v>
      </c>
      <c r="P425" s="238"/>
      <c r="Q425" s="239"/>
      <c r="R425" s="239"/>
      <c r="S425" s="239"/>
      <c r="T425" s="239"/>
      <c r="U425" s="239"/>
      <c r="V425" s="239"/>
      <c r="W425" s="239"/>
      <c r="X425" s="239"/>
      <c r="Y425" s="239"/>
      <c r="Z425" s="239"/>
      <c r="AA425" s="239"/>
      <c r="AB425" s="239"/>
      <c r="AC425" s="239"/>
      <c r="AD425" s="239"/>
      <c r="AE425" s="239"/>
      <c r="AF425" s="239"/>
      <c r="AG425" s="239"/>
      <c r="AH425" s="239"/>
      <c r="AI425" s="239"/>
      <c r="AJ425" s="239"/>
      <c r="AK425" s="239"/>
      <c r="AL425" s="239"/>
      <c r="AM425" s="239"/>
      <c r="AN425" s="239"/>
      <c r="AO425" s="239"/>
      <c r="AP425" s="239"/>
      <c r="AQ425" s="239"/>
      <c r="AR425" s="239"/>
      <c r="AS425" s="239"/>
      <c r="AT425" s="239"/>
      <c r="AU425" s="239"/>
      <c r="AV425" s="239"/>
      <c r="AW425" s="239"/>
      <c r="AX425" s="239"/>
      <c r="AY425" s="239"/>
      <c r="AZ425" s="239"/>
      <c r="BA425" s="239"/>
      <c r="BB425" s="239"/>
      <c r="BC425" s="239"/>
      <c r="BD425" s="239"/>
      <c r="BE425" s="239"/>
      <c r="BF425" s="239"/>
      <c r="BG425" s="239"/>
      <c r="BH425" s="239"/>
      <c r="BI425" s="239"/>
      <c r="BJ425" s="239"/>
      <c r="BK425" s="239"/>
      <c r="BL425" s="239"/>
      <c r="BM425" s="244">
        <v>14.337009888833125</v>
      </c>
    </row>
    <row r="426" spans="1:65">
      <c r="A426" s="30"/>
      <c r="B426" s="19">
        <v>1</v>
      </c>
      <c r="C426" s="9">
        <v>5</v>
      </c>
      <c r="D426" s="237">
        <v>13</v>
      </c>
      <c r="E426" s="237">
        <v>16.75</v>
      </c>
      <c r="F426" s="237">
        <v>15</v>
      </c>
      <c r="G426" s="237">
        <v>16.5</v>
      </c>
      <c r="H426" s="237">
        <v>14.43</v>
      </c>
      <c r="I426" s="237">
        <v>13.4</v>
      </c>
      <c r="J426" s="237">
        <v>13.655553324149999</v>
      </c>
      <c r="K426" s="237">
        <v>10.1</v>
      </c>
      <c r="L426" s="237">
        <v>15.6</v>
      </c>
      <c r="M426" s="237">
        <v>13</v>
      </c>
      <c r="N426" s="237">
        <v>14.7</v>
      </c>
      <c r="O426" s="237">
        <v>14.803000000000001</v>
      </c>
      <c r="P426" s="238"/>
      <c r="Q426" s="239"/>
      <c r="R426" s="239"/>
      <c r="S426" s="239"/>
      <c r="T426" s="239"/>
      <c r="U426" s="239"/>
      <c r="V426" s="239"/>
      <c r="W426" s="239"/>
      <c r="X426" s="239"/>
      <c r="Y426" s="239"/>
      <c r="Z426" s="239"/>
      <c r="AA426" s="239"/>
      <c r="AB426" s="239"/>
      <c r="AC426" s="239"/>
      <c r="AD426" s="239"/>
      <c r="AE426" s="239"/>
      <c r="AF426" s="239"/>
      <c r="AG426" s="239"/>
      <c r="AH426" s="239"/>
      <c r="AI426" s="239"/>
      <c r="AJ426" s="239"/>
      <c r="AK426" s="239"/>
      <c r="AL426" s="239"/>
      <c r="AM426" s="239"/>
      <c r="AN426" s="239"/>
      <c r="AO426" s="239"/>
      <c r="AP426" s="239"/>
      <c r="AQ426" s="239"/>
      <c r="AR426" s="239"/>
      <c r="AS426" s="239"/>
      <c r="AT426" s="239"/>
      <c r="AU426" s="239"/>
      <c r="AV426" s="239"/>
      <c r="AW426" s="239"/>
      <c r="AX426" s="239"/>
      <c r="AY426" s="239"/>
      <c r="AZ426" s="239"/>
      <c r="BA426" s="239"/>
      <c r="BB426" s="239"/>
      <c r="BC426" s="239"/>
      <c r="BD426" s="239"/>
      <c r="BE426" s="239"/>
      <c r="BF426" s="239"/>
      <c r="BG426" s="239"/>
      <c r="BH426" s="239"/>
      <c r="BI426" s="239"/>
      <c r="BJ426" s="239"/>
      <c r="BK426" s="239"/>
      <c r="BL426" s="239"/>
      <c r="BM426" s="244">
        <v>25</v>
      </c>
    </row>
    <row r="427" spans="1:65">
      <c r="A427" s="30"/>
      <c r="B427" s="19">
        <v>1</v>
      </c>
      <c r="C427" s="9">
        <v>6</v>
      </c>
      <c r="D427" s="237">
        <v>13</v>
      </c>
      <c r="E427" s="237">
        <v>16.3</v>
      </c>
      <c r="F427" s="237">
        <v>14.95</v>
      </c>
      <c r="G427" s="237">
        <v>16.350000000000001</v>
      </c>
      <c r="H427" s="237">
        <v>14.21</v>
      </c>
      <c r="I427" s="237">
        <v>13.7</v>
      </c>
      <c r="J427" s="237">
        <v>13.853249163316667</v>
      </c>
      <c r="K427" s="237">
        <v>10.1</v>
      </c>
      <c r="L427" s="237">
        <v>16.3</v>
      </c>
      <c r="M427" s="237">
        <v>13.1</v>
      </c>
      <c r="N427" s="237">
        <v>15.1</v>
      </c>
      <c r="O427" s="237">
        <v>14.622</v>
      </c>
      <c r="P427" s="238"/>
      <c r="Q427" s="239"/>
      <c r="R427" s="239"/>
      <c r="S427" s="239"/>
      <c r="T427" s="239"/>
      <c r="U427" s="239"/>
      <c r="V427" s="239"/>
      <c r="W427" s="239"/>
      <c r="X427" s="239"/>
      <c r="Y427" s="239"/>
      <c r="Z427" s="239"/>
      <c r="AA427" s="239"/>
      <c r="AB427" s="239"/>
      <c r="AC427" s="239"/>
      <c r="AD427" s="239"/>
      <c r="AE427" s="239"/>
      <c r="AF427" s="239"/>
      <c r="AG427" s="239"/>
      <c r="AH427" s="239"/>
      <c r="AI427" s="239"/>
      <c r="AJ427" s="239"/>
      <c r="AK427" s="239"/>
      <c r="AL427" s="239"/>
      <c r="AM427" s="239"/>
      <c r="AN427" s="239"/>
      <c r="AO427" s="239"/>
      <c r="AP427" s="239"/>
      <c r="AQ427" s="239"/>
      <c r="AR427" s="239"/>
      <c r="AS427" s="239"/>
      <c r="AT427" s="239"/>
      <c r="AU427" s="239"/>
      <c r="AV427" s="239"/>
      <c r="AW427" s="239"/>
      <c r="AX427" s="239"/>
      <c r="AY427" s="239"/>
      <c r="AZ427" s="239"/>
      <c r="BA427" s="239"/>
      <c r="BB427" s="239"/>
      <c r="BC427" s="239"/>
      <c r="BD427" s="239"/>
      <c r="BE427" s="239"/>
      <c r="BF427" s="239"/>
      <c r="BG427" s="239"/>
      <c r="BH427" s="239"/>
      <c r="BI427" s="239"/>
      <c r="BJ427" s="239"/>
      <c r="BK427" s="239"/>
      <c r="BL427" s="239"/>
      <c r="BM427" s="240"/>
    </row>
    <row r="428" spans="1:65">
      <c r="A428" s="30"/>
      <c r="B428" s="20" t="s">
        <v>231</v>
      </c>
      <c r="C428" s="12"/>
      <c r="D428" s="246">
        <v>12.666666666666666</v>
      </c>
      <c r="E428" s="246">
        <v>16.55</v>
      </c>
      <c r="F428" s="246">
        <v>15.083333333333336</v>
      </c>
      <c r="G428" s="246">
        <v>16.558333333333334</v>
      </c>
      <c r="H428" s="246">
        <v>14.466666666666669</v>
      </c>
      <c r="I428" s="246">
        <v>13.283333333333333</v>
      </c>
      <c r="J428" s="246">
        <v>14.002285332664192</v>
      </c>
      <c r="K428" s="246">
        <v>9.9500000000000011</v>
      </c>
      <c r="L428" s="246">
        <v>16.333333333333332</v>
      </c>
      <c r="M428" s="246">
        <v>13.266666666666666</v>
      </c>
      <c r="N428" s="246">
        <v>14.883333333333333</v>
      </c>
      <c r="O428" s="246">
        <v>14.890166666666666</v>
      </c>
      <c r="P428" s="238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  <c r="AA428" s="239"/>
      <c r="AB428" s="239"/>
      <c r="AC428" s="239"/>
      <c r="AD428" s="239"/>
      <c r="AE428" s="239"/>
      <c r="AF428" s="239"/>
      <c r="AG428" s="239"/>
      <c r="AH428" s="239"/>
      <c r="AI428" s="239"/>
      <c r="AJ428" s="239"/>
      <c r="AK428" s="239"/>
      <c r="AL428" s="239"/>
      <c r="AM428" s="239"/>
      <c r="AN428" s="239"/>
      <c r="AO428" s="239"/>
      <c r="AP428" s="239"/>
      <c r="AQ428" s="239"/>
      <c r="AR428" s="239"/>
      <c r="AS428" s="239"/>
      <c r="AT428" s="239"/>
      <c r="AU428" s="239"/>
      <c r="AV428" s="239"/>
      <c r="AW428" s="239"/>
      <c r="AX428" s="239"/>
      <c r="AY428" s="239"/>
      <c r="AZ428" s="239"/>
      <c r="BA428" s="239"/>
      <c r="BB428" s="239"/>
      <c r="BC428" s="239"/>
      <c r="BD428" s="239"/>
      <c r="BE428" s="239"/>
      <c r="BF428" s="239"/>
      <c r="BG428" s="239"/>
      <c r="BH428" s="239"/>
      <c r="BI428" s="239"/>
      <c r="BJ428" s="239"/>
      <c r="BK428" s="239"/>
      <c r="BL428" s="239"/>
      <c r="BM428" s="240"/>
    </row>
    <row r="429" spans="1:65">
      <c r="A429" s="30"/>
      <c r="B429" s="3" t="s">
        <v>232</v>
      </c>
      <c r="C429" s="29"/>
      <c r="D429" s="237">
        <v>13</v>
      </c>
      <c r="E429" s="237">
        <v>16.55</v>
      </c>
      <c r="F429" s="237">
        <v>14.975</v>
      </c>
      <c r="G429" s="237">
        <v>16.55</v>
      </c>
      <c r="H429" s="237">
        <v>14.455</v>
      </c>
      <c r="I429" s="237">
        <v>13.4</v>
      </c>
      <c r="J429" s="237">
        <v>13.958301157649998</v>
      </c>
      <c r="K429" s="237">
        <v>10.050000000000001</v>
      </c>
      <c r="L429" s="237">
        <v>16.25</v>
      </c>
      <c r="M429" s="237">
        <v>13.149999999999999</v>
      </c>
      <c r="N429" s="237">
        <v>14.95</v>
      </c>
      <c r="O429" s="237">
        <v>14.9255</v>
      </c>
      <c r="P429" s="238"/>
      <c r="Q429" s="239"/>
      <c r="R429" s="239"/>
      <c r="S429" s="239"/>
      <c r="T429" s="239"/>
      <c r="U429" s="239"/>
      <c r="V429" s="239"/>
      <c r="W429" s="239"/>
      <c r="X429" s="239"/>
      <c r="Y429" s="239"/>
      <c r="Z429" s="239"/>
      <c r="AA429" s="239"/>
      <c r="AB429" s="239"/>
      <c r="AC429" s="239"/>
      <c r="AD429" s="239"/>
      <c r="AE429" s="239"/>
      <c r="AF429" s="239"/>
      <c r="AG429" s="239"/>
      <c r="AH429" s="239"/>
      <c r="AI429" s="239"/>
      <c r="AJ429" s="239"/>
      <c r="AK429" s="239"/>
      <c r="AL429" s="239"/>
      <c r="AM429" s="239"/>
      <c r="AN429" s="239"/>
      <c r="AO429" s="239"/>
      <c r="AP429" s="239"/>
      <c r="AQ429" s="239"/>
      <c r="AR429" s="239"/>
      <c r="AS429" s="239"/>
      <c r="AT429" s="239"/>
      <c r="AU429" s="239"/>
      <c r="AV429" s="239"/>
      <c r="AW429" s="239"/>
      <c r="AX429" s="239"/>
      <c r="AY429" s="239"/>
      <c r="AZ429" s="239"/>
      <c r="BA429" s="239"/>
      <c r="BB429" s="239"/>
      <c r="BC429" s="239"/>
      <c r="BD429" s="239"/>
      <c r="BE429" s="239"/>
      <c r="BF429" s="239"/>
      <c r="BG429" s="239"/>
      <c r="BH429" s="239"/>
      <c r="BI429" s="239"/>
      <c r="BJ429" s="239"/>
      <c r="BK429" s="239"/>
      <c r="BL429" s="239"/>
      <c r="BM429" s="240"/>
    </row>
    <row r="430" spans="1:65">
      <c r="A430" s="30"/>
      <c r="B430" s="3" t="s">
        <v>233</v>
      </c>
      <c r="C430" s="29"/>
      <c r="D430" s="237">
        <v>0.81649658092772603</v>
      </c>
      <c r="E430" s="237">
        <v>0.16733200530681494</v>
      </c>
      <c r="F430" s="237">
        <v>0.33266599866332364</v>
      </c>
      <c r="G430" s="237">
        <v>0.1828022611092838</v>
      </c>
      <c r="H430" s="237">
        <v>0.17212398631993928</v>
      </c>
      <c r="I430" s="237">
        <v>0.32506409624359694</v>
      </c>
      <c r="J430" s="237">
        <v>0.25272828482790693</v>
      </c>
      <c r="K430" s="237">
        <v>0.28809720581775833</v>
      </c>
      <c r="L430" s="237">
        <v>0.48027769744874343</v>
      </c>
      <c r="M430" s="237">
        <v>0.2943920288775953</v>
      </c>
      <c r="N430" s="237">
        <v>0.24013884872437166</v>
      </c>
      <c r="O430" s="237">
        <v>0.16736238127687653</v>
      </c>
      <c r="P430" s="238"/>
      <c r="Q430" s="239"/>
      <c r="R430" s="239"/>
      <c r="S430" s="239"/>
      <c r="T430" s="239"/>
      <c r="U430" s="239"/>
      <c r="V430" s="239"/>
      <c r="W430" s="239"/>
      <c r="X430" s="239"/>
      <c r="Y430" s="239"/>
      <c r="Z430" s="239"/>
      <c r="AA430" s="239"/>
      <c r="AB430" s="239"/>
      <c r="AC430" s="239"/>
      <c r="AD430" s="239"/>
      <c r="AE430" s="239"/>
      <c r="AF430" s="239"/>
      <c r="AG430" s="239"/>
      <c r="AH430" s="239"/>
      <c r="AI430" s="239"/>
      <c r="AJ430" s="239"/>
      <c r="AK430" s="239"/>
      <c r="AL430" s="239"/>
      <c r="AM430" s="239"/>
      <c r="AN430" s="239"/>
      <c r="AO430" s="239"/>
      <c r="AP430" s="239"/>
      <c r="AQ430" s="239"/>
      <c r="AR430" s="239"/>
      <c r="AS430" s="239"/>
      <c r="AT430" s="239"/>
      <c r="AU430" s="239"/>
      <c r="AV430" s="239"/>
      <c r="AW430" s="239"/>
      <c r="AX430" s="239"/>
      <c r="AY430" s="239"/>
      <c r="AZ430" s="239"/>
      <c r="BA430" s="239"/>
      <c r="BB430" s="239"/>
      <c r="BC430" s="239"/>
      <c r="BD430" s="239"/>
      <c r="BE430" s="239"/>
      <c r="BF430" s="239"/>
      <c r="BG430" s="239"/>
      <c r="BH430" s="239"/>
      <c r="BI430" s="239"/>
      <c r="BJ430" s="239"/>
      <c r="BK430" s="239"/>
      <c r="BL430" s="239"/>
      <c r="BM430" s="240"/>
    </row>
    <row r="431" spans="1:65">
      <c r="A431" s="30"/>
      <c r="B431" s="3" t="s">
        <v>85</v>
      </c>
      <c r="C431" s="29"/>
      <c r="D431" s="13">
        <v>6.4460256389031009E-2</v>
      </c>
      <c r="E431" s="13">
        <v>1.0110695184701809E-2</v>
      </c>
      <c r="F431" s="13">
        <v>2.2055204331270072E-2</v>
      </c>
      <c r="G431" s="13">
        <v>1.1039894983952721E-2</v>
      </c>
      <c r="H431" s="13">
        <v>1.1897971404604095E-2</v>
      </c>
      <c r="I431" s="13">
        <v>2.4471575626870537E-2</v>
      </c>
      <c r="J431" s="13">
        <v>1.8049074049244555E-2</v>
      </c>
      <c r="K431" s="13">
        <v>2.8954493047010883E-2</v>
      </c>
      <c r="L431" s="13">
        <v>2.9404756986657763E-2</v>
      </c>
      <c r="M431" s="13">
        <v>2.2190353935497134E-2</v>
      </c>
      <c r="N431" s="13">
        <v>1.6134749074425869E-2</v>
      </c>
      <c r="O431" s="13">
        <v>1.1239792342387697E-2</v>
      </c>
      <c r="P431" s="151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234</v>
      </c>
      <c r="C432" s="29"/>
      <c r="D432" s="13">
        <v>-0.11650568947904982</v>
      </c>
      <c r="E432" s="13">
        <v>0.15435506624645212</v>
      </c>
      <c r="F432" s="13">
        <v>5.2055725028236965E-2</v>
      </c>
      <c r="G432" s="13">
        <v>0.15493631250337381</v>
      </c>
      <c r="H432" s="13">
        <v>9.0435020160326562E-3</v>
      </c>
      <c r="I432" s="13">
        <v>-7.3493466466845625E-2</v>
      </c>
      <c r="J432" s="13">
        <v>-2.3346887444755438E-2</v>
      </c>
      <c r="K432" s="13">
        <v>-0.30599196923551664</v>
      </c>
      <c r="L432" s="13">
        <v>0.13924266356648829</v>
      </c>
      <c r="M432" s="13">
        <v>-7.4655958980688997E-2</v>
      </c>
      <c r="N432" s="13">
        <v>3.8105814862116505E-2</v>
      </c>
      <c r="O432" s="13">
        <v>3.8582436792792274E-2</v>
      </c>
      <c r="P432" s="151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235</v>
      </c>
      <c r="C433" s="47"/>
      <c r="D433" s="45">
        <v>0.97</v>
      </c>
      <c r="E433" s="45">
        <v>0.9</v>
      </c>
      <c r="F433" s="45">
        <v>0.2</v>
      </c>
      <c r="G433" s="45">
        <v>0.91</v>
      </c>
      <c r="H433" s="45">
        <v>0.1</v>
      </c>
      <c r="I433" s="45">
        <v>0.67</v>
      </c>
      <c r="J433" s="45">
        <v>0.32</v>
      </c>
      <c r="K433" s="45">
        <v>2.2799999999999998</v>
      </c>
      <c r="L433" s="45">
        <v>0.8</v>
      </c>
      <c r="M433" s="45">
        <v>0.68</v>
      </c>
      <c r="N433" s="45">
        <v>0.1</v>
      </c>
      <c r="O433" s="45">
        <v>0.1</v>
      </c>
      <c r="P433" s="151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BM434" s="55"/>
    </row>
    <row r="435" spans="1:65" ht="15">
      <c r="B435" s="8" t="s">
        <v>422</v>
      </c>
      <c r="BM435" s="28" t="s">
        <v>66</v>
      </c>
    </row>
    <row r="436" spans="1:65" ht="15">
      <c r="A436" s="25" t="s">
        <v>53</v>
      </c>
      <c r="B436" s="18" t="s">
        <v>108</v>
      </c>
      <c r="C436" s="15" t="s">
        <v>109</v>
      </c>
      <c r="D436" s="16" t="s">
        <v>214</v>
      </c>
      <c r="E436" s="17" t="s">
        <v>214</v>
      </c>
      <c r="F436" s="17" t="s">
        <v>214</v>
      </c>
      <c r="G436" s="17" t="s">
        <v>214</v>
      </c>
      <c r="H436" s="17" t="s">
        <v>214</v>
      </c>
      <c r="I436" s="17" t="s">
        <v>214</v>
      </c>
      <c r="J436" s="17" t="s">
        <v>214</v>
      </c>
      <c r="K436" s="17" t="s">
        <v>214</v>
      </c>
      <c r="L436" s="17" t="s">
        <v>214</v>
      </c>
      <c r="M436" s="17" t="s">
        <v>214</v>
      </c>
      <c r="N436" s="17" t="s">
        <v>214</v>
      </c>
      <c r="O436" s="17" t="s">
        <v>214</v>
      </c>
      <c r="P436" s="17" t="s">
        <v>214</v>
      </c>
      <c r="Q436" s="17" t="s">
        <v>214</v>
      </c>
      <c r="R436" s="151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215</v>
      </c>
      <c r="C437" s="9" t="s">
        <v>215</v>
      </c>
      <c r="D437" s="149" t="s">
        <v>248</v>
      </c>
      <c r="E437" s="150" t="s">
        <v>249</v>
      </c>
      <c r="F437" s="150" t="s">
        <v>250</v>
      </c>
      <c r="G437" s="150" t="s">
        <v>251</v>
      </c>
      <c r="H437" s="150" t="s">
        <v>252</v>
      </c>
      <c r="I437" s="150" t="s">
        <v>253</v>
      </c>
      <c r="J437" s="150" t="s">
        <v>254</v>
      </c>
      <c r="K437" s="150" t="s">
        <v>255</v>
      </c>
      <c r="L437" s="150" t="s">
        <v>256</v>
      </c>
      <c r="M437" s="150" t="s">
        <v>257</v>
      </c>
      <c r="N437" s="150" t="s">
        <v>258</v>
      </c>
      <c r="O437" s="150" t="s">
        <v>259</v>
      </c>
      <c r="P437" s="150" t="s">
        <v>260</v>
      </c>
      <c r="Q437" s="150" t="s">
        <v>261</v>
      </c>
      <c r="R437" s="151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1</v>
      </c>
    </row>
    <row r="438" spans="1:65">
      <c r="A438" s="30"/>
      <c r="B438" s="19"/>
      <c r="C438" s="9"/>
      <c r="D438" s="10" t="s">
        <v>111</v>
      </c>
      <c r="E438" s="11" t="s">
        <v>264</v>
      </c>
      <c r="F438" s="11" t="s">
        <v>264</v>
      </c>
      <c r="G438" s="11" t="s">
        <v>264</v>
      </c>
      <c r="H438" s="11" t="s">
        <v>111</v>
      </c>
      <c r="I438" s="11" t="s">
        <v>263</v>
      </c>
      <c r="J438" s="11" t="s">
        <v>111</v>
      </c>
      <c r="K438" s="11" t="s">
        <v>111</v>
      </c>
      <c r="L438" s="11" t="s">
        <v>264</v>
      </c>
      <c r="M438" s="11" t="s">
        <v>264</v>
      </c>
      <c r="N438" s="11" t="s">
        <v>111</v>
      </c>
      <c r="O438" s="11" t="s">
        <v>111</v>
      </c>
      <c r="P438" s="11" t="s">
        <v>111</v>
      </c>
      <c r="Q438" s="11" t="s">
        <v>111</v>
      </c>
      <c r="R438" s="151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3</v>
      </c>
    </row>
    <row r="439" spans="1:65">
      <c r="A439" s="30"/>
      <c r="B439" s="19"/>
      <c r="C439" s="9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151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3</v>
      </c>
    </row>
    <row r="440" spans="1:65">
      <c r="A440" s="30"/>
      <c r="B440" s="18">
        <v>1</v>
      </c>
      <c r="C440" s="14">
        <v>1</v>
      </c>
      <c r="D440" s="232">
        <v>0.28999999999999998</v>
      </c>
      <c r="E440" s="233">
        <v>0.33</v>
      </c>
      <c r="F440" s="233">
        <v>0.32</v>
      </c>
      <c r="G440" s="233">
        <v>0.34</v>
      </c>
      <c r="H440" s="233">
        <v>0.33050000000000002</v>
      </c>
      <c r="I440" s="233">
        <v>0.32</v>
      </c>
      <c r="J440" s="233">
        <v>0.3256282017150729</v>
      </c>
      <c r="K440" s="233">
        <v>0.32</v>
      </c>
      <c r="L440" s="233">
        <v>0.34</v>
      </c>
      <c r="M440" s="232">
        <v>0.1</v>
      </c>
      <c r="N440" s="232">
        <v>0.27699999999999997</v>
      </c>
      <c r="O440" s="233">
        <v>0.36</v>
      </c>
      <c r="P440" s="233">
        <v>0.33285629999999999</v>
      </c>
      <c r="Q440" s="233">
        <v>0.35</v>
      </c>
      <c r="R440" s="218"/>
      <c r="S440" s="219"/>
      <c r="T440" s="219"/>
      <c r="U440" s="219"/>
      <c r="V440" s="219"/>
      <c r="W440" s="219"/>
      <c r="X440" s="219"/>
      <c r="Y440" s="219"/>
      <c r="Z440" s="219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19"/>
      <c r="AL440" s="219"/>
      <c r="AM440" s="219"/>
      <c r="AN440" s="219"/>
      <c r="AO440" s="219"/>
      <c r="AP440" s="219"/>
      <c r="AQ440" s="219"/>
      <c r="AR440" s="219"/>
      <c r="AS440" s="219"/>
      <c r="AT440" s="219"/>
      <c r="AU440" s="219"/>
      <c r="AV440" s="219"/>
      <c r="AW440" s="219"/>
      <c r="AX440" s="219"/>
      <c r="AY440" s="219"/>
      <c r="AZ440" s="219"/>
      <c r="BA440" s="219"/>
      <c r="BB440" s="219"/>
      <c r="BC440" s="219"/>
      <c r="BD440" s="219"/>
      <c r="BE440" s="219"/>
      <c r="BF440" s="219"/>
      <c r="BG440" s="219"/>
      <c r="BH440" s="219"/>
      <c r="BI440" s="219"/>
      <c r="BJ440" s="219"/>
      <c r="BK440" s="219"/>
      <c r="BL440" s="219"/>
      <c r="BM440" s="234">
        <v>1</v>
      </c>
    </row>
    <row r="441" spans="1:65">
      <c r="A441" s="30"/>
      <c r="B441" s="19">
        <v>1</v>
      </c>
      <c r="C441" s="9">
        <v>2</v>
      </c>
      <c r="D441" s="235">
        <v>0.31</v>
      </c>
      <c r="E441" s="24">
        <v>0.34</v>
      </c>
      <c r="F441" s="24">
        <v>0.33</v>
      </c>
      <c r="G441" s="24">
        <v>0.35</v>
      </c>
      <c r="H441" s="24">
        <v>0.32940000000000003</v>
      </c>
      <c r="I441" s="24">
        <v>0.33</v>
      </c>
      <c r="J441" s="24">
        <v>0.32962131415017792</v>
      </c>
      <c r="K441" s="24">
        <v>0.33</v>
      </c>
      <c r="L441" s="24">
        <v>0.35</v>
      </c>
      <c r="M441" s="235">
        <v>0.1</v>
      </c>
      <c r="N441" s="235">
        <v>0.27899999999999997</v>
      </c>
      <c r="O441" s="24">
        <v>0.36</v>
      </c>
      <c r="P441" s="24">
        <v>0.33347940000000004</v>
      </c>
      <c r="Q441" s="24">
        <v>0.33</v>
      </c>
      <c r="R441" s="218"/>
      <c r="S441" s="219"/>
      <c r="T441" s="219"/>
      <c r="U441" s="219"/>
      <c r="V441" s="219"/>
      <c r="W441" s="219"/>
      <c r="X441" s="219"/>
      <c r="Y441" s="219"/>
      <c r="Z441" s="219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19"/>
      <c r="AL441" s="219"/>
      <c r="AM441" s="219"/>
      <c r="AN441" s="219"/>
      <c r="AO441" s="219"/>
      <c r="AP441" s="219"/>
      <c r="AQ441" s="219"/>
      <c r="AR441" s="219"/>
      <c r="AS441" s="219"/>
      <c r="AT441" s="219"/>
      <c r="AU441" s="219"/>
      <c r="AV441" s="219"/>
      <c r="AW441" s="219"/>
      <c r="AX441" s="219"/>
      <c r="AY441" s="219"/>
      <c r="AZ441" s="219"/>
      <c r="BA441" s="219"/>
      <c r="BB441" s="219"/>
      <c r="BC441" s="219"/>
      <c r="BD441" s="219"/>
      <c r="BE441" s="219"/>
      <c r="BF441" s="219"/>
      <c r="BG441" s="219"/>
      <c r="BH441" s="219"/>
      <c r="BI441" s="219"/>
      <c r="BJ441" s="219"/>
      <c r="BK441" s="219"/>
      <c r="BL441" s="219"/>
      <c r="BM441" s="234" t="e">
        <v>#N/A</v>
      </c>
    </row>
    <row r="442" spans="1:65">
      <c r="A442" s="30"/>
      <c r="B442" s="19">
        <v>1</v>
      </c>
      <c r="C442" s="9">
        <v>3</v>
      </c>
      <c r="D442" s="235">
        <v>0.28999999999999998</v>
      </c>
      <c r="E442" s="24">
        <v>0.34</v>
      </c>
      <c r="F442" s="24">
        <v>0.32</v>
      </c>
      <c r="G442" s="24">
        <v>0.35</v>
      </c>
      <c r="H442" s="24">
        <v>0.33100000000000002</v>
      </c>
      <c r="I442" s="24">
        <v>0.33</v>
      </c>
      <c r="J442" s="24">
        <v>0.32661410741306152</v>
      </c>
      <c r="K442" s="24">
        <v>0.33</v>
      </c>
      <c r="L442" s="24">
        <v>0.36</v>
      </c>
      <c r="M442" s="235">
        <v>0.1</v>
      </c>
      <c r="N442" s="235">
        <v>0.28100000000000003</v>
      </c>
      <c r="O442" s="24">
        <v>0.37</v>
      </c>
      <c r="P442" s="24">
        <v>0.33636240000000006</v>
      </c>
      <c r="Q442" s="24">
        <v>0.32</v>
      </c>
      <c r="R442" s="218"/>
      <c r="S442" s="219"/>
      <c r="T442" s="219"/>
      <c r="U442" s="219"/>
      <c r="V442" s="219"/>
      <c r="W442" s="219"/>
      <c r="X442" s="219"/>
      <c r="Y442" s="219"/>
      <c r="Z442" s="219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19"/>
      <c r="AL442" s="219"/>
      <c r="AM442" s="219"/>
      <c r="AN442" s="219"/>
      <c r="AO442" s="219"/>
      <c r="AP442" s="219"/>
      <c r="AQ442" s="219"/>
      <c r="AR442" s="219"/>
      <c r="AS442" s="219"/>
      <c r="AT442" s="219"/>
      <c r="AU442" s="219"/>
      <c r="AV442" s="219"/>
      <c r="AW442" s="219"/>
      <c r="AX442" s="219"/>
      <c r="AY442" s="219"/>
      <c r="AZ442" s="219"/>
      <c r="BA442" s="219"/>
      <c r="BB442" s="219"/>
      <c r="BC442" s="219"/>
      <c r="BD442" s="219"/>
      <c r="BE442" s="219"/>
      <c r="BF442" s="219"/>
      <c r="BG442" s="219"/>
      <c r="BH442" s="219"/>
      <c r="BI442" s="219"/>
      <c r="BJ442" s="219"/>
      <c r="BK442" s="219"/>
      <c r="BL442" s="219"/>
      <c r="BM442" s="234">
        <v>16</v>
      </c>
    </row>
    <row r="443" spans="1:65">
      <c r="A443" s="30"/>
      <c r="B443" s="19">
        <v>1</v>
      </c>
      <c r="C443" s="9">
        <v>4</v>
      </c>
      <c r="D443" s="235">
        <v>0.28000000000000003</v>
      </c>
      <c r="E443" s="24">
        <v>0.34</v>
      </c>
      <c r="F443" s="241">
        <v>0.37</v>
      </c>
      <c r="G443" s="24">
        <v>0.34</v>
      </c>
      <c r="H443" s="24">
        <v>0.3301</v>
      </c>
      <c r="I443" s="24">
        <v>0.32</v>
      </c>
      <c r="J443" s="24">
        <v>0.32480968030312152</v>
      </c>
      <c r="K443" s="24">
        <v>0.33</v>
      </c>
      <c r="L443" s="24">
        <v>0.32</v>
      </c>
      <c r="M443" s="235">
        <v>0.1</v>
      </c>
      <c r="N443" s="235">
        <v>0.28200000000000003</v>
      </c>
      <c r="O443" s="24">
        <v>0.37</v>
      </c>
      <c r="P443" s="24">
        <v>0.33250039999999997</v>
      </c>
      <c r="Q443" s="24">
        <v>0.31</v>
      </c>
      <c r="R443" s="218"/>
      <c r="S443" s="219"/>
      <c r="T443" s="219"/>
      <c r="U443" s="219"/>
      <c r="V443" s="219"/>
      <c r="W443" s="219"/>
      <c r="X443" s="219"/>
      <c r="Y443" s="219"/>
      <c r="Z443" s="219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19"/>
      <c r="AL443" s="219"/>
      <c r="AM443" s="219"/>
      <c r="AN443" s="219"/>
      <c r="AO443" s="219"/>
      <c r="AP443" s="219"/>
      <c r="AQ443" s="219"/>
      <c r="AR443" s="219"/>
      <c r="AS443" s="219"/>
      <c r="AT443" s="219"/>
      <c r="AU443" s="219"/>
      <c r="AV443" s="219"/>
      <c r="AW443" s="219"/>
      <c r="AX443" s="219"/>
      <c r="AY443" s="219"/>
      <c r="AZ443" s="219"/>
      <c r="BA443" s="219"/>
      <c r="BB443" s="219"/>
      <c r="BC443" s="219"/>
      <c r="BD443" s="219"/>
      <c r="BE443" s="219"/>
      <c r="BF443" s="219"/>
      <c r="BG443" s="219"/>
      <c r="BH443" s="219"/>
      <c r="BI443" s="219"/>
      <c r="BJ443" s="219"/>
      <c r="BK443" s="219"/>
      <c r="BL443" s="219"/>
      <c r="BM443" s="234">
        <v>0.33480436795423574</v>
      </c>
    </row>
    <row r="444" spans="1:65">
      <c r="A444" s="30"/>
      <c r="B444" s="19">
        <v>1</v>
      </c>
      <c r="C444" s="9">
        <v>5</v>
      </c>
      <c r="D444" s="235">
        <v>0.28000000000000003</v>
      </c>
      <c r="E444" s="24">
        <v>0.34</v>
      </c>
      <c r="F444" s="24">
        <v>0.32</v>
      </c>
      <c r="G444" s="24">
        <v>0.35</v>
      </c>
      <c r="H444" s="24">
        <v>0.3256</v>
      </c>
      <c r="I444" s="24">
        <v>0.33</v>
      </c>
      <c r="J444" s="24">
        <v>0.32548167391824578</v>
      </c>
      <c r="K444" s="24">
        <v>0.33</v>
      </c>
      <c r="L444" s="24">
        <v>0.36</v>
      </c>
      <c r="M444" s="235">
        <v>0.1</v>
      </c>
      <c r="N444" s="235">
        <v>0.27599999999999997</v>
      </c>
      <c r="O444" s="24">
        <v>0.36</v>
      </c>
      <c r="P444" s="24">
        <v>0.33822489999999999</v>
      </c>
      <c r="Q444" s="24">
        <v>0.31</v>
      </c>
      <c r="R444" s="218"/>
      <c r="S444" s="219"/>
      <c r="T444" s="219"/>
      <c r="U444" s="219"/>
      <c r="V444" s="219"/>
      <c r="W444" s="219"/>
      <c r="X444" s="219"/>
      <c r="Y444" s="219"/>
      <c r="Z444" s="219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19"/>
      <c r="AL444" s="219"/>
      <c r="AM444" s="219"/>
      <c r="AN444" s="219"/>
      <c r="AO444" s="219"/>
      <c r="AP444" s="219"/>
      <c r="AQ444" s="219"/>
      <c r="AR444" s="219"/>
      <c r="AS444" s="219"/>
      <c r="AT444" s="219"/>
      <c r="AU444" s="219"/>
      <c r="AV444" s="219"/>
      <c r="AW444" s="219"/>
      <c r="AX444" s="219"/>
      <c r="AY444" s="219"/>
      <c r="AZ444" s="219"/>
      <c r="BA444" s="219"/>
      <c r="BB444" s="219"/>
      <c r="BC444" s="219"/>
      <c r="BD444" s="219"/>
      <c r="BE444" s="219"/>
      <c r="BF444" s="219"/>
      <c r="BG444" s="219"/>
      <c r="BH444" s="219"/>
      <c r="BI444" s="219"/>
      <c r="BJ444" s="219"/>
      <c r="BK444" s="219"/>
      <c r="BL444" s="219"/>
      <c r="BM444" s="234">
        <v>26</v>
      </c>
    </row>
    <row r="445" spans="1:65">
      <c r="A445" s="30"/>
      <c r="B445" s="19">
        <v>1</v>
      </c>
      <c r="C445" s="9">
        <v>6</v>
      </c>
      <c r="D445" s="235">
        <v>0.28999999999999998</v>
      </c>
      <c r="E445" s="24">
        <v>0.34</v>
      </c>
      <c r="F445" s="24">
        <v>0.32</v>
      </c>
      <c r="G445" s="24">
        <v>0.34</v>
      </c>
      <c r="H445" s="24">
        <v>0.3301</v>
      </c>
      <c r="I445" s="24">
        <v>0.34</v>
      </c>
      <c r="J445" s="24">
        <v>0.33029670747987772</v>
      </c>
      <c r="K445" s="24">
        <v>0.33</v>
      </c>
      <c r="L445" s="24">
        <v>0.32</v>
      </c>
      <c r="M445" s="235">
        <v>0.1</v>
      </c>
      <c r="N445" s="235">
        <v>0.28200000000000003</v>
      </c>
      <c r="O445" s="24">
        <v>0.36</v>
      </c>
      <c r="P445" s="24">
        <v>0.33851320000000001</v>
      </c>
      <c r="Q445" s="241">
        <v>0.28000000000000003</v>
      </c>
      <c r="R445" s="218"/>
      <c r="S445" s="219"/>
      <c r="T445" s="219"/>
      <c r="U445" s="219"/>
      <c r="V445" s="219"/>
      <c r="W445" s="219"/>
      <c r="X445" s="219"/>
      <c r="Y445" s="219"/>
      <c r="Z445" s="219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19"/>
      <c r="AR445" s="219"/>
      <c r="AS445" s="219"/>
      <c r="AT445" s="219"/>
      <c r="AU445" s="219"/>
      <c r="AV445" s="219"/>
      <c r="AW445" s="219"/>
      <c r="AX445" s="219"/>
      <c r="AY445" s="219"/>
      <c r="AZ445" s="219"/>
      <c r="BA445" s="219"/>
      <c r="BB445" s="219"/>
      <c r="BC445" s="219"/>
      <c r="BD445" s="219"/>
      <c r="BE445" s="219"/>
      <c r="BF445" s="219"/>
      <c r="BG445" s="219"/>
      <c r="BH445" s="219"/>
      <c r="BI445" s="219"/>
      <c r="BJ445" s="219"/>
      <c r="BK445" s="219"/>
      <c r="BL445" s="219"/>
      <c r="BM445" s="56"/>
    </row>
    <row r="446" spans="1:65">
      <c r="A446" s="30"/>
      <c r="B446" s="20" t="s">
        <v>231</v>
      </c>
      <c r="C446" s="12"/>
      <c r="D446" s="236">
        <v>0.28999999999999998</v>
      </c>
      <c r="E446" s="236">
        <v>0.33833333333333337</v>
      </c>
      <c r="F446" s="236">
        <v>0.33</v>
      </c>
      <c r="G446" s="236">
        <v>0.34499999999999997</v>
      </c>
      <c r="H446" s="236">
        <v>0.32945000000000008</v>
      </c>
      <c r="I446" s="236">
        <v>0.32833333333333337</v>
      </c>
      <c r="J446" s="236">
        <v>0.32707528082992621</v>
      </c>
      <c r="K446" s="236">
        <v>0.32833333333333337</v>
      </c>
      <c r="L446" s="236">
        <v>0.34166666666666662</v>
      </c>
      <c r="M446" s="236">
        <v>9.9999999999999992E-2</v>
      </c>
      <c r="N446" s="236">
        <v>0.27950000000000003</v>
      </c>
      <c r="O446" s="236">
        <v>0.36333333333333329</v>
      </c>
      <c r="P446" s="236">
        <v>0.33532276666666672</v>
      </c>
      <c r="Q446" s="236">
        <v>0.31666666666666671</v>
      </c>
      <c r="R446" s="218"/>
      <c r="S446" s="219"/>
      <c r="T446" s="219"/>
      <c r="U446" s="219"/>
      <c r="V446" s="219"/>
      <c r="W446" s="219"/>
      <c r="X446" s="219"/>
      <c r="Y446" s="219"/>
      <c r="Z446" s="219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19"/>
      <c r="AR446" s="219"/>
      <c r="AS446" s="219"/>
      <c r="AT446" s="219"/>
      <c r="AU446" s="219"/>
      <c r="AV446" s="219"/>
      <c r="AW446" s="219"/>
      <c r="AX446" s="219"/>
      <c r="AY446" s="219"/>
      <c r="AZ446" s="219"/>
      <c r="BA446" s="219"/>
      <c r="BB446" s="219"/>
      <c r="BC446" s="219"/>
      <c r="BD446" s="219"/>
      <c r="BE446" s="219"/>
      <c r="BF446" s="219"/>
      <c r="BG446" s="219"/>
      <c r="BH446" s="219"/>
      <c r="BI446" s="219"/>
      <c r="BJ446" s="219"/>
      <c r="BK446" s="219"/>
      <c r="BL446" s="219"/>
      <c r="BM446" s="56"/>
    </row>
    <row r="447" spans="1:65">
      <c r="A447" s="30"/>
      <c r="B447" s="3" t="s">
        <v>232</v>
      </c>
      <c r="C447" s="29"/>
      <c r="D447" s="24">
        <v>0.28999999999999998</v>
      </c>
      <c r="E447" s="24">
        <v>0.34</v>
      </c>
      <c r="F447" s="24">
        <v>0.32</v>
      </c>
      <c r="G447" s="24">
        <v>0.34499999999999997</v>
      </c>
      <c r="H447" s="24">
        <v>0.3301</v>
      </c>
      <c r="I447" s="24">
        <v>0.33</v>
      </c>
      <c r="J447" s="24">
        <v>0.32612115456406721</v>
      </c>
      <c r="K447" s="24">
        <v>0.33</v>
      </c>
      <c r="L447" s="24">
        <v>0.34499999999999997</v>
      </c>
      <c r="M447" s="24">
        <v>0.1</v>
      </c>
      <c r="N447" s="24">
        <v>0.28000000000000003</v>
      </c>
      <c r="O447" s="24">
        <v>0.36</v>
      </c>
      <c r="P447" s="24">
        <v>0.33492090000000008</v>
      </c>
      <c r="Q447" s="24">
        <v>0.315</v>
      </c>
      <c r="R447" s="218"/>
      <c r="S447" s="219"/>
      <c r="T447" s="219"/>
      <c r="U447" s="219"/>
      <c r="V447" s="219"/>
      <c r="W447" s="219"/>
      <c r="X447" s="219"/>
      <c r="Y447" s="219"/>
      <c r="Z447" s="219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19"/>
      <c r="AR447" s="219"/>
      <c r="AS447" s="219"/>
      <c r="AT447" s="219"/>
      <c r="AU447" s="219"/>
      <c r="AV447" s="219"/>
      <c r="AW447" s="219"/>
      <c r="AX447" s="219"/>
      <c r="AY447" s="219"/>
      <c r="AZ447" s="219"/>
      <c r="BA447" s="219"/>
      <c r="BB447" s="219"/>
      <c r="BC447" s="219"/>
      <c r="BD447" s="219"/>
      <c r="BE447" s="219"/>
      <c r="BF447" s="219"/>
      <c r="BG447" s="219"/>
      <c r="BH447" s="219"/>
      <c r="BI447" s="219"/>
      <c r="BJ447" s="219"/>
      <c r="BK447" s="219"/>
      <c r="BL447" s="219"/>
      <c r="BM447" s="56"/>
    </row>
    <row r="448" spans="1:65">
      <c r="A448" s="30"/>
      <c r="B448" s="3" t="s">
        <v>233</v>
      </c>
      <c r="C448" s="29"/>
      <c r="D448" s="24">
        <v>1.0954451150103312E-2</v>
      </c>
      <c r="E448" s="24">
        <v>4.0824829046386332E-3</v>
      </c>
      <c r="F448" s="24">
        <v>1.9999999999999997E-2</v>
      </c>
      <c r="G448" s="24">
        <v>5.4772255750516353E-3</v>
      </c>
      <c r="H448" s="24">
        <v>1.9583156027566185E-3</v>
      </c>
      <c r="I448" s="24">
        <v>7.5277265270908165E-3</v>
      </c>
      <c r="J448" s="24">
        <v>2.3168566183486791E-3</v>
      </c>
      <c r="K448" s="24">
        <v>4.0824829046386332E-3</v>
      </c>
      <c r="L448" s="24">
        <v>1.8348478592697167E-2</v>
      </c>
      <c r="M448" s="24">
        <v>1.5202354861220293E-17</v>
      </c>
      <c r="N448" s="24">
        <v>2.5884358211089873E-3</v>
      </c>
      <c r="O448" s="24">
        <v>5.1639777949432268E-3</v>
      </c>
      <c r="P448" s="24">
        <v>2.725042836115923E-3</v>
      </c>
      <c r="Q448" s="24">
        <v>2.3380903889000229E-2</v>
      </c>
      <c r="R448" s="218"/>
      <c r="S448" s="219"/>
      <c r="T448" s="219"/>
      <c r="U448" s="219"/>
      <c r="V448" s="219"/>
      <c r="W448" s="219"/>
      <c r="X448" s="219"/>
      <c r="Y448" s="219"/>
      <c r="Z448" s="219"/>
      <c r="AA448" s="219"/>
      <c r="AB448" s="219"/>
      <c r="AC448" s="219"/>
      <c r="AD448" s="219"/>
      <c r="AE448" s="219"/>
      <c r="AF448" s="219"/>
      <c r="AG448" s="219"/>
      <c r="AH448" s="219"/>
      <c r="AI448" s="219"/>
      <c r="AJ448" s="219"/>
      <c r="AK448" s="219"/>
      <c r="AL448" s="219"/>
      <c r="AM448" s="219"/>
      <c r="AN448" s="219"/>
      <c r="AO448" s="219"/>
      <c r="AP448" s="219"/>
      <c r="AQ448" s="219"/>
      <c r="AR448" s="219"/>
      <c r="AS448" s="219"/>
      <c r="AT448" s="219"/>
      <c r="AU448" s="219"/>
      <c r="AV448" s="219"/>
      <c r="AW448" s="219"/>
      <c r="AX448" s="219"/>
      <c r="AY448" s="219"/>
      <c r="AZ448" s="219"/>
      <c r="BA448" s="219"/>
      <c r="BB448" s="219"/>
      <c r="BC448" s="219"/>
      <c r="BD448" s="219"/>
      <c r="BE448" s="219"/>
      <c r="BF448" s="219"/>
      <c r="BG448" s="219"/>
      <c r="BH448" s="219"/>
      <c r="BI448" s="219"/>
      <c r="BJ448" s="219"/>
      <c r="BK448" s="219"/>
      <c r="BL448" s="219"/>
      <c r="BM448" s="56"/>
    </row>
    <row r="449" spans="1:65">
      <c r="A449" s="30"/>
      <c r="B449" s="3" t="s">
        <v>85</v>
      </c>
      <c r="C449" s="29"/>
      <c r="D449" s="13">
        <v>3.7773969483114872E-2</v>
      </c>
      <c r="E449" s="13">
        <v>1.2066451934892511E-2</v>
      </c>
      <c r="F449" s="13">
        <v>6.0606060606060594E-2</v>
      </c>
      <c r="G449" s="13">
        <v>1.5876016159569958E-2</v>
      </c>
      <c r="H449" s="13">
        <v>5.9441966998227897E-3</v>
      </c>
      <c r="I449" s="13">
        <v>2.2927085869312129E-2</v>
      </c>
      <c r="J449" s="13">
        <v>7.0835576827140492E-3</v>
      </c>
      <c r="K449" s="13">
        <v>1.2433958085193805E-2</v>
      </c>
      <c r="L449" s="13">
        <v>5.3702864173747811E-2</v>
      </c>
      <c r="M449" s="13">
        <v>1.5202354861220294E-16</v>
      </c>
      <c r="N449" s="13">
        <v>9.2609510594239258E-3</v>
      </c>
      <c r="O449" s="13">
        <v>1.4212782921862094E-2</v>
      </c>
      <c r="P449" s="13">
        <v>8.1266263642182038E-3</v>
      </c>
      <c r="Q449" s="13">
        <v>7.3834433333684918E-2</v>
      </c>
      <c r="R449" s="151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30"/>
      <c r="B450" s="3" t="s">
        <v>234</v>
      </c>
      <c r="C450" s="29"/>
      <c r="D450" s="13">
        <v>-0.13382253113364417</v>
      </c>
      <c r="E450" s="13">
        <v>1.0540380344082001E-2</v>
      </c>
      <c r="F450" s="13">
        <v>-1.4349776807250136E-2</v>
      </c>
      <c r="G450" s="13">
        <v>3.0452506065147489E-2</v>
      </c>
      <c r="H450" s="13">
        <v>-1.5992527179237825E-2</v>
      </c>
      <c r="I450" s="13">
        <v>-1.9327808237516453E-2</v>
      </c>
      <c r="J450" s="13">
        <v>-2.3085383179248131E-2</v>
      </c>
      <c r="K450" s="13">
        <v>-1.9327808237516453E-2</v>
      </c>
      <c r="L450" s="13">
        <v>2.0496443204614634E-2</v>
      </c>
      <c r="M450" s="13">
        <v>-0.70131811418401524</v>
      </c>
      <c r="N450" s="13">
        <v>-0.16518412914432234</v>
      </c>
      <c r="O450" s="13">
        <v>8.521085179807808E-2</v>
      </c>
      <c r="P450" s="13">
        <v>1.5483630503345669E-3</v>
      </c>
      <c r="Q450" s="13">
        <v>-5.4174028249381334E-2</v>
      </c>
      <c r="R450" s="151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A451" s="30"/>
      <c r="B451" s="46" t="s">
        <v>235</v>
      </c>
      <c r="C451" s="47"/>
      <c r="D451" s="45">
        <v>2.99</v>
      </c>
      <c r="E451" s="45">
        <v>0.67</v>
      </c>
      <c r="F451" s="45">
        <v>0.04</v>
      </c>
      <c r="G451" s="45">
        <v>1.18</v>
      </c>
      <c r="H451" s="45">
        <v>0</v>
      </c>
      <c r="I451" s="45">
        <v>0.08</v>
      </c>
      <c r="J451" s="45">
        <v>0.18</v>
      </c>
      <c r="K451" s="45">
        <v>0.08</v>
      </c>
      <c r="L451" s="45">
        <v>0.93</v>
      </c>
      <c r="M451" s="45" t="s">
        <v>242</v>
      </c>
      <c r="N451" s="45">
        <v>3.79</v>
      </c>
      <c r="O451" s="45">
        <v>2.57</v>
      </c>
      <c r="P451" s="45">
        <v>0.45</v>
      </c>
      <c r="Q451" s="45">
        <v>0.97</v>
      </c>
      <c r="R451" s="151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5"/>
    </row>
    <row r="452" spans="1:65">
      <c r="B452" s="31" t="s">
        <v>272</v>
      </c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BM452" s="55"/>
    </row>
    <row r="453" spans="1:65">
      <c r="BM453" s="55"/>
    </row>
    <row r="454" spans="1:65" ht="15">
      <c r="B454" s="8" t="s">
        <v>423</v>
      </c>
      <c r="BM454" s="28" t="s">
        <v>66</v>
      </c>
    </row>
    <row r="455" spans="1:65" ht="15">
      <c r="A455" s="25" t="s">
        <v>17</v>
      </c>
      <c r="B455" s="18" t="s">
        <v>108</v>
      </c>
      <c r="C455" s="15" t="s">
        <v>109</v>
      </c>
      <c r="D455" s="16" t="s">
        <v>214</v>
      </c>
      <c r="E455" s="17" t="s">
        <v>214</v>
      </c>
      <c r="F455" s="17" t="s">
        <v>214</v>
      </c>
      <c r="G455" s="17" t="s">
        <v>214</v>
      </c>
      <c r="H455" s="17" t="s">
        <v>214</v>
      </c>
      <c r="I455" s="17" t="s">
        <v>214</v>
      </c>
      <c r="J455" s="17" t="s">
        <v>214</v>
      </c>
      <c r="K455" s="17" t="s">
        <v>214</v>
      </c>
      <c r="L455" s="17" t="s">
        <v>214</v>
      </c>
      <c r="M455" s="17" t="s">
        <v>214</v>
      </c>
      <c r="N455" s="151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>
        <v>1</v>
      </c>
    </row>
    <row r="456" spans="1:65">
      <c r="A456" s="30"/>
      <c r="B456" s="19" t="s">
        <v>215</v>
      </c>
      <c r="C456" s="9" t="s">
        <v>215</v>
      </c>
      <c r="D456" s="149" t="s">
        <v>248</v>
      </c>
      <c r="E456" s="150" t="s">
        <v>249</v>
      </c>
      <c r="F456" s="150" t="s">
        <v>250</v>
      </c>
      <c r="G456" s="150" t="s">
        <v>251</v>
      </c>
      <c r="H456" s="150" t="s">
        <v>252</v>
      </c>
      <c r="I456" s="150" t="s">
        <v>253</v>
      </c>
      <c r="J456" s="150" t="s">
        <v>255</v>
      </c>
      <c r="K456" s="150" t="s">
        <v>256</v>
      </c>
      <c r="L456" s="150" t="s">
        <v>257</v>
      </c>
      <c r="M456" s="150" t="s">
        <v>261</v>
      </c>
      <c r="N456" s="151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 t="s">
        <v>3</v>
      </c>
    </row>
    <row r="457" spans="1:65">
      <c r="A457" s="30"/>
      <c r="B457" s="19"/>
      <c r="C457" s="9"/>
      <c r="D457" s="10" t="s">
        <v>111</v>
      </c>
      <c r="E457" s="11" t="s">
        <v>264</v>
      </c>
      <c r="F457" s="11" t="s">
        <v>264</v>
      </c>
      <c r="G457" s="11" t="s">
        <v>264</v>
      </c>
      <c r="H457" s="11" t="s">
        <v>263</v>
      </c>
      <c r="I457" s="11" t="s">
        <v>263</v>
      </c>
      <c r="J457" s="11" t="s">
        <v>111</v>
      </c>
      <c r="K457" s="11" t="s">
        <v>264</v>
      </c>
      <c r="L457" s="11" t="s">
        <v>264</v>
      </c>
      <c r="M457" s="11" t="s">
        <v>111</v>
      </c>
      <c r="N457" s="151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2</v>
      </c>
    </row>
    <row r="458" spans="1:65">
      <c r="A458" s="30"/>
      <c r="B458" s="19"/>
      <c r="C458" s="9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151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8">
        <v>2</v>
      </c>
    </row>
    <row r="459" spans="1:65">
      <c r="A459" s="30"/>
      <c r="B459" s="18">
        <v>1</v>
      </c>
      <c r="C459" s="14">
        <v>1</v>
      </c>
      <c r="D459" s="152">
        <v>12</v>
      </c>
      <c r="E459" s="22">
        <v>8</v>
      </c>
      <c r="F459" s="22">
        <v>7.9</v>
      </c>
      <c r="G459" s="156">
        <v>8.8000000000000007</v>
      </c>
      <c r="H459" s="22">
        <v>11.37</v>
      </c>
      <c r="I459" s="22">
        <v>7.3</v>
      </c>
      <c r="J459" s="152" t="s">
        <v>104</v>
      </c>
      <c r="K459" s="152">
        <v>2.2000000000000002</v>
      </c>
      <c r="L459" s="22">
        <v>8.1</v>
      </c>
      <c r="M459" s="22">
        <v>5.0999999999999996</v>
      </c>
      <c r="N459" s="151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8">
        <v>1</v>
      </c>
    </row>
    <row r="460" spans="1:65">
      <c r="A460" s="30"/>
      <c r="B460" s="19">
        <v>1</v>
      </c>
      <c r="C460" s="9">
        <v>2</v>
      </c>
      <c r="D460" s="153">
        <v>12</v>
      </c>
      <c r="E460" s="11">
        <v>8</v>
      </c>
      <c r="F460" s="11">
        <v>8.3000000000000007</v>
      </c>
      <c r="G460" s="11">
        <v>9.5</v>
      </c>
      <c r="H460" s="11">
        <v>11.82</v>
      </c>
      <c r="I460" s="11">
        <v>7.1</v>
      </c>
      <c r="J460" s="153" t="s">
        <v>104</v>
      </c>
      <c r="K460" s="153">
        <v>1.9</v>
      </c>
      <c r="L460" s="11">
        <v>7.6</v>
      </c>
      <c r="M460" s="154">
        <v>5.7</v>
      </c>
      <c r="N460" s="151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 t="e">
        <v>#N/A</v>
      </c>
    </row>
    <row r="461" spans="1:65">
      <c r="A461" s="30"/>
      <c r="B461" s="19">
        <v>1</v>
      </c>
      <c r="C461" s="9">
        <v>3</v>
      </c>
      <c r="D461" s="153">
        <v>11</v>
      </c>
      <c r="E461" s="11">
        <v>8.4</v>
      </c>
      <c r="F461" s="11">
        <v>9</v>
      </c>
      <c r="G461" s="11">
        <v>9.5</v>
      </c>
      <c r="H461" s="11">
        <v>12.1</v>
      </c>
      <c r="I461" s="11">
        <v>7.2</v>
      </c>
      <c r="J461" s="153" t="s">
        <v>104</v>
      </c>
      <c r="K461" s="153">
        <v>2.8</v>
      </c>
      <c r="L461" s="11">
        <v>7.6</v>
      </c>
      <c r="M461" s="11">
        <v>4.5999999999999996</v>
      </c>
      <c r="N461" s="151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16</v>
      </c>
    </row>
    <row r="462" spans="1:65">
      <c r="A462" s="30"/>
      <c r="B462" s="19">
        <v>1</v>
      </c>
      <c r="C462" s="9">
        <v>4</v>
      </c>
      <c r="D462" s="153">
        <v>13</v>
      </c>
      <c r="E462" s="11">
        <v>8.1999999999999993</v>
      </c>
      <c r="F462" s="11">
        <v>9.8000000000000007</v>
      </c>
      <c r="G462" s="11">
        <v>9.4</v>
      </c>
      <c r="H462" s="11">
        <v>12.23</v>
      </c>
      <c r="I462" s="11">
        <v>7.6</v>
      </c>
      <c r="J462" s="153" t="s">
        <v>104</v>
      </c>
      <c r="K462" s="153">
        <v>2.6</v>
      </c>
      <c r="L462" s="11">
        <v>7.7000000000000011</v>
      </c>
      <c r="M462" s="11">
        <v>4.5999999999999996</v>
      </c>
      <c r="N462" s="151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8.4461904761904751</v>
      </c>
    </row>
    <row r="463" spans="1:65">
      <c r="A463" s="30"/>
      <c r="B463" s="19">
        <v>1</v>
      </c>
      <c r="C463" s="9">
        <v>5</v>
      </c>
      <c r="D463" s="153">
        <v>13</v>
      </c>
      <c r="E463" s="11">
        <v>8.4</v>
      </c>
      <c r="F463" s="11">
        <v>11.4</v>
      </c>
      <c r="G463" s="11">
        <v>9.5</v>
      </c>
      <c r="H463" s="11">
        <v>12.1</v>
      </c>
      <c r="I463" s="11">
        <v>7.6</v>
      </c>
      <c r="J463" s="153" t="s">
        <v>104</v>
      </c>
      <c r="K463" s="153">
        <v>2.2000000000000002</v>
      </c>
      <c r="L463" s="11">
        <v>7.8</v>
      </c>
      <c r="M463" s="11">
        <v>4.5999999999999996</v>
      </c>
      <c r="N463" s="151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27</v>
      </c>
    </row>
    <row r="464" spans="1:65">
      <c r="A464" s="30"/>
      <c r="B464" s="19">
        <v>1</v>
      </c>
      <c r="C464" s="9">
        <v>6</v>
      </c>
      <c r="D464" s="153">
        <v>12</v>
      </c>
      <c r="E464" s="11">
        <v>8.4</v>
      </c>
      <c r="F464" s="11">
        <v>11.7</v>
      </c>
      <c r="G464" s="11">
        <v>9.4</v>
      </c>
      <c r="H464" s="11">
        <v>11.58</v>
      </c>
      <c r="I464" s="11">
        <v>7.8</v>
      </c>
      <c r="J464" s="153" t="s">
        <v>104</v>
      </c>
      <c r="K464" s="153">
        <v>1.7</v>
      </c>
      <c r="L464" s="11">
        <v>7.8</v>
      </c>
      <c r="M464" s="11">
        <v>4.5</v>
      </c>
      <c r="N464" s="151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5"/>
    </row>
    <row r="465" spans="1:65">
      <c r="A465" s="30"/>
      <c r="B465" s="20" t="s">
        <v>231</v>
      </c>
      <c r="C465" s="12"/>
      <c r="D465" s="23">
        <v>12.166666666666666</v>
      </c>
      <c r="E465" s="23">
        <v>8.2333333333333325</v>
      </c>
      <c r="F465" s="23">
        <v>9.6833333333333318</v>
      </c>
      <c r="G465" s="23">
        <v>9.35</v>
      </c>
      <c r="H465" s="23">
        <v>11.866666666666667</v>
      </c>
      <c r="I465" s="23">
        <v>7.4333333333333327</v>
      </c>
      <c r="J465" s="23" t="s">
        <v>521</v>
      </c>
      <c r="K465" s="23">
        <v>2.2333333333333329</v>
      </c>
      <c r="L465" s="23">
        <v>7.7666666666666657</v>
      </c>
      <c r="M465" s="23">
        <v>4.8500000000000005</v>
      </c>
      <c r="N465" s="151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5"/>
    </row>
    <row r="466" spans="1:65">
      <c r="A466" s="30"/>
      <c r="B466" s="3" t="s">
        <v>232</v>
      </c>
      <c r="C466" s="29"/>
      <c r="D466" s="11">
        <v>12</v>
      </c>
      <c r="E466" s="11">
        <v>8.3000000000000007</v>
      </c>
      <c r="F466" s="11">
        <v>9.4</v>
      </c>
      <c r="G466" s="11">
        <v>9.4499999999999993</v>
      </c>
      <c r="H466" s="11">
        <v>11.96</v>
      </c>
      <c r="I466" s="11">
        <v>7.4499999999999993</v>
      </c>
      <c r="J466" s="11" t="s">
        <v>521</v>
      </c>
      <c r="K466" s="11">
        <v>2.2000000000000002</v>
      </c>
      <c r="L466" s="11">
        <v>7.75</v>
      </c>
      <c r="M466" s="11">
        <v>4.5999999999999996</v>
      </c>
      <c r="N466" s="151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5"/>
    </row>
    <row r="467" spans="1:65">
      <c r="A467" s="30"/>
      <c r="B467" s="3" t="s">
        <v>233</v>
      </c>
      <c r="C467" s="29"/>
      <c r="D467" s="24">
        <v>0.752772652709081</v>
      </c>
      <c r="E467" s="24">
        <v>0.19663841605003524</v>
      </c>
      <c r="F467" s="24">
        <v>1.5867156855173192</v>
      </c>
      <c r="G467" s="24">
        <v>0.27386127875258282</v>
      </c>
      <c r="H467" s="24">
        <v>0.33821097951820961</v>
      </c>
      <c r="I467" s="24">
        <v>0.27325202042558921</v>
      </c>
      <c r="J467" s="24" t="s">
        <v>521</v>
      </c>
      <c r="K467" s="24">
        <v>0.41311822359545913</v>
      </c>
      <c r="L467" s="24">
        <v>0.18618986725025247</v>
      </c>
      <c r="M467" s="24">
        <v>0.46797435827190376</v>
      </c>
      <c r="N467" s="151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30"/>
      <c r="B468" s="3" t="s">
        <v>85</v>
      </c>
      <c r="C468" s="29"/>
      <c r="D468" s="13">
        <v>6.1871724880198445E-2</v>
      </c>
      <c r="E468" s="13">
        <v>2.3883208427129789E-2</v>
      </c>
      <c r="F468" s="13">
        <v>0.16386048387442198</v>
      </c>
      <c r="G468" s="13">
        <v>2.9289976337174634E-2</v>
      </c>
      <c r="H468" s="13">
        <v>2.8500925240298562E-2</v>
      </c>
      <c r="I468" s="13">
        <v>3.6760361492231733E-2</v>
      </c>
      <c r="J468" s="13" t="s">
        <v>521</v>
      </c>
      <c r="K468" s="13">
        <v>0.18497830907259366</v>
      </c>
      <c r="L468" s="13">
        <v>2.3972944281148389E-2</v>
      </c>
      <c r="M468" s="13">
        <v>9.648955840657808E-2</v>
      </c>
      <c r="N468" s="151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30"/>
      <c r="B469" s="3" t="s">
        <v>234</v>
      </c>
      <c r="C469" s="29"/>
      <c r="D469" s="13">
        <v>0.4404916276709705</v>
      </c>
      <c r="E469" s="13">
        <v>-2.5201556069233799E-2</v>
      </c>
      <c r="F469" s="13">
        <v>0.14647347352990914</v>
      </c>
      <c r="G469" s="13">
        <v>0.10700794948412939</v>
      </c>
      <c r="H469" s="13">
        <v>0.40497265602976862</v>
      </c>
      <c r="I469" s="13">
        <v>-0.11991881377910574</v>
      </c>
      <c r="J469" s="13" t="s">
        <v>521</v>
      </c>
      <c r="K469" s="13">
        <v>-0.73558098889327395</v>
      </c>
      <c r="L469" s="13">
        <v>-8.0453289733325772E-2</v>
      </c>
      <c r="M469" s="13">
        <v>-0.4257766251339008</v>
      </c>
      <c r="N469" s="151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46" t="s">
        <v>235</v>
      </c>
      <c r="C470" s="47"/>
      <c r="D470" s="45" t="s">
        <v>242</v>
      </c>
      <c r="E470" s="45">
        <v>0.16</v>
      </c>
      <c r="F470" s="45">
        <v>0.67</v>
      </c>
      <c r="G470" s="45">
        <v>0.56000000000000005</v>
      </c>
      <c r="H470" s="45">
        <v>1.44</v>
      </c>
      <c r="I470" s="45">
        <v>0.12</v>
      </c>
      <c r="J470" s="45">
        <v>1.85</v>
      </c>
      <c r="K470" s="45">
        <v>1.95</v>
      </c>
      <c r="L470" s="45">
        <v>0</v>
      </c>
      <c r="M470" s="45">
        <v>1.03</v>
      </c>
      <c r="N470" s="151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B471" s="31" t="s">
        <v>271</v>
      </c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BM471" s="55"/>
    </row>
    <row r="472" spans="1:65">
      <c r="BM472" s="55"/>
    </row>
    <row r="473" spans="1:65" ht="15">
      <c r="B473" s="8" t="s">
        <v>424</v>
      </c>
      <c r="BM473" s="28" t="s">
        <v>66</v>
      </c>
    </row>
    <row r="474" spans="1:65" ht="15">
      <c r="A474" s="25" t="s">
        <v>20</v>
      </c>
      <c r="B474" s="18" t="s">
        <v>108</v>
      </c>
      <c r="C474" s="15" t="s">
        <v>109</v>
      </c>
      <c r="D474" s="16" t="s">
        <v>214</v>
      </c>
      <c r="E474" s="17" t="s">
        <v>214</v>
      </c>
      <c r="F474" s="17" t="s">
        <v>214</v>
      </c>
      <c r="G474" s="17" t="s">
        <v>214</v>
      </c>
      <c r="H474" s="17" t="s">
        <v>214</v>
      </c>
      <c r="I474" s="17" t="s">
        <v>214</v>
      </c>
      <c r="J474" s="17" t="s">
        <v>214</v>
      </c>
      <c r="K474" s="17" t="s">
        <v>214</v>
      </c>
      <c r="L474" s="17" t="s">
        <v>214</v>
      </c>
      <c r="M474" s="17" t="s">
        <v>214</v>
      </c>
      <c r="N474" s="17" t="s">
        <v>214</v>
      </c>
      <c r="O474" s="17" t="s">
        <v>214</v>
      </c>
      <c r="P474" s="151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1</v>
      </c>
    </row>
    <row r="475" spans="1:65">
      <c r="A475" s="30"/>
      <c r="B475" s="19" t="s">
        <v>215</v>
      </c>
      <c r="C475" s="9" t="s">
        <v>215</v>
      </c>
      <c r="D475" s="149" t="s">
        <v>248</v>
      </c>
      <c r="E475" s="150" t="s">
        <v>249</v>
      </c>
      <c r="F475" s="150" t="s">
        <v>250</v>
      </c>
      <c r="G475" s="150" t="s">
        <v>251</v>
      </c>
      <c r="H475" s="150" t="s">
        <v>252</v>
      </c>
      <c r="I475" s="150" t="s">
        <v>253</v>
      </c>
      <c r="J475" s="150" t="s">
        <v>254</v>
      </c>
      <c r="K475" s="150" t="s">
        <v>255</v>
      </c>
      <c r="L475" s="150" t="s">
        <v>256</v>
      </c>
      <c r="M475" s="150" t="s">
        <v>257</v>
      </c>
      <c r="N475" s="150" t="s">
        <v>258</v>
      </c>
      <c r="O475" s="150" t="s">
        <v>261</v>
      </c>
      <c r="P475" s="151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 t="s">
        <v>3</v>
      </c>
    </row>
    <row r="476" spans="1:65">
      <c r="A476" s="30"/>
      <c r="B476" s="19"/>
      <c r="C476" s="9"/>
      <c r="D476" s="10" t="s">
        <v>111</v>
      </c>
      <c r="E476" s="11" t="s">
        <v>264</v>
      </c>
      <c r="F476" s="11" t="s">
        <v>264</v>
      </c>
      <c r="G476" s="11" t="s">
        <v>264</v>
      </c>
      <c r="H476" s="11" t="s">
        <v>263</v>
      </c>
      <c r="I476" s="11" t="s">
        <v>263</v>
      </c>
      <c r="J476" s="11" t="s">
        <v>111</v>
      </c>
      <c r="K476" s="11" t="s">
        <v>111</v>
      </c>
      <c r="L476" s="11" t="s">
        <v>264</v>
      </c>
      <c r="M476" s="11" t="s">
        <v>264</v>
      </c>
      <c r="N476" s="11" t="s">
        <v>263</v>
      </c>
      <c r="O476" s="11" t="s">
        <v>111</v>
      </c>
      <c r="P476" s="151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2</v>
      </c>
    </row>
    <row r="477" spans="1:65">
      <c r="A477" s="30"/>
      <c r="B477" s="19"/>
      <c r="C477" s="9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151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2</v>
      </c>
    </row>
    <row r="478" spans="1:65">
      <c r="A478" s="30"/>
      <c r="B478" s="18">
        <v>1</v>
      </c>
      <c r="C478" s="14">
        <v>1</v>
      </c>
      <c r="D478" s="152">
        <v>40</v>
      </c>
      <c r="E478" s="22">
        <v>3.7</v>
      </c>
      <c r="F478" s="22">
        <v>3.1</v>
      </c>
      <c r="G478" s="22">
        <v>3</v>
      </c>
      <c r="H478" s="22">
        <v>2.8</v>
      </c>
      <c r="I478" s="156">
        <v>3.1</v>
      </c>
      <c r="J478" s="22">
        <v>2.5196218387470002</v>
      </c>
      <c r="K478" s="22">
        <v>2.84</v>
      </c>
      <c r="L478" s="152">
        <v>2</v>
      </c>
      <c r="M478" s="22">
        <v>2.6</v>
      </c>
      <c r="N478" s="22">
        <v>2</v>
      </c>
      <c r="O478" s="152">
        <v>4</v>
      </c>
      <c r="P478" s="151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>
        <v>1</v>
      </c>
      <c r="C479" s="9">
        <v>2</v>
      </c>
      <c r="D479" s="153">
        <v>40</v>
      </c>
      <c r="E479" s="11">
        <v>3.6</v>
      </c>
      <c r="F479" s="11">
        <v>3.1</v>
      </c>
      <c r="G479" s="11">
        <v>2.9</v>
      </c>
      <c r="H479" s="11">
        <v>2.7</v>
      </c>
      <c r="I479" s="11">
        <v>3.4</v>
      </c>
      <c r="J479" s="11">
        <v>2.7231623368700006</v>
      </c>
      <c r="K479" s="11">
        <v>3.14</v>
      </c>
      <c r="L479" s="153">
        <v>2</v>
      </c>
      <c r="M479" s="11">
        <v>2.7</v>
      </c>
      <c r="N479" s="11">
        <v>1.9</v>
      </c>
      <c r="O479" s="153">
        <v>4</v>
      </c>
      <c r="P479" s="151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13</v>
      </c>
    </row>
    <row r="480" spans="1:65">
      <c r="A480" s="30"/>
      <c r="B480" s="19">
        <v>1</v>
      </c>
      <c r="C480" s="9">
        <v>3</v>
      </c>
      <c r="D480" s="153">
        <v>39</v>
      </c>
      <c r="E480" s="11">
        <v>3.7</v>
      </c>
      <c r="F480" s="11">
        <v>3</v>
      </c>
      <c r="G480" s="11">
        <v>3</v>
      </c>
      <c r="H480" s="11">
        <v>2.7</v>
      </c>
      <c r="I480" s="11">
        <v>3.2</v>
      </c>
      <c r="J480" s="11">
        <v>2.6420257338400002</v>
      </c>
      <c r="K480" s="11">
        <v>3.22</v>
      </c>
      <c r="L480" s="153">
        <v>2</v>
      </c>
      <c r="M480" s="11">
        <v>2.7</v>
      </c>
      <c r="N480" s="11">
        <v>1.8</v>
      </c>
      <c r="O480" s="153">
        <v>4</v>
      </c>
      <c r="P480" s="151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16</v>
      </c>
    </row>
    <row r="481" spans="1:65">
      <c r="A481" s="30"/>
      <c r="B481" s="19">
        <v>1</v>
      </c>
      <c r="C481" s="9">
        <v>4</v>
      </c>
      <c r="D481" s="153">
        <v>38</v>
      </c>
      <c r="E481" s="11">
        <v>3.6</v>
      </c>
      <c r="F481" s="11">
        <v>3</v>
      </c>
      <c r="G481" s="11">
        <v>3</v>
      </c>
      <c r="H481" s="11">
        <v>2.6</v>
      </c>
      <c r="I481" s="11">
        <v>3.4</v>
      </c>
      <c r="J481" s="11">
        <v>2.7080947779300004</v>
      </c>
      <c r="K481" s="11">
        <v>3.1</v>
      </c>
      <c r="L481" s="153">
        <v>2</v>
      </c>
      <c r="M481" s="11">
        <v>2.8</v>
      </c>
      <c r="N481" s="11">
        <v>1.8</v>
      </c>
      <c r="O481" s="153">
        <v>4</v>
      </c>
      <c r="P481" s="151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2.888147537278833</v>
      </c>
    </row>
    <row r="482" spans="1:65">
      <c r="A482" s="30"/>
      <c r="B482" s="19">
        <v>1</v>
      </c>
      <c r="C482" s="9">
        <v>5</v>
      </c>
      <c r="D482" s="153">
        <v>37</v>
      </c>
      <c r="E482" s="11">
        <v>3.8</v>
      </c>
      <c r="F482" s="11">
        <v>3.1</v>
      </c>
      <c r="G482" s="11">
        <v>2.9</v>
      </c>
      <c r="H482" s="11">
        <v>2.6</v>
      </c>
      <c r="I482" s="11">
        <v>3.4</v>
      </c>
      <c r="J482" s="11">
        <v>2.6621077973100005</v>
      </c>
      <c r="K482" s="11">
        <v>3.11</v>
      </c>
      <c r="L482" s="153">
        <v>2</v>
      </c>
      <c r="M482" s="11">
        <v>2.7</v>
      </c>
      <c r="N482" s="11">
        <v>1.8</v>
      </c>
      <c r="O482" s="153">
        <v>3</v>
      </c>
      <c r="P482" s="151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28</v>
      </c>
    </row>
    <row r="483" spans="1:65">
      <c r="A483" s="30"/>
      <c r="B483" s="19">
        <v>1</v>
      </c>
      <c r="C483" s="9">
        <v>6</v>
      </c>
      <c r="D483" s="153">
        <v>39</v>
      </c>
      <c r="E483" s="11">
        <v>3.7</v>
      </c>
      <c r="F483" s="11">
        <v>3.1</v>
      </c>
      <c r="G483" s="11">
        <v>2.8</v>
      </c>
      <c r="H483" s="11">
        <v>2.7</v>
      </c>
      <c r="I483" s="11">
        <v>3.4</v>
      </c>
      <c r="J483" s="11">
        <v>2.4849545283600003</v>
      </c>
      <c r="K483" s="11">
        <v>2.95</v>
      </c>
      <c r="L483" s="153">
        <v>2</v>
      </c>
      <c r="M483" s="11">
        <v>2.8</v>
      </c>
      <c r="N483" s="11">
        <v>1.9</v>
      </c>
      <c r="O483" s="153">
        <v>3</v>
      </c>
      <c r="P483" s="151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5"/>
    </row>
    <row r="484" spans="1:65">
      <c r="A484" s="30"/>
      <c r="B484" s="20" t="s">
        <v>231</v>
      </c>
      <c r="C484" s="12"/>
      <c r="D484" s="23">
        <v>38.833333333333336</v>
      </c>
      <c r="E484" s="23">
        <v>3.6833333333333331</v>
      </c>
      <c r="F484" s="23">
        <v>3.0666666666666664</v>
      </c>
      <c r="G484" s="23">
        <v>2.9333333333333336</v>
      </c>
      <c r="H484" s="23">
        <v>2.6833333333333331</v>
      </c>
      <c r="I484" s="23">
        <v>3.3166666666666664</v>
      </c>
      <c r="J484" s="23">
        <v>2.6233278355095</v>
      </c>
      <c r="K484" s="23">
        <v>3.06</v>
      </c>
      <c r="L484" s="23">
        <v>2</v>
      </c>
      <c r="M484" s="23">
        <v>2.7166666666666668</v>
      </c>
      <c r="N484" s="23">
        <v>1.8666666666666669</v>
      </c>
      <c r="O484" s="23">
        <v>3.6666666666666665</v>
      </c>
      <c r="P484" s="151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5"/>
    </row>
    <row r="485" spans="1:65">
      <c r="A485" s="30"/>
      <c r="B485" s="3" t="s">
        <v>232</v>
      </c>
      <c r="C485" s="29"/>
      <c r="D485" s="11">
        <v>39</v>
      </c>
      <c r="E485" s="11">
        <v>3.7</v>
      </c>
      <c r="F485" s="11">
        <v>3.1</v>
      </c>
      <c r="G485" s="11">
        <v>2.95</v>
      </c>
      <c r="H485" s="11">
        <v>2.7</v>
      </c>
      <c r="I485" s="11">
        <v>3.4</v>
      </c>
      <c r="J485" s="11">
        <v>2.6520667655750003</v>
      </c>
      <c r="K485" s="11">
        <v>3.105</v>
      </c>
      <c r="L485" s="11">
        <v>2</v>
      </c>
      <c r="M485" s="11">
        <v>2.7</v>
      </c>
      <c r="N485" s="11">
        <v>1.85</v>
      </c>
      <c r="O485" s="11">
        <v>4</v>
      </c>
      <c r="P485" s="151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5"/>
    </row>
    <row r="486" spans="1:65">
      <c r="A486" s="30"/>
      <c r="B486" s="3" t="s">
        <v>233</v>
      </c>
      <c r="C486" s="29"/>
      <c r="D486" s="24">
        <v>1.1690451944500122</v>
      </c>
      <c r="E486" s="24">
        <v>7.5277265270908028E-2</v>
      </c>
      <c r="F486" s="24">
        <v>5.1639777949432274E-2</v>
      </c>
      <c r="G486" s="24">
        <v>8.1649658092772678E-2</v>
      </c>
      <c r="H486" s="24">
        <v>7.5277265270908028E-2</v>
      </c>
      <c r="I486" s="24">
        <v>0.13291601358251248</v>
      </c>
      <c r="J486" s="24">
        <v>9.8901936203938542E-2</v>
      </c>
      <c r="K486" s="24">
        <v>0.1389964028311525</v>
      </c>
      <c r="L486" s="24">
        <v>0</v>
      </c>
      <c r="M486" s="24">
        <v>7.5277265270907973E-2</v>
      </c>
      <c r="N486" s="24">
        <v>8.1649658092772567E-2</v>
      </c>
      <c r="O486" s="24">
        <v>0.51639777949432131</v>
      </c>
      <c r="P486" s="151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3" t="s">
        <v>85</v>
      </c>
      <c r="C487" s="29"/>
      <c r="D487" s="13">
        <v>3.0104168097425204E-2</v>
      </c>
      <c r="E487" s="13">
        <v>2.0437266589386795E-2</v>
      </c>
      <c r="F487" s="13">
        <v>1.6839058026988787E-2</v>
      </c>
      <c r="G487" s="13">
        <v>2.783511071344523E-2</v>
      </c>
      <c r="H487" s="13">
        <v>2.8053639231394298E-2</v>
      </c>
      <c r="I487" s="13">
        <v>4.0075179974626882E-2</v>
      </c>
      <c r="J487" s="13">
        <v>3.7700944146285061E-2</v>
      </c>
      <c r="K487" s="13">
        <v>4.5423661055932187E-2</v>
      </c>
      <c r="L487" s="13">
        <v>0</v>
      </c>
      <c r="M487" s="13">
        <v>2.7709422799107229E-2</v>
      </c>
      <c r="N487" s="13">
        <v>4.3740888263985298E-2</v>
      </c>
      <c r="O487" s="13">
        <v>0.14083575804390583</v>
      </c>
      <c r="P487" s="151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234</v>
      </c>
      <c r="C488" s="29"/>
      <c r="D488" s="13">
        <v>12.445758165776216</v>
      </c>
      <c r="E488" s="13">
        <v>0.27532727666804435</v>
      </c>
      <c r="F488" s="13">
        <v>6.1810945280181606E-2</v>
      </c>
      <c r="G488" s="13">
        <v>1.5645252007130406E-2</v>
      </c>
      <c r="H488" s="13">
        <v>-7.0915422879840984E-2</v>
      </c>
      <c r="I488" s="13">
        <v>0.148371620167153</v>
      </c>
      <c r="J488" s="13">
        <v>-9.1691888434079827E-2</v>
      </c>
      <c r="K488" s="13">
        <v>5.9502660616529202E-2</v>
      </c>
      <c r="L488" s="13">
        <v>-0.30751460090422933</v>
      </c>
      <c r="M488" s="13">
        <v>-5.9373999561578072E-2</v>
      </c>
      <c r="N488" s="13">
        <v>-0.35368029417728053</v>
      </c>
      <c r="O488" s="13">
        <v>0.2695565650089129</v>
      </c>
      <c r="P488" s="151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235</v>
      </c>
      <c r="C489" s="47"/>
      <c r="D489" s="45">
        <v>76.31</v>
      </c>
      <c r="E489" s="45">
        <v>1.46</v>
      </c>
      <c r="F489" s="45">
        <v>0.15</v>
      </c>
      <c r="G489" s="45">
        <v>0.13</v>
      </c>
      <c r="H489" s="45">
        <v>0.67</v>
      </c>
      <c r="I489" s="45">
        <v>0.68</v>
      </c>
      <c r="J489" s="45">
        <v>0.79</v>
      </c>
      <c r="K489" s="45">
        <v>0.13</v>
      </c>
      <c r="L489" s="45" t="s">
        <v>242</v>
      </c>
      <c r="M489" s="45">
        <v>0.6</v>
      </c>
      <c r="N489" s="45">
        <v>2.41</v>
      </c>
      <c r="O489" s="45" t="s">
        <v>242</v>
      </c>
      <c r="P489" s="151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 t="s">
        <v>273</v>
      </c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BM490" s="55"/>
    </row>
    <row r="491" spans="1:65">
      <c r="BM491" s="55"/>
    </row>
    <row r="492" spans="1:65" ht="15">
      <c r="B492" s="8" t="s">
        <v>425</v>
      </c>
      <c r="BM492" s="28" t="s">
        <v>247</v>
      </c>
    </row>
    <row r="493" spans="1:65" ht="15">
      <c r="A493" s="25" t="s">
        <v>23</v>
      </c>
      <c r="B493" s="18" t="s">
        <v>108</v>
      </c>
      <c r="C493" s="15" t="s">
        <v>109</v>
      </c>
      <c r="D493" s="16" t="s">
        <v>214</v>
      </c>
      <c r="E493" s="15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1</v>
      </c>
    </row>
    <row r="494" spans="1:65">
      <c r="A494" s="30"/>
      <c r="B494" s="19" t="s">
        <v>215</v>
      </c>
      <c r="C494" s="9" t="s">
        <v>215</v>
      </c>
      <c r="D494" s="149" t="s">
        <v>256</v>
      </c>
      <c r="E494" s="15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 t="s">
        <v>3</v>
      </c>
    </row>
    <row r="495" spans="1:65">
      <c r="A495" s="30"/>
      <c r="B495" s="19"/>
      <c r="C495" s="9"/>
      <c r="D495" s="10" t="s">
        <v>264</v>
      </c>
      <c r="E495" s="15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9"/>
      <c r="C496" s="9"/>
      <c r="D496" s="26"/>
      <c r="E496" s="15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2</v>
      </c>
    </row>
    <row r="497" spans="1:65">
      <c r="A497" s="30"/>
      <c r="B497" s="18">
        <v>1</v>
      </c>
      <c r="C497" s="14">
        <v>1</v>
      </c>
      <c r="D497" s="22">
        <v>0.1</v>
      </c>
      <c r="E497" s="15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</v>
      </c>
    </row>
    <row r="498" spans="1:65">
      <c r="A498" s="30"/>
      <c r="B498" s="19">
        <v>1</v>
      </c>
      <c r="C498" s="9">
        <v>2</v>
      </c>
      <c r="D498" s="11">
        <v>0.1</v>
      </c>
      <c r="E498" s="15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5</v>
      </c>
    </row>
    <row r="499" spans="1:65">
      <c r="A499" s="30"/>
      <c r="B499" s="19">
        <v>1</v>
      </c>
      <c r="C499" s="9">
        <v>3</v>
      </c>
      <c r="D499" s="11">
        <v>0.1</v>
      </c>
      <c r="E499" s="15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16</v>
      </c>
    </row>
    <row r="500" spans="1:65">
      <c r="A500" s="30"/>
      <c r="B500" s="19">
        <v>1</v>
      </c>
      <c r="C500" s="9">
        <v>4</v>
      </c>
      <c r="D500" s="11">
        <v>0.1</v>
      </c>
      <c r="E500" s="15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0.1</v>
      </c>
    </row>
    <row r="501" spans="1:65">
      <c r="A501" s="30"/>
      <c r="B501" s="19">
        <v>1</v>
      </c>
      <c r="C501" s="9">
        <v>5</v>
      </c>
      <c r="D501" s="11">
        <v>0.1</v>
      </c>
      <c r="E501" s="15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11</v>
      </c>
    </row>
    <row r="502" spans="1:65">
      <c r="A502" s="30"/>
      <c r="B502" s="19">
        <v>1</v>
      </c>
      <c r="C502" s="9">
        <v>6</v>
      </c>
      <c r="D502" s="11">
        <v>0.1</v>
      </c>
      <c r="E502" s="15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20" t="s">
        <v>231</v>
      </c>
      <c r="C503" s="12"/>
      <c r="D503" s="23">
        <v>9.9999999999999992E-2</v>
      </c>
      <c r="E503" s="15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A504" s="30"/>
      <c r="B504" s="3" t="s">
        <v>232</v>
      </c>
      <c r="C504" s="29"/>
      <c r="D504" s="11">
        <v>0.1</v>
      </c>
      <c r="E504" s="15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3" t="s">
        <v>233</v>
      </c>
      <c r="C505" s="29"/>
      <c r="D505" s="24">
        <v>1.5202354861220293E-17</v>
      </c>
      <c r="E505" s="15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3" t="s">
        <v>85</v>
      </c>
      <c r="C506" s="29"/>
      <c r="D506" s="13">
        <v>1.5202354861220294E-16</v>
      </c>
      <c r="E506" s="15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234</v>
      </c>
      <c r="C507" s="29"/>
      <c r="D507" s="13">
        <v>-1.1102230246251565E-16</v>
      </c>
      <c r="E507" s="15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46" t="s">
        <v>235</v>
      </c>
      <c r="C508" s="47"/>
      <c r="D508" s="45" t="s">
        <v>242</v>
      </c>
      <c r="E508" s="15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B509" s="31"/>
      <c r="C509" s="20"/>
      <c r="D509" s="20"/>
      <c r="BM509" s="55"/>
    </row>
    <row r="510" spans="1:65" ht="15">
      <c r="B510" s="8" t="s">
        <v>426</v>
      </c>
      <c r="BM510" s="28" t="s">
        <v>66</v>
      </c>
    </row>
    <row r="511" spans="1:65" ht="15">
      <c r="A511" s="25" t="s">
        <v>54</v>
      </c>
      <c r="B511" s="18" t="s">
        <v>108</v>
      </c>
      <c r="C511" s="15" t="s">
        <v>109</v>
      </c>
      <c r="D511" s="16" t="s">
        <v>214</v>
      </c>
      <c r="E511" s="17" t="s">
        <v>214</v>
      </c>
      <c r="F511" s="17" t="s">
        <v>214</v>
      </c>
      <c r="G511" s="17" t="s">
        <v>214</v>
      </c>
      <c r="H511" s="17" t="s">
        <v>214</v>
      </c>
      <c r="I511" s="17" t="s">
        <v>214</v>
      </c>
      <c r="J511" s="17" t="s">
        <v>214</v>
      </c>
      <c r="K511" s="17" t="s">
        <v>214</v>
      </c>
      <c r="L511" s="17" t="s">
        <v>214</v>
      </c>
      <c r="M511" s="17" t="s">
        <v>214</v>
      </c>
      <c r="N511" s="17" t="s">
        <v>214</v>
      </c>
      <c r="O511" s="17" t="s">
        <v>214</v>
      </c>
      <c r="P511" s="17" t="s">
        <v>214</v>
      </c>
      <c r="Q511" s="17" t="s">
        <v>214</v>
      </c>
      <c r="R511" s="151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1</v>
      </c>
    </row>
    <row r="512" spans="1:65">
      <c r="A512" s="30"/>
      <c r="B512" s="19" t="s">
        <v>215</v>
      </c>
      <c r="C512" s="9" t="s">
        <v>215</v>
      </c>
      <c r="D512" s="149" t="s">
        <v>248</v>
      </c>
      <c r="E512" s="150" t="s">
        <v>249</v>
      </c>
      <c r="F512" s="150" t="s">
        <v>250</v>
      </c>
      <c r="G512" s="150" t="s">
        <v>251</v>
      </c>
      <c r="H512" s="150" t="s">
        <v>252</v>
      </c>
      <c r="I512" s="150" t="s">
        <v>253</v>
      </c>
      <c r="J512" s="150" t="s">
        <v>254</v>
      </c>
      <c r="K512" s="150" t="s">
        <v>255</v>
      </c>
      <c r="L512" s="150" t="s">
        <v>256</v>
      </c>
      <c r="M512" s="150" t="s">
        <v>257</v>
      </c>
      <c r="N512" s="150" t="s">
        <v>258</v>
      </c>
      <c r="O512" s="150" t="s">
        <v>259</v>
      </c>
      <c r="P512" s="150" t="s">
        <v>260</v>
      </c>
      <c r="Q512" s="150" t="s">
        <v>261</v>
      </c>
      <c r="R512" s="151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8" t="s">
        <v>1</v>
      </c>
    </row>
    <row r="513" spans="1:65">
      <c r="A513" s="30"/>
      <c r="B513" s="19"/>
      <c r="C513" s="9"/>
      <c r="D513" s="10" t="s">
        <v>111</v>
      </c>
      <c r="E513" s="11" t="s">
        <v>264</v>
      </c>
      <c r="F513" s="11" t="s">
        <v>264</v>
      </c>
      <c r="G513" s="11" t="s">
        <v>264</v>
      </c>
      <c r="H513" s="11" t="s">
        <v>111</v>
      </c>
      <c r="I513" s="11" t="s">
        <v>263</v>
      </c>
      <c r="J513" s="11" t="s">
        <v>111</v>
      </c>
      <c r="K513" s="11" t="s">
        <v>111</v>
      </c>
      <c r="L513" s="11" t="s">
        <v>264</v>
      </c>
      <c r="M513" s="11" t="s">
        <v>264</v>
      </c>
      <c r="N513" s="11" t="s">
        <v>111</v>
      </c>
      <c r="O513" s="11" t="s">
        <v>111</v>
      </c>
      <c r="P513" s="11" t="s">
        <v>111</v>
      </c>
      <c r="Q513" s="11" t="s">
        <v>111</v>
      </c>
      <c r="R513" s="151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8">
        <v>3</v>
      </c>
    </row>
    <row r="514" spans="1:65">
      <c r="A514" s="30"/>
      <c r="B514" s="19"/>
      <c r="C514" s="9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151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8">
        <v>3</v>
      </c>
    </row>
    <row r="515" spans="1:65">
      <c r="A515" s="30"/>
      <c r="B515" s="18">
        <v>1</v>
      </c>
      <c r="C515" s="14">
        <v>1</v>
      </c>
      <c r="D515" s="233">
        <v>0.12</v>
      </c>
      <c r="E515" s="233">
        <v>0.11</v>
      </c>
      <c r="F515" s="232">
        <v>0.08</v>
      </c>
      <c r="G515" s="233">
        <v>0.11</v>
      </c>
      <c r="H515" s="233">
        <v>0.1321</v>
      </c>
      <c r="I515" s="233">
        <v>0.11</v>
      </c>
      <c r="J515" s="233">
        <v>0.12283514779777317</v>
      </c>
      <c r="K515" s="233">
        <v>0.12</v>
      </c>
      <c r="L515" s="233">
        <v>0.12</v>
      </c>
      <c r="M515" s="233">
        <v>0.11</v>
      </c>
      <c r="N515" s="233">
        <v>0.123</v>
      </c>
      <c r="O515" s="233">
        <v>0.13</v>
      </c>
      <c r="P515" s="233">
        <v>0.14397260000000001</v>
      </c>
      <c r="Q515" s="233">
        <v>0.122</v>
      </c>
      <c r="R515" s="218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19"/>
      <c r="AT515" s="219"/>
      <c r="AU515" s="219"/>
      <c r="AV515" s="219"/>
      <c r="AW515" s="219"/>
      <c r="AX515" s="219"/>
      <c r="AY515" s="219"/>
      <c r="AZ515" s="219"/>
      <c r="BA515" s="219"/>
      <c r="BB515" s="219"/>
      <c r="BC515" s="219"/>
      <c r="BD515" s="219"/>
      <c r="BE515" s="219"/>
      <c r="BF515" s="219"/>
      <c r="BG515" s="219"/>
      <c r="BH515" s="219"/>
      <c r="BI515" s="219"/>
      <c r="BJ515" s="219"/>
      <c r="BK515" s="219"/>
      <c r="BL515" s="219"/>
      <c r="BM515" s="234">
        <v>1</v>
      </c>
    </row>
    <row r="516" spans="1:65">
      <c r="A516" s="30"/>
      <c r="B516" s="19">
        <v>1</v>
      </c>
      <c r="C516" s="9">
        <v>2</v>
      </c>
      <c r="D516" s="24">
        <v>0.13</v>
      </c>
      <c r="E516" s="24">
        <v>0.11</v>
      </c>
      <c r="F516" s="235">
        <v>0.08</v>
      </c>
      <c r="G516" s="24">
        <v>0.11</v>
      </c>
      <c r="H516" s="24">
        <v>0.13110000000000002</v>
      </c>
      <c r="I516" s="24">
        <v>0.11</v>
      </c>
      <c r="J516" s="24">
        <v>0.12456061007351148</v>
      </c>
      <c r="K516" s="24">
        <v>0.13</v>
      </c>
      <c r="L516" s="24">
        <v>0.13</v>
      </c>
      <c r="M516" s="24">
        <v>0.11</v>
      </c>
      <c r="N516" s="24">
        <v>0.121</v>
      </c>
      <c r="O516" s="24">
        <v>0.13</v>
      </c>
      <c r="P516" s="24">
        <v>0.1462098</v>
      </c>
      <c r="Q516" s="24">
        <v>0.11899999999999998</v>
      </c>
      <c r="R516" s="218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19"/>
      <c r="AT516" s="219"/>
      <c r="AU516" s="219"/>
      <c r="AV516" s="219"/>
      <c r="AW516" s="219"/>
      <c r="AX516" s="219"/>
      <c r="AY516" s="219"/>
      <c r="AZ516" s="219"/>
      <c r="BA516" s="219"/>
      <c r="BB516" s="219"/>
      <c r="BC516" s="219"/>
      <c r="BD516" s="219"/>
      <c r="BE516" s="219"/>
      <c r="BF516" s="219"/>
      <c r="BG516" s="219"/>
      <c r="BH516" s="219"/>
      <c r="BI516" s="219"/>
      <c r="BJ516" s="219"/>
      <c r="BK516" s="219"/>
      <c r="BL516" s="219"/>
      <c r="BM516" s="234" t="e">
        <v>#N/A</v>
      </c>
    </row>
    <row r="517" spans="1:65">
      <c r="A517" s="30"/>
      <c r="B517" s="19">
        <v>1</v>
      </c>
      <c r="C517" s="9">
        <v>3</v>
      </c>
      <c r="D517" s="24">
        <v>0.12</v>
      </c>
      <c r="E517" s="24">
        <v>0.11</v>
      </c>
      <c r="F517" s="235">
        <v>0.08</v>
      </c>
      <c r="G517" s="24">
        <v>0.11</v>
      </c>
      <c r="H517" s="24">
        <v>0.13100000000000001</v>
      </c>
      <c r="I517" s="24">
        <v>0.11</v>
      </c>
      <c r="J517" s="24">
        <v>0.1238857403508806</v>
      </c>
      <c r="K517" s="24">
        <v>0.13</v>
      </c>
      <c r="L517" s="24">
        <v>0.15</v>
      </c>
      <c r="M517" s="24">
        <v>0.11</v>
      </c>
      <c r="N517" s="24">
        <v>0.121</v>
      </c>
      <c r="O517" s="24">
        <v>0.13</v>
      </c>
      <c r="P517" s="24">
        <v>0.1467926</v>
      </c>
      <c r="Q517" s="24">
        <v>0.122</v>
      </c>
      <c r="R517" s="218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19"/>
      <c r="AT517" s="219"/>
      <c r="AU517" s="219"/>
      <c r="AV517" s="219"/>
      <c r="AW517" s="219"/>
      <c r="AX517" s="219"/>
      <c r="AY517" s="219"/>
      <c r="AZ517" s="219"/>
      <c r="BA517" s="219"/>
      <c r="BB517" s="219"/>
      <c r="BC517" s="219"/>
      <c r="BD517" s="219"/>
      <c r="BE517" s="219"/>
      <c r="BF517" s="219"/>
      <c r="BG517" s="219"/>
      <c r="BH517" s="219"/>
      <c r="BI517" s="219"/>
      <c r="BJ517" s="219"/>
      <c r="BK517" s="219"/>
      <c r="BL517" s="219"/>
      <c r="BM517" s="234">
        <v>16</v>
      </c>
    </row>
    <row r="518" spans="1:65">
      <c r="A518" s="30"/>
      <c r="B518" s="19">
        <v>1</v>
      </c>
      <c r="C518" s="9">
        <v>4</v>
      </c>
      <c r="D518" s="24">
        <v>0.12</v>
      </c>
      <c r="E518" s="24">
        <v>0.11</v>
      </c>
      <c r="F518" s="235">
        <v>0.08</v>
      </c>
      <c r="G518" s="24">
        <v>0.11</v>
      </c>
      <c r="H518" s="24">
        <v>0.12909999999999999</v>
      </c>
      <c r="I518" s="24">
        <v>0.11</v>
      </c>
      <c r="J518" s="24">
        <v>0.12291050702647136</v>
      </c>
      <c r="K518" s="24">
        <v>0.13</v>
      </c>
      <c r="L518" s="24">
        <v>0.13</v>
      </c>
      <c r="M518" s="24">
        <v>0.1</v>
      </c>
      <c r="N518" s="24">
        <v>0.123</v>
      </c>
      <c r="O518" s="24">
        <v>0.13</v>
      </c>
      <c r="P518" s="24">
        <v>0.14836239999999998</v>
      </c>
      <c r="Q518" s="24">
        <v>0.124</v>
      </c>
      <c r="R518" s="218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19"/>
      <c r="AT518" s="219"/>
      <c r="AU518" s="219"/>
      <c r="AV518" s="219"/>
      <c r="AW518" s="219"/>
      <c r="AX518" s="219"/>
      <c r="AY518" s="219"/>
      <c r="AZ518" s="219"/>
      <c r="BA518" s="219"/>
      <c r="BB518" s="219"/>
      <c r="BC518" s="219"/>
      <c r="BD518" s="219"/>
      <c r="BE518" s="219"/>
      <c r="BF518" s="219"/>
      <c r="BG518" s="219"/>
      <c r="BH518" s="219"/>
      <c r="BI518" s="219"/>
      <c r="BJ518" s="219"/>
      <c r="BK518" s="219"/>
      <c r="BL518" s="219"/>
      <c r="BM518" s="234">
        <v>0.12246444948976762</v>
      </c>
    </row>
    <row r="519" spans="1:65">
      <c r="A519" s="30"/>
      <c r="B519" s="19">
        <v>1</v>
      </c>
      <c r="C519" s="9">
        <v>5</v>
      </c>
      <c r="D519" s="24">
        <v>0.12</v>
      </c>
      <c r="E519" s="24">
        <v>0.11</v>
      </c>
      <c r="F519" s="235">
        <v>7.0000000000000007E-2</v>
      </c>
      <c r="G519" s="24">
        <v>0.11</v>
      </c>
      <c r="H519" s="24">
        <v>0.1288</v>
      </c>
      <c r="I519" s="24">
        <v>0.11</v>
      </c>
      <c r="J519" s="24">
        <v>0.12089953083211877</v>
      </c>
      <c r="K519" s="24">
        <v>0.13</v>
      </c>
      <c r="L519" s="24">
        <v>0.15</v>
      </c>
      <c r="M519" s="24">
        <v>0.11</v>
      </c>
      <c r="N519" s="24">
        <v>0.121</v>
      </c>
      <c r="O519" s="24">
        <v>0.13</v>
      </c>
      <c r="P519" s="24">
        <v>0.14189519999999997</v>
      </c>
      <c r="Q519" s="24">
        <v>0.12</v>
      </c>
      <c r="R519" s="218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19"/>
      <c r="AT519" s="219"/>
      <c r="AU519" s="219"/>
      <c r="AV519" s="219"/>
      <c r="AW519" s="219"/>
      <c r="AX519" s="219"/>
      <c r="AY519" s="219"/>
      <c r="AZ519" s="219"/>
      <c r="BA519" s="219"/>
      <c r="BB519" s="219"/>
      <c r="BC519" s="219"/>
      <c r="BD519" s="219"/>
      <c r="BE519" s="219"/>
      <c r="BF519" s="219"/>
      <c r="BG519" s="219"/>
      <c r="BH519" s="219"/>
      <c r="BI519" s="219"/>
      <c r="BJ519" s="219"/>
      <c r="BK519" s="219"/>
      <c r="BL519" s="219"/>
      <c r="BM519" s="234">
        <v>29</v>
      </c>
    </row>
    <row r="520" spans="1:65">
      <c r="A520" s="30"/>
      <c r="B520" s="19">
        <v>1</v>
      </c>
      <c r="C520" s="9">
        <v>6</v>
      </c>
      <c r="D520" s="24">
        <v>0.12</v>
      </c>
      <c r="E520" s="24">
        <v>0.11</v>
      </c>
      <c r="F520" s="235">
        <v>0.08</v>
      </c>
      <c r="G520" s="24">
        <v>0.11</v>
      </c>
      <c r="H520" s="24">
        <v>0.1298</v>
      </c>
      <c r="I520" s="24">
        <v>0.11</v>
      </c>
      <c r="J520" s="24">
        <v>0.12151192412111983</v>
      </c>
      <c r="K520" s="24">
        <v>0.13</v>
      </c>
      <c r="L520" s="24">
        <v>0.13</v>
      </c>
      <c r="M520" s="24">
        <v>0.1</v>
      </c>
      <c r="N520" s="24">
        <v>0.122</v>
      </c>
      <c r="O520" s="24">
        <v>0.13</v>
      </c>
      <c r="P520" s="24">
        <v>0.14149099999999998</v>
      </c>
      <c r="Q520" s="24">
        <v>0.11700000000000001</v>
      </c>
      <c r="R520" s="218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  <c r="AX520" s="219"/>
      <c r="AY520" s="219"/>
      <c r="AZ520" s="219"/>
      <c r="BA520" s="219"/>
      <c r="BB520" s="219"/>
      <c r="BC520" s="219"/>
      <c r="BD520" s="219"/>
      <c r="BE520" s="219"/>
      <c r="BF520" s="219"/>
      <c r="BG520" s="219"/>
      <c r="BH520" s="219"/>
      <c r="BI520" s="219"/>
      <c r="BJ520" s="219"/>
      <c r="BK520" s="219"/>
      <c r="BL520" s="219"/>
      <c r="BM520" s="56"/>
    </row>
    <row r="521" spans="1:65">
      <c r="A521" s="30"/>
      <c r="B521" s="20" t="s">
        <v>231</v>
      </c>
      <c r="C521" s="12"/>
      <c r="D521" s="236">
        <v>0.12166666666666666</v>
      </c>
      <c r="E521" s="236">
        <v>0.11</v>
      </c>
      <c r="F521" s="236">
        <v>7.8333333333333338E-2</v>
      </c>
      <c r="G521" s="236">
        <v>0.11</v>
      </c>
      <c r="H521" s="236">
        <v>0.13031666666666666</v>
      </c>
      <c r="I521" s="236">
        <v>0.11</v>
      </c>
      <c r="J521" s="236">
        <v>0.1227672433669792</v>
      </c>
      <c r="K521" s="236">
        <v>0.12833333333333333</v>
      </c>
      <c r="L521" s="236">
        <v>0.13500000000000001</v>
      </c>
      <c r="M521" s="236">
        <v>0.10666666666666667</v>
      </c>
      <c r="N521" s="236">
        <v>0.12183333333333334</v>
      </c>
      <c r="O521" s="236">
        <v>0.13</v>
      </c>
      <c r="P521" s="236">
        <v>0.14478726666666666</v>
      </c>
      <c r="Q521" s="236">
        <v>0.12066666666666666</v>
      </c>
      <c r="R521" s="218"/>
      <c r="S521" s="219"/>
      <c r="T521" s="219"/>
      <c r="U521" s="219"/>
      <c r="V521" s="219"/>
      <c r="W521" s="219"/>
      <c r="X521" s="219"/>
      <c r="Y521" s="219"/>
      <c r="Z521" s="219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19"/>
      <c r="AR521" s="219"/>
      <c r="AS521" s="219"/>
      <c r="AT521" s="219"/>
      <c r="AU521" s="219"/>
      <c r="AV521" s="219"/>
      <c r="AW521" s="219"/>
      <c r="AX521" s="219"/>
      <c r="AY521" s="219"/>
      <c r="AZ521" s="219"/>
      <c r="BA521" s="219"/>
      <c r="BB521" s="219"/>
      <c r="BC521" s="219"/>
      <c r="BD521" s="219"/>
      <c r="BE521" s="219"/>
      <c r="BF521" s="219"/>
      <c r="BG521" s="219"/>
      <c r="BH521" s="219"/>
      <c r="BI521" s="219"/>
      <c r="BJ521" s="219"/>
      <c r="BK521" s="219"/>
      <c r="BL521" s="219"/>
      <c r="BM521" s="56"/>
    </row>
    <row r="522" spans="1:65">
      <c r="A522" s="30"/>
      <c r="B522" s="3" t="s">
        <v>232</v>
      </c>
      <c r="C522" s="29"/>
      <c r="D522" s="24">
        <v>0.12</v>
      </c>
      <c r="E522" s="24">
        <v>0.11</v>
      </c>
      <c r="F522" s="24">
        <v>0.08</v>
      </c>
      <c r="G522" s="24">
        <v>0.11</v>
      </c>
      <c r="H522" s="24">
        <v>0.13040000000000002</v>
      </c>
      <c r="I522" s="24">
        <v>0.11</v>
      </c>
      <c r="J522" s="24">
        <v>0.12287282741212227</v>
      </c>
      <c r="K522" s="24">
        <v>0.13</v>
      </c>
      <c r="L522" s="24">
        <v>0.13</v>
      </c>
      <c r="M522" s="24">
        <v>0.11</v>
      </c>
      <c r="N522" s="24">
        <v>0.1215</v>
      </c>
      <c r="O522" s="24">
        <v>0.13</v>
      </c>
      <c r="P522" s="24">
        <v>0.1450912</v>
      </c>
      <c r="Q522" s="24">
        <v>0.121</v>
      </c>
      <c r="R522" s="218"/>
      <c r="S522" s="219"/>
      <c r="T522" s="219"/>
      <c r="U522" s="219"/>
      <c r="V522" s="219"/>
      <c r="W522" s="219"/>
      <c r="X522" s="219"/>
      <c r="Y522" s="219"/>
      <c r="Z522" s="219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19"/>
      <c r="AL522" s="219"/>
      <c r="AM522" s="219"/>
      <c r="AN522" s="219"/>
      <c r="AO522" s="219"/>
      <c r="AP522" s="219"/>
      <c r="AQ522" s="219"/>
      <c r="AR522" s="219"/>
      <c r="AS522" s="219"/>
      <c r="AT522" s="219"/>
      <c r="AU522" s="219"/>
      <c r="AV522" s="219"/>
      <c r="AW522" s="219"/>
      <c r="AX522" s="219"/>
      <c r="AY522" s="219"/>
      <c r="AZ522" s="219"/>
      <c r="BA522" s="219"/>
      <c r="BB522" s="219"/>
      <c r="BC522" s="219"/>
      <c r="BD522" s="219"/>
      <c r="BE522" s="219"/>
      <c r="BF522" s="219"/>
      <c r="BG522" s="219"/>
      <c r="BH522" s="219"/>
      <c r="BI522" s="219"/>
      <c r="BJ522" s="219"/>
      <c r="BK522" s="219"/>
      <c r="BL522" s="219"/>
      <c r="BM522" s="56"/>
    </row>
    <row r="523" spans="1:65">
      <c r="A523" s="30"/>
      <c r="B523" s="3" t="s">
        <v>233</v>
      </c>
      <c r="C523" s="29"/>
      <c r="D523" s="24">
        <v>4.0824829046386332E-3</v>
      </c>
      <c r="E523" s="24">
        <v>0</v>
      </c>
      <c r="F523" s="24">
        <v>4.082482904638628E-3</v>
      </c>
      <c r="G523" s="24">
        <v>0</v>
      </c>
      <c r="H523" s="24">
        <v>1.2890565025113045E-3</v>
      </c>
      <c r="I523" s="24">
        <v>0</v>
      </c>
      <c r="J523" s="24">
        <v>1.3824985827730315E-3</v>
      </c>
      <c r="K523" s="24">
        <v>4.0824829046386341E-3</v>
      </c>
      <c r="L523" s="24">
        <v>1.2247448713915886E-2</v>
      </c>
      <c r="M523" s="24">
        <v>5.1639777949432199E-3</v>
      </c>
      <c r="N523" s="24">
        <v>9.83192080250176E-4</v>
      </c>
      <c r="O523" s="24">
        <v>0</v>
      </c>
      <c r="P523" s="24">
        <v>2.7827916391039219E-3</v>
      </c>
      <c r="Q523" s="24">
        <v>2.5033311140691449E-3</v>
      </c>
      <c r="R523" s="218"/>
      <c r="S523" s="219"/>
      <c r="T523" s="219"/>
      <c r="U523" s="219"/>
      <c r="V523" s="219"/>
      <c r="W523" s="219"/>
      <c r="X523" s="219"/>
      <c r="Y523" s="219"/>
      <c r="Z523" s="219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19"/>
      <c r="AL523" s="219"/>
      <c r="AM523" s="219"/>
      <c r="AN523" s="219"/>
      <c r="AO523" s="219"/>
      <c r="AP523" s="219"/>
      <c r="AQ523" s="219"/>
      <c r="AR523" s="219"/>
      <c r="AS523" s="219"/>
      <c r="AT523" s="219"/>
      <c r="AU523" s="219"/>
      <c r="AV523" s="219"/>
      <c r="AW523" s="219"/>
      <c r="AX523" s="219"/>
      <c r="AY523" s="219"/>
      <c r="AZ523" s="219"/>
      <c r="BA523" s="219"/>
      <c r="BB523" s="219"/>
      <c r="BC523" s="219"/>
      <c r="BD523" s="219"/>
      <c r="BE523" s="219"/>
      <c r="BF523" s="219"/>
      <c r="BG523" s="219"/>
      <c r="BH523" s="219"/>
      <c r="BI523" s="219"/>
      <c r="BJ523" s="219"/>
      <c r="BK523" s="219"/>
      <c r="BL523" s="219"/>
      <c r="BM523" s="56"/>
    </row>
    <row r="524" spans="1:65">
      <c r="A524" s="30"/>
      <c r="B524" s="3" t="s">
        <v>85</v>
      </c>
      <c r="C524" s="29"/>
      <c r="D524" s="13">
        <v>3.3554654010728498E-2</v>
      </c>
      <c r="E524" s="13">
        <v>0</v>
      </c>
      <c r="F524" s="13">
        <v>5.2116803037939932E-2</v>
      </c>
      <c r="G524" s="13">
        <v>0</v>
      </c>
      <c r="H524" s="13">
        <v>9.8917240248981037E-3</v>
      </c>
      <c r="I524" s="13">
        <v>0</v>
      </c>
      <c r="J524" s="13">
        <v>1.1261135664995172E-2</v>
      </c>
      <c r="K524" s="13">
        <v>3.1811555101080267E-2</v>
      </c>
      <c r="L524" s="13">
        <v>9.0721842325302851E-2</v>
      </c>
      <c r="M524" s="13">
        <v>4.8412291827592685E-2</v>
      </c>
      <c r="N524" s="13">
        <v>8.0699760348851655E-3</v>
      </c>
      <c r="O524" s="13">
        <v>0</v>
      </c>
      <c r="P524" s="13">
        <v>1.921986444782153E-2</v>
      </c>
      <c r="Q524" s="13">
        <v>2.0745837961898991E-2</v>
      </c>
      <c r="R524" s="151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5"/>
    </row>
    <row r="525" spans="1:65">
      <c r="A525" s="30"/>
      <c r="B525" s="3" t="s">
        <v>234</v>
      </c>
      <c r="C525" s="29"/>
      <c r="D525" s="13">
        <v>-6.5144033752229102E-3</v>
      </c>
      <c r="E525" s="13">
        <v>-0.10178014551732473</v>
      </c>
      <c r="F525" s="13">
        <v>-0.36035858847445856</v>
      </c>
      <c r="G525" s="13">
        <v>-0.10178014551732473</v>
      </c>
      <c r="H525" s="13">
        <v>6.4118339727278428E-2</v>
      </c>
      <c r="I525" s="13">
        <v>-0.10178014551732473</v>
      </c>
      <c r="J525" s="13">
        <v>2.4725042938837927E-3</v>
      </c>
      <c r="K525" s="13">
        <v>4.7923163563120985E-2</v>
      </c>
      <c r="L525" s="13">
        <v>0.1023607305014651</v>
      </c>
      <c r="M525" s="13">
        <v>-0.12899892898649667</v>
      </c>
      <c r="N525" s="13">
        <v>-5.1534642017642129E-3</v>
      </c>
      <c r="O525" s="13">
        <v>6.153255529770707E-2</v>
      </c>
      <c r="P525" s="13">
        <v>0.18227997814797847</v>
      </c>
      <c r="Q525" s="13">
        <v>-1.4680038415974539E-2</v>
      </c>
      <c r="R525" s="151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46" t="s">
        <v>235</v>
      </c>
      <c r="C526" s="47"/>
      <c r="D526" s="45">
        <v>0.01</v>
      </c>
      <c r="E526" s="45">
        <v>0.78</v>
      </c>
      <c r="F526" s="45">
        <v>2.88</v>
      </c>
      <c r="G526" s="45">
        <v>0.78</v>
      </c>
      <c r="H526" s="45">
        <v>0.56999999999999995</v>
      </c>
      <c r="I526" s="45">
        <v>0.78</v>
      </c>
      <c r="J526" s="45">
        <v>7.0000000000000007E-2</v>
      </c>
      <c r="K526" s="45">
        <v>0.44</v>
      </c>
      <c r="L526" s="45">
        <v>0.88</v>
      </c>
      <c r="M526" s="45">
        <v>1</v>
      </c>
      <c r="N526" s="45">
        <v>0.01</v>
      </c>
      <c r="O526" s="45">
        <v>0.55000000000000004</v>
      </c>
      <c r="P526" s="45">
        <v>1.53</v>
      </c>
      <c r="Q526" s="45">
        <v>7.0000000000000007E-2</v>
      </c>
      <c r="R526" s="151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B527" s="31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BM527" s="55"/>
    </row>
    <row r="528" spans="1:65" ht="15">
      <c r="B528" s="8" t="s">
        <v>427</v>
      </c>
      <c r="BM528" s="28" t="s">
        <v>66</v>
      </c>
    </row>
    <row r="529" spans="1:65" ht="15">
      <c r="A529" s="25" t="s">
        <v>55</v>
      </c>
      <c r="B529" s="18" t="s">
        <v>108</v>
      </c>
      <c r="C529" s="15" t="s">
        <v>109</v>
      </c>
      <c r="D529" s="16" t="s">
        <v>214</v>
      </c>
      <c r="E529" s="17" t="s">
        <v>214</v>
      </c>
      <c r="F529" s="17" t="s">
        <v>214</v>
      </c>
      <c r="G529" s="17" t="s">
        <v>214</v>
      </c>
      <c r="H529" s="17" t="s">
        <v>214</v>
      </c>
      <c r="I529" s="17" t="s">
        <v>214</v>
      </c>
      <c r="J529" s="17" t="s">
        <v>214</v>
      </c>
      <c r="K529" s="17" t="s">
        <v>214</v>
      </c>
      <c r="L529" s="17" t="s">
        <v>214</v>
      </c>
      <c r="M529" s="17" t="s">
        <v>214</v>
      </c>
      <c r="N529" s="17" t="s">
        <v>214</v>
      </c>
      <c r="O529" s="17" t="s">
        <v>214</v>
      </c>
      <c r="P529" s="17" t="s">
        <v>214</v>
      </c>
      <c r="Q529" s="17" t="s">
        <v>214</v>
      </c>
      <c r="R529" s="151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>
        <v>1</v>
      </c>
    </row>
    <row r="530" spans="1:65">
      <c r="A530" s="30"/>
      <c r="B530" s="19" t="s">
        <v>215</v>
      </c>
      <c r="C530" s="9" t="s">
        <v>215</v>
      </c>
      <c r="D530" s="149" t="s">
        <v>248</v>
      </c>
      <c r="E530" s="150" t="s">
        <v>249</v>
      </c>
      <c r="F530" s="150" t="s">
        <v>250</v>
      </c>
      <c r="G530" s="150" t="s">
        <v>251</v>
      </c>
      <c r="H530" s="150" t="s">
        <v>252</v>
      </c>
      <c r="I530" s="150" t="s">
        <v>253</v>
      </c>
      <c r="J530" s="150" t="s">
        <v>254</v>
      </c>
      <c r="K530" s="150" t="s">
        <v>255</v>
      </c>
      <c r="L530" s="150" t="s">
        <v>256</v>
      </c>
      <c r="M530" s="150" t="s">
        <v>257</v>
      </c>
      <c r="N530" s="150" t="s">
        <v>258</v>
      </c>
      <c r="O530" s="150" t="s">
        <v>259</v>
      </c>
      <c r="P530" s="150" t="s">
        <v>260</v>
      </c>
      <c r="Q530" s="150" t="s">
        <v>261</v>
      </c>
      <c r="R530" s="151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8" t="s">
        <v>1</v>
      </c>
    </row>
    <row r="531" spans="1:65">
      <c r="A531" s="30"/>
      <c r="B531" s="19"/>
      <c r="C531" s="9"/>
      <c r="D531" s="10" t="s">
        <v>111</v>
      </c>
      <c r="E531" s="11" t="s">
        <v>264</v>
      </c>
      <c r="F531" s="11" t="s">
        <v>264</v>
      </c>
      <c r="G531" s="11" t="s">
        <v>264</v>
      </c>
      <c r="H531" s="11" t="s">
        <v>111</v>
      </c>
      <c r="I531" s="11" t="s">
        <v>263</v>
      </c>
      <c r="J531" s="11" t="s">
        <v>111</v>
      </c>
      <c r="K531" s="11" t="s">
        <v>111</v>
      </c>
      <c r="L531" s="11" t="s">
        <v>264</v>
      </c>
      <c r="M531" s="11" t="s">
        <v>264</v>
      </c>
      <c r="N531" s="11" t="s">
        <v>111</v>
      </c>
      <c r="O531" s="11" t="s">
        <v>111</v>
      </c>
      <c r="P531" s="11" t="s">
        <v>111</v>
      </c>
      <c r="Q531" s="11" t="s">
        <v>111</v>
      </c>
      <c r="R531" s="151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8">
        <v>3</v>
      </c>
    </row>
    <row r="532" spans="1:65">
      <c r="A532" s="30"/>
      <c r="B532" s="19"/>
      <c r="C532" s="9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151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8">
        <v>3</v>
      </c>
    </row>
    <row r="533" spans="1:65">
      <c r="A533" s="30"/>
      <c r="B533" s="18">
        <v>1</v>
      </c>
      <c r="C533" s="14">
        <v>1</v>
      </c>
      <c r="D533" s="233">
        <v>0.36499999999999999</v>
      </c>
      <c r="E533" s="233">
        <v>0.36199999999999999</v>
      </c>
      <c r="F533" s="233">
        <v>0.35899999999999999</v>
      </c>
      <c r="G533" s="233">
        <v>0.37</v>
      </c>
      <c r="H533" s="233">
        <v>0.38279999999999997</v>
      </c>
      <c r="I533" s="233">
        <v>0.37</v>
      </c>
      <c r="J533" s="233">
        <v>0.35853557721421658</v>
      </c>
      <c r="K533" s="233">
        <v>0.376</v>
      </c>
      <c r="L533" s="233">
        <v>0.377</v>
      </c>
      <c r="M533" s="232">
        <v>0.316</v>
      </c>
      <c r="N533" s="233">
        <v>0.36399999999999999</v>
      </c>
      <c r="O533" s="232">
        <v>0.4</v>
      </c>
      <c r="P533" s="232">
        <v>0.40635880000000002</v>
      </c>
      <c r="Q533" s="233">
        <v>0.373</v>
      </c>
      <c r="R533" s="218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19"/>
      <c r="AT533" s="219"/>
      <c r="AU533" s="219"/>
      <c r="AV533" s="219"/>
      <c r="AW533" s="219"/>
      <c r="AX533" s="219"/>
      <c r="AY533" s="219"/>
      <c r="AZ533" s="219"/>
      <c r="BA533" s="219"/>
      <c r="BB533" s="219"/>
      <c r="BC533" s="219"/>
      <c r="BD533" s="219"/>
      <c r="BE533" s="219"/>
      <c r="BF533" s="219"/>
      <c r="BG533" s="219"/>
      <c r="BH533" s="219"/>
      <c r="BI533" s="219"/>
      <c r="BJ533" s="219"/>
      <c r="BK533" s="219"/>
      <c r="BL533" s="219"/>
      <c r="BM533" s="234">
        <v>1</v>
      </c>
    </row>
    <row r="534" spans="1:65">
      <c r="A534" s="30"/>
      <c r="B534" s="19">
        <v>1</v>
      </c>
      <c r="C534" s="9">
        <v>2</v>
      </c>
      <c r="D534" s="24">
        <v>0.37989999999999996</v>
      </c>
      <c r="E534" s="24">
        <v>0.36799999999999999</v>
      </c>
      <c r="F534" s="24">
        <v>0.36099999999999999</v>
      </c>
      <c r="G534" s="24">
        <v>0.36899999999999999</v>
      </c>
      <c r="H534" s="24">
        <v>0.38650000000000001</v>
      </c>
      <c r="I534" s="24">
        <v>0.379</v>
      </c>
      <c r="J534" s="24">
        <v>0.36106136913568743</v>
      </c>
      <c r="K534" s="24">
        <v>0.373</v>
      </c>
      <c r="L534" s="24">
        <v>0.36199999999999999</v>
      </c>
      <c r="M534" s="235">
        <v>0.32</v>
      </c>
      <c r="N534" s="24">
        <v>0.35500000000000004</v>
      </c>
      <c r="O534" s="235">
        <v>0.4</v>
      </c>
      <c r="P534" s="235">
        <v>0.40584940000000003</v>
      </c>
      <c r="Q534" s="24">
        <v>0.33879999999999999</v>
      </c>
      <c r="R534" s="218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19"/>
      <c r="AT534" s="219"/>
      <c r="AU534" s="219"/>
      <c r="AV534" s="219"/>
      <c r="AW534" s="219"/>
      <c r="AX534" s="219"/>
      <c r="AY534" s="219"/>
      <c r="AZ534" s="219"/>
      <c r="BA534" s="219"/>
      <c r="BB534" s="219"/>
      <c r="BC534" s="219"/>
      <c r="BD534" s="219"/>
      <c r="BE534" s="219"/>
      <c r="BF534" s="219"/>
      <c r="BG534" s="219"/>
      <c r="BH534" s="219"/>
      <c r="BI534" s="219"/>
      <c r="BJ534" s="219"/>
      <c r="BK534" s="219"/>
      <c r="BL534" s="219"/>
      <c r="BM534" s="234" t="e">
        <v>#N/A</v>
      </c>
    </row>
    <row r="535" spans="1:65">
      <c r="A535" s="30"/>
      <c r="B535" s="19">
        <v>1</v>
      </c>
      <c r="C535" s="9">
        <v>3</v>
      </c>
      <c r="D535" s="24">
        <v>0.36159999999999998</v>
      </c>
      <c r="E535" s="24">
        <v>0.36799999999999999</v>
      </c>
      <c r="F535" s="24">
        <v>0.36099999999999999</v>
      </c>
      <c r="G535" s="24">
        <v>0.378</v>
      </c>
      <c r="H535" s="24">
        <v>0.38430000000000003</v>
      </c>
      <c r="I535" s="24">
        <v>0.378</v>
      </c>
      <c r="J535" s="24">
        <v>0.3591449395479494</v>
      </c>
      <c r="K535" s="24">
        <v>0.37529999999999997</v>
      </c>
      <c r="L535" s="24">
        <v>0.38999999999999996</v>
      </c>
      <c r="M535" s="235">
        <v>0.32200000000000001</v>
      </c>
      <c r="N535" s="24">
        <v>0.36099999999999999</v>
      </c>
      <c r="O535" s="235">
        <v>0.4</v>
      </c>
      <c r="P535" s="235">
        <v>0.4032348</v>
      </c>
      <c r="Q535" s="24">
        <v>0.38150000000000001</v>
      </c>
      <c r="R535" s="218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9"/>
      <c r="AT535" s="219"/>
      <c r="AU535" s="219"/>
      <c r="AV535" s="219"/>
      <c r="AW535" s="219"/>
      <c r="AX535" s="219"/>
      <c r="AY535" s="219"/>
      <c r="AZ535" s="219"/>
      <c r="BA535" s="219"/>
      <c r="BB535" s="219"/>
      <c r="BC535" s="219"/>
      <c r="BD535" s="219"/>
      <c r="BE535" s="219"/>
      <c r="BF535" s="219"/>
      <c r="BG535" s="219"/>
      <c r="BH535" s="219"/>
      <c r="BI535" s="219"/>
      <c r="BJ535" s="219"/>
      <c r="BK535" s="219"/>
      <c r="BL535" s="219"/>
      <c r="BM535" s="234">
        <v>16</v>
      </c>
    </row>
    <row r="536" spans="1:65">
      <c r="A536" s="30"/>
      <c r="B536" s="19">
        <v>1</v>
      </c>
      <c r="C536" s="9">
        <v>4</v>
      </c>
      <c r="D536" s="24">
        <v>0.35420000000000001</v>
      </c>
      <c r="E536" s="24">
        <v>0.37</v>
      </c>
      <c r="F536" s="24">
        <v>0.35699999999999998</v>
      </c>
      <c r="G536" s="24">
        <v>0.371</v>
      </c>
      <c r="H536" s="24">
        <v>0.38109999999999999</v>
      </c>
      <c r="I536" s="24">
        <v>0.374</v>
      </c>
      <c r="J536" s="24">
        <v>0.35785642648856175</v>
      </c>
      <c r="K536" s="24">
        <v>0.374</v>
      </c>
      <c r="L536" s="24">
        <v>0.35899999999999999</v>
      </c>
      <c r="M536" s="235">
        <v>0.31</v>
      </c>
      <c r="N536" s="24">
        <v>0.36299999999999999</v>
      </c>
      <c r="O536" s="235">
        <v>0.4</v>
      </c>
      <c r="P536" s="235">
        <v>0.4092384</v>
      </c>
      <c r="Q536" s="24">
        <v>0.33879999999999999</v>
      </c>
      <c r="R536" s="218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9"/>
      <c r="AT536" s="219"/>
      <c r="AU536" s="219"/>
      <c r="AV536" s="219"/>
      <c r="AW536" s="219"/>
      <c r="AX536" s="219"/>
      <c r="AY536" s="219"/>
      <c r="AZ536" s="219"/>
      <c r="BA536" s="219"/>
      <c r="BB536" s="219"/>
      <c r="BC536" s="219"/>
      <c r="BD536" s="219"/>
      <c r="BE536" s="219"/>
      <c r="BF536" s="219"/>
      <c r="BG536" s="219"/>
      <c r="BH536" s="219"/>
      <c r="BI536" s="219"/>
      <c r="BJ536" s="219"/>
      <c r="BK536" s="219"/>
      <c r="BL536" s="219"/>
      <c r="BM536" s="234">
        <v>0.36773935864685059</v>
      </c>
    </row>
    <row r="537" spans="1:65">
      <c r="A537" s="30"/>
      <c r="B537" s="19">
        <v>1</v>
      </c>
      <c r="C537" s="9">
        <v>5</v>
      </c>
      <c r="D537" s="24">
        <v>0.34889999999999999</v>
      </c>
      <c r="E537" s="24">
        <v>0.36399999999999999</v>
      </c>
      <c r="F537" s="24">
        <v>0.35899999999999999</v>
      </c>
      <c r="G537" s="24">
        <v>0.376</v>
      </c>
      <c r="H537" s="24">
        <v>0.37869999999999998</v>
      </c>
      <c r="I537" s="24">
        <v>0.377</v>
      </c>
      <c r="J537" s="24">
        <v>0.35387700997032212</v>
      </c>
      <c r="K537" s="24">
        <v>0.37280000000000002</v>
      </c>
      <c r="L537" s="24">
        <v>0.35799999999999998</v>
      </c>
      <c r="M537" s="235">
        <v>0.32200000000000001</v>
      </c>
      <c r="N537" s="24">
        <v>0.35500000000000004</v>
      </c>
      <c r="O537" s="235">
        <v>0.4</v>
      </c>
      <c r="P537" s="235">
        <v>0.40227299999999994</v>
      </c>
      <c r="Q537" s="24">
        <v>0.37569999999999998</v>
      </c>
      <c r="R537" s="218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  <c r="AX537" s="219"/>
      <c r="AY537" s="219"/>
      <c r="AZ537" s="219"/>
      <c r="BA537" s="219"/>
      <c r="BB537" s="219"/>
      <c r="BC537" s="219"/>
      <c r="BD537" s="219"/>
      <c r="BE537" s="219"/>
      <c r="BF537" s="219"/>
      <c r="BG537" s="219"/>
      <c r="BH537" s="219"/>
      <c r="BI537" s="219"/>
      <c r="BJ537" s="219"/>
      <c r="BK537" s="219"/>
      <c r="BL537" s="219"/>
      <c r="BM537" s="234">
        <v>30</v>
      </c>
    </row>
    <row r="538" spans="1:65">
      <c r="A538" s="30"/>
      <c r="B538" s="19">
        <v>1</v>
      </c>
      <c r="C538" s="9">
        <v>6</v>
      </c>
      <c r="D538" s="24">
        <v>0.36310000000000003</v>
      </c>
      <c r="E538" s="24">
        <v>0.36699999999999999</v>
      </c>
      <c r="F538" s="24">
        <v>0.35799999999999998</v>
      </c>
      <c r="G538" s="24">
        <v>0.371</v>
      </c>
      <c r="H538" s="24">
        <v>0.38470000000000004</v>
      </c>
      <c r="I538" s="24">
        <v>0.38500000000000001</v>
      </c>
      <c r="J538" s="24">
        <v>0.36392234833539994</v>
      </c>
      <c r="K538" s="24">
        <v>0.3725</v>
      </c>
      <c r="L538" s="24">
        <v>0.376</v>
      </c>
      <c r="M538" s="235">
        <v>0.308</v>
      </c>
      <c r="N538" s="24">
        <v>0.36299999999999999</v>
      </c>
      <c r="O538" s="235">
        <v>0.4</v>
      </c>
      <c r="P538" s="235">
        <v>0.40349499999999999</v>
      </c>
      <c r="Q538" s="24">
        <v>0.35920000000000002</v>
      </c>
      <c r="R538" s="218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  <c r="AX538" s="219"/>
      <c r="AY538" s="219"/>
      <c r="AZ538" s="219"/>
      <c r="BA538" s="219"/>
      <c r="BB538" s="219"/>
      <c r="BC538" s="219"/>
      <c r="BD538" s="219"/>
      <c r="BE538" s="219"/>
      <c r="BF538" s="219"/>
      <c r="BG538" s="219"/>
      <c r="BH538" s="219"/>
      <c r="BI538" s="219"/>
      <c r="BJ538" s="219"/>
      <c r="BK538" s="219"/>
      <c r="BL538" s="219"/>
      <c r="BM538" s="56"/>
    </row>
    <row r="539" spans="1:65">
      <c r="A539" s="30"/>
      <c r="B539" s="20" t="s">
        <v>231</v>
      </c>
      <c r="C539" s="12"/>
      <c r="D539" s="236">
        <v>0.36211666666666664</v>
      </c>
      <c r="E539" s="236">
        <v>0.36649999999999999</v>
      </c>
      <c r="F539" s="236">
        <v>0.35916666666666663</v>
      </c>
      <c r="G539" s="236">
        <v>0.3725</v>
      </c>
      <c r="H539" s="236">
        <v>0.38301666666666662</v>
      </c>
      <c r="I539" s="236">
        <v>0.37716666666666665</v>
      </c>
      <c r="J539" s="236">
        <v>0.35906627844868955</v>
      </c>
      <c r="K539" s="236">
        <v>0.37393333333333328</v>
      </c>
      <c r="L539" s="236">
        <v>0.37033333333333335</v>
      </c>
      <c r="M539" s="236">
        <v>0.31633333333333336</v>
      </c>
      <c r="N539" s="236">
        <v>0.36016666666666669</v>
      </c>
      <c r="O539" s="236">
        <v>0.39999999999999997</v>
      </c>
      <c r="P539" s="236">
        <v>0.40507490000000002</v>
      </c>
      <c r="Q539" s="236">
        <v>0.36116666666666664</v>
      </c>
      <c r="R539" s="218"/>
      <c r="S539" s="219"/>
      <c r="T539" s="219"/>
      <c r="U539" s="219"/>
      <c r="V539" s="219"/>
      <c r="W539" s="219"/>
      <c r="X539" s="219"/>
      <c r="Y539" s="219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19"/>
      <c r="AR539" s="219"/>
      <c r="AS539" s="219"/>
      <c r="AT539" s="219"/>
      <c r="AU539" s="219"/>
      <c r="AV539" s="219"/>
      <c r="AW539" s="219"/>
      <c r="AX539" s="219"/>
      <c r="AY539" s="219"/>
      <c r="AZ539" s="219"/>
      <c r="BA539" s="219"/>
      <c r="BB539" s="219"/>
      <c r="BC539" s="219"/>
      <c r="BD539" s="219"/>
      <c r="BE539" s="219"/>
      <c r="BF539" s="219"/>
      <c r="BG539" s="219"/>
      <c r="BH539" s="219"/>
      <c r="BI539" s="219"/>
      <c r="BJ539" s="219"/>
      <c r="BK539" s="219"/>
      <c r="BL539" s="219"/>
      <c r="BM539" s="56"/>
    </row>
    <row r="540" spans="1:65">
      <c r="A540" s="30"/>
      <c r="B540" s="3" t="s">
        <v>232</v>
      </c>
      <c r="C540" s="29"/>
      <c r="D540" s="24">
        <v>0.36235000000000001</v>
      </c>
      <c r="E540" s="24">
        <v>0.36749999999999999</v>
      </c>
      <c r="F540" s="24">
        <v>0.35899999999999999</v>
      </c>
      <c r="G540" s="24">
        <v>0.371</v>
      </c>
      <c r="H540" s="24">
        <v>0.38355</v>
      </c>
      <c r="I540" s="24">
        <v>0.3775</v>
      </c>
      <c r="J540" s="24">
        <v>0.35884025838108302</v>
      </c>
      <c r="K540" s="24">
        <v>0.3735</v>
      </c>
      <c r="L540" s="24">
        <v>0.36899999999999999</v>
      </c>
      <c r="M540" s="24">
        <v>0.318</v>
      </c>
      <c r="N540" s="24">
        <v>0.36199999999999999</v>
      </c>
      <c r="O540" s="24">
        <v>0.4</v>
      </c>
      <c r="P540" s="24">
        <v>0.40467220000000004</v>
      </c>
      <c r="Q540" s="24">
        <v>0.36609999999999998</v>
      </c>
      <c r="R540" s="218"/>
      <c r="S540" s="219"/>
      <c r="T540" s="219"/>
      <c r="U540" s="219"/>
      <c r="V540" s="219"/>
      <c r="W540" s="219"/>
      <c r="X540" s="219"/>
      <c r="Y540" s="219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19"/>
      <c r="AR540" s="219"/>
      <c r="AS540" s="219"/>
      <c r="AT540" s="219"/>
      <c r="AU540" s="219"/>
      <c r="AV540" s="219"/>
      <c r="AW540" s="219"/>
      <c r="AX540" s="219"/>
      <c r="AY540" s="219"/>
      <c r="AZ540" s="219"/>
      <c r="BA540" s="219"/>
      <c r="BB540" s="219"/>
      <c r="BC540" s="219"/>
      <c r="BD540" s="219"/>
      <c r="BE540" s="219"/>
      <c r="BF540" s="219"/>
      <c r="BG540" s="219"/>
      <c r="BH540" s="219"/>
      <c r="BI540" s="219"/>
      <c r="BJ540" s="219"/>
      <c r="BK540" s="219"/>
      <c r="BL540" s="219"/>
      <c r="BM540" s="56"/>
    </row>
    <row r="541" spans="1:65">
      <c r="A541" s="30"/>
      <c r="B541" s="3" t="s">
        <v>233</v>
      </c>
      <c r="C541" s="29"/>
      <c r="D541" s="24">
        <v>1.0612712502780163E-2</v>
      </c>
      <c r="E541" s="24">
        <v>2.9495762407505278E-3</v>
      </c>
      <c r="F541" s="24">
        <v>1.6020819787597237E-3</v>
      </c>
      <c r="G541" s="24">
        <v>3.6193922141707748E-3</v>
      </c>
      <c r="H541" s="24">
        <v>2.7917139299481896E-3</v>
      </c>
      <c r="I541" s="24">
        <v>5.0365331992022764E-3</v>
      </c>
      <c r="J541" s="24">
        <v>3.3538599275691845E-3</v>
      </c>
      <c r="K541" s="24">
        <v>1.4389811210250962E-3</v>
      </c>
      <c r="L541" s="24">
        <v>1.2754084313139321E-2</v>
      </c>
      <c r="M541" s="24">
        <v>6.1210020966069546E-3</v>
      </c>
      <c r="N541" s="24">
        <v>4.1190613817551286E-3</v>
      </c>
      <c r="O541" s="24">
        <v>6.0809419444881171E-17</v>
      </c>
      <c r="P541" s="24">
        <v>2.5813049932156594E-3</v>
      </c>
      <c r="Q541" s="24">
        <v>1.8810068225997126E-2</v>
      </c>
      <c r="R541" s="218"/>
      <c r="S541" s="219"/>
      <c r="T541" s="219"/>
      <c r="U541" s="219"/>
      <c r="V541" s="219"/>
      <c r="W541" s="219"/>
      <c r="X541" s="219"/>
      <c r="Y541" s="219"/>
      <c r="Z541" s="219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19"/>
      <c r="AR541" s="219"/>
      <c r="AS541" s="219"/>
      <c r="AT541" s="219"/>
      <c r="AU541" s="219"/>
      <c r="AV541" s="219"/>
      <c r="AW541" s="219"/>
      <c r="AX541" s="219"/>
      <c r="AY541" s="219"/>
      <c r="AZ541" s="219"/>
      <c r="BA541" s="219"/>
      <c r="BB541" s="219"/>
      <c r="BC541" s="219"/>
      <c r="BD541" s="219"/>
      <c r="BE541" s="219"/>
      <c r="BF541" s="219"/>
      <c r="BG541" s="219"/>
      <c r="BH541" s="219"/>
      <c r="BI541" s="219"/>
      <c r="BJ541" s="219"/>
      <c r="BK541" s="219"/>
      <c r="BL541" s="219"/>
      <c r="BM541" s="56"/>
    </row>
    <row r="542" spans="1:65">
      <c r="A542" s="30"/>
      <c r="B542" s="3" t="s">
        <v>85</v>
      </c>
      <c r="C542" s="29"/>
      <c r="D542" s="13">
        <v>2.9307440059226298E-2</v>
      </c>
      <c r="E542" s="13">
        <v>8.0479570006835692E-3</v>
      </c>
      <c r="F542" s="13">
        <v>4.4605530731129201E-3</v>
      </c>
      <c r="G542" s="13">
        <v>9.7164891655591272E-3</v>
      </c>
      <c r="H542" s="13">
        <v>7.2887531350633739E-3</v>
      </c>
      <c r="I542" s="13">
        <v>1.3353601058424066E-2</v>
      </c>
      <c r="J542" s="13">
        <v>9.3405037701095334E-3</v>
      </c>
      <c r="K542" s="13">
        <v>3.848229063179969E-3</v>
      </c>
      <c r="L542" s="13">
        <v>3.4439471592635426E-2</v>
      </c>
      <c r="M542" s="13">
        <v>1.9349848566723775E-2</v>
      </c>
      <c r="N542" s="13">
        <v>1.1436542475951305E-2</v>
      </c>
      <c r="O542" s="13">
        <v>1.5202354861220294E-16</v>
      </c>
      <c r="P542" s="13">
        <v>6.372414072596597E-3</v>
      </c>
      <c r="Q542" s="13">
        <v>5.208140717857996E-2</v>
      </c>
      <c r="R542" s="151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5"/>
    </row>
    <row r="543" spans="1:65">
      <c r="A543" s="30"/>
      <c r="B543" s="3" t="s">
        <v>234</v>
      </c>
      <c r="C543" s="29"/>
      <c r="D543" s="13">
        <v>-1.5289883576437013E-2</v>
      </c>
      <c r="E543" s="13">
        <v>-3.370209409759628E-3</v>
      </c>
      <c r="F543" s="13">
        <v>-2.3311869612565816E-2</v>
      </c>
      <c r="G543" s="13">
        <v>1.2945694392536344E-2</v>
      </c>
      <c r="H543" s="13">
        <v>4.1543848001560191E-2</v>
      </c>
      <c r="I543" s="13">
        <v>2.5635841794321879E-2</v>
      </c>
      <c r="J543" s="13">
        <v>-2.3584857030465534E-2</v>
      </c>
      <c r="K543" s="13">
        <v>1.6843382523084482E-2</v>
      </c>
      <c r="L543" s="13">
        <v>7.0538402417072987E-3</v>
      </c>
      <c r="M543" s="13">
        <v>-0.13978929397895579</v>
      </c>
      <c r="N543" s="13">
        <v>-2.0592552312183043E-2</v>
      </c>
      <c r="O543" s="13">
        <v>8.7726920153059051E-2</v>
      </c>
      <c r="P543" s="13">
        <v>0.10152718352077095</v>
      </c>
      <c r="Q543" s="13">
        <v>-1.7873235011800492E-2</v>
      </c>
      <c r="R543" s="151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46" t="s">
        <v>235</v>
      </c>
      <c r="C544" s="47"/>
      <c r="D544" s="45">
        <v>0.4</v>
      </c>
      <c r="E544" s="45">
        <v>0</v>
      </c>
      <c r="F544" s="45">
        <v>0.67</v>
      </c>
      <c r="G544" s="45">
        <v>0.55000000000000004</v>
      </c>
      <c r="H544" s="45">
        <v>1.52</v>
      </c>
      <c r="I544" s="45">
        <v>0.98</v>
      </c>
      <c r="J544" s="45">
        <v>0.68</v>
      </c>
      <c r="K544" s="45">
        <v>0.68</v>
      </c>
      <c r="L544" s="45">
        <v>0.35</v>
      </c>
      <c r="M544" s="45">
        <v>4.6100000000000003</v>
      </c>
      <c r="N544" s="45">
        <v>0.57999999999999996</v>
      </c>
      <c r="O544" s="45" t="s">
        <v>242</v>
      </c>
      <c r="P544" s="45">
        <v>3.55</v>
      </c>
      <c r="Q544" s="45">
        <v>0.49</v>
      </c>
      <c r="R544" s="151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B545" s="31" t="s">
        <v>274</v>
      </c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BM545" s="55"/>
    </row>
    <row r="546" spans="1:65">
      <c r="BM546" s="55"/>
    </row>
    <row r="547" spans="1:65" ht="15">
      <c r="B547" s="8" t="s">
        <v>428</v>
      </c>
      <c r="BM547" s="28" t="s">
        <v>66</v>
      </c>
    </row>
    <row r="548" spans="1:65" ht="15">
      <c r="A548" s="25" t="s">
        <v>26</v>
      </c>
      <c r="B548" s="18" t="s">
        <v>108</v>
      </c>
      <c r="C548" s="15" t="s">
        <v>109</v>
      </c>
      <c r="D548" s="16" t="s">
        <v>214</v>
      </c>
      <c r="E548" s="17" t="s">
        <v>214</v>
      </c>
      <c r="F548" s="17" t="s">
        <v>214</v>
      </c>
      <c r="G548" s="17" t="s">
        <v>214</v>
      </c>
      <c r="H548" s="17" t="s">
        <v>214</v>
      </c>
      <c r="I548" s="17" t="s">
        <v>214</v>
      </c>
      <c r="J548" s="17" t="s">
        <v>214</v>
      </c>
      <c r="K548" s="17" t="s">
        <v>214</v>
      </c>
      <c r="L548" s="17" t="s">
        <v>214</v>
      </c>
      <c r="M548" s="17" t="s">
        <v>214</v>
      </c>
      <c r="N548" s="17" t="s">
        <v>214</v>
      </c>
      <c r="O548" s="17" t="s">
        <v>214</v>
      </c>
      <c r="P548" s="17" t="s">
        <v>214</v>
      </c>
      <c r="Q548" s="17" t="s">
        <v>214</v>
      </c>
      <c r="R548" s="151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215</v>
      </c>
      <c r="C549" s="9" t="s">
        <v>215</v>
      </c>
      <c r="D549" s="149" t="s">
        <v>248</v>
      </c>
      <c r="E549" s="150" t="s">
        <v>249</v>
      </c>
      <c r="F549" s="150" t="s">
        <v>250</v>
      </c>
      <c r="G549" s="150" t="s">
        <v>251</v>
      </c>
      <c r="H549" s="150" t="s">
        <v>252</v>
      </c>
      <c r="I549" s="150" t="s">
        <v>253</v>
      </c>
      <c r="J549" s="150" t="s">
        <v>254</v>
      </c>
      <c r="K549" s="150" t="s">
        <v>255</v>
      </c>
      <c r="L549" s="150" t="s">
        <v>256</v>
      </c>
      <c r="M549" s="150" t="s">
        <v>257</v>
      </c>
      <c r="N549" s="150" t="s">
        <v>258</v>
      </c>
      <c r="O549" s="150" t="s">
        <v>259</v>
      </c>
      <c r="P549" s="150" t="s">
        <v>260</v>
      </c>
      <c r="Q549" s="150" t="s">
        <v>261</v>
      </c>
      <c r="R549" s="151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111</v>
      </c>
      <c r="E550" s="11" t="s">
        <v>264</v>
      </c>
      <c r="F550" s="11" t="s">
        <v>264</v>
      </c>
      <c r="G550" s="11" t="s">
        <v>264</v>
      </c>
      <c r="H550" s="11" t="s">
        <v>263</v>
      </c>
      <c r="I550" s="11" t="s">
        <v>263</v>
      </c>
      <c r="J550" s="11" t="s">
        <v>111</v>
      </c>
      <c r="K550" s="11" t="s">
        <v>111</v>
      </c>
      <c r="L550" s="11" t="s">
        <v>264</v>
      </c>
      <c r="M550" s="11" t="s">
        <v>264</v>
      </c>
      <c r="N550" s="11" t="s">
        <v>263</v>
      </c>
      <c r="O550" s="11" t="s">
        <v>111</v>
      </c>
      <c r="P550" s="11" t="s">
        <v>263</v>
      </c>
      <c r="Q550" s="11" t="s">
        <v>111</v>
      </c>
      <c r="R550" s="151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0</v>
      </c>
    </row>
    <row r="551" spans="1:65">
      <c r="A551" s="30"/>
      <c r="B551" s="19"/>
      <c r="C551" s="9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151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0</v>
      </c>
    </row>
    <row r="552" spans="1:65">
      <c r="A552" s="30"/>
      <c r="B552" s="18">
        <v>1</v>
      </c>
      <c r="C552" s="14">
        <v>1</v>
      </c>
      <c r="D552" s="221">
        <v>144</v>
      </c>
      <c r="E552" s="221">
        <v>145.5</v>
      </c>
      <c r="F552" s="221">
        <v>140.5</v>
      </c>
      <c r="G552" s="221">
        <v>147.5</v>
      </c>
      <c r="H552" s="221">
        <v>145.69999999999999</v>
      </c>
      <c r="I552" s="221">
        <v>138</v>
      </c>
      <c r="J552" s="221">
        <v>126.1500574113</v>
      </c>
      <c r="K552" s="221">
        <v>152</v>
      </c>
      <c r="L552" s="221">
        <v>130</v>
      </c>
      <c r="M552" s="222">
        <v>106</v>
      </c>
      <c r="N552" s="221">
        <v>141</v>
      </c>
      <c r="O552" s="221">
        <v>150</v>
      </c>
      <c r="P552" s="221">
        <v>149.33000000000001</v>
      </c>
      <c r="Q552" s="221">
        <v>118</v>
      </c>
      <c r="R552" s="223"/>
      <c r="S552" s="224"/>
      <c r="T552" s="224"/>
      <c r="U552" s="224"/>
      <c r="V552" s="224"/>
      <c r="W552" s="224"/>
      <c r="X552" s="224"/>
      <c r="Y552" s="224"/>
      <c r="Z552" s="224"/>
      <c r="AA552" s="224"/>
      <c r="AB552" s="224"/>
      <c r="AC552" s="224"/>
      <c r="AD552" s="224"/>
      <c r="AE552" s="224"/>
      <c r="AF552" s="224"/>
      <c r="AG552" s="224"/>
      <c r="AH552" s="224"/>
      <c r="AI552" s="224"/>
      <c r="AJ552" s="224"/>
      <c r="AK552" s="224"/>
      <c r="AL552" s="224"/>
      <c r="AM552" s="224"/>
      <c r="AN552" s="224"/>
      <c r="AO552" s="224"/>
      <c r="AP552" s="224"/>
      <c r="AQ552" s="224"/>
      <c r="AR552" s="224"/>
      <c r="AS552" s="224"/>
      <c r="AT552" s="224"/>
      <c r="AU552" s="224"/>
      <c r="AV552" s="224"/>
      <c r="AW552" s="224"/>
      <c r="AX552" s="224"/>
      <c r="AY552" s="224"/>
      <c r="AZ552" s="224"/>
      <c r="BA552" s="224"/>
      <c r="BB552" s="224"/>
      <c r="BC552" s="224"/>
      <c r="BD552" s="224"/>
      <c r="BE552" s="224"/>
      <c r="BF552" s="224"/>
      <c r="BG552" s="224"/>
      <c r="BH552" s="224"/>
      <c r="BI552" s="224"/>
      <c r="BJ552" s="224"/>
      <c r="BK552" s="224"/>
      <c r="BL552" s="224"/>
      <c r="BM552" s="225">
        <v>1</v>
      </c>
    </row>
    <row r="553" spans="1:65">
      <c r="A553" s="30"/>
      <c r="B553" s="19">
        <v>1</v>
      </c>
      <c r="C553" s="9">
        <v>2</v>
      </c>
      <c r="D553" s="227">
        <v>148</v>
      </c>
      <c r="E553" s="227">
        <v>147.5</v>
      </c>
      <c r="F553" s="227">
        <v>146.5</v>
      </c>
      <c r="G553" s="227">
        <v>146.5</v>
      </c>
      <c r="H553" s="227">
        <v>145.30000000000001</v>
      </c>
      <c r="I553" s="227">
        <v>142</v>
      </c>
      <c r="J553" s="227">
        <v>126.56867045129999</v>
      </c>
      <c r="K553" s="227">
        <v>150</v>
      </c>
      <c r="L553" s="227">
        <v>130</v>
      </c>
      <c r="M553" s="229">
        <v>111</v>
      </c>
      <c r="N553" s="227">
        <v>140</v>
      </c>
      <c r="O553" s="227">
        <v>150</v>
      </c>
      <c r="P553" s="227">
        <v>146.86000000000001</v>
      </c>
      <c r="Q553" s="227">
        <v>131</v>
      </c>
      <c r="R553" s="223"/>
      <c r="S553" s="224"/>
      <c r="T553" s="224"/>
      <c r="U553" s="224"/>
      <c r="V553" s="224"/>
      <c r="W553" s="224"/>
      <c r="X553" s="224"/>
      <c r="Y553" s="224"/>
      <c r="Z553" s="224"/>
      <c r="AA553" s="224"/>
      <c r="AB553" s="224"/>
      <c r="AC553" s="224"/>
      <c r="AD553" s="224"/>
      <c r="AE553" s="224"/>
      <c r="AF553" s="224"/>
      <c r="AG553" s="224"/>
      <c r="AH553" s="224"/>
      <c r="AI553" s="224"/>
      <c r="AJ553" s="224"/>
      <c r="AK553" s="224"/>
      <c r="AL553" s="224"/>
      <c r="AM553" s="224"/>
      <c r="AN553" s="224"/>
      <c r="AO553" s="224"/>
      <c r="AP553" s="224"/>
      <c r="AQ553" s="224"/>
      <c r="AR553" s="224"/>
      <c r="AS553" s="224"/>
      <c r="AT553" s="224"/>
      <c r="AU553" s="224"/>
      <c r="AV553" s="224"/>
      <c r="AW553" s="224"/>
      <c r="AX553" s="224"/>
      <c r="AY553" s="224"/>
      <c r="AZ553" s="224"/>
      <c r="BA553" s="224"/>
      <c r="BB553" s="224"/>
      <c r="BC553" s="224"/>
      <c r="BD553" s="224"/>
      <c r="BE553" s="224"/>
      <c r="BF553" s="224"/>
      <c r="BG553" s="224"/>
      <c r="BH553" s="224"/>
      <c r="BI553" s="224"/>
      <c r="BJ553" s="224"/>
      <c r="BK553" s="224"/>
      <c r="BL553" s="224"/>
      <c r="BM553" s="225" t="e">
        <v>#N/A</v>
      </c>
    </row>
    <row r="554" spans="1:65">
      <c r="A554" s="30"/>
      <c r="B554" s="19">
        <v>1</v>
      </c>
      <c r="C554" s="9">
        <v>3</v>
      </c>
      <c r="D554" s="227">
        <v>142</v>
      </c>
      <c r="E554" s="227">
        <v>145</v>
      </c>
      <c r="F554" s="227">
        <v>142.5</v>
      </c>
      <c r="G554" s="227">
        <v>152.5</v>
      </c>
      <c r="H554" s="227">
        <v>144.5</v>
      </c>
      <c r="I554" s="227">
        <v>140</v>
      </c>
      <c r="J554" s="227">
        <v>123.42109685130001</v>
      </c>
      <c r="K554" s="227">
        <v>148</v>
      </c>
      <c r="L554" s="227">
        <v>130</v>
      </c>
      <c r="M554" s="228">
        <v>107</v>
      </c>
      <c r="N554" s="227">
        <v>142</v>
      </c>
      <c r="O554" s="227">
        <v>160</v>
      </c>
      <c r="P554" s="227">
        <v>146.34</v>
      </c>
      <c r="Q554" s="227">
        <v>120</v>
      </c>
      <c r="R554" s="223"/>
      <c r="S554" s="224"/>
      <c r="T554" s="224"/>
      <c r="U554" s="224"/>
      <c r="V554" s="224"/>
      <c r="W554" s="224"/>
      <c r="X554" s="224"/>
      <c r="Y554" s="224"/>
      <c r="Z554" s="224"/>
      <c r="AA554" s="224"/>
      <c r="AB554" s="224"/>
      <c r="AC554" s="224"/>
      <c r="AD554" s="224"/>
      <c r="AE554" s="224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4"/>
      <c r="BK554" s="224"/>
      <c r="BL554" s="224"/>
      <c r="BM554" s="225">
        <v>16</v>
      </c>
    </row>
    <row r="555" spans="1:65">
      <c r="A555" s="30"/>
      <c r="B555" s="19">
        <v>1</v>
      </c>
      <c r="C555" s="9">
        <v>4</v>
      </c>
      <c r="D555" s="227">
        <v>136</v>
      </c>
      <c r="E555" s="227">
        <v>148</v>
      </c>
      <c r="F555" s="227">
        <v>142</v>
      </c>
      <c r="G555" s="227">
        <v>148</v>
      </c>
      <c r="H555" s="227">
        <v>145.19999999999999</v>
      </c>
      <c r="I555" s="227">
        <v>142</v>
      </c>
      <c r="J555" s="227">
        <v>124.32877394130001</v>
      </c>
      <c r="K555" s="227">
        <v>148</v>
      </c>
      <c r="L555" s="227">
        <v>131</v>
      </c>
      <c r="M555" s="228">
        <v>106</v>
      </c>
      <c r="N555" s="227">
        <v>138</v>
      </c>
      <c r="O555" s="227">
        <v>160</v>
      </c>
      <c r="P555" s="227">
        <v>145.18</v>
      </c>
      <c r="Q555" s="227">
        <v>122</v>
      </c>
      <c r="R555" s="223"/>
      <c r="S555" s="224"/>
      <c r="T555" s="224"/>
      <c r="U555" s="224"/>
      <c r="V555" s="224"/>
      <c r="W555" s="224"/>
      <c r="X555" s="224"/>
      <c r="Y555" s="224"/>
      <c r="Z555" s="224"/>
      <c r="AA555" s="224"/>
      <c r="AB555" s="224"/>
      <c r="AC555" s="224"/>
      <c r="AD555" s="224"/>
      <c r="AE555" s="224"/>
      <c r="AF555" s="224"/>
      <c r="AG555" s="224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224"/>
      <c r="BH555" s="224"/>
      <c r="BI555" s="224"/>
      <c r="BJ555" s="224"/>
      <c r="BK555" s="224"/>
      <c r="BL555" s="224"/>
      <c r="BM555" s="225">
        <v>141.05595962958716</v>
      </c>
    </row>
    <row r="556" spans="1:65">
      <c r="A556" s="30"/>
      <c r="B556" s="19">
        <v>1</v>
      </c>
      <c r="C556" s="9">
        <v>5</v>
      </c>
      <c r="D556" s="227">
        <v>136</v>
      </c>
      <c r="E556" s="227">
        <v>146.5</v>
      </c>
      <c r="F556" s="227">
        <v>143.5</v>
      </c>
      <c r="G556" s="227">
        <v>149</v>
      </c>
      <c r="H556" s="227">
        <v>143.6</v>
      </c>
      <c r="I556" s="227">
        <v>139</v>
      </c>
      <c r="J556" s="227">
        <v>121.92541637129999</v>
      </c>
      <c r="K556" s="227">
        <v>149</v>
      </c>
      <c r="L556" s="227">
        <v>130</v>
      </c>
      <c r="M556" s="228">
        <v>106</v>
      </c>
      <c r="N556" s="227">
        <v>139</v>
      </c>
      <c r="O556" s="227">
        <v>150</v>
      </c>
      <c r="P556" s="227">
        <v>149.63999999999999</v>
      </c>
      <c r="Q556" s="227">
        <v>134</v>
      </c>
      <c r="R556" s="223"/>
      <c r="S556" s="224"/>
      <c r="T556" s="224"/>
      <c r="U556" s="224"/>
      <c r="V556" s="224"/>
      <c r="W556" s="224"/>
      <c r="X556" s="224"/>
      <c r="Y556" s="224"/>
      <c r="Z556" s="224"/>
      <c r="AA556" s="224"/>
      <c r="AB556" s="224"/>
      <c r="AC556" s="224"/>
      <c r="AD556" s="224"/>
      <c r="AE556" s="224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224"/>
      <c r="BI556" s="224"/>
      <c r="BJ556" s="224"/>
      <c r="BK556" s="224"/>
      <c r="BL556" s="224"/>
      <c r="BM556" s="225">
        <v>31</v>
      </c>
    </row>
    <row r="557" spans="1:65">
      <c r="A557" s="30"/>
      <c r="B557" s="19">
        <v>1</v>
      </c>
      <c r="C557" s="9">
        <v>6</v>
      </c>
      <c r="D557" s="227">
        <v>143</v>
      </c>
      <c r="E557" s="227">
        <v>144</v>
      </c>
      <c r="F557" s="227">
        <v>142.5</v>
      </c>
      <c r="G557" s="227">
        <v>150.5</v>
      </c>
      <c r="H557" s="227">
        <v>145.80000000000001</v>
      </c>
      <c r="I557" s="227">
        <v>142</v>
      </c>
      <c r="J557" s="227">
        <v>122.6508360813</v>
      </c>
      <c r="K557" s="227">
        <v>152</v>
      </c>
      <c r="L557" s="227">
        <v>127</v>
      </c>
      <c r="M557" s="228">
        <v>105</v>
      </c>
      <c r="N557" s="227">
        <v>138</v>
      </c>
      <c r="O557" s="227">
        <v>150</v>
      </c>
      <c r="P557" s="227">
        <v>143.87</v>
      </c>
      <c r="Q557" s="227">
        <v>126</v>
      </c>
      <c r="R557" s="223"/>
      <c r="S557" s="224"/>
      <c r="T557" s="224"/>
      <c r="U557" s="224"/>
      <c r="V557" s="224"/>
      <c r="W557" s="224"/>
      <c r="X557" s="224"/>
      <c r="Y557" s="224"/>
      <c r="Z557" s="224"/>
      <c r="AA557" s="224"/>
      <c r="AB557" s="224"/>
      <c r="AC557" s="224"/>
      <c r="AD557" s="224"/>
      <c r="AE557" s="224"/>
      <c r="AF557" s="224"/>
      <c r="AG557" s="224"/>
      <c r="AH557" s="224"/>
      <c r="AI557" s="224"/>
      <c r="AJ557" s="224"/>
      <c r="AK557" s="224"/>
      <c r="AL557" s="224"/>
      <c r="AM557" s="224"/>
      <c r="AN557" s="224"/>
      <c r="AO557" s="224"/>
      <c r="AP557" s="224"/>
      <c r="AQ557" s="224"/>
      <c r="AR557" s="224"/>
      <c r="AS557" s="224"/>
      <c r="AT557" s="224"/>
      <c r="AU557" s="224"/>
      <c r="AV557" s="224"/>
      <c r="AW557" s="224"/>
      <c r="AX557" s="224"/>
      <c r="AY557" s="224"/>
      <c r="AZ557" s="224"/>
      <c r="BA557" s="224"/>
      <c r="BB557" s="224"/>
      <c r="BC557" s="224"/>
      <c r="BD557" s="224"/>
      <c r="BE557" s="224"/>
      <c r="BF557" s="224"/>
      <c r="BG557" s="224"/>
      <c r="BH557" s="224"/>
      <c r="BI557" s="224"/>
      <c r="BJ557" s="224"/>
      <c r="BK557" s="224"/>
      <c r="BL557" s="224"/>
      <c r="BM557" s="230"/>
    </row>
    <row r="558" spans="1:65">
      <c r="A558" s="30"/>
      <c r="B558" s="20" t="s">
        <v>231</v>
      </c>
      <c r="C558" s="12"/>
      <c r="D558" s="231">
        <v>141.5</v>
      </c>
      <c r="E558" s="231">
        <v>146.08333333333334</v>
      </c>
      <c r="F558" s="231">
        <v>142.91666666666666</v>
      </c>
      <c r="G558" s="231">
        <v>149</v>
      </c>
      <c r="H558" s="231">
        <v>145.01666666666668</v>
      </c>
      <c r="I558" s="231">
        <v>140.5</v>
      </c>
      <c r="J558" s="231">
        <v>124.17414185130001</v>
      </c>
      <c r="K558" s="231">
        <v>149.83333333333334</v>
      </c>
      <c r="L558" s="231">
        <v>129.66666666666666</v>
      </c>
      <c r="M558" s="231">
        <v>106.83333333333333</v>
      </c>
      <c r="N558" s="231">
        <v>139.66666666666666</v>
      </c>
      <c r="O558" s="231">
        <v>153.33333333333334</v>
      </c>
      <c r="P558" s="231">
        <v>146.87</v>
      </c>
      <c r="Q558" s="231">
        <v>125.16666666666667</v>
      </c>
      <c r="R558" s="223"/>
      <c r="S558" s="224"/>
      <c r="T558" s="224"/>
      <c r="U558" s="224"/>
      <c r="V558" s="224"/>
      <c r="W558" s="224"/>
      <c r="X558" s="224"/>
      <c r="Y558" s="224"/>
      <c r="Z558" s="224"/>
      <c r="AA558" s="224"/>
      <c r="AB558" s="224"/>
      <c r="AC558" s="224"/>
      <c r="AD558" s="224"/>
      <c r="AE558" s="224"/>
      <c r="AF558" s="224"/>
      <c r="AG558" s="224"/>
      <c r="AH558" s="224"/>
      <c r="AI558" s="224"/>
      <c r="AJ558" s="224"/>
      <c r="AK558" s="224"/>
      <c r="AL558" s="224"/>
      <c r="AM558" s="224"/>
      <c r="AN558" s="224"/>
      <c r="AO558" s="224"/>
      <c r="AP558" s="224"/>
      <c r="AQ558" s="224"/>
      <c r="AR558" s="224"/>
      <c r="AS558" s="224"/>
      <c r="AT558" s="224"/>
      <c r="AU558" s="224"/>
      <c r="AV558" s="224"/>
      <c r="AW558" s="224"/>
      <c r="AX558" s="224"/>
      <c r="AY558" s="224"/>
      <c r="AZ558" s="224"/>
      <c r="BA558" s="224"/>
      <c r="BB558" s="224"/>
      <c r="BC558" s="224"/>
      <c r="BD558" s="224"/>
      <c r="BE558" s="224"/>
      <c r="BF558" s="224"/>
      <c r="BG558" s="224"/>
      <c r="BH558" s="224"/>
      <c r="BI558" s="224"/>
      <c r="BJ558" s="224"/>
      <c r="BK558" s="224"/>
      <c r="BL558" s="224"/>
      <c r="BM558" s="230"/>
    </row>
    <row r="559" spans="1:65">
      <c r="A559" s="30"/>
      <c r="B559" s="3" t="s">
        <v>232</v>
      </c>
      <c r="C559" s="29"/>
      <c r="D559" s="227">
        <v>142.5</v>
      </c>
      <c r="E559" s="227">
        <v>146</v>
      </c>
      <c r="F559" s="227">
        <v>142.5</v>
      </c>
      <c r="G559" s="227">
        <v>148.5</v>
      </c>
      <c r="H559" s="227">
        <v>145.25</v>
      </c>
      <c r="I559" s="227">
        <v>141</v>
      </c>
      <c r="J559" s="227">
        <v>123.8749353963</v>
      </c>
      <c r="K559" s="227">
        <v>149.5</v>
      </c>
      <c r="L559" s="227">
        <v>130</v>
      </c>
      <c r="M559" s="227">
        <v>106</v>
      </c>
      <c r="N559" s="227">
        <v>139.5</v>
      </c>
      <c r="O559" s="227">
        <v>150</v>
      </c>
      <c r="P559" s="227">
        <v>146.60000000000002</v>
      </c>
      <c r="Q559" s="227">
        <v>124</v>
      </c>
      <c r="R559" s="223"/>
      <c r="S559" s="224"/>
      <c r="T559" s="224"/>
      <c r="U559" s="224"/>
      <c r="V559" s="224"/>
      <c r="W559" s="224"/>
      <c r="X559" s="224"/>
      <c r="Y559" s="224"/>
      <c r="Z559" s="224"/>
      <c r="AA559" s="224"/>
      <c r="AB559" s="224"/>
      <c r="AC559" s="224"/>
      <c r="AD559" s="224"/>
      <c r="AE559" s="224"/>
      <c r="AF559" s="224"/>
      <c r="AG559" s="224"/>
      <c r="AH559" s="224"/>
      <c r="AI559" s="224"/>
      <c r="AJ559" s="224"/>
      <c r="AK559" s="224"/>
      <c r="AL559" s="224"/>
      <c r="AM559" s="224"/>
      <c r="AN559" s="224"/>
      <c r="AO559" s="224"/>
      <c r="AP559" s="224"/>
      <c r="AQ559" s="224"/>
      <c r="AR559" s="224"/>
      <c r="AS559" s="224"/>
      <c r="AT559" s="224"/>
      <c r="AU559" s="224"/>
      <c r="AV559" s="224"/>
      <c r="AW559" s="224"/>
      <c r="AX559" s="224"/>
      <c r="AY559" s="224"/>
      <c r="AZ559" s="224"/>
      <c r="BA559" s="224"/>
      <c r="BB559" s="224"/>
      <c r="BC559" s="224"/>
      <c r="BD559" s="224"/>
      <c r="BE559" s="224"/>
      <c r="BF559" s="224"/>
      <c r="BG559" s="224"/>
      <c r="BH559" s="224"/>
      <c r="BI559" s="224"/>
      <c r="BJ559" s="224"/>
      <c r="BK559" s="224"/>
      <c r="BL559" s="224"/>
      <c r="BM559" s="230"/>
    </row>
    <row r="560" spans="1:65">
      <c r="A560" s="30"/>
      <c r="B560" s="3" t="s">
        <v>233</v>
      </c>
      <c r="C560" s="29"/>
      <c r="D560" s="227">
        <v>4.7222875812470377</v>
      </c>
      <c r="E560" s="227">
        <v>1.5302505241517372</v>
      </c>
      <c r="F560" s="227">
        <v>2.0103896803024699</v>
      </c>
      <c r="G560" s="227">
        <v>2.1908902300206643</v>
      </c>
      <c r="H560" s="227">
        <v>0.83286653592677784</v>
      </c>
      <c r="I560" s="227">
        <v>1.7606816861659009</v>
      </c>
      <c r="J560" s="227">
        <v>1.8764980215852811</v>
      </c>
      <c r="K560" s="227">
        <v>1.8348478592697182</v>
      </c>
      <c r="L560" s="227">
        <v>1.3662601021279464</v>
      </c>
      <c r="M560" s="227">
        <v>2.1369760566432805</v>
      </c>
      <c r="N560" s="227">
        <v>1.6329931618554521</v>
      </c>
      <c r="O560" s="227">
        <v>5.1639777949432224</v>
      </c>
      <c r="P560" s="227">
        <v>2.2742735103764424</v>
      </c>
      <c r="Q560" s="227">
        <v>6.3377177806105154</v>
      </c>
      <c r="R560" s="223"/>
      <c r="S560" s="224"/>
      <c r="T560" s="224"/>
      <c r="U560" s="224"/>
      <c r="V560" s="224"/>
      <c r="W560" s="224"/>
      <c r="X560" s="224"/>
      <c r="Y560" s="224"/>
      <c r="Z560" s="224"/>
      <c r="AA560" s="224"/>
      <c r="AB560" s="224"/>
      <c r="AC560" s="224"/>
      <c r="AD560" s="224"/>
      <c r="AE560" s="224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4"/>
      <c r="BG560" s="224"/>
      <c r="BH560" s="224"/>
      <c r="BI560" s="224"/>
      <c r="BJ560" s="224"/>
      <c r="BK560" s="224"/>
      <c r="BL560" s="224"/>
      <c r="BM560" s="230"/>
    </row>
    <row r="561" spans="1:65">
      <c r="A561" s="30"/>
      <c r="B561" s="3" t="s">
        <v>85</v>
      </c>
      <c r="C561" s="29"/>
      <c r="D561" s="13">
        <v>3.3373057111286485E-2</v>
      </c>
      <c r="E561" s="13">
        <v>1.0475188984495634E-2</v>
      </c>
      <c r="F561" s="13">
        <v>1.4066866567714076E-2</v>
      </c>
      <c r="G561" s="13">
        <v>1.4703961275306472E-2</v>
      </c>
      <c r="H561" s="13">
        <v>5.7432470009891583E-3</v>
      </c>
      <c r="I561" s="13">
        <v>1.253154225029111E-2</v>
      </c>
      <c r="J561" s="13">
        <v>1.5111825969632306E-2</v>
      </c>
      <c r="K561" s="13">
        <v>1.2245925645849063E-2</v>
      </c>
      <c r="L561" s="13">
        <v>1.0536710299187247E-2</v>
      </c>
      <c r="M561" s="13">
        <v>2.0002896006021346E-2</v>
      </c>
      <c r="N561" s="13">
        <v>1.1692075144549776E-2</v>
      </c>
      <c r="O561" s="13">
        <v>3.3678116053977539E-2</v>
      </c>
      <c r="P561" s="13">
        <v>1.5484942536777031E-2</v>
      </c>
      <c r="Q561" s="13">
        <v>5.0634229938299719E-2</v>
      </c>
      <c r="R561" s="151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3" t="s">
        <v>234</v>
      </c>
      <c r="C562" s="29"/>
      <c r="D562" s="13">
        <v>3.1479731276784495E-3</v>
      </c>
      <c r="E562" s="13">
        <v>3.5640987569387717E-2</v>
      </c>
      <c r="F562" s="13">
        <v>1.3191268500570397E-2</v>
      </c>
      <c r="G562" s="13">
        <v>5.6318360395929856E-2</v>
      </c>
      <c r="H562" s="13">
        <v>2.8078976935680844E-2</v>
      </c>
      <c r="I562" s="13">
        <v>-3.9414118414217159E-3</v>
      </c>
      <c r="J562" s="13">
        <v>-0.11968170520847754</v>
      </c>
      <c r="K562" s="13">
        <v>6.222618120351342E-2</v>
      </c>
      <c r="L562" s="13">
        <v>-8.0743082340007377E-2</v>
      </c>
      <c r="M562" s="13">
        <v>-0.24261737246779524</v>
      </c>
      <c r="N562" s="13">
        <v>-9.8492326490052795E-3</v>
      </c>
      <c r="O562" s="13">
        <v>8.7039028595364165E-2</v>
      </c>
      <c r="P562" s="13">
        <v>4.1217970411746574E-2</v>
      </c>
      <c r="Q562" s="13">
        <v>-0.11264531470095818</v>
      </c>
      <c r="R562" s="151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46" t="s">
        <v>235</v>
      </c>
      <c r="C563" s="47"/>
      <c r="D563" s="45">
        <v>0.08</v>
      </c>
      <c r="E563" s="45">
        <v>0.46</v>
      </c>
      <c r="F563" s="45">
        <v>0.08</v>
      </c>
      <c r="G563" s="45">
        <v>0.8</v>
      </c>
      <c r="H563" s="45">
        <v>0.33</v>
      </c>
      <c r="I563" s="45">
        <v>0.2</v>
      </c>
      <c r="J563" s="45">
        <v>2.12</v>
      </c>
      <c r="K563" s="45">
        <v>0.9</v>
      </c>
      <c r="L563" s="45">
        <v>1.48</v>
      </c>
      <c r="M563" s="45">
        <v>4.17</v>
      </c>
      <c r="N563" s="45">
        <v>0.3</v>
      </c>
      <c r="O563" s="45">
        <v>1.31</v>
      </c>
      <c r="P563" s="45">
        <v>0.55000000000000004</v>
      </c>
      <c r="Q563" s="45">
        <v>2.0099999999999998</v>
      </c>
      <c r="R563" s="151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B564" s="31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BM564" s="55"/>
    </row>
    <row r="565" spans="1:65" ht="15">
      <c r="B565" s="8" t="s">
        <v>429</v>
      </c>
      <c r="BM565" s="28" t="s">
        <v>66</v>
      </c>
    </row>
    <row r="566" spans="1:65" ht="15">
      <c r="A566" s="25" t="s">
        <v>56</v>
      </c>
      <c r="B566" s="18" t="s">
        <v>108</v>
      </c>
      <c r="C566" s="15" t="s">
        <v>109</v>
      </c>
      <c r="D566" s="16" t="s">
        <v>214</v>
      </c>
      <c r="E566" s="17" t="s">
        <v>214</v>
      </c>
      <c r="F566" s="17" t="s">
        <v>214</v>
      </c>
      <c r="G566" s="17" t="s">
        <v>214</v>
      </c>
      <c r="H566" s="17" t="s">
        <v>214</v>
      </c>
      <c r="I566" s="17" t="s">
        <v>214</v>
      </c>
      <c r="J566" s="17" t="s">
        <v>214</v>
      </c>
      <c r="K566" s="17" t="s">
        <v>214</v>
      </c>
      <c r="L566" s="17" t="s">
        <v>214</v>
      </c>
      <c r="M566" s="17" t="s">
        <v>214</v>
      </c>
      <c r="N566" s="17" t="s">
        <v>214</v>
      </c>
      <c r="O566" s="17" t="s">
        <v>214</v>
      </c>
      <c r="P566" s="17" t="s">
        <v>214</v>
      </c>
      <c r="Q566" s="151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 t="s">
        <v>215</v>
      </c>
      <c r="C567" s="9" t="s">
        <v>215</v>
      </c>
      <c r="D567" s="149" t="s">
        <v>248</v>
      </c>
      <c r="E567" s="150" t="s">
        <v>249</v>
      </c>
      <c r="F567" s="150" t="s">
        <v>250</v>
      </c>
      <c r="G567" s="150" t="s">
        <v>251</v>
      </c>
      <c r="H567" s="150" t="s">
        <v>252</v>
      </c>
      <c r="I567" s="150" t="s">
        <v>253</v>
      </c>
      <c r="J567" s="150" t="s">
        <v>254</v>
      </c>
      <c r="K567" s="150" t="s">
        <v>255</v>
      </c>
      <c r="L567" s="150" t="s">
        <v>256</v>
      </c>
      <c r="M567" s="150" t="s">
        <v>257</v>
      </c>
      <c r="N567" s="150" t="s">
        <v>258</v>
      </c>
      <c r="O567" s="150" t="s">
        <v>259</v>
      </c>
      <c r="P567" s="150" t="s">
        <v>261</v>
      </c>
      <c r="Q567" s="151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 t="s">
        <v>1</v>
      </c>
    </row>
    <row r="568" spans="1:65">
      <c r="A568" s="30"/>
      <c r="B568" s="19"/>
      <c r="C568" s="9"/>
      <c r="D568" s="10" t="s">
        <v>111</v>
      </c>
      <c r="E568" s="11" t="s">
        <v>264</v>
      </c>
      <c r="F568" s="11" t="s">
        <v>264</v>
      </c>
      <c r="G568" s="11" t="s">
        <v>264</v>
      </c>
      <c r="H568" s="11" t="s">
        <v>111</v>
      </c>
      <c r="I568" s="11" t="s">
        <v>263</v>
      </c>
      <c r="J568" s="11" t="s">
        <v>111</v>
      </c>
      <c r="K568" s="11" t="s">
        <v>111</v>
      </c>
      <c r="L568" s="11" t="s">
        <v>264</v>
      </c>
      <c r="M568" s="11" t="s">
        <v>264</v>
      </c>
      <c r="N568" s="11" t="s">
        <v>111</v>
      </c>
      <c r="O568" s="11" t="s">
        <v>111</v>
      </c>
      <c r="P568" s="11" t="s">
        <v>111</v>
      </c>
      <c r="Q568" s="151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3</v>
      </c>
    </row>
    <row r="569" spans="1:65">
      <c r="A569" s="30"/>
      <c r="B569" s="19"/>
      <c r="C569" s="9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151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3</v>
      </c>
    </row>
    <row r="570" spans="1:65">
      <c r="A570" s="30"/>
      <c r="B570" s="18">
        <v>1</v>
      </c>
      <c r="C570" s="14">
        <v>1</v>
      </c>
      <c r="D570" s="233">
        <v>0.04</v>
      </c>
      <c r="E570" s="233">
        <v>0.03</v>
      </c>
      <c r="F570" s="233">
        <v>0.03</v>
      </c>
      <c r="G570" s="233">
        <v>0.04</v>
      </c>
      <c r="H570" s="233">
        <v>3.3399999999999999E-2</v>
      </c>
      <c r="I570" s="233">
        <v>0.03</v>
      </c>
      <c r="J570" s="232">
        <v>6.550723366240116E-2</v>
      </c>
      <c r="K570" s="233">
        <v>0.03</v>
      </c>
      <c r="L570" s="233">
        <v>0.04</v>
      </c>
      <c r="M570" s="233">
        <v>0.03</v>
      </c>
      <c r="N570" s="233">
        <v>0.03</v>
      </c>
      <c r="O570" s="233">
        <v>0.04</v>
      </c>
      <c r="P570" s="232">
        <v>6.4000000000000001E-2</v>
      </c>
      <c r="Q570" s="218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9"/>
      <c r="AT570" s="219"/>
      <c r="AU570" s="219"/>
      <c r="AV570" s="219"/>
      <c r="AW570" s="219"/>
      <c r="AX570" s="219"/>
      <c r="AY570" s="219"/>
      <c r="AZ570" s="219"/>
      <c r="BA570" s="219"/>
      <c r="BB570" s="219"/>
      <c r="BC570" s="219"/>
      <c r="BD570" s="219"/>
      <c r="BE570" s="219"/>
      <c r="BF570" s="219"/>
      <c r="BG570" s="219"/>
      <c r="BH570" s="219"/>
      <c r="BI570" s="219"/>
      <c r="BJ570" s="219"/>
      <c r="BK570" s="219"/>
      <c r="BL570" s="219"/>
      <c r="BM570" s="234">
        <v>1</v>
      </c>
    </row>
    <row r="571" spans="1:65">
      <c r="A571" s="30"/>
      <c r="B571" s="19">
        <v>1</v>
      </c>
      <c r="C571" s="9">
        <v>2</v>
      </c>
      <c r="D571" s="24">
        <v>0.04</v>
      </c>
      <c r="E571" s="24">
        <v>0.03</v>
      </c>
      <c r="F571" s="24">
        <v>0.03</v>
      </c>
      <c r="G571" s="24">
        <v>0.04</v>
      </c>
      <c r="H571" s="24">
        <v>3.3000000000000002E-2</v>
      </c>
      <c r="I571" s="24">
        <v>0.03</v>
      </c>
      <c r="J571" s="235">
        <v>6.4024551601821106E-2</v>
      </c>
      <c r="K571" s="24">
        <v>0.03</v>
      </c>
      <c r="L571" s="24">
        <v>0.04</v>
      </c>
      <c r="M571" s="24">
        <v>0.03</v>
      </c>
      <c r="N571" s="24">
        <v>0.03</v>
      </c>
      <c r="O571" s="24">
        <v>0.04</v>
      </c>
      <c r="P571" s="235">
        <v>6.0999999999999999E-2</v>
      </c>
      <c r="Q571" s="218"/>
      <c r="R571" s="219"/>
      <c r="S571" s="219"/>
      <c r="T571" s="219"/>
      <c r="U571" s="219"/>
      <c r="V571" s="219"/>
      <c r="W571" s="219"/>
      <c r="X571" s="219"/>
      <c r="Y571" s="219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19"/>
      <c r="AR571" s="219"/>
      <c r="AS571" s="219"/>
      <c r="AT571" s="219"/>
      <c r="AU571" s="219"/>
      <c r="AV571" s="219"/>
      <c r="AW571" s="219"/>
      <c r="AX571" s="219"/>
      <c r="AY571" s="219"/>
      <c r="AZ571" s="219"/>
      <c r="BA571" s="219"/>
      <c r="BB571" s="219"/>
      <c r="BC571" s="219"/>
      <c r="BD571" s="219"/>
      <c r="BE571" s="219"/>
      <c r="BF571" s="219"/>
      <c r="BG571" s="219"/>
      <c r="BH571" s="219"/>
      <c r="BI571" s="219"/>
      <c r="BJ571" s="219"/>
      <c r="BK571" s="219"/>
      <c r="BL571" s="219"/>
      <c r="BM571" s="234" t="e">
        <v>#N/A</v>
      </c>
    </row>
    <row r="572" spans="1:65">
      <c r="A572" s="30"/>
      <c r="B572" s="19">
        <v>1</v>
      </c>
      <c r="C572" s="9">
        <v>3</v>
      </c>
      <c r="D572" s="24">
        <v>0.04</v>
      </c>
      <c r="E572" s="24">
        <v>0.03</v>
      </c>
      <c r="F572" s="24">
        <v>0.03</v>
      </c>
      <c r="G572" s="24">
        <v>0.04</v>
      </c>
      <c r="H572" s="24">
        <v>3.2800000000000003E-2</v>
      </c>
      <c r="I572" s="24">
        <v>0.03</v>
      </c>
      <c r="J572" s="235">
        <v>6.5822557563359738E-2</v>
      </c>
      <c r="K572" s="24">
        <v>0.03</v>
      </c>
      <c r="L572" s="24">
        <v>0.04</v>
      </c>
      <c r="M572" s="24">
        <v>0.03</v>
      </c>
      <c r="N572" s="24">
        <v>0.03</v>
      </c>
      <c r="O572" s="24">
        <v>0.04</v>
      </c>
      <c r="P572" s="235">
        <v>5.3999999999999999E-2</v>
      </c>
      <c r="Q572" s="218"/>
      <c r="R572" s="219"/>
      <c r="S572" s="219"/>
      <c r="T572" s="219"/>
      <c r="U572" s="219"/>
      <c r="V572" s="219"/>
      <c r="W572" s="219"/>
      <c r="X572" s="219"/>
      <c r="Y572" s="219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19"/>
      <c r="AR572" s="219"/>
      <c r="AS572" s="219"/>
      <c r="AT572" s="219"/>
      <c r="AU572" s="219"/>
      <c r="AV572" s="219"/>
      <c r="AW572" s="219"/>
      <c r="AX572" s="219"/>
      <c r="AY572" s="219"/>
      <c r="AZ572" s="219"/>
      <c r="BA572" s="219"/>
      <c r="BB572" s="219"/>
      <c r="BC572" s="219"/>
      <c r="BD572" s="219"/>
      <c r="BE572" s="219"/>
      <c r="BF572" s="219"/>
      <c r="BG572" s="219"/>
      <c r="BH572" s="219"/>
      <c r="BI572" s="219"/>
      <c r="BJ572" s="219"/>
      <c r="BK572" s="219"/>
      <c r="BL572" s="219"/>
      <c r="BM572" s="234">
        <v>16</v>
      </c>
    </row>
    <row r="573" spans="1:65">
      <c r="A573" s="30"/>
      <c r="B573" s="19">
        <v>1</v>
      </c>
      <c r="C573" s="9">
        <v>4</v>
      </c>
      <c r="D573" s="24">
        <v>0.03</v>
      </c>
      <c r="E573" s="24">
        <v>0.03</v>
      </c>
      <c r="F573" s="24">
        <v>0.03</v>
      </c>
      <c r="G573" s="24">
        <v>0.04</v>
      </c>
      <c r="H573" s="24">
        <v>3.2300000000000002E-2</v>
      </c>
      <c r="I573" s="24">
        <v>0.04</v>
      </c>
      <c r="J573" s="235">
        <v>6.5204551146562317E-2</v>
      </c>
      <c r="K573" s="24">
        <v>0.03</v>
      </c>
      <c r="L573" s="24">
        <v>0.04</v>
      </c>
      <c r="M573" s="24">
        <v>0.03</v>
      </c>
      <c r="N573" s="24">
        <v>0.03</v>
      </c>
      <c r="O573" s="24">
        <v>0.04</v>
      </c>
      <c r="P573" s="235">
        <v>5.099999999999999E-2</v>
      </c>
      <c r="Q573" s="218"/>
      <c r="R573" s="219"/>
      <c r="S573" s="219"/>
      <c r="T573" s="219"/>
      <c r="U573" s="219"/>
      <c r="V573" s="219"/>
      <c r="W573" s="219"/>
      <c r="X573" s="219"/>
      <c r="Y573" s="219"/>
      <c r="Z573" s="219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19"/>
      <c r="AR573" s="219"/>
      <c r="AS573" s="219"/>
      <c r="AT573" s="219"/>
      <c r="AU573" s="219"/>
      <c r="AV573" s="219"/>
      <c r="AW573" s="219"/>
      <c r="AX573" s="219"/>
      <c r="AY573" s="219"/>
      <c r="AZ573" s="219"/>
      <c r="BA573" s="219"/>
      <c r="BB573" s="219"/>
      <c r="BC573" s="219"/>
      <c r="BD573" s="219"/>
      <c r="BE573" s="219"/>
      <c r="BF573" s="219"/>
      <c r="BG573" s="219"/>
      <c r="BH573" s="219"/>
      <c r="BI573" s="219"/>
      <c r="BJ573" s="219"/>
      <c r="BK573" s="219"/>
      <c r="BL573" s="219"/>
      <c r="BM573" s="234">
        <v>3.4027272727272732E-2</v>
      </c>
    </row>
    <row r="574" spans="1:65">
      <c r="A574" s="30"/>
      <c r="B574" s="19">
        <v>1</v>
      </c>
      <c r="C574" s="9">
        <v>5</v>
      </c>
      <c r="D574" s="24">
        <v>0.04</v>
      </c>
      <c r="E574" s="24">
        <v>0.04</v>
      </c>
      <c r="F574" s="24">
        <v>0.03</v>
      </c>
      <c r="G574" s="24">
        <v>0.04</v>
      </c>
      <c r="H574" s="24">
        <v>3.2099999999999997E-2</v>
      </c>
      <c r="I574" s="24">
        <v>0.03</v>
      </c>
      <c r="J574" s="235">
        <v>6.4254747892605407E-2</v>
      </c>
      <c r="K574" s="24">
        <v>0.03</v>
      </c>
      <c r="L574" s="24">
        <v>0.04</v>
      </c>
      <c r="M574" s="24">
        <v>0.03</v>
      </c>
      <c r="N574" s="24">
        <v>0.03</v>
      </c>
      <c r="O574" s="24">
        <v>0.03</v>
      </c>
      <c r="P574" s="235">
        <v>5.8000000000000003E-2</v>
      </c>
      <c r="Q574" s="218"/>
      <c r="R574" s="219"/>
      <c r="S574" s="219"/>
      <c r="T574" s="219"/>
      <c r="U574" s="219"/>
      <c r="V574" s="219"/>
      <c r="W574" s="219"/>
      <c r="X574" s="219"/>
      <c r="Y574" s="219"/>
      <c r="Z574" s="219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19"/>
      <c r="AR574" s="219"/>
      <c r="AS574" s="219"/>
      <c r="AT574" s="219"/>
      <c r="AU574" s="219"/>
      <c r="AV574" s="219"/>
      <c r="AW574" s="219"/>
      <c r="AX574" s="219"/>
      <c r="AY574" s="219"/>
      <c r="AZ574" s="219"/>
      <c r="BA574" s="219"/>
      <c r="BB574" s="219"/>
      <c r="BC574" s="219"/>
      <c r="BD574" s="219"/>
      <c r="BE574" s="219"/>
      <c r="BF574" s="219"/>
      <c r="BG574" s="219"/>
      <c r="BH574" s="219"/>
      <c r="BI574" s="219"/>
      <c r="BJ574" s="219"/>
      <c r="BK574" s="219"/>
      <c r="BL574" s="219"/>
      <c r="BM574" s="234">
        <v>32</v>
      </c>
    </row>
    <row r="575" spans="1:65">
      <c r="A575" s="30"/>
      <c r="B575" s="19">
        <v>1</v>
      </c>
      <c r="C575" s="9">
        <v>6</v>
      </c>
      <c r="D575" s="24">
        <v>0.04</v>
      </c>
      <c r="E575" s="24">
        <v>0.03</v>
      </c>
      <c r="F575" s="24">
        <v>0.03</v>
      </c>
      <c r="G575" s="24">
        <v>0.04</v>
      </c>
      <c r="H575" s="24">
        <v>3.2199999999999999E-2</v>
      </c>
      <c r="I575" s="24">
        <v>0.04</v>
      </c>
      <c r="J575" s="235">
        <v>6.4777248937229928E-2</v>
      </c>
      <c r="K575" s="24">
        <v>0.03</v>
      </c>
      <c r="L575" s="24">
        <v>0.04</v>
      </c>
      <c r="M575" s="24">
        <v>0.03</v>
      </c>
      <c r="N575" s="24">
        <v>0.03</v>
      </c>
      <c r="O575" s="24">
        <v>0.04</v>
      </c>
      <c r="P575" s="235">
        <v>5.6000000000000008E-2</v>
      </c>
      <c r="Q575" s="218"/>
      <c r="R575" s="219"/>
      <c r="S575" s="219"/>
      <c r="T575" s="219"/>
      <c r="U575" s="219"/>
      <c r="V575" s="219"/>
      <c r="W575" s="219"/>
      <c r="X575" s="219"/>
      <c r="Y575" s="219"/>
      <c r="Z575" s="219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19"/>
      <c r="AT575" s="219"/>
      <c r="AU575" s="219"/>
      <c r="AV575" s="219"/>
      <c r="AW575" s="219"/>
      <c r="AX575" s="219"/>
      <c r="AY575" s="219"/>
      <c r="AZ575" s="219"/>
      <c r="BA575" s="219"/>
      <c r="BB575" s="219"/>
      <c r="BC575" s="219"/>
      <c r="BD575" s="219"/>
      <c r="BE575" s="219"/>
      <c r="BF575" s="219"/>
      <c r="BG575" s="219"/>
      <c r="BH575" s="219"/>
      <c r="BI575" s="219"/>
      <c r="BJ575" s="219"/>
      <c r="BK575" s="219"/>
      <c r="BL575" s="219"/>
      <c r="BM575" s="56"/>
    </row>
    <row r="576" spans="1:65">
      <c r="A576" s="30"/>
      <c r="B576" s="20" t="s">
        <v>231</v>
      </c>
      <c r="C576" s="12"/>
      <c r="D576" s="236">
        <v>3.8333333333333337E-2</v>
      </c>
      <c r="E576" s="236">
        <v>3.1666666666666669E-2</v>
      </c>
      <c r="F576" s="236">
        <v>0.03</v>
      </c>
      <c r="G576" s="236">
        <v>0.04</v>
      </c>
      <c r="H576" s="236">
        <v>3.2633333333333334E-2</v>
      </c>
      <c r="I576" s="236">
        <v>3.3333333333333333E-2</v>
      </c>
      <c r="J576" s="236">
        <v>6.4931815133996609E-2</v>
      </c>
      <c r="K576" s="236">
        <v>0.03</v>
      </c>
      <c r="L576" s="236">
        <v>0.04</v>
      </c>
      <c r="M576" s="236">
        <v>0.03</v>
      </c>
      <c r="N576" s="236">
        <v>0.03</v>
      </c>
      <c r="O576" s="236">
        <v>3.8333333333333337E-2</v>
      </c>
      <c r="P576" s="236">
        <v>5.7333333333333326E-2</v>
      </c>
      <c r="Q576" s="218"/>
      <c r="R576" s="219"/>
      <c r="S576" s="219"/>
      <c r="T576" s="219"/>
      <c r="U576" s="219"/>
      <c r="V576" s="219"/>
      <c r="W576" s="219"/>
      <c r="X576" s="219"/>
      <c r="Y576" s="219"/>
      <c r="Z576" s="219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19"/>
      <c r="AT576" s="219"/>
      <c r="AU576" s="219"/>
      <c r="AV576" s="219"/>
      <c r="AW576" s="219"/>
      <c r="AX576" s="219"/>
      <c r="AY576" s="219"/>
      <c r="AZ576" s="219"/>
      <c r="BA576" s="219"/>
      <c r="BB576" s="219"/>
      <c r="BC576" s="219"/>
      <c r="BD576" s="219"/>
      <c r="BE576" s="219"/>
      <c r="BF576" s="219"/>
      <c r="BG576" s="219"/>
      <c r="BH576" s="219"/>
      <c r="BI576" s="219"/>
      <c r="BJ576" s="219"/>
      <c r="BK576" s="219"/>
      <c r="BL576" s="219"/>
      <c r="BM576" s="56"/>
    </row>
    <row r="577" spans="1:65">
      <c r="A577" s="30"/>
      <c r="B577" s="3" t="s">
        <v>232</v>
      </c>
      <c r="C577" s="29"/>
      <c r="D577" s="24">
        <v>0.04</v>
      </c>
      <c r="E577" s="24">
        <v>0.03</v>
      </c>
      <c r="F577" s="24">
        <v>0.03</v>
      </c>
      <c r="G577" s="24">
        <v>0.04</v>
      </c>
      <c r="H577" s="24">
        <v>3.2550000000000003E-2</v>
      </c>
      <c r="I577" s="24">
        <v>0.03</v>
      </c>
      <c r="J577" s="24">
        <v>6.4990900041896116E-2</v>
      </c>
      <c r="K577" s="24">
        <v>0.03</v>
      </c>
      <c r="L577" s="24">
        <v>0.04</v>
      </c>
      <c r="M577" s="24">
        <v>0.03</v>
      </c>
      <c r="N577" s="24">
        <v>0.03</v>
      </c>
      <c r="O577" s="24">
        <v>0.04</v>
      </c>
      <c r="P577" s="24">
        <v>5.7000000000000009E-2</v>
      </c>
      <c r="Q577" s="218"/>
      <c r="R577" s="219"/>
      <c r="S577" s="219"/>
      <c r="T577" s="219"/>
      <c r="U577" s="219"/>
      <c r="V577" s="219"/>
      <c r="W577" s="219"/>
      <c r="X577" s="219"/>
      <c r="Y577" s="219"/>
      <c r="Z577" s="219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19"/>
      <c r="AT577" s="219"/>
      <c r="AU577" s="219"/>
      <c r="AV577" s="219"/>
      <c r="AW577" s="219"/>
      <c r="AX577" s="219"/>
      <c r="AY577" s="219"/>
      <c r="AZ577" s="219"/>
      <c r="BA577" s="219"/>
      <c r="BB577" s="219"/>
      <c r="BC577" s="219"/>
      <c r="BD577" s="219"/>
      <c r="BE577" s="219"/>
      <c r="BF577" s="219"/>
      <c r="BG577" s="219"/>
      <c r="BH577" s="219"/>
      <c r="BI577" s="219"/>
      <c r="BJ577" s="219"/>
      <c r="BK577" s="219"/>
      <c r="BL577" s="219"/>
      <c r="BM577" s="56"/>
    </row>
    <row r="578" spans="1:65">
      <c r="A578" s="30"/>
      <c r="B578" s="3" t="s">
        <v>233</v>
      </c>
      <c r="C578" s="29"/>
      <c r="D578" s="24">
        <v>4.0824829046386306E-3</v>
      </c>
      <c r="E578" s="24">
        <v>4.0824829046386315E-3</v>
      </c>
      <c r="F578" s="24">
        <v>0</v>
      </c>
      <c r="G578" s="24">
        <v>0</v>
      </c>
      <c r="H578" s="24">
        <v>5.1639777949432297E-4</v>
      </c>
      <c r="I578" s="24">
        <v>5.1639777949432242E-3</v>
      </c>
      <c r="J578" s="24">
        <v>7.0772188975794822E-4</v>
      </c>
      <c r="K578" s="24">
        <v>0</v>
      </c>
      <c r="L578" s="24">
        <v>0</v>
      </c>
      <c r="M578" s="24">
        <v>0</v>
      </c>
      <c r="N578" s="24">
        <v>0</v>
      </c>
      <c r="O578" s="24">
        <v>4.0824829046386306E-3</v>
      </c>
      <c r="P578" s="24">
        <v>4.7187568984497063E-3</v>
      </c>
      <c r="Q578" s="218"/>
      <c r="R578" s="219"/>
      <c r="S578" s="219"/>
      <c r="T578" s="219"/>
      <c r="U578" s="219"/>
      <c r="V578" s="219"/>
      <c r="W578" s="219"/>
      <c r="X578" s="219"/>
      <c r="Y578" s="219"/>
      <c r="Z578" s="219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19"/>
      <c r="AT578" s="219"/>
      <c r="AU578" s="219"/>
      <c r="AV578" s="219"/>
      <c r="AW578" s="219"/>
      <c r="AX578" s="219"/>
      <c r="AY578" s="219"/>
      <c r="AZ578" s="219"/>
      <c r="BA578" s="219"/>
      <c r="BB578" s="219"/>
      <c r="BC578" s="219"/>
      <c r="BD578" s="219"/>
      <c r="BE578" s="219"/>
      <c r="BF578" s="219"/>
      <c r="BG578" s="219"/>
      <c r="BH578" s="219"/>
      <c r="BI578" s="219"/>
      <c r="BJ578" s="219"/>
      <c r="BK578" s="219"/>
      <c r="BL578" s="219"/>
      <c r="BM578" s="56"/>
    </row>
    <row r="579" spans="1:65">
      <c r="A579" s="30"/>
      <c r="B579" s="3" t="s">
        <v>85</v>
      </c>
      <c r="C579" s="29"/>
      <c r="D579" s="13">
        <v>0.10649955403405122</v>
      </c>
      <c r="E579" s="13">
        <v>0.12892051277806205</v>
      </c>
      <c r="F579" s="13">
        <v>0</v>
      </c>
      <c r="G579" s="13">
        <v>0</v>
      </c>
      <c r="H579" s="13">
        <v>1.58242424768434E-2</v>
      </c>
      <c r="I579" s="13">
        <v>0.15491933384829673</v>
      </c>
      <c r="J579" s="13">
        <v>1.0899462586983856E-2</v>
      </c>
      <c r="K579" s="13">
        <v>0</v>
      </c>
      <c r="L579" s="13">
        <v>0</v>
      </c>
      <c r="M579" s="13">
        <v>0</v>
      </c>
      <c r="N579" s="13">
        <v>0</v>
      </c>
      <c r="O579" s="13">
        <v>0.10649955403405122</v>
      </c>
      <c r="P579" s="13">
        <v>8.2303899391564656E-2</v>
      </c>
      <c r="Q579" s="151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234</v>
      </c>
      <c r="C580" s="29"/>
      <c r="D580" s="13">
        <v>0.12654733279900254</v>
      </c>
      <c r="E580" s="13">
        <v>-6.9373942470389194E-2</v>
      </c>
      <c r="F580" s="13">
        <v>-0.11835426128773729</v>
      </c>
      <c r="G580" s="13">
        <v>0.17552765161635042</v>
      </c>
      <c r="H580" s="13">
        <v>-4.0965357556327464E-2</v>
      </c>
      <c r="I580" s="13">
        <v>-2.0393623653041426E-2</v>
      </c>
      <c r="J580" s="13">
        <v>0.90822860399135075</v>
      </c>
      <c r="K580" s="13">
        <v>-0.11835426128773729</v>
      </c>
      <c r="L580" s="13">
        <v>0.17552765161635042</v>
      </c>
      <c r="M580" s="13">
        <v>-0.11835426128773729</v>
      </c>
      <c r="N580" s="13">
        <v>-0.11835426128773729</v>
      </c>
      <c r="O580" s="13">
        <v>0.12654733279900254</v>
      </c>
      <c r="P580" s="13">
        <v>0.68492296731676872</v>
      </c>
      <c r="Q580" s="151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46" t="s">
        <v>235</v>
      </c>
      <c r="C581" s="47"/>
      <c r="D581" s="45">
        <v>1.01</v>
      </c>
      <c r="E581" s="45">
        <v>0.34</v>
      </c>
      <c r="F581" s="45">
        <v>0.67</v>
      </c>
      <c r="G581" s="45">
        <v>1.35</v>
      </c>
      <c r="H581" s="45">
        <v>0.14000000000000001</v>
      </c>
      <c r="I581" s="45">
        <v>0</v>
      </c>
      <c r="J581" s="45">
        <v>6.39</v>
      </c>
      <c r="K581" s="45">
        <v>0.67</v>
      </c>
      <c r="L581" s="45">
        <v>1.35</v>
      </c>
      <c r="M581" s="45">
        <v>0.67</v>
      </c>
      <c r="N581" s="45">
        <v>0.67</v>
      </c>
      <c r="O581" s="45">
        <v>1.01</v>
      </c>
      <c r="P581" s="45">
        <v>4.8600000000000003</v>
      </c>
      <c r="Q581" s="151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B582" s="31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BM582" s="55"/>
    </row>
    <row r="583" spans="1:65" ht="15">
      <c r="B583" s="8" t="s">
        <v>430</v>
      </c>
      <c r="BM583" s="28" t="s">
        <v>66</v>
      </c>
    </row>
    <row r="584" spans="1:65" ht="15">
      <c r="A584" s="25" t="s">
        <v>29</v>
      </c>
      <c r="B584" s="18" t="s">
        <v>108</v>
      </c>
      <c r="C584" s="15" t="s">
        <v>109</v>
      </c>
      <c r="D584" s="16" t="s">
        <v>214</v>
      </c>
      <c r="E584" s="17" t="s">
        <v>214</v>
      </c>
      <c r="F584" s="17" t="s">
        <v>214</v>
      </c>
      <c r="G584" s="17" t="s">
        <v>214</v>
      </c>
      <c r="H584" s="17" t="s">
        <v>214</v>
      </c>
      <c r="I584" s="17" t="s">
        <v>214</v>
      </c>
      <c r="J584" s="17" t="s">
        <v>214</v>
      </c>
      <c r="K584" s="17" t="s">
        <v>214</v>
      </c>
      <c r="L584" s="17" t="s">
        <v>214</v>
      </c>
      <c r="M584" s="17" t="s">
        <v>214</v>
      </c>
      <c r="N584" s="17" t="s">
        <v>214</v>
      </c>
      <c r="O584" s="17" t="s">
        <v>214</v>
      </c>
      <c r="P584" s="151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1</v>
      </c>
    </row>
    <row r="585" spans="1:65">
      <c r="A585" s="30"/>
      <c r="B585" s="19" t="s">
        <v>215</v>
      </c>
      <c r="C585" s="9" t="s">
        <v>215</v>
      </c>
      <c r="D585" s="149" t="s">
        <v>248</v>
      </c>
      <c r="E585" s="150" t="s">
        <v>249</v>
      </c>
      <c r="F585" s="150" t="s">
        <v>250</v>
      </c>
      <c r="G585" s="150" t="s">
        <v>251</v>
      </c>
      <c r="H585" s="150" t="s">
        <v>252</v>
      </c>
      <c r="I585" s="150" t="s">
        <v>253</v>
      </c>
      <c r="J585" s="150" t="s">
        <v>254</v>
      </c>
      <c r="K585" s="150" t="s">
        <v>255</v>
      </c>
      <c r="L585" s="150" t="s">
        <v>256</v>
      </c>
      <c r="M585" s="150" t="s">
        <v>257</v>
      </c>
      <c r="N585" s="150" t="s">
        <v>258</v>
      </c>
      <c r="O585" s="150" t="s">
        <v>260</v>
      </c>
      <c r="P585" s="151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 t="s">
        <v>3</v>
      </c>
    </row>
    <row r="586" spans="1:65">
      <c r="A586" s="30"/>
      <c r="B586" s="19"/>
      <c r="C586" s="9"/>
      <c r="D586" s="10" t="s">
        <v>111</v>
      </c>
      <c r="E586" s="11" t="s">
        <v>264</v>
      </c>
      <c r="F586" s="11" t="s">
        <v>264</v>
      </c>
      <c r="G586" s="11" t="s">
        <v>264</v>
      </c>
      <c r="H586" s="11" t="s">
        <v>263</v>
      </c>
      <c r="I586" s="11" t="s">
        <v>263</v>
      </c>
      <c r="J586" s="11" t="s">
        <v>111</v>
      </c>
      <c r="K586" s="11" t="s">
        <v>111</v>
      </c>
      <c r="L586" s="11" t="s">
        <v>264</v>
      </c>
      <c r="M586" s="11" t="s">
        <v>264</v>
      </c>
      <c r="N586" s="11" t="s">
        <v>263</v>
      </c>
      <c r="O586" s="11" t="s">
        <v>263</v>
      </c>
      <c r="P586" s="151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2</v>
      </c>
    </row>
    <row r="587" spans="1:65">
      <c r="A587" s="30"/>
      <c r="B587" s="19"/>
      <c r="C587" s="9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151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3</v>
      </c>
    </row>
    <row r="588" spans="1:65">
      <c r="A588" s="30"/>
      <c r="B588" s="18">
        <v>1</v>
      </c>
      <c r="C588" s="14">
        <v>1</v>
      </c>
      <c r="D588" s="152" t="s">
        <v>95</v>
      </c>
      <c r="E588" s="22">
        <v>1.2</v>
      </c>
      <c r="F588" s="22">
        <v>1.2</v>
      </c>
      <c r="G588" s="22">
        <v>1</v>
      </c>
      <c r="H588" s="22">
        <v>1.23</v>
      </c>
      <c r="I588" s="152" t="s">
        <v>105</v>
      </c>
      <c r="J588" s="22">
        <v>1.1082844619999999</v>
      </c>
      <c r="K588" s="152" t="s">
        <v>104</v>
      </c>
      <c r="L588" s="152" t="s">
        <v>105</v>
      </c>
      <c r="M588" s="152">
        <v>0.3</v>
      </c>
      <c r="N588" s="22">
        <v>1</v>
      </c>
      <c r="O588" s="22">
        <v>1.3493999999999999</v>
      </c>
      <c r="P588" s="151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>
        <v>1</v>
      </c>
      <c r="C589" s="9">
        <v>2</v>
      </c>
      <c r="D589" s="153" t="s">
        <v>95</v>
      </c>
      <c r="E589" s="11">
        <v>1.3</v>
      </c>
      <c r="F589" s="11">
        <v>1.3</v>
      </c>
      <c r="G589" s="11">
        <v>1</v>
      </c>
      <c r="H589" s="11">
        <v>1.22</v>
      </c>
      <c r="I589" s="153" t="s">
        <v>105</v>
      </c>
      <c r="J589" s="11">
        <v>1.09959316</v>
      </c>
      <c r="K589" s="153" t="s">
        <v>104</v>
      </c>
      <c r="L589" s="153" t="s">
        <v>105</v>
      </c>
      <c r="M589" s="153">
        <v>0.3</v>
      </c>
      <c r="N589" s="11">
        <v>1</v>
      </c>
      <c r="O589" s="11">
        <v>1.3979999999999999</v>
      </c>
      <c r="P589" s="151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15</v>
      </c>
    </row>
    <row r="590" spans="1:65">
      <c r="A590" s="30"/>
      <c r="B590" s="19">
        <v>1</v>
      </c>
      <c r="C590" s="9">
        <v>3</v>
      </c>
      <c r="D590" s="153" t="s">
        <v>95</v>
      </c>
      <c r="E590" s="11">
        <v>1.2</v>
      </c>
      <c r="F590" s="11">
        <v>1.2</v>
      </c>
      <c r="G590" s="11">
        <v>1</v>
      </c>
      <c r="H590" s="11">
        <v>1.2</v>
      </c>
      <c r="I590" s="153" t="s">
        <v>105</v>
      </c>
      <c r="J590" s="11">
        <v>1.0910306038333333</v>
      </c>
      <c r="K590" s="153" t="s">
        <v>104</v>
      </c>
      <c r="L590" s="153">
        <v>0.2</v>
      </c>
      <c r="M590" s="153">
        <v>0.3</v>
      </c>
      <c r="N590" s="11">
        <v>1</v>
      </c>
      <c r="O590" s="11">
        <v>1.2744</v>
      </c>
      <c r="P590" s="151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16</v>
      </c>
    </row>
    <row r="591" spans="1:65">
      <c r="A591" s="30"/>
      <c r="B591" s="19">
        <v>1</v>
      </c>
      <c r="C591" s="9">
        <v>4</v>
      </c>
      <c r="D591" s="153" t="s">
        <v>95</v>
      </c>
      <c r="E591" s="11">
        <v>1.2</v>
      </c>
      <c r="F591" s="11">
        <v>1.2</v>
      </c>
      <c r="G591" s="11">
        <v>1</v>
      </c>
      <c r="H591" s="11">
        <v>1.22</v>
      </c>
      <c r="I591" s="153" t="s">
        <v>105</v>
      </c>
      <c r="J591" s="11">
        <v>1.1168515999999999</v>
      </c>
      <c r="K591" s="153" t="s">
        <v>104</v>
      </c>
      <c r="L591" s="153">
        <v>0.1</v>
      </c>
      <c r="M591" s="153">
        <v>0.3</v>
      </c>
      <c r="N591" s="11">
        <v>1</v>
      </c>
      <c r="O591" s="11">
        <v>1.3292999999999999</v>
      </c>
      <c r="P591" s="151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1.1659860566865081</v>
      </c>
    </row>
    <row r="592" spans="1:65">
      <c r="A592" s="30"/>
      <c r="B592" s="19">
        <v>1</v>
      </c>
      <c r="C592" s="9">
        <v>5</v>
      </c>
      <c r="D592" s="153" t="s">
        <v>95</v>
      </c>
      <c r="E592" s="11">
        <v>1.2</v>
      </c>
      <c r="F592" s="11">
        <v>1.2</v>
      </c>
      <c r="G592" s="11">
        <v>1.1000000000000001</v>
      </c>
      <c r="H592" s="11">
        <v>1.25</v>
      </c>
      <c r="I592" s="153" t="s">
        <v>105</v>
      </c>
      <c r="J592" s="11">
        <v>1.1048832629999998</v>
      </c>
      <c r="K592" s="153" t="s">
        <v>104</v>
      </c>
      <c r="L592" s="153">
        <v>0.1</v>
      </c>
      <c r="M592" s="153">
        <v>0.4</v>
      </c>
      <c r="N592" s="11">
        <v>1.1000000000000001</v>
      </c>
      <c r="O592" s="11">
        <v>1.2705</v>
      </c>
      <c r="P592" s="151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33</v>
      </c>
    </row>
    <row r="593" spans="1:65">
      <c r="A593" s="30"/>
      <c r="B593" s="19">
        <v>1</v>
      </c>
      <c r="C593" s="9">
        <v>6</v>
      </c>
      <c r="D593" s="153" t="s">
        <v>95</v>
      </c>
      <c r="E593" s="11">
        <v>1.2</v>
      </c>
      <c r="F593" s="11">
        <v>1.2</v>
      </c>
      <c r="G593" s="11">
        <v>1.1000000000000001</v>
      </c>
      <c r="H593" s="11">
        <v>1.22</v>
      </c>
      <c r="I593" s="153" t="s">
        <v>105</v>
      </c>
      <c r="J593" s="11">
        <v>1.0927712919999999</v>
      </c>
      <c r="K593" s="153" t="s">
        <v>104</v>
      </c>
      <c r="L593" s="153">
        <v>0.2</v>
      </c>
      <c r="M593" s="153">
        <v>0.2</v>
      </c>
      <c r="N593" s="11">
        <v>1.1000000000000001</v>
      </c>
      <c r="O593" s="11">
        <v>1.3964000000000001</v>
      </c>
      <c r="P593" s="151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30"/>
      <c r="B594" s="20" t="s">
        <v>231</v>
      </c>
      <c r="C594" s="12"/>
      <c r="D594" s="23" t="s">
        <v>521</v>
      </c>
      <c r="E594" s="23">
        <v>1.2166666666666668</v>
      </c>
      <c r="F594" s="23">
        <v>1.2166666666666668</v>
      </c>
      <c r="G594" s="23">
        <v>1.0333333333333332</v>
      </c>
      <c r="H594" s="23">
        <v>1.2233333333333334</v>
      </c>
      <c r="I594" s="23" t="s">
        <v>521</v>
      </c>
      <c r="J594" s="23">
        <v>1.102235730138889</v>
      </c>
      <c r="K594" s="23" t="s">
        <v>521</v>
      </c>
      <c r="L594" s="23">
        <v>0.15000000000000002</v>
      </c>
      <c r="M594" s="23">
        <v>0.3</v>
      </c>
      <c r="N594" s="23">
        <v>1.0333333333333332</v>
      </c>
      <c r="O594" s="23">
        <v>1.3363333333333334</v>
      </c>
      <c r="P594" s="151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30"/>
      <c r="B595" s="3" t="s">
        <v>232</v>
      </c>
      <c r="C595" s="29"/>
      <c r="D595" s="11" t="s">
        <v>521</v>
      </c>
      <c r="E595" s="11">
        <v>1.2</v>
      </c>
      <c r="F595" s="11">
        <v>1.2</v>
      </c>
      <c r="G595" s="11">
        <v>1</v>
      </c>
      <c r="H595" s="11">
        <v>1.22</v>
      </c>
      <c r="I595" s="11" t="s">
        <v>521</v>
      </c>
      <c r="J595" s="11">
        <v>1.1022382115</v>
      </c>
      <c r="K595" s="11" t="s">
        <v>521</v>
      </c>
      <c r="L595" s="11">
        <v>0.15000000000000002</v>
      </c>
      <c r="M595" s="11">
        <v>0.3</v>
      </c>
      <c r="N595" s="11">
        <v>1</v>
      </c>
      <c r="O595" s="11">
        <v>1.33935</v>
      </c>
      <c r="P595" s="151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A596" s="30"/>
      <c r="B596" s="3" t="s">
        <v>233</v>
      </c>
      <c r="C596" s="29"/>
      <c r="D596" s="24" t="s">
        <v>521</v>
      </c>
      <c r="E596" s="24">
        <v>4.0824829046386332E-2</v>
      </c>
      <c r="F596" s="24">
        <v>4.0824829046386332E-2</v>
      </c>
      <c r="G596" s="24">
        <v>5.1639777949432274E-2</v>
      </c>
      <c r="H596" s="24">
        <v>1.6329931618554533E-2</v>
      </c>
      <c r="I596" s="24" t="s">
        <v>521</v>
      </c>
      <c r="J596" s="24">
        <v>9.7911578571941542E-3</v>
      </c>
      <c r="K596" s="24" t="s">
        <v>521</v>
      </c>
      <c r="L596" s="24">
        <v>5.7735026918962561E-2</v>
      </c>
      <c r="M596" s="24">
        <v>6.324555320336761E-2</v>
      </c>
      <c r="N596" s="24">
        <v>5.1639777949432274E-2</v>
      </c>
      <c r="O596" s="24">
        <v>5.6215217394106627E-2</v>
      </c>
      <c r="P596" s="218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  <c r="AA596" s="219"/>
      <c r="AB596" s="219"/>
      <c r="AC596" s="219"/>
      <c r="AD596" s="219"/>
      <c r="AE596" s="219"/>
      <c r="AF596" s="219"/>
      <c r="AG596" s="219"/>
      <c r="AH596" s="219"/>
      <c r="AI596" s="219"/>
      <c r="AJ596" s="219"/>
      <c r="AK596" s="219"/>
      <c r="AL596" s="219"/>
      <c r="AM596" s="219"/>
      <c r="AN596" s="219"/>
      <c r="AO596" s="219"/>
      <c r="AP596" s="219"/>
      <c r="AQ596" s="219"/>
      <c r="AR596" s="219"/>
      <c r="AS596" s="219"/>
      <c r="AT596" s="219"/>
      <c r="AU596" s="219"/>
      <c r="AV596" s="219"/>
      <c r="AW596" s="219"/>
      <c r="AX596" s="219"/>
      <c r="AY596" s="219"/>
      <c r="AZ596" s="219"/>
      <c r="BA596" s="219"/>
      <c r="BB596" s="219"/>
      <c r="BC596" s="219"/>
      <c r="BD596" s="219"/>
      <c r="BE596" s="219"/>
      <c r="BF596" s="219"/>
      <c r="BG596" s="219"/>
      <c r="BH596" s="219"/>
      <c r="BI596" s="219"/>
      <c r="BJ596" s="219"/>
      <c r="BK596" s="219"/>
      <c r="BL596" s="219"/>
      <c r="BM596" s="56"/>
    </row>
    <row r="597" spans="1:65">
      <c r="A597" s="30"/>
      <c r="B597" s="3" t="s">
        <v>85</v>
      </c>
      <c r="C597" s="29"/>
      <c r="D597" s="13" t="s">
        <v>521</v>
      </c>
      <c r="E597" s="13">
        <v>3.3554654010728491E-2</v>
      </c>
      <c r="F597" s="13">
        <v>3.3554654010728491E-2</v>
      </c>
      <c r="G597" s="13">
        <v>4.9973978660740916E-2</v>
      </c>
      <c r="H597" s="13">
        <v>1.3348717944322505E-2</v>
      </c>
      <c r="I597" s="13" t="s">
        <v>521</v>
      </c>
      <c r="J597" s="13">
        <v>8.8829980642710638E-3</v>
      </c>
      <c r="K597" s="13" t="s">
        <v>521</v>
      </c>
      <c r="L597" s="13">
        <v>0.38490017945975036</v>
      </c>
      <c r="M597" s="13">
        <v>0.21081851067789203</v>
      </c>
      <c r="N597" s="13">
        <v>4.9973978660740916E-2</v>
      </c>
      <c r="O597" s="13">
        <v>4.206676282921424E-2</v>
      </c>
      <c r="P597" s="151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5"/>
    </row>
    <row r="598" spans="1:65">
      <c r="A598" s="30"/>
      <c r="B598" s="3" t="s">
        <v>234</v>
      </c>
      <c r="C598" s="29"/>
      <c r="D598" s="13" t="s">
        <v>521</v>
      </c>
      <c r="E598" s="13">
        <v>4.3465879964450505E-2</v>
      </c>
      <c r="F598" s="13">
        <v>4.3465879964450505E-2</v>
      </c>
      <c r="G598" s="13">
        <v>-0.11376870468772726</v>
      </c>
      <c r="H598" s="13">
        <v>4.9183501224529635E-2</v>
      </c>
      <c r="I598" s="13" t="s">
        <v>521</v>
      </c>
      <c r="J598" s="13">
        <v>-5.4675033360848557E-2</v>
      </c>
      <c r="K598" s="13" t="s">
        <v>521</v>
      </c>
      <c r="L598" s="13">
        <v>-0.87135352164821844</v>
      </c>
      <c r="M598" s="13">
        <v>-0.74270704329643689</v>
      </c>
      <c r="N598" s="13">
        <v>-0.11376870468772726</v>
      </c>
      <c r="O598" s="13">
        <v>0.14609718158287155</v>
      </c>
      <c r="P598" s="151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5"/>
    </row>
    <row r="599" spans="1:65">
      <c r="A599" s="30"/>
      <c r="B599" s="46" t="s">
        <v>235</v>
      </c>
      <c r="C599" s="47"/>
      <c r="D599" s="45">
        <v>17.09</v>
      </c>
      <c r="E599" s="45">
        <v>0.25</v>
      </c>
      <c r="F599" s="45">
        <v>0.25</v>
      </c>
      <c r="G599" s="45">
        <v>0.56000000000000005</v>
      </c>
      <c r="H599" s="45">
        <v>0.28000000000000003</v>
      </c>
      <c r="I599" s="45">
        <v>4.9400000000000004</v>
      </c>
      <c r="J599" s="45">
        <v>0.25</v>
      </c>
      <c r="K599" s="45">
        <v>5.97</v>
      </c>
      <c r="L599" s="45">
        <v>4.6399999999999997</v>
      </c>
      <c r="M599" s="45">
        <v>3.83</v>
      </c>
      <c r="N599" s="45">
        <v>0.56000000000000005</v>
      </c>
      <c r="O599" s="45">
        <v>0.79</v>
      </c>
      <c r="P599" s="151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B600" s="31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BM600" s="55"/>
    </row>
    <row r="601" spans="1:65" ht="15">
      <c r="B601" s="8" t="s">
        <v>431</v>
      </c>
      <c r="BM601" s="28" t="s">
        <v>247</v>
      </c>
    </row>
    <row r="602" spans="1:65" ht="15">
      <c r="A602" s="25" t="s">
        <v>31</v>
      </c>
      <c r="B602" s="18" t="s">
        <v>108</v>
      </c>
      <c r="C602" s="15" t="s">
        <v>109</v>
      </c>
      <c r="D602" s="16" t="s">
        <v>214</v>
      </c>
      <c r="E602" s="15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1</v>
      </c>
    </row>
    <row r="603" spans="1:65">
      <c r="A603" s="30"/>
      <c r="B603" s="19" t="s">
        <v>215</v>
      </c>
      <c r="C603" s="9" t="s">
        <v>215</v>
      </c>
      <c r="D603" s="149" t="s">
        <v>256</v>
      </c>
      <c r="E603" s="15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8" t="s">
        <v>3</v>
      </c>
    </row>
    <row r="604" spans="1:65">
      <c r="A604" s="30"/>
      <c r="B604" s="19"/>
      <c r="C604" s="9"/>
      <c r="D604" s="10" t="s">
        <v>264</v>
      </c>
      <c r="E604" s="15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2</v>
      </c>
    </row>
    <row r="605" spans="1:65">
      <c r="A605" s="30"/>
      <c r="B605" s="19"/>
      <c r="C605" s="9"/>
      <c r="D605" s="26"/>
      <c r="E605" s="15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>
        <v>2</v>
      </c>
    </row>
    <row r="606" spans="1:65">
      <c r="A606" s="30"/>
      <c r="B606" s="18">
        <v>1</v>
      </c>
      <c r="C606" s="14">
        <v>1</v>
      </c>
      <c r="D606" s="22">
        <v>7.7000000000000011</v>
      </c>
      <c r="E606" s="15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9">
        <v>1</v>
      </c>
      <c r="C607" s="9">
        <v>2</v>
      </c>
      <c r="D607" s="11">
        <v>7</v>
      </c>
      <c r="E607" s="15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6</v>
      </c>
    </row>
    <row r="608" spans="1:65">
      <c r="A608" s="30"/>
      <c r="B608" s="19">
        <v>1</v>
      </c>
      <c r="C608" s="9">
        <v>3</v>
      </c>
      <c r="D608" s="11">
        <v>7.5</v>
      </c>
      <c r="E608" s="15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16</v>
      </c>
    </row>
    <row r="609" spans="1:65">
      <c r="A609" s="30"/>
      <c r="B609" s="19">
        <v>1</v>
      </c>
      <c r="C609" s="9">
        <v>4</v>
      </c>
      <c r="D609" s="11">
        <v>7.2</v>
      </c>
      <c r="E609" s="15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7.1666666666666696</v>
      </c>
    </row>
    <row r="610" spans="1:65">
      <c r="A610" s="30"/>
      <c r="B610" s="19">
        <v>1</v>
      </c>
      <c r="C610" s="9">
        <v>5</v>
      </c>
      <c r="D610" s="11">
        <v>7.3</v>
      </c>
      <c r="E610" s="15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12</v>
      </c>
    </row>
    <row r="611" spans="1:65">
      <c r="A611" s="30"/>
      <c r="B611" s="19">
        <v>1</v>
      </c>
      <c r="C611" s="9">
        <v>6</v>
      </c>
      <c r="D611" s="11">
        <v>6.3</v>
      </c>
      <c r="E611" s="15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5"/>
    </row>
    <row r="612" spans="1:65">
      <c r="A612" s="30"/>
      <c r="B612" s="20" t="s">
        <v>231</v>
      </c>
      <c r="C612" s="12"/>
      <c r="D612" s="23">
        <v>7.166666666666667</v>
      </c>
      <c r="E612" s="15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5"/>
    </row>
    <row r="613" spans="1:65">
      <c r="A613" s="30"/>
      <c r="B613" s="3" t="s">
        <v>232</v>
      </c>
      <c r="C613" s="29"/>
      <c r="D613" s="11">
        <v>7.25</v>
      </c>
      <c r="E613" s="15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233</v>
      </c>
      <c r="C614" s="29"/>
      <c r="D614" s="24">
        <v>0.48853522561496726</v>
      </c>
      <c r="E614" s="15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3" t="s">
        <v>85</v>
      </c>
      <c r="C615" s="29"/>
      <c r="D615" s="13">
        <v>6.816770589976287E-2</v>
      </c>
      <c r="E615" s="15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3" t="s">
        <v>234</v>
      </c>
      <c r="C616" s="29"/>
      <c r="D616" s="13">
        <v>-3.3306690738754696E-16</v>
      </c>
      <c r="E616" s="15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46" t="s">
        <v>235</v>
      </c>
      <c r="C617" s="47"/>
      <c r="D617" s="45" t="s">
        <v>242</v>
      </c>
      <c r="E617" s="15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B618" s="31"/>
      <c r="C618" s="20"/>
      <c r="D618" s="20"/>
      <c r="BM618" s="55"/>
    </row>
    <row r="619" spans="1:65" ht="15">
      <c r="B619" s="8" t="s">
        <v>432</v>
      </c>
      <c r="BM619" s="28" t="s">
        <v>66</v>
      </c>
    </row>
    <row r="620" spans="1:65" ht="15">
      <c r="A620" s="25" t="s">
        <v>34</v>
      </c>
      <c r="B620" s="18" t="s">
        <v>108</v>
      </c>
      <c r="C620" s="15" t="s">
        <v>109</v>
      </c>
      <c r="D620" s="16" t="s">
        <v>214</v>
      </c>
      <c r="E620" s="17" t="s">
        <v>214</v>
      </c>
      <c r="F620" s="17" t="s">
        <v>214</v>
      </c>
      <c r="G620" s="17" t="s">
        <v>214</v>
      </c>
      <c r="H620" s="17" t="s">
        <v>214</v>
      </c>
      <c r="I620" s="17" t="s">
        <v>214</v>
      </c>
      <c r="J620" s="17" t="s">
        <v>214</v>
      </c>
      <c r="K620" s="17" t="s">
        <v>214</v>
      </c>
      <c r="L620" s="17" t="s">
        <v>214</v>
      </c>
      <c r="M620" s="17" t="s">
        <v>214</v>
      </c>
      <c r="N620" s="17" t="s">
        <v>214</v>
      </c>
      <c r="O620" s="17" t="s">
        <v>214</v>
      </c>
      <c r="P620" s="17" t="s">
        <v>214</v>
      </c>
      <c r="Q620" s="17" t="s">
        <v>214</v>
      </c>
      <c r="R620" s="151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1</v>
      </c>
    </row>
    <row r="621" spans="1:65">
      <c r="A621" s="30"/>
      <c r="B621" s="19" t="s">
        <v>215</v>
      </c>
      <c r="C621" s="9" t="s">
        <v>215</v>
      </c>
      <c r="D621" s="149" t="s">
        <v>248</v>
      </c>
      <c r="E621" s="150" t="s">
        <v>249</v>
      </c>
      <c r="F621" s="150" t="s">
        <v>250</v>
      </c>
      <c r="G621" s="150" t="s">
        <v>251</v>
      </c>
      <c r="H621" s="150" t="s">
        <v>252</v>
      </c>
      <c r="I621" s="150" t="s">
        <v>253</v>
      </c>
      <c r="J621" s="150" t="s">
        <v>254</v>
      </c>
      <c r="K621" s="150" t="s">
        <v>255</v>
      </c>
      <c r="L621" s="150" t="s">
        <v>256</v>
      </c>
      <c r="M621" s="150" t="s">
        <v>257</v>
      </c>
      <c r="N621" s="150" t="s">
        <v>258</v>
      </c>
      <c r="O621" s="150" t="s">
        <v>259</v>
      </c>
      <c r="P621" s="150" t="s">
        <v>260</v>
      </c>
      <c r="Q621" s="150" t="s">
        <v>261</v>
      </c>
      <c r="R621" s="151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 t="s">
        <v>3</v>
      </c>
    </row>
    <row r="622" spans="1:65">
      <c r="A622" s="30"/>
      <c r="B622" s="19"/>
      <c r="C622" s="9"/>
      <c r="D622" s="10" t="s">
        <v>111</v>
      </c>
      <c r="E622" s="11" t="s">
        <v>264</v>
      </c>
      <c r="F622" s="11" t="s">
        <v>264</v>
      </c>
      <c r="G622" s="11" t="s">
        <v>264</v>
      </c>
      <c r="H622" s="11" t="s">
        <v>263</v>
      </c>
      <c r="I622" s="11" t="s">
        <v>263</v>
      </c>
      <c r="J622" s="11" t="s">
        <v>111</v>
      </c>
      <c r="K622" s="11" t="s">
        <v>111</v>
      </c>
      <c r="L622" s="11" t="s">
        <v>264</v>
      </c>
      <c r="M622" s="11" t="s">
        <v>264</v>
      </c>
      <c r="N622" s="11" t="s">
        <v>111</v>
      </c>
      <c r="O622" s="11" t="s">
        <v>111</v>
      </c>
      <c r="P622" s="11" t="s">
        <v>111</v>
      </c>
      <c r="Q622" s="11" t="s">
        <v>111</v>
      </c>
      <c r="R622" s="151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2</v>
      </c>
    </row>
    <row r="623" spans="1:65">
      <c r="A623" s="30"/>
      <c r="B623" s="19"/>
      <c r="C623" s="9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151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3</v>
      </c>
    </row>
    <row r="624" spans="1:65">
      <c r="A624" s="30"/>
      <c r="B624" s="18">
        <v>1</v>
      </c>
      <c r="C624" s="14">
        <v>1</v>
      </c>
      <c r="D624" s="152" t="s">
        <v>102</v>
      </c>
      <c r="E624" s="22">
        <v>8.1999999999999993</v>
      </c>
      <c r="F624" s="22">
        <v>7.4</v>
      </c>
      <c r="G624" s="22">
        <v>7.1</v>
      </c>
      <c r="H624" s="22">
        <v>8.1999999999999993</v>
      </c>
      <c r="I624" s="152">
        <v>1</v>
      </c>
      <c r="J624" s="22">
        <v>7.3771482741600005</v>
      </c>
      <c r="K624" s="22">
        <v>7.08</v>
      </c>
      <c r="L624" s="152">
        <v>10</v>
      </c>
      <c r="M624" s="22">
        <v>9.1</v>
      </c>
      <c r="N624" s="152">
        <v>8</v>
      </c>
      <c r="O624" s="152" t="s">
        <v>95</v>
      </c>
      <c r="P624" s="22">
        <v>8.2350999999999992</v>
      </c>
      <c r="Q624" s="152">
        <v>6</v>
      </c>
      <c r="R624" s="151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</v>
      </c>
    </row>
    <row r="625" spans="1:65">
      <c r="A625" s="30"/>
      <c r="B625" s="19">
        <v>1</v>
      </c>
      <c r="C625" s="9">
        <v>2</v>
      </c>
      <c r="D625" s="153">
        <v>2</v>
      </c>
      <c r="E625" s="11">
        <v>8.3000000000000007</v>
      </c>
      <c r="F625" s="11">
        <v>7.8</v>
      </c>
      <c r="G625" s="11">
        <v>7.1</v>
      </c>
      <c r="H625" s="11">
        <v>8.4</v>
      </c>
      <c r="I625" s="153">
        <v>1</v>
      </c>
      <c r="J625" s="11">
        <v>7.5263103038399999</v>
      </c>
      <c r="K625" s="11">
        <v>7.06</v>
      </c>
      <c r="L625" s="153">
        <v>4</v>
      </c>
      <c r="M625" s="154">
        <v>15.6</v>
      </c>
      <c r="N625" s="153">
        <v>8</v>
      </c>
      <c r="O625" s="153" t="s">
        <v>95</v>
      </c>
      <c r="P625" s="11">
        <v>8.1859000000000002</v>
      </c>
      <c r="Q625" s="153">
        <v>6</v>
      </c>
      <c r="R625" s="151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16</v>
      </c>
    </row>
    <row r="626" spans="1:65">
      <c r="A626" s="30"/>
      <c r="B626" s="19">
        <v>1</v>
      </c>
      <c r="C626" s="9">
        <v>3</v>
      </c>
      <c r="D626" s="153" t="s">
        <v>102</v>
      </c>
      <c r="E626" s="11">
        <v>8</v>
      </c>
      <c r="F626" s="11">
        <v>7.9</v>
      </c>
      <c r="G626" s="11">
        <v>7.3</v>
      </c>
      <c r="H626" s="11">
        <v>8.4</v>
      </c>
      <c r="I626" s="153">
        <v>2.4</v>
      </c>
      <c r="J626" s="11">
        <v>6.9555451451400003</v>
      </c>
      <c r="K626" s="11">
        <v>7.18</v>
      </c>
      <c r="L626" s="153">
        <v>4</v>
      </c>
      <c r="M626" s="11">
        <v>9.1</v>
      </c>
      <c r="N626" s="153">
        <v>8</v>
      </c>
      <c r="O626" s="153">
        <v>10</v>
      </c>
      <c r="P626" s="11">
        <v>8.4574999999999996</v>
      </c>
      <c r="Q626" s="153">
        <v>5</v>
      </c>
      <c r="R626" s="151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16</v>
      </c>
    </row>
    <row r="627" spans="1:65">
      <c r="A627" s="30"/>
      <c r="B627" s="19">
        <v>1</v>
      </c>
      <c r="C627" s="9">
        <v>4</v>
      </c>
      <c r="D627" s="153" t="s">
        <v>102</v>
      </c>
      <c r="E627" s="11">
        <v>8.1999999999999993</v>
      </c>
      <c r="F627" s="11">
        <v>7.5</v>
      </c>
      <c r="G627" s="154">
        <v>7.4</v>
      </c>
      <c r="H627" s="11">
        <v>8.4</v>
      </c>
      <c r="I627" s="153">
        <v>2.2000000000000002</v>
      </c>
      <c r="J627" s="11">
        <v>7.1467884376200006</v>
      </c>
      <c r="K627" s="11">
        <v>7.29</v>
      </c>
      <c r="L627" s="153">
        <v>3</v>
      </c>
      <c r="M627" s="11">
        <v>8.4</v>
      </c>
      <c r="N627" s="153">
        <v>8</v>
      </c>
      <c r="O627" s="153" t="s">
        <v>95</v>
      </c>
      <c r="P627" s="11">
        <v>7.7785000000000002</v>
      </c>
      <c r="Q627" s="153">
        <v>6</v>
      </c>
      <c r="R627" s="151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7.7954624110193764</v>
      </c>
    </row>
    <row r="628" spans="1:65">
      <c r="A628" s="30"/>
      <c r="B628" s="19">
        <v>1</v>
      </c>
      <c r="C628" s="9">
        <v>5</v>
      </c>
      <c r="D628" s="153" t="s">
        <v>102</v>
      </c>
      <c r="E628" s="11">
        <v>8.1999999999999993</v>
      </c>
      <c r="F628" s="11">
        <v>7.6</v>
      </c>
      <c r="G628" s="11">
        <v>7.1</v>
      </c>
      <c r="H628" s="11">
        <v>8.1999999999999993</v>
      </c>
      <c r="I628" s="153">
        <v>1.8</v>
      </c>
      <c r="J628" s="11">
        <v>7.28281683204</v>
      </c>
      <c r="K628" s="11">
        <v>7.02</v>
      </c>
      <c r="L628" s="153">
        <v>4</v>
      </c>
      <c r="M628" s="154">
        <v>10</v>
      </c>
      <c r="N628" s="153">
        <v>8</v>
      </c>
      <c r="O628" s="153" t="s">
        <v>95</v>
      </c>
      <c r="P628" s="11">
        <v>7.73</v>
      </c>
      <c r="Q628" s="153">
        <v>5</v>
      </c>
      <c r="R628" s="151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34</v>
      </c>
    </row>
    <row r="629" spans="1:65">
      <c r="A629" s="30"/>
      <c r="B629" s="19">
        <v>1</v>
      </c>
      <c r="C629" s="9">
        <v>6</v>
      </c>
      <c r="D629" s="153" t="s">
        <v>102</v>
      </c>
      <c r="E629" s="11">
        <v>8</v>
      </c>
      <c r="F629" s="11">
        <v>7.6</v>
      </c>
      <c r="G629" s="11">
        <v>7.1</v>
      </c>
      <c r="H629" s="11">
        <v>8.1999999999999993</v>
      </c>
      <c r="I629" s="153">
        <v>1.6</v>
      </c>
      <c r="J629" s="11">
        <v>7.1473867361299996</v>
      </c>
      <c r="K629" s="11">
        <v>7.11</v>
      </c>
      <c r="L629" s="153">
        <v>4</v>
      </c>
      <c r="M629" s="11">
        <v>8.1999999999999993</v>
      </c>
      <c r="N629" s="153">
        <v>9</v>
      </c>
      <c r="O629" s="153" t="s">
        <v>95</v>
      </c>
      <c r="P629" s="11">
        <v>8.0791999999999984</v>
      </c>
      <c r="Q629" s="153">
        <v>7</v>
      </c>
      <c r="R629" s="151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A630" s="30"/>
      <c r="B630" s="20" t="s">
        <v>231</v>
      </c>
      <c r="C630" s="12"/>
      <c r="D630" s="23">
        <v>2</v>
      </c>
      <c r="E630" s="23">
        <v>8.15</v>
      </c>
      <c r="F630" s="23">
        <v>7.6333333333333337</v>
      </c>
      <c r="G630" s="23">
        <v>7.1833333333333336</v>
      </c>
      <c r="H630" s="23">
        <v>8.2999999999999989</v>
      </c>
      <c r="I630" s="23">
        <v>1.6666666666666667</v>
      </c>
      <c r="J630" s="23">
        <v>7.2393326214883338</v>
      </c>
      <c r="K630" s="23">
        <v>7.1233333333333322</v>
      </c>
      <c r="L630" s="23">
        <v>4.833333333333333</v>
      </c>
      <c r="M630" s="23">
        <v>10.066666666666665</v>
      </c>
      <c r="N630" s="23">
        <v>8.1666666666666661</v>
      </c>
      <c r="O630" s="23">
        <v>10</v>
      </c>
      <c r="P630" s="23">
        <v>8.0777000000000001</v>
      </c>
      <c r="Q630" s="23">
        <v>5.833333333333333</v>
      </c>
      <c r="R630" s="151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5"/>
    </row>
    <row r="631" spans="1:65">
      <c r="A631" s="30"/>
      <c r="B631" s="3" t="s">
        <v>232</v>
      </c>
      <c r="C631" s="29"/>
      <c r="D631" s="11">
        <v>2</v>
      </c>
      <c r="E631" s="11">
        <v>8.1999999999999993</v>
      </c>
      <c r="F631" s="11">
        <v>7.6</v>
      </c>
      <c r="G631" s="11">
        <v>7.1</v>
      </c>
      <c r="H631" s="11">
        <v>8.3000000000000007</v>
      </c>
      <c r="I631" s="11">
        <v>1.7000000000000002</v>
      </c>
      <c r="J631" s="11">
        <v>7.2151017840850002</v>
      </c>
      <c r="K631" s="11">
        <v>7.0950000000000006</v>
      </c>
      <c r="L631" s="11">
        <v>4</v>
      </c>
      <c r="M631" s="11">
        <v>9.1</v>
      </c>
      <c r="N631" s="11">
        <v>8</v>
      </c>
      <c r="O631" s="11">
        <v>10</v>
      </c>
      <c r="P631" s="11">
        <v>8.1325499999999984</v>
      </c>
      <c r="Q631" s="11">
        <v>6</v>
      </c>
      <c r="R631" s="151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5"/>
    </row>
    <row r="632" spans="1:65">
      <c r="A632" s="30"/>
      <c r="B632" s="3" t="s">
        <v>233</v>
      </c>
      <c r="C632" s="29"/>
      <c r="D632" s="24" t="s">
        <v>521</v>
      </c>
      <c r="E632" s="24">
        <v>0.1224744871391589</v>
      </c>
      <c r="F632" s="24">
        <v>0.18618986725025258</v>
      </c>
      <c r="G632" s="24">
        <v>0.13291601358251284</v>
      </c>
      <c r="H632" s="24">
        <v>0.10954451150103379</v>
      </c>
      <c r="I632" s="24">
        <v>0.58878405775518994</v>
      </c>
      <c r="J632" s="24">
        <v>0.20039661892900917</v>
      </c>
      <c r="K632" s="24">
        <v>9.7707045122993497E-2</v>
      </c>
      <c r="L632" s="24">
        <v>2.5625508125043428</v>
      </c>
      <c r="M632" s="24">
        <v>2.7840019157081572</v>
      </c>
      <c r="N632" s="24">
        <v>0.40824829046386302</v>
      </c>
      <c r="O632" s="24" t="s">
        <v>521</v>
      </c>
      <c r="P632" s="24">
        <v>0.27969562742381193</v>
      </c>
      <c r="Q632" s="24">
        <v>0.75277265270908222</v>
      </c>
      <c r="R632" s="218"/>
      <c r="S632" s="219"/>
      <c r="T632" s="219"/>
      <c r="U632" s="219"/>
      <c r="V632" s="219"/>
      <c r="W632" s="219"/>
      <c r="X632" s="219"/>
      <c r="Y632" s="219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19"/>
      <c r="AR632" s="219"/>
      <c r="AS632" s="219"/>
      <c r="AT632" s="219"/>
      <c r="AU632" s="219"/>
      <c r="AV632" s="219"/>
      <c r="AW632" s="219"/>
      <c r="AX632" s="219"/>
      <c r="AY632" s="219"/>
      <c r="AZ632" s="219"/>
      <c r="BA632" s="219"/>
      <c r="BB632" s="219"/>
      <c r="BC632" s="219"/>
      <c r="BD632" s="219"/>
      <c r="BE632" s="219"/>
      <c r="BF632" s="219"/>
      <c r="BG632" s="219"/>
      <c r="BH632" s="219"/>
      <c r="BI632" s="219"/>
      <c r="BJ632" s="219"/>
      <c r="BK632" s="219"/>
      <c r="BL632" s="219"/>
      <c r="BM632" s="56"/>
    </row>
    <row r="633" spans="1:65">
      <c r="A633" s="30"/>
      <c r="B633" s="3" t="s">
        <v>85</v>
      </c>
      <c r="C633" s="29"/>
      <c r="D633" s="13" t="s">
        <v>521</v>
      </c>
      <c r="E633" s="13">
        <v>1.5027544434252625E-2</v>
      </c>
      <c r="F633" s="13">
        <v>2.4391685665971951E-2</v>
      </c>
      <c r="G633" s="13">
        <v>1.8503389361834734E-2</v>
      </c>
      <c r="H633" s="13">
        <v>1.3198133915787206E-2</v>
      </c>
      <c r="I633" s="13">
        <v>0.35327043465311397</v>
      </c>
      <c r="J633" s="13">
        <v>2.7681642688191559E-2</v>
      </c>
      <c r="K633" s="13">
        <v>1.3716478023817527E-2</v>
      </c>
      <c r="L633" s="13">
        <v>0.53018292672503642</v>
      </c>
      <c r="M633" s="13">
        <v>0.27655648169286334</v>
      </c>
      <c r="N633" s="13">
        <v>4.9989586587411802E-2</v>
      </c>
      <c r="O633" s="13" t="s">
        <v>521</v>
      </c>
      <c r="P633" s="13">
        <v>3.462565178501454E-2</v>
      </c>
      <c r="Q633" s="13">
        <v>0.12904674046441411</v>
      </c>
      <c r="R633" s="151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5"/>
    </row>
    <row r="634" spans="1:65">
      <c r="A634" s="30"/>
      <c r="B634" s="3" t="s">
        <v>234</v>
      </c>
      <c r="C634" s="29"/>
      <c r="D634" s="13">
        <v>-0.74344049210308882</v>
      </c>
      <c r="E634" s="13">
        <v>4.5479994679913149E-2</v>
      </c>
      <c r="F634" s="13">
        <v>-2.0797878193455577E-2</v>
      </c>
      <c r="G634" s="13">
        <v>-7.8523767470260686E-2</v>
      </c>
      <c r="H634" s="13">
        <v>6.4721957772181371E-2</v>
      </c>
      <c r="I634" s="13">
        <v>-0.78620041008590735</v>
      </c>
      <c r="J634" s="13">
        <v>-7.1340192564448568E-2</v>
      </c>
      <c r="K634" s="13">
        <v>-8.6220552707168108E-2</v>
      </c>
      <c r="L634" s="13">
        <v>-0.37998118924913138</v>
      </c>
      <c r="M634" s="13">
        <v>0.29134952308111939</v>
      </c>
      <c r="N634" s="13">
        <v>4.7617990579053915E-2</v>
      </c>
      <c r="O634" s="13">
        <v>0.28279753948455588</v>
      </c>
      <c r="P634" s="13">
        <v>3.6205368469439669E-2</v>
      </c>
      <c r="Q634" s="13">
        <v>-0.25170143530067579</v>
      </c>
      <c r="R634" s="151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55"/>
    </row>
    <row r="635" spans="1:65">
      <c r="A635" s="30"/>
      <c r="B635" s="46" t="s">
        <v>235</v>
      </c>
      <c r="C635" s="47"/>
      <c r="D635" s="45" t="s">
        <v>242</v>
      </c>
      <c r="E635" s="45">
        <v>0.68</v>
      </c>
      <c r="F635" s="45">
        <v>0</v>
      </c>
      <c r="G635" s="45">
        <v>0.59</v>
      </c>
      <c r="H635" s="45">
        <v>0.88</v>
      </c>
      <c r="I635" s="45">
        <v>7.89</v>
      </c>
      <c r="J635" s="45">
        <v>0.52</v>
      </c>
      <c r="K635" s="45">
        <v>0.67</v>
      </c>
      <c r="L635" s="45" t="s">
        <v>242</v>
      </c>
      <c r="M635" s="45">
        <v>3.22</v>
      </c>
      <c r="N635" s="45" t="s">
        <v>242</v>
      </c>
      <c r="O635" s="45" t="s">
        <v>242</v>
      </c>
      <c r="P635" s="45">
        <v>0.59</v>
      </c>
      <c r="Q635" s="45" t="s">
        <v>242</v>
      </c>
      <c r="R635" s="151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55"/>
    </row>
    <row r="636" spans="1:65">
      <c r="B636" s="157" t="s">
        <v>275</v>
      </c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BM636" s="55"/>
    </row>
    <row r="637" spans="1:65">
      <c r="BM637" s="55"/>
    </row>
    <row r="638" spans="1:65" ht="15">
      <c r="B638" s="8" t="s">
        <v>433</v>
      </c>
      <c r="BM638" s="28" t="s">
        <v>247</v>
      </c>
    </row>
    <row r="639" spans="1:65" ht="15">
      <c r="A639" s="25" t="s">
        <v>57</v>
      </c>
      <c r="B639" s="18" t="s">
        <v>108</v>
      </c>
      <c r="C639" s="15" t="s">
        <v>109</v>
      </c>
      <c r="D639" s="16" t="s">
        <v>214</v>
      </c>
      <c r="E639" s="17" t="s">
        <v>214</v>
      </c>
      <c r="F639" s="17" t="s">
        <v>214</v>
      </c>
      <c r="G639" s="17" t="s">
        <v>214</v>
      </c>
      <c r="H639" s="17" t="s">
        <v>214</v>
      </c>
      <c r="I639" s="17" t="s">
        <v>214</v>
      </c>
      <c r="J639" s="17" t="s">
        <v>214</v>
      </c>
      <c r="K639" s="17" t="s">
        <v>214</v>
      </c>
      <c r="L639" s="17" t="s">
        <v>214</v>
      </c>
      <c r="M639" s="17" t="s">
        <v>214</v>
      </c>
      <c r="N639" s="17" t="s">
        <v>214</v>
      </c>
      <c r="O639" s="17" t="s">
        <v>214</v>
      </c>
      <c r="P639" s="17" t="s">
        <v>214</v>
      </c>
      <c r="Q639" s="17" t="s">
        <v>214</v>
      </c>
      <c r="R639" s="151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</v>
      </c>
    </row>
    <row r="640" spans="1:65">
      <c r="A640" s="30"/>
      <c r="B640" s="19" t="s">
        <v>215</v>
      </c>
      <c r="C640" s="9" t="s">
        <v>215</v>
      </c>
      <c r="D640" s="149" t="s">
        <v>248</v>
      </c>
      <c r="E640" s="150" t="s">
        <v>249</v>
      </c>
      <c r="F640" s="150" t="s">
        <v>250</v>
      </c>
      <c r="G640" s="150" t="s">
        <v>251</v>
      </c>
      <c r="H640" s="150" t="s">
        <v>252</v>
      </c>
      <c r="I640" s="150" t="s">
        <v>253</v>
      </c>
      <c r="J640" s="150" t="s">
        <v>254</v>
      </c>
      <c r="K640" s="150" t="s">
        <v>255</v>
      </c>
      <c r="L640" s="150" t="s">
        <v>256</v>
      </c>
      <c r="M640" s="150" t="s">
        <v>257</v>
      </c>
      <c r="N640" s="150" t="s">
        <v>258</v>
      </c>
      <c r="O640" s="150" t="s">
        <v>259</v>
      </c>
      <c r="P640" s="150" t="s">
        <v>260</v>
      </c>
      <c r="Q640" s="150" t="s">
        <v>261</v>
      </c>
      <c r="R640" s="151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 t="s">
        <v>1</v>
      </c>
    </row>
    <row r="641" spans="1:65">
      <c r="A641" s="30"/>
      <c r="B641" s="19"/>
      <c r="C641" s="9"/>
      <c r="D641" s="10" t="s">
        <v>111</v>
      </c>
      <c r="E641" s="11" t="s">
        <v>264</v>
      </c>
      <c r="F641" s="11" t="s">
        <v>264</v>
      </c>
      <c r="G641" s="11" t="s">
        <v>264</v>
      </c>
      <c r="H641" s="11" t="s">
        <v>111</v>
      </c>
      <c r="I641" s="11" t="s">
        <v>263</v>
      </c>
      <c r="J641" s="11" t="s">
        <v>111</v>
      </c>
      <c r="K641" s="11" t="s">
        <v>111</v>
      </c>
      <c r="L641" s="11" t="s">
        <v>264</v>
      </c>
      <c r="M641" s="11" t="s">
        <v>264</v>
      </c>
      <c r="N641" s="11" t="s">
        <v>111</v>
      </c>
      <c r="O641" s="11" t="s">
        <v>111</v>
      </c>
      <c r="P641" s="11" t="s">
        <v>111</v>
      </c>
      <c r="Q641" s="11" t="s">
        <v>111</v>
      </c>
      <c r="R641" s="151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3</v>
      </c>
    </row>
    <row r="642" spans="1:65">
      <c r="A642" s="30"/>
      <c r="B642" s="19"/>
      <c r="C642" s="9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151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3</v>
      </c>
    </row>
    <row r="643" spans="1:65">
      <c r="A643" s="30"/>
      <c r="B643" s="18">
        <v>1</v>
      </c>
      <c r="C643" s="14">
        <v>1</v>
      </c>
      <c r="D643" s="233">
        <v>4.5999999999999999E-3</v>
      </c>
      <c r="E643" s="233">
        <v>4.0000000000000001E-3</v>
      </c>
      <c r="F643" s="233">
        <v>4.0000000000000001E-3</v>
      </c>
      <c r="G643" s="233">
        <v>4.0000000000000001E-3</v>
      </c>
      <c r="H643" s="232" t="s">
        <v>276</v>
      </c>
      <c r="I643" s="233">
        <v>2.2000000000000001E-3</v>
      </c>
      <c r="J643" s="233">
        <v>5.1385379395683696E-3</v>
      </c>
      <c r="K643" s="232">
        <v>1.77E-2</v>
      </c>
      <c r="L643" s="232">
        <v>4.8000000000000001E-2</v>
      </c>
      <c r="M643" s="232">
        <v>7.5999999999999998E-2</v>
      </c>
      <c r="N643" s="232" t="s">
        <v>276</v>
      </c>
      <c r="O643" s="232" t="s">
        <v>106</v>
      </c>
      <c r="P643" s="232">
        <v>0.2147</v>
      </c>
      <c r="Q643" s="233">
        <v>4.0000000000000001E-3</v>
      </c>
      <c r="R643" s="218"/>
      <c r="S643" s="219"/>
      <c r="T643" s="219"/>
      <c r="U643" s="219"/>
      <c r="V643" s="219"/>
      <c r="W643" s="219"/>
      <c r="X643" s="219"/>
      <c r="Y643" s="219"/>
      <c r="Z643" s="219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19"/>
      <c r="AL643" s="219"/>
      <c r="AM643" s="219"/>
      <c r="AN643" s="219"/>
      <c r="AO643" s="219"/>
      <c r="AP643" s="219"/>
      <c r="AQ643" s="219"/>
      <c r="AR643" s="219"/>
      <c r="AS643" s="219"/>
      <c r="AT643" s="219"/>
      <c r="AU643" s="219"/>
      <c r="AV643" s="219"/>
      <c r="AW643" s="219"/>
      <c r="AX643" s="219"/>
      <c r="AY643" s="219"/>
      <c r="AZ643" s="219"/>
      <c r="BA643" s="219"/>
      <c r="BB643" s="219"/>
      <c r="BC643" s="219"/>
      <c r="BD643" s="219"/>
      <c r="BE643" s="219"/>
      <c r="BF643" s="219"/>
      <c r="BG643" s="219"/>
      <c r="BH643" s="219"/>
      <c r="BI643" s="219"/>
      <c r="BJ643" s="219"/>
      <c r="BK643" s="219"/>
      <c r="BL643" s="219"/>
      <c r="BM643" s="234">
        <v>1</v>
      </c>
    </row>
    <row r="644" spans="1:65">
      <c r="A644" s="30"/>
      <c r="B644" s="19">
        <v>1</v>
      </c>
      <c r="C644" s="9">
        <v>2</v>
      </c>
      <c r="D644" s="24">
        <v>4.5999999999999999E-3</v>
      </c>
      <c r="E644" s="24">
        <v>4.0000000000000001E-3</v>
      </c>
      <c r="F644" s="24">
        <v>4.0000000000000001E-3</v>
      </c>
      <c r="G644" s="24">
        <v>4.0000000000000001E-3</v>
      </c>
      <c r="H644" s="235" t="s">
        <v>276</v>
      </c>
      <c r="I644" s="235" t="s">
        <v>277</v>
      </c>
      <c r="J644" s="24">
        <v>5.0078521067323722E-3</v>
      </c>
      <c r="K644" s="235">
        <v>1.78E-2</v>
      </c>
      <c r="L644" s="235">
        <v>4.8000000000000001E-2</v>
      </c>
      <c r="M644" s="235">
        <v>7.5800000000000006E-2</v>
      </c>
      <c r="N644" s="235" t="s">
        <v>276</v>
      </c>
      <c r="O644" s="235" t="s">
        <v>106</v>
      </c>
      <c r="P644" s="235">
        <v>0.21809499999999996</v>
      </c>
      <c r="Q644" s="24">
        <v>4.0000000000000001E-3</v>
      </c>
      <c r="R644" s="218"/>
      <c r="S644" s="219"/>
      <c r="T644" s="219"/>
      <c r="U644" s="219"/>
      <c r="V644" s="219"/>
      <c r="W644" s="219"/>
      <c r="X644" s="219"/>
      <c r="Y644" s="219"/>
      <c r="Z644" s="219"/>
      <c r="AA644" s="219"/>
      <c r="AB644" s="219"/>
      <c r="AC644" s="219"/>
      <c r="AD644" s="219"/>
      <c r="AE644" s="219"/>
      <c r="AF644" s="219"/>
      <c r="AG644" s="219"/>
      <c r="AH644" s="219"/>
      <c r="AI644" s="219"/>
      <c r="AJ644" s="219"/>
      <c r="AK644" s="219"/>
      <c r="AL644" s="219"/>
      <c r="AM644" s="219"/>
      <c r="AN644" s="219"/>
      <c r="AO644" s="219"/>
      <c r="AP644" s="219"/>
      <c r="AQ644" s="219"/>
      <c r="AR644" s="219"/>
      <c r="AS644" s="219"/>
      <c r="AT644" s="219"/>
      <c r="AU644" s="219"/>
      <c r="AV644" s="219"/>
      <c r="AW644" s="219"/>
      <c r="AX644" s="219"/>
      <c r="AY644" s="219"/>
      <c r="AZ644" s="219"/>
      <c r="BA644" s="219"/>
      <c r="BB644" s="219"/>
      <c r="BC644" s="219"/>
      <c r="BD644" s="219"/>
      <c r="BE644" s="219"/>
      <c r="BF644" s="219"/>
      <c r="BG644" s="219"/>
      <c r="BH644" s="219"/>
      <c r="BI644" s="219"/>
      <c r="BJ644" s="219"/>
      <c r="BK644" s="219"/>
      <c r="BL644" s="219"/>
      <c r="BM644" s="234">
        <v>7</v>
      </c>
    </row>
    <row r="645" spans="1:65">
      <c r="A645" s="30"/>
      <c r="B645" s="19">
        <v>1</v>
      </c>
      <c r="C645" s="9">
        <v>3</v>
      </c>
      <c r="D645" s="24">
        <v>4.5999999999999999E-3</v>
      </c>
      <c r="E645" s="24">
        <v>4.0000000000000001E-3</v>
      </c>
      <c r="F645" s="24">
        <v>3.0000000000000001E-3</v>
      </c>
      <c r="G645" s="24">
        <v>4.0000000000000001E-3</v>
      </c>
      <c r="H645" s="235" t="s">
        <v>276</v>
      </c>
      <c r="I645" s="235" t="s">
        <v>277</v>
      </c>
      <c r="J645" s="235" t="s">
        <v>276</v>
      </c>
      <c r="K645" s="235">
        <v>1.7499999999999998E-2</v>
      </c>
      <c r="L645" s="235">
        <v>4.5999999999999999E-2</v>
      </c>
      <c r="M645" s="235">
        <v>7.6999999999999999E-2</v>
      </c>
      <c r="N645" s="235" t="s">
        <v>276</v>
      </c>
      <c r="O645" s="235" t="s">
        <v>106</v>
      </c>
      <c r="P645" s="235">
        <v>0.2143485</v>
      </c>
      <c r="Q645" s="24">
        <v>4.0000000000000001E-3</v>
      </c>
      <c r="R645" s="218"/>
      <c r="S645" s="219"/>
      <c r="T645" s="219"/>
      <c r="U645" s="219"/>
      <c r="V645" s="219"/>
      <c r="W645" s="219"/>
      <c r="X645" s="219"/>
      <c r="Y645" s="219"/>
      <c r="Z645" s="219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19"/>
      <c r="AL645" s="219"/>
      <c r="AM645" s="219"/>
      <c r="AN645" s="219"/>
      <c r="AO645" s="219"/>
      <c r="AP645" s="219"/>
      <c r="AQ645" s="219"/>
      <c r="AR645" s="219"/>
      <c r="AS645" s="219"/>
      <c r="AT645" s="219"/>
      <c r="AU645" s="219"/>
      <c r="AV645" s="219"/>
      <c r="AW645" s="219"/>
      <c r="AX645" s="219"/>
      <c r="AY645" s="219"/>
      <c r="AZ645" s="219"/>
      <c r="BA645" s="219"/>
      <c r="BB645" s="219"/>
      <c r="BC645" s="219"/>
      <c r="BD645" s="219"/>
      <c r="BE645" s="219"/>
      <c r="BF645" s="219"/>
      <c r="BG645" s="219"/>
      <c r="BH645" s="219"/>
      <c r="BI645" s="219"/>
      <c r="BJ645" s="219"/>
      <c r="BK645" s="219"/>
      <c r="BL645" s="219"/>
      <c r="BM645" s="234">
        <v>16</v>
      </c>
    </row>
    <row r="646" spans="1:65">
      <c r="A646" s="30"/>
      <c r="B646" s="19">
        <v>1</v>
      </c>
      <c r="C646" s="9">
        <v>4</v>
      </c>
      <c r="D646" s="24">
        <v>4.5000000000000005E-3</v>
      </c>
      <c r="E646" s="24">
        <v>4.0000000000000001E-3</v>
      </c>
      <c r="F646" s="24">
        <v>4.0000000000000001E-3</v>
      </c>
      <c r="G646" s="24">
        <v>4.0000000000000001E-3</v>
      </c>
      <c r="H646" s="235" t="s">
        <v>276</v>
      </c>
      <c r="I646" s="241">
        <v>1.1000000000000001E-3</v>
      </c>
      <c r="J646" s="24">
        <v>5.0994628008898266E-3</v>
      </c>
      <c r="K646" s="235">
        <v>1.7499999999999998E-2</v>
      </c>
      <c r="L646" s="235">
        <v>0.05</v>
      </c>
      <c r="M646" s="235">
        <v>7.5399999999999995E-2</v>
      </c>
      <c r="N646" s="235" t="s">
        <v>276</v>
      </c>
      <c r="O646" s="235" t="s">
        <v>106</v>
      </c>
      <c r="P646" s="235">
        <v>0.21949150000000001</v>
      </c>
      <c r="Q646" s="24">
        <v>5.0000000000000001E-3</v>
      </c>
      <c r="R646" s="218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19"/>
      <c r="AT646" s="219"/>
      <c r="AU646" s="219"/>
      <c r="AV646" s="219"/>
      <c r="AW646" s="219"/>
      <c r="AX646" s="219"/>
      <c r="AY646" s="219"/>
      <c r="AZ646" s="219"/>
      <c r="BA646" s="219"/>
      <c r="BB646" s="219"/>
      <c r="BC646" s="219"/>
      <c r="BD646" s="219"/>
      <c r="BE646" s="219"/>
      <c r="BF646" s="219"/>
      <c r="BG646" s="219"/>
      <c r="BH646" s="219"/>
      <c r="BI646" s="219"/>
      <c r="BJ646" s="219"/>
      <c r="BK646" s="219"/>
      <c r="BL646" s="219"/>
      <c r="BM646" s="234">
        <v>4.0665939002685197E-3</v>
      </c>
    </row>
    <row r="647" spans="1:65">
      <c r="A647" s="30"/>
      <c r="B647" s="19">
        <v>1</v>
      </c>
      <c r="C647" s="9">
        <v>5</v>
      </c>
      <c r="D647" s="241">
        <v>4.1999999999999997E-3</v>
      </c>
      <c r="E647" s="24">
        <v>4.0000000000000001E-3</v>
      </c>
      <c r="F647" s="24">
        <v>4.0000000000000001E-3</v>
      </c>
      <c r="G647" s="24">
        <v>4.0000000000000001E-3</v>
      </c>
      <c r="H647" s="235" t="s">
        <v>276</v>
      </c>
      <c r="I647" s="24">
        <v>2E-3</v>
      </c>
      <c r="J647" s="24">
        <v>5.0187763603281423E-3</v>
      </c>
      <c r="K647" s="235">
        <v>1.77E-2</v>
      </c>
      <c r="L647" s="235">
        <v>0.05</v>
      </c>
      <c r="M647" s="235">
        <v>7.5800000000000006E-2</v>
      </c>
      <c r="N647" s="235" t="s">
        <v>276</v>
      </c>
      <c r="O647" s="235" t="s">
        <v>106</v>
      </c>
      <c r="P647" s="235">
        <v>0.21286999999999998</v>
      </c>
      <c r="Q647" s="24">
        <v>6.0000000000000001E-3</v>
      </c>
      <c r="R647" s="218"/>
      <c r="S647" s="219"/>
      <c r="T647" s="219"/>
      <c r="U647" s="219"/>
      <c r="V647" s="219"/>
      <c r="W647" s="219"/>
      <c r="X647" s="219"/>
      <c r="Y647" s="219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19"/>
      <c r="AR647" s="219"/>
      <c r="AS647" s="219"/>
      <c r="AT647" s="219"/>
      <c r="AU647" s="219"/>
      <c r="AV647" s="219"/>
      <c r="AW647" s="219"/>
      <c r="AX647" s="219"/>
      <c r="AY647" s="219"/>
      <c r="AZ647" s="219"/>
      <c r="BA647" s="219"/>
      <c r="BB647" s="219"/>
      <c r="BC647" s="219"/>
      <c r="BD647" s="219"/>
      <c r="BE647" s="219"/>
      <c r="BF647" s="219"/>
      <c r="BG647" s="219"/>
      <c r="BH647" s="219"/>
      <c r="BI647" s="219"/>
      <c r="BJ647" s="219"/>
      <c r="BK647" s="219"/>
      <c r="BL647" s="219"/>
      <c r="BM647" s="234">
        <v>13</v>
      </c>
    </row>
    <row r="648" spans="1:65">
      <c r="A648" s="30"/>
      <c r="B648" s="19">
        <v>1</v>
      </c>
      <c r="C648" s="9">
        <v>6</v>
      </c>
      <c r="D648" s="24">
        <v>4.6999999999999993E-3</v>
      </c>
      <c r="E648" s="24">
        <v>4.0000000000000001E-3</v>
      </c>
      <c r="F648" s="24">
        <v>4.0000000000000001E-3</v>
      </c>
      <c r="G648" s="24">
        <v>4.0000000000000001E-3</v>
      </c>
      <c r="H648" s="235" t="s">
        <v>276</v>
      </c>
      <c r="I648" s="24">
        <v>2.2000000000000001E-3</v>
      </c>
      <c r="J648" s="235" t="s">
        <v>276</v>
      </c>
      <c r="K648" s="235">
        <v>1.7299999999999999E-2</v>
      </c>
      <c r="L648" s="235">
        <v>4.7E-2</v>
      </c>
      <c r="M648" s="235">
        <v>7.6100000000000001E-2</v>
      </c>
      <c r="N648" s="235" t="s">
        <v>276</v>
      </c>
      <c r="O648" s="235" t="s">
        <v>106</v>
      </c>
      <c r="P648" s="235">
        <v>0.216834</v>
      </c>
      <c r="Q648" s="24">
        <v>6.0000000000000001E-3</v>
      </c>
      <c r="R648" s="218"/>
      <c r="S648" s="219"/>
      <c r="T648" s="219"/>
      <c r="U648" s="219"/>
      <c r="V648" s="219"/>
      <c r="W648" s="219"/>
      <c r="X648" s="219"/>
      <c r="Y648" s="219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19"/>
      <c r="AR648" s="219"/>
      <c r="AS648" s="219"/>
      <c r="AT648" s="219"/>
      <c r="AU648" s="219"/>
      <c r="AV648" s="219"/>
      <c r="AW648" s="219"/>
      <c r="AX648" s="219"/>
      <c r="AY648" s="219"/>
      <c r="AZ648" s="219"/>
      <c r="BA648" s="219"/>
      <c r="BB648" s="219"/>
      <c r="BC648" s="219"/>
      <c r="BD648" s="219"/>
      <c r="BE648" s="219"/>
      <c r="BF648" s="219"/>
      <c r="BG648" s="219"/>
      <c r="BH648" s="219"/>
      <c r="BI648" s="219"/>
      <c r="BJ648" s="219"/>
      <c r="BK648" s="219"/>
      <c r="BL648" s="219"/>
      <c r="BM648" s="56"/>
    </row>
    <row r="649" spans="1:65">
      <c r="A649" s="30"/>
      <c r="B649" s="20" t="s">
        <v>231</v>
      </c>
      <c r="C649" s="12"/>
      <c r="D649" s="236">
        <v>4.5333333333333328E-3</v>
      </c>
      <c r="E649" s="236">
        <v>4.0000000000000001E-3</v>
      </c>
      <c r="F649" s="236">
        <v>3.8333333333333331E-3</v>
      </c>
      <c r="G649" s="236">
        <v>4.0000000000000001E-3</v>
      </c>
      <c r="H649" s="236" t="s">
        <v>521</v>
      </c>
      <c r="I649" s="236">
        <v>1.8749999999999999E-3</v>
      </c>
      <c r="J649" s="236">
        <v>5.0661573018796775E-3</v>
      </c>
      <c r="K649" s="236">
        <v>1.7583333333333333E-2</v>
      </c>
      <c r="L649" s="236">
        <v>4.8166666666666663E-2</v>
      </c>
      <c r="M649" s="236">
        <v>7.6016666666666663E-2</v>
      </c>
      <c r="N649" s="236" t="s">
        <v>521</v>
      </c>
      <c r="O649" s="236" t="s">
        <v>521</v>
      </c>
      <c r="P649" s="236">
        <v>0.21605649999999996</v>
      </c>
      <c r="Q649" s="236">
        <v>4.8333333333333327E-3</v>
      </c>
      <c r="R649" s="218"/>
      <c r="S649" s="219"/>
      <c r="T649" s="219"/>
      <c r="U649" s="219"/>
      <c r="V649" s="219"/>
      <c r="W649" s="219"/>
      <c r="X649" s="219"/>
      <c r="Y649" s="219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19"/>
      <c r="AR649" s="219"/>
      <c r="AS649" s="219"/>
      <c r="AT649" s="219"/>
      <c r="AU649" s="219"/>
      <c r="AV649" s="219"/>
      <c r="AW649" s="219"/>
      <c r="AX649" s="219"/>
      <c r="AY649" s="219"/>
      <c r="AZ649" s="219"/>
      <c r="BA649" s="219"/>
      <c r="BB649" s="219"/>
      <c r="BC649" s="219"/>
      <c r="BD649" s="219"/>
      <c r="BE649" s="219"/>
      <c r="BF649" s="219"/>
      <c r="BG649" s="219"/>
      <c r="BH649" s="219"/>
      <c r="BI649" s="219"/>
      <c r="BJ649" s="219"/>
      <c r="BK649" s="219"/>
      <c r="BL649" s="219"/>
      <c r="BM649" s="56"/>
    </row>
    <row r="650" spans="1:65">
      <c r="A650" s="30"/>
      <c r="B650" s="3" t="s">
        <v>232</v>
      </c>
      <c r="C650" s="29"/>
      <c r="D650" s="24">
        <v>4.5999999999999999E-3</v>
      </c>
      <c r="E650" s="24">
        <v>4.0000000000000001E-3</v>
      </c>
      <c r="F650" s="24">
        <v>4.0000000000000001E-3</v>
      </c>
      <c r="G650" s="24">
        <v>4.0000000000000001E-3</v>
      </c>
      <c r="H650" s="24" t="s">
        <v>521</v>
      </c>
      <c r="I650" s="24">
        <v>2.1000000000000003E-3</v>
      </c>
      <c r="J650" s="24">
        <v>5.0591195806089844E-3</v>
      </c>
      <c r="K650" s="24">
        <v>1.7599999999999998E-2</v>
      </c>
      <c r="L650" s="24">
        <v>4.8000000000000001E-2</v>
      </c>
      <c r="M650" s="24">
        <v>7.5899999999999995E-2</v>
      </c>
      <c r="N650" s="24" t="s">
        <v>521</v>
      </c>
      <c r="O650" s="24" t="s">
        <v>521</v>
      </c>
      <c r="P650" s="24">
        <v>0.21576699999999999</v>
      </c>
      <c r="Q650" s="24">
        <v>4.5000000000000005E-3</v>
      </c>
      <c r="R650" s="218"/>
      <c r="S650" s="219"/>
      <c r="T650" s="219"/>
      <c r="U650" s="219"/>
      <c r="V650" s="219"/>
      <c r="W650" s="219"/>
      <c r="X650" s="219"/>
      <c r="Y650" s="219"/>
      <c r="Z650" s="219"/>
      <c r="AA650" s="219"/>
      <c r="AB650" s="219"/>
      <c r="AC650" s="219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19"/>
      <c r="AR650" s="219"/>
      <c r="AS650" s="219"/>
      <c r="AT650" s="219"/>
      <c r="AU650" s="219"/>
      <c r="AV650" s="219"/>
      <c r="AW650" s="219"/>
      <c r="AX650" s="219"/>
      <c r="AY650" s="219"/>
      <c r="AZ650" s="219"/>
      <c r="BA650" s="219"/>
      <c r="BB650" s="219"/>
      <c r="BC650" s="219"/>
      <c r="BD650" s="219"/>
      <c r="BE650" s="219"/>
      <c r="BF650" s="219"/>
      <c r="BG650" s="219"/>
      <c r="BH650" s="219"/>
      <c r="BI650" s="219"/>
      <c r="BJ650" s="219"/>
      <c r="BK650" s="219"/>
      <c r="BL650" s="219"/>
      <c r="BM650" s="56"/>
    </row>
    <row r="651" spans="1:65">
      <c r="A651" s="30"/>
      <c r="B651" s="3" t="s">
        <v>233</v>
      </c>
      <c r="C651" s="29"/>
      <c r="D651" s="24">
        <v>1.7511900715418258E-4</v>
      </c>
      <c r="E651" s="24">
        <v>0</v>
      </c>
      <c r="F651" s="24">
        <v>4.0824829046386303E-4</v>
      </c>
      <c r="G651" s="24">
        <v>0</v>
      </c>
      <c r="H651" s="24" t="s">
        <v>521</v>
      </c>
      <c r="I651" s="24">
        <v>5.2519837521962441E-4</v>
      </c>
      <c r="J651" s="24">
        <v>6.3226213920103603E-5</v>
      </c>
      <c r="K651" s="24">
        <v>1.8348478592697241E-4</v>
      </c>
      <c r="L651" s="24">
        <v>1.6020819787597234E-3</v>
      </c>
      <c r="M651" s="24">
        <v>5.3820689949745759E-4</v>
      </c>
      <c r="N651" s="24" t="s">
        <v>521</v>
      </c>
      <c r="O651" s="24" t="s">
        <v>521</v>
      </c>
      <c r="P651" s="24">
        <v>2.5087985969383842E-3</v>
      </c>
      <c r="Q651" s="24">
        <v>9.8319208025017492E-4</v>
      </c>
      <c r="R651" s="218"/>
      <c r="S651" s="219"/>
      <c r="T651" s="219"/>
      <c r="U651" s="219"/>
      <c r="V651" s="219"/>
      <c r="W651" s="219"/>
      <c r="X651" s="219"/>
      <c r="Y651" s="219"/>
      <c r="Z651" s="219"/>
      <c r="AA651" s="219"/>
      <c r="AB651" s="219"/>
      <c r="AC651" s="219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19"/>
      <c r="AR651" s="219"/>
      <c r="AS651" s="219"/>
      <c r="AT651" s="219"/>
      <c r="AU651" s="219"/>
      <c r="AV651" s="219"/>
      <c r="AW651" s="219"/>
      <c r="AX651" s="219"/>
      <c r="AY651" s="219"/>
      <c r="AZ651" s="219"/>
      <c r="BA651" s="219"/>
      <c r="BB651" s="219"/>
      <c r="BC651" s="219"/>
      <c r="BD651" s="219"/>
      <c r="BE651" s="219"/>
      <c r="BF651" s="219"/>
      <c r="BG651" s="219"/>
      <c r="BH651" s="219"/>
      <c r="BI651" s="219"/>
      <c r="BJ651" s="219"/>
      <c r="BK651" s="219"/>
      <c r="BL651" s="219"/>
      <c r="BM651" s="56"/>
    </row>
    <row r="652" spans="1:65">
      <c r="A652" s="30"/>
      <c r="B652" s="3" t="s">
        <v>85</v>
      </c>
      <c r="C652" s="29"/>
      <c r="D652" s="13">
        <v>3.8629192754599105E-2</v>
      </c>
      <c r="E652" s="13">
        <v>0</v>
      </c>
      <c r="F652" s="13">
        <v>0.10649955403405123</v>
      </c>
      <c r="G652" s="13">
        <v>0</v>
      </c>
      <c r="H652" s="13" t="s">
        <v>521</v>
      </c>
      <c r="I652" s="13">
        <v>0.28010580011713304</v>
      </c>
      <c r="J652" s="13">
        <v>1.2480112667769912E-2</v>
      </c>
      <c r="K652" s="13">
        <v>1.0435153702007909E-2</v>
      </c>
      <c r="L652" s="13">
        <v>3.3261217552104989E-2</v>
      </c>
      <c r="M652" s="13">
        <v>7.0801170729768593E-3</v>
      </c>
      <c r="N652" s="13" t="s">
        <v>521</v>
      </c>
      <c r="O652" s="13" t="s">
        <v>521</v>
      </c>
      <c r="P652" s="13">
        <v>1.1611770980916494E-2</v>
      </c>
      <c r="Q652" s="13">
        <v>0.20341905108624311</v>
      </c>
      <c r="R652" s="151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5"/>
    </row>
    <row r="653" spans="1:65">
      <c r="A653" s="30"/>
      <c r="B653" s="3" t="s">
        <v>234</v>
      </c>
      <c r="C653" s="29"/>
      <c r="D653" s="13">
        <v>0.11477404543246728</v>
      </c>
      <c r="E653" s="13">
        <v>-1.6375842265469953E-2</v>
      </c>
      <c r="F653" s="13">
        <v>-5.7360182171075524E-2</v>
      </c>
      <c r="G653" s="13">
        <v>-1.6375842265469953E-2</v>
      </c>
      <c r="H653" s="13" t="s">
        <v>521</v>
      </c>
      <c r="I653" s="13">
        <v>-0.53892617606193904</v>
      </c>
      <c r="J653" s="13">
        <v>0.24579867725300919</v>
      </c>
      <c r="K653" s="13">
        <v>3.3238478600413712</v>
      </c>
      <c r="L653" s="13">
        <v>10.844474232719964</v>
      </c>
      <c r="M653" s="13">
        <v>17.692957430946631</v>
      </c>
      <c r="N653" s="13" t="s">
        <v>521</v>
      </c>
      <c r="O653" s="13" t="s">
        <v>521</v>
      </c>
      <c r="P653" s="13">
        <v>52.12959820889261</v>
      </c>
      <c r="Q653" s="13">
        <v>0.1885458572625569</v>
      </c>
      <c r="R653" s="151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5"/>
    </row>
    <row r="654" spans="1:65">
      <c r="A654" s="30"/>
      <c r="B654" s="46" t="s">
        <v>235</v>
      </c>
      <c r="C654" s="47"/>
      <c r="D654" s="45">
        <v>0.09</v>
      </c>
      <c r="E654" s="45">
        <v>0.2</v>
      </c>
      <c r="F654" s="45">
        <v>0.28999999999999998</v>
      </c>
      <c r="G654" s="45">
        <v>0.2</v>
      </c>
      <c r="H654" s="45">
        <v>1.01</v>
      </c>
      <c r="I654" s="45">
        <v>1.59</v>
      </c>
      <c r="J654" s="45">
        <v>0.09</v>
      </c>
      <c r="K654" s="45">
        <v>7.13</v>
      </c>
      <c r="L654" s="45">
        <v>23.62</v>
      </c>
      <c r="M654" s="45">
        <v>38.65</v>
      </c>
      <c r="N654" s="45">
        <v>1.01</v>
      </c>
      <c r="O654" s="45">
        <v>0.34</v>
      </c>
      <c r="P654" s="45">
        <v>114.19</v>
      </c>
      <c r="Q654" s="45">
        <v>0.25</v>
      </c>
      <c r="R654" s="151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5"/>
    </row>
    <row r="655" spans="1:65">
      <c r="B655" s="31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BM655" s="55"/>
    </row>
    <row r="656" spans="1:65" ht="15">
      <c r="B656" s="8" t="s">
        <v>434</v>
      </c>
      <c r="BM656" s="28" t="s">
        <v>66</v>
      </c>
    </row>
    <row r="657" spans="1:65" ht="15">
      <c r="A657" s="25" t="s">
        <v>37</v>
      </c>
      <c r="B657" s="18" t="s">
        <v>108</v>
      </c>
      <c r="C657" s="15" t="s">
        <v>109</v>
      </c>
      <c r="D657" s="16" t="s">
        <v>214</v>
      </c>
      <c r="E657" s="17" t="s">
        <v>214</v>
      </c>
      <c r="F657" s="17" t="s">
        <v>214</v>
      </c>
      <c r="G657" s="17" t="s">
        <v>214</v>
      </c>
      <c r="H657" s="17" t="s">
        <v>214</v>
      </c>
      <c r="I657" s="17" t="s">
        <v>214</v>
      </c>
      <c r="J657" s="17" t="s">
        <v>214</v>
      </c>
      <c r="K657" s="17" t="s">
        <v>214</v>
      </c>
      <c r="L657" s="17" t="s">
        <v>214</v>
      </c>
      <c r="M657" s="17" t="s">
        <v>214</v>
      </c>
      <c r="N657" s="17" t="s">
        <v>214</v>
      </c>
      <c r="O657" s="17" t="s">
        <v>214</v>
      </c>
      <c r="P657" s="17" t="s">
        <v>214</v>
      </c>
      <c r="Q657" s="17" t="s">
        <v>214</v>
      </c>
      <c r="R657" s="151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1</v>
      </c>
    </row>
    <row r="658" spans="1:65">
      <c r="A658" s="30"/>
      <c r="B658" s="19" t="s">
        <v>215</v>
      </c>
      <c r="C658" s="9" t="s">
        <v>215</v>
      </c>
      <c r="D658" s="149" t="s">
        <v>248</v>
      </c>
      <c r="E658" s="150" t="s">
        <v>249</v>
      </c>
      <c r="F658" s="150" t="s">
        <v>250</v>
      </c>
      <c r="G658" s="150" t="s">
        <v>251</v>
      </c>
      <c r="H658" s="150" t="s">
        <v>252</v>
      </c>
      <c r="I658" s="150" t="s">
        <v>253</v>
      </c>
      <c r="J658" s="150" t="s">
        <v>254</v>
      </c>
      <c r="K658" s="150" t="s">
        <v>255</v>
      </c>
      <c r="L658" s="150" t="s">
        <v>256</v>
      </c>
      <c r="M658" s="150" t="s">
        <v>257</v>
      </c>
      <c r="N658" s="150" t="s">
        <v>258</v>
      </c>
      <c r="O658" s="150" t="s">
        <v>259</v>
      </c>
      <c r="P658" s="150" t="s">
        <v>260</v>
      </c>
      <c r="Q658" s="150" t="s">
        <v>261</v>
      </c>
      <c r="R658" s="151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 t="s">
        <v>1</v>
      </c>
    </row>
    <row r="659" spans="1:65">
      <c r="A659" s="30"/>
      <c r="B659" s="19"/>
      <c r="C659" s="9"/>
      <c r="D659" s="10" t="s">
        <v>262</v>
      </c>
      <c r="E659" s="11" t="s">
        <v>112</v>
      </c>
      <c r="F659" s="11" t="s">
        <v>112</v>
      </c>
      <c r="G659" s="11" t="s">
        <v>112</v>
      </c>
      <c r="H659" s="11" t="s">
        <v>111</v>
      </c>
      <c r="I659" s="11" t="s">
        <v>263</v>
      </c>
      <c r="J659" s="11" t="s">
        <v>111</v>
      </c>
      <c r="K659" s="11" t="s">
        <v>262</v>
      </c>
      <c r="L659" s="11" t="s">
        <v>111</v>
      </c>
      <c r="M659" s="11" t="s">
        <v>264</v>
      </c>
      <c r="N659" s="11" t="s">
        <v>262</v>
      </c>
      <c r="O659" s="11" t="s">
        <v>111</v>
      </c>
      <c r="P659" s="11" t="s">
        <v>111</v>
      </c>
      <c r="Q659" s="11" t="s">
        <v>111</v>
      </c>
      <c r="R659" s="151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2</v>
      </c>
    </row>
    <row r="660" spans="1:65">
      <c r="A660" s="30"/>
      <c r="B660" s="19"/>
      <c r="C660" s="9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151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3</v>
      </c>
    </row>
    <row r="661" spans="1:65">
      <c r="A661" s="30"/>
      <c r="B661" s="18">
        <v>1</v>
      </c>
      <c r="C661" s="14">
        <v>1</v>
      </c>
      <c r="D661" s="22">
        <v>7.9480000000000013</v>
      </c>
      <c r="E661" s="22">
        <v>7.9600000000000009</v>
      </c>
      <c r="F661" s="22">
        <v>7.8299999999999992</v>
      </c>
      <c r="G661" s="22">
        <v>7.9399999999999995</v>
      </c>
      <c r="H661" s="22">
        <v>8.2020999999999997</v>
      </c>
      <c r="I661" s="156">
        <v>8.64</v>
      </c>
      <c r="J661" s="22">
        <v>7.9542898016805443</v>
      </c>
      <c r="K661" s="22">
        <v>8.27</v>
      </c>
      <c r="L661" s="22">
        <v>7.6700000000000008</v>
      </c>
      <c r="M661" s="152">
        <v>4.8</v>
      </c>
      <c r="N661" s="22">
        <v>7.91</v>
      </c>
      <c r="O661" s="152">
        <v>8.64</v>
      </c>
      <c r="P661" s="22">
        <v>7.9821380000000008</v>
      </c>
      <c r="Q661" s="22" t="s">
        <v>278</v>
      </c>
      <c r="R661" s="151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1</v>
      </c>
    </row>
    <row r="662" spans="1:65">
      <c r="A662" s="30"/>
      <c r="B662" s="19">
        <v>1</v>
      </c>
      <c r="C662" s="9">
        <v>2</v>
      </c>
      <c r="D662" s="11">
        <v>7.8659999999999997</v>
      </c>
      <c r="E662" s="11">
        <v>7.9800000000000013</v>
      </c>
      <c r="F662" s="11">
        <v>7.79</v>
      </c>
      <c r="G662" s="11">
        <v>7.79</v>
      </c>
      <c r="H662" s="11">
        <v>7.9533000000000005</v>
      </c>
      <c r="I662" s="11">
        <v>8.2799999999999994</v>
      </c>
      <c r="J662" s="11">
        <v>8.0046555946587006</v>
      </c>
      <c r="K662" s="11">
        <v>8.15</v>
      </c>
      <c r="L662" s="11">
        <v>7.76</v>
      </c>
      <c r="M662" s="153">
        <v>4.55</v>
      </c>
      <c r="N662" s="11">
        <v>7.9800000000000013</v>
      </c>
      <c r="O662" s="153">
        <v>8.58</v>
      </c>
      <c r="P662" s="11">
        <v>7.9700379999999997</v>
      </c>
      <c r="Q662" s="11" t="s">
        <v>278</v>
      </c>
      <c r="R662" s="151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 t="e">
        <v>#N/A</v>
      </c>
    </row>
    <row r="663" spans="1:65">
      <c r="A663" s="30"/>
      <c r="B663" s="19">
        <v>1</v>
      </c>
      <c r="C663" s="9">
        <v>3</v>
      </c>
      <c r="D663" s="11">
        <v>8.0440000000000005</v>
      </c>
      <c r="E663" s="11">
        <v>8.0399999999999991</v>
      </c>
      <c r="F663" s="11">
        <v>7.8</v>
      </c>
      <c r="G663" s="11">
        <v>7.89</v>
      </c>
      <c r="H663" s="11">
        <v>7.7503000000000002</v>
      </c>
      <c r="I663" s="11">
        <v>8.01</v>
      </c>
      <c r="J663" s="11">
        <v>7.9393427821486977</v>
      </c>
      <c r="K663" s="11">
        <v>8.25</v>
      </c>
      <c r="L663" s="11">
        <v>7.66</v>
      </c>
      <c r="M663" s="153">
        <v>4.83</v>
      </c>
      <c r="N663" s="11">
        <v>7.82</v>
      </c>
      <c r="O663" s="153">
        <v>8.6999999999999993</v>
      </c>
      <c r="P663" s="11">
        <v>8.0141259999999992</v>
      </c>
      <c r="Q663" s="11" t="s">
        <v>278</v>
      </c>
      <c r="R663" s="151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16</v>
      </c>
    </row>
    <row r="664" spans="1:65">
      <c r="A664" s="30"/>
      <c r="B664" s="19">
        <v>1</v>
      </c>
      <c r="C664" s="9">
        <v>4</v>
      </c>
      <c r="D664" s="11">
        <v>7.9</v>
      </c>
      <c r="E664" s="11">
        <v>8.0399999999999991</v>
      </c>
      <c r="F664" s="11">
        <v>7.89</v>
      </c>
      <c r="G664" s="11">
        <v>7.9600000000000009</v>
      </c>
      <c r="H664" s="11">
        <v>8.2946000000000009</v>
      </c>
      <c r="I664" s="11">
        <v>8.43</v>
      </c>
      <c r="J664" s="11">
        <v>8.0333823586311652</v>
      </c>
      <c r="K664" s="11">
        <v>8.2799999999999994</v>
      </c>
      <c r="L664" s="11">
        <v>7.8100000000000005</v>
      </c>
      <c r="M664" s="153">
        <v>4.54</v>
      </c>
      <c r="N664" s="11">
        <v>7.89</v>
      </c>
      <c r="O664" s="153">
        <v>8.56</v>
      </c>
      <c r="P664" s="11">
        <v>8.0195279999999993</v>
      </c>
      <c r="Q664" s="11" t="s">
        <v>278</v>
      </c>
      <c r="R664" s="151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7.97739974854826</v>
      </c>
    </row>
    <row r="665" spans="1:65">
      <c r="A665" s="30"/>
      <c r="B665" s="19">
        <v>1</v>
      </c>
      <c r="C665" s="9">
        <v>5</v>
      </c>
      <c r="D665" s="11">
        <v>7.9560000000000004</v>
      </c>
      <c r="E665" s="11">
        <v>8</v>
      </c>
      <c r="F665" s="11">
        <v>7.95</v>
      </c>
      <c r="G665" s="11">
        <v>7.9</v>
      </c>
      <c r="H665" s="11">
        <v>8.49</v>
      </c>
      <c r="I665" s="11">
        <v>7.99</v>
      </c>
      <c r="J665" s="11">
        <v>7.9411327818373501</v>
      </c>
      <c r="K665" s="11">
        <v>8.18</v>
      </c>
      <c r="L665" s="11">
        <v>7.7199999999999989</v>
      </c>
      <c r="M665" s="153">
        <v>4.6399999999999997</v>
      </c>
      <c r="N665" s="11">
        <v>7.8100000000000005</v>
      </c>
      <c r="O665" s="153">
        <v>8.4700000000000006</v>
      </c>
      <c r="P665" s="11">
        <v>7.9880800000000001</v>
      </c>
      <c r="Q665" s="11" t="s">
        <v>278</v>
      </c>
      <c r="R665" s="151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35</v>
      </c>
    </row>
    <row r="666" spans="1:65">
      <c r="A666" s="30"/>
      <c r="B666" s="19">
        <v>1</v>
      </c>
      <c r="C666" s="9">
        <v>6</v>
      </c>
      <c r="D666" s="11">
        <v>7.8739999999999988</v>
      </c>
      <c r="E666" s="11">
        <v>8.01</v>
      </c>
      <c r="F666" s="11">
        <v>7.73</v>
      </c>
      <c r="G666" s="11">
        <v>7.91</v>
      </c>
      <c r="H666" s="11">
        <v>8.3816000000000006</v>
      </c>
      <c r="I666" s="11">
        <v>7.9799999999999995</v>
      </c>
      <c r="J666" s="11">
        <v>8.0031540852287009</v>
      </c>
      <c r="K666" s="11">
        <v>8.19</v>
      </c>
      <c r="L666" s="11">
        <v>7.6900000000000013</v>
      </c>
      <c r="M666" s="153">
        <v>4.43</v>
      </c>
      <c r="N666" s="11">
        <v>7.7399999999999993</v>
      </c>
      <c r="O666" s="153">
        <v>8.56</v>
      </c>
      <c r="P666" s="11">
        <v>7.9806160000000004</v>
      </c>
      <c r="Q666" s="11" t="s">
        <v>278</v>
      </c>
      <c r="R666" s="151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5"/>
    </row>
    <row r="667" spans="1:65">
      <c r="A667" s="30"/>
      <c r="B667" s="20" t="s">
        <v>231</v>
      </c>
      <c r="C667" s="12"/>
      <c r="D667" s="23">
        <v>7.9313333333333347</v>
      </c>
      <c r="E667" s="23">
        <v>8.004999999999999</v>
      </c>
      <c r="F667" s="23">
        <v>7.8316666666666661</v>
      </c>
      <c r="G667" s="23">
        <v>7.8983333333333334</v>
      </c>
      <c r="H667" s="23">
        <v>8.1786499999999993</v>
      </c>
      <c r="I667" s="23">
        <v>8.2216666666666658</v>
      </c>
      <c r="J667" s="23">
        <v>7.9793262340308599</v>
      </c>
      <c r="K667" s="23">
        <v>8.2200000000000006</v>
      </c>
      <c r="L667" s="23">
        <v>7.7183333333333337</v>
      </c>
      <c r="M667" s="23">
        <v>4.6316666666666668</v>
      </c>
      <c r="N667" s="23">
        <v>7.8583333333333343</v>
      </c>
      <c r="O667" s="23">
        <v>8.5849999999999991</v>
      </c>
      <c r="P667" s="23">
        <v>7.9924210000000002</v>
      </c>
      <c r="Q667" s="23" t="s">
        <v>521</v>
      </c>
      <c r="R667" s="151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5"/>
    </row>
    <row r="668" spans="1:65">
      <c r="A668" s="30"/>
      <c r="B668" s="3" t="s">
        <v>232</v>
      </c>
      <c r="C668" s="29"/>
      <c r="D668" s="11">
        <v>7.9240000000000013</v>
      </c>
      <c r="E668" s="11">
        <v>8.004999999999999</v>
      </c>
      <c r="F668" s="11">
        <v>7.8149999999999995</v>
      </c>
      <c r="G668" s="11">
        <v>7.9050000000000002</v>
      </c>
      <c r="H668" s="11">
        <v>8.2483500000000003</v>
      </c>
      <c r="I668" s="11">
        <v>8.1449999999999996</v>
      </c>
      <c r="J668" s="11">
        <v>7.978721943454623</v>
      </c>
      <c r="K668" s="11">
        <v>8.2199999999999989</v>
      </c>
      <c r="L668" s="11">
        <v>7.7050000000000001</v>
      </c>
      <c r="M668" s="11">
        <v>4.5949999999999998</v>
      </c>
      <c r="N668" s="11">
        <v>7.8550000000000004</v>
      </c>
      <c r="O668" s="11">
        <v>8.57</v>
      </c>
      <c r="P668" s="11">
        <v>7.9851090000000005</v>
      </c>
      <c r="Q668" s="11" t="s">
        <v>521</v>
      </c>
      <c r="R668" s="151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5"/>
    </row>
    <row r="669" spans="1:65">
      <c r="A669" s="30"/>
      <c r="B669" s="3" t="s">
        <v>233</v>
      </c>
      <c r="C669" s="29"/>
      <c r="D669" s="24">
        <v>6.6509147240561839E-2</v>
      </c>
      <c r="E669" s="24">
        <v>3.2093613071761604E-2</v>
      </c>
      <c r="F669" s="24">
        <v>7.8081154363051339E-2</v>
      </c>
      <c r="G669" s="24">
        <v>5.9132619311735884E-2</v>
      </c>
      <c r="H669" s="24">
        <v>0.27798855192255678</v>
      </c>
      <c r="I669" s="24">
        <v>0.27520295541048745</v>
      </c>
      <c r="J669" s="24">
        <v>3.9536430716564243E-2</v>
      </c>
      <c r="K669" s="24">
        <v>5.3665631459994735E-2</v>
      </c>
      <c r="L669" s="24">
        <v>5.7763887219149698E-2</v>
      </c>
      <c r="M669" s="24">
        <v>0.15715173135115848</v>
      </c>
      <c r="N669" s="24">
        <v>8.5186070848858542E-2</v>
      </c>
      <c r="O669" s="24">
        <v>7.8421935706790222E-2</v>
      </c>
      <c r="P669" s="24">
        <v>1.9853652349126664E-2</v>
      </c>
      <c r="Q669" s="24" t="s">
        <v>521</v>
      </c>
      <c r="R669" s="218"/>
      <c r="S669" s="219"/>
      <c r="T669" s="219"/>
      <c r="U669" s="219"/>
      <c r="V669" s="219"/>
      <c r="W669" s="219"/>
      <c r="X669" s="219"/>
      <c r="Y669" s="219"/>
      <c r="Z669" s="219"/>
      <c r="AA669" s="219"/>
      <c r="AB669" s="219"/>
      <c r="AC669" s="219"/>
      <c r="AD669" s="219"/>
      <c r="AE669" s="219"/>
      <c r="AF669" s="219"/>
      <c r="AG669" s="219"/>
      <c r="AH669" s="219"/>
      <c r="AI669" s="219"/>
      <c r="AJ669" s="219"/>
      <c r="AK669" s="219"/>
      <c r="AL669" s="219"/>
      <c r="AM669" s="219"/>
      <c r="AN669" s="219"/>
      <c r="AO669" s="219"/>
      <c r="AP669" s="219"/>
      <c r="AQ669" s="219"/>
      <c r="AR669" s="219"/>
      <c r="AS669" s="219"/>
      <c r="AT669" s="219"/>
      <c r="AU669" s="219"/>
      <c r="AV669" s="219"/>
      <c r="AW669" s="219"/>
      <c r="AX669" s="219"/>
      <c r="AY669" s="219"/>
      <c r="AZ669" s="219"/>
      <c r="BA669" s="219"/>
      <c r="BB669" s="219"/>
      <c r="BC669" s="219"/>
      <c r="BD669" s="219"/>
      <c r="BE669" s="219"/>
      <c r="BF669" s="219"/>
      <c r="BG669" s="219"/>
      <c r="BH669" s="219"/>
      <c r="BI669" s="219"/>
      <c r="BJ669" s="219"/>
      <c r="BK669" s="219"/>
      <c r="BL669" s="219"/>
      <c r="BM669" s="56"/>
    </row>
    <row r="670" spans="1:65">
      <c r="A670" s="30"/>
      <c r="B670" s="3" t="s">
        <v>85</v>
      </c>
      <c r="C670" s="29"/>
      <c r="D670" s="13">
        <v>8.3856199765354918E-3</v>
      </c>
      <c r="E670" s="13">
        <v>4.0091958865411123E-3</v>
      </c>
      <c r="F670" s="13">
        <v>9.9699282012834234E-3</v>
      </c>
      <c r="G670" s="13">
        <v>7.4867211620682694E-3</v>
      </c>
      <c r="H670" s="13">
        <v>3.3989540073552094E-2</v>
      </c>
      <c r="I670" s="13">
        <v>3.3472891393937255E-2</v>
      </c>
      <c r="J670" s="13">
        <v>4.9548582871503802E-3</v>
      </c>
      <c r="K670" s="13">
        <v>6.5286656277365853E-3</v>
      </c>
      <c r="L670" s="13">
        <v>7.4839845241826426E-3</v>
      </c>
      <c r="M670" s="13">
        <v>3.3929844840120578E-2</v>
      </c>
      <c r="N670" s="13">
        <v>1.0840221104838838E-2</v>
      </c>
      <c r="O670" s="13">
        <v>9.1347624585661306E-3</v>
      </c>
      <c r="P670" s="13">
        <v>2.4840598798695243E-3</v>
      </c>
      <c r="Q670" s="13" t="s">
        <v>521</v>
      </c>
      <c r="R670" s="151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3" t="s">
        <v>234</v>
      </c>
      <c r="C671" s="29"/>
      <c r="D671" s="13">
        <v>-5.7746153717955773E-3</v>
      </c>
      <c r="E671" s="13">
        <v>3.4598054907255538E-3</v>
      </c>
      <c r="F671" s="13">
        <v>-1.8268243597560074E-2</v>
      </c>
      <c r="G671" s="13">
        <v>-9.9113016405271148E-3</v>
      </c>
      <c r="H671" s="13">
        <v>2.5227550053307013E-2</v>
      </c>
      <c r="I671" s="13">
        <v>3.0619866851082422E-2</v>
      </c>
      <c r="J671" s="13">
        <v>2.4149291038733089E-4</v>
      </c>
      <c r="K671" s="13">
        <v>3.0410943302156657E-2</v>
      </c>
      <c r="L671" s="13">
        <v>-3.2475044924515806E-2</v>
      </c>
      <c r="M671" s="13">
        <v>-0.41940145753513924</v>
      </c>
      <c r="N671" s="13">
        <v>-1.4925466814746713E-2</v>
      </c>
      <c r="O671" s="13">
        <v>7.616520051691178E-2</v>
      </c>
      <c r="P671" s="13">
        <v>1.8829758975629218E-3</v>
      </c>
      <c r="Q671" s="13" t="s">
        <v>521</v>
      </c>
      <c r="R671" s="151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A672" s="30"/>
      <c r="B672" s="46" t="s">
        <v>235</v>
      </c>
      <c r="C672" s="47"/>
      <c r="D672" s="45">
        <v>0.26</v>
      </c>
      <c r="E672" s="45">
        <v>0.09</v>
      </c>
      <c r="F672" s="45">
        <v>0.74</v>
      </c>
      <c r="G672" s="45">
        <v>0.42</v>
      </c>
      <c r="H672" s="45">
        <v>0.92</v>
      </c>
      <c r="I672" s="45">
        <v>1.1299999999999999</v>
      </c>
      <c r="J672" s="45">
        <v>0.03</v>
      </c>
      <c r="K672" s="45">
        <v>1.1200000000000001</v>
      </c>
      <c r="L672" s="45">
        <v>1.28</v>
      </c>
      <c r="M672" s="45" t="s">
        <v>242</v>
      </c>
      <c r="N672" s="45">
        <v>0.61</v>
      </c>
      <c r="O672" s="45">
        <v>2.87</v>
      </c>
      <c r="P672" s="45">
        <v>0.03</v>
      </c>
      <c r="Q672" s="45" t="s">
        <v>242</v>
      </c>
      <c r="R672" s="151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5"/>
    </row>
    <row r="673" spans="1:65">
      <c r="B673" s="31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BM673" s="55"/>
    </row>
    <row r="674" spans="1:65" ht="15">
      <c r="B674" s="8" t="s">
        <v>435</v>
      </c>
      <c r="BM674" s="28" t="s">
        <v>247</v>
      </c>
    </row>
    <row r="675" spans="1:65" ht="15">
      <c r="A675" s="25" t="s">
        <v>40</v>
      </c>
      <c r="B675" s="18" t="s">
        <v>108</v>
      </c>
      <c r="C675" s="15" t="s">
        <v>109</v>
      </c>
      <c r="D675" s="16" t="s">
        <v>214</v>
      </c>
      <c r="E675" s="17" t="s">
        <v>214</v>
      </c>
      <c r="F675" s="15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>
        <v>1</v>
      </c>
    </row>
    <row r="676" spans="1:65">
      <c r="A676" s="30"/>
      <c r="B676" s="19" t="s">
        <v>215</v>
      </c>
      <c r="C676" s="9" t="s">
        <v>215</v>
      </c>
      <c r="D676" s="149" t="s">
        <v>256</v>
      </c>
      <c r="E676" s="150" t="s">
        <v>260</v>
      </c>
      <c r="F676" s="15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 t="s">
        <v>3</v>
      </c>
    </row>
    <row r="677" spans="1:65">
      <c r="A677" s="30"/>
      <c r="B677" s="19"/>
      <c r="C677" s="9"/>
      <c r="D677" s="10" t="s">
        <v>264</v>
      </c>
      <c r="E677" s="11" t="s">
        <v>263</v>
      </c>
      <c r="F677" s="15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9"/>
      <c r="C678" s="9"/>
      <c r="D678" s="26"/>
      <c r="E678" s="26"/>
      <c r="F678" s="15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2</v>
      </c>
    </row>
    <row r="679" spans="1:65">
      <c r="A679" s="30"/>
      <c r="B679" s="18">
        <v>1</v>
      </c>
      <c r="C679" s="14">
        <v>1</v>
      </c>
      <c r="D679" s="22">
        <v>1.5</v>
      </c>
      <c r="E679" s="22">
        <v>2.3391000000000002</v>
      </c>
      <c r="F679" s="15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>
        <v>1</v>
      </c>
      <c r="C680" s="9">
        <v>2</v>
      </c>
      <c r="D680" s="11">
        <v>1.4</v>
      </c>
      <c r="E680" s="11">
        <v>2.3837000000000002</v>
      </c>
      <c r="F680" s="15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8</v>
      </c>
    </row>
    <row r="681" spans="1:65">
      <c r="A681" s="30"/>
      <c r="B681" s="19">
        <v>1</v>
      </c>
      <c r="C681" s="9">
        <v>3</v>
      </c>
      <c r="D681" s="11">
        <v>1.7</v>
      </c>
      <c r="E681" s="11">
        <v>2.4119999999999999</v>
      </c>
      <c r="F681" s="15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16</v>
      </c>
    </row>
    <row r="682" spans="1:65">
      <c r="A682" s="30"/>
      <c r="B682" s="19">
        <v>1</v>
      </c>
      <c r="C682" s="9">
        <v>4</v>
      </c>
      <c r="D682" s="11">
        <v>1.5</v>
      </c>
      <c r="E682" s="11">
        <v>2.1547999999999998</v>
      </c>
      <c r="F682" s="15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1.8680000000000001</v>
      </c>
    </row>
    <row r="683" spans="1:65">
      <c r="A683" s="30"/>
      <c r="B683" s="19">
        <v>1</v>
      </c>
      <c r="C683" s="9">
        <v>5</v>
      </c>
      <c r="D683" s="11">
        <v>1.5</v>
      </c>
      <c r="E683" s="11">
        <v>2.1111</v>
      </c>
      <c r="F683" s="15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14</v>
      </c>
    </row>
    <row r="684" spans="1:65">
      <c r="A684" s="30"/>
      <c r="B684" s="19">
        <v>1</v>
      </c>
      <c r="C684" s="9">
        <v>6</v>
      </c>
      <c r="D684" s="11">
        <v>1.3</v>
      </c>
      <c r="E684" s="11">
        <v>2.1153</v>
      </c>
      <c r="F684" s="15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20" t="s">
        <v>231</v>
      </c>
      <c r="C685" s="12"/>
      <c r="D685" s="23">
        <v>1.4833333333333334</v>
      </c>
      <c r="E685" s="23">
        <v>2.2526666666666668</v>
      </c>
      <c r="F685" s="15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A686" s="30"/>
      <c r="B686" s="3" t="s">
        <v>232</v>
      </c>
      <c r="C686" s="29"/>
      <c r="D686" s="11">
        <v>1.5</v>
      </c>
      <c r="E686" s="11">
        <v>2.24695</v>
      </c>
      <c r="F686" s="15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5"/>
    </row>
    <row r="687" spans="1:65">
      <c r="A687" s="30"/>
      <c r="B687" s="3" t="s">
        <v>233</v>
      </c>
      <c r="C687" s="29"/>
      <c r="D687" s="24">
        <v>0.13291601358251257</v>
      </c>
      <c r="E687" s="24">
        <v>0.14036821102609626</v>
      </c>
      <c r="F687" s="15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5"/>
    </row>
    <row r="688" spans="1:65">
      <c r="A688" s="30"/>
      <c r="B688" s="3" t="s">
        <v>85</v>
      </c>
      <c r="C688" s="29"/>
      <c r="D688" s="13">
        <v>8.9606301291581494E-2</v>
      </c>
      <c r="E688" s="13">
        <v>6.2312020283854505E-2</v>
      </c>
      <c r="F688" s="15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3" t="s">
        <v>234</v>
      </c>
      <c r="C689" s="29"/>
      <c r="D689" s="13">
        <v>-0.20592433975731617</v>
      </c>
      <c r="E689" s="13">
        <v>0.20592433975731628</v>
      </c>
      <c r="F689" s="15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46" t="s">
        <v>235</v>
      </c>
      <c r="C690" s="47"/>
      <c r="D690" s="45">
        <v>0.67</v>
      </c>
      <c r="E690" s="45">
        <v>0.67</v>
      </c>
      <c r="F690" s="15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B691" s="31"/>
      <c r="C691" s="20"/>
      <c r="D691" s="20"/>
      <c r="E691" s="20"/>
      <c r="BM691" s="55"/>
    </row>
    <row r="692" spans="1:65" ht="15">
      <c r="B692" s="8" t="s">
        <v>436</v>
      </c>
      <c r="BM692" s="28" t="s">
        <v>66</v>
      </c>
    </row>
    <row r="693" spans="1:65" ht="15">
      <c r="A693" s="25" t="s">
        <v>43</v>
      </c>
      <c r="B693" s="18" t="s">
        <v>108</v>
      </c>
      <c r="C693" s="15" t="s">
        <v>109</v>
      </c>
      <c r="D693" s="16" t="s">
        <v>214</v>
      </c>
      <c r="E693" s="17" t="s">
        <v>214</v>
      </c>
      <c r="F693" s="17" t="s">
        <v>214</v>
      </c>
      <c r="G693" s="17" t="s">
        <v>214</v>
      </c>
      <c r="H693" s="17" t="s">
        <v>214</v>
      </c>
      <c r="I693" s="17" t="s">
        <v>214</v>
      </c>
      <c r="J693" s="17" t="s">
        <v>214</v>
      </c>
      <c r="K693" s="17" t="s">
        <v>214</v>
      </c>
      <c r="L693" s="17" t="s">
        <v>214</v>
      </c>
      <c r="M693" s="17" t="s">
        <v>214</v>
      </c>
      <c r="N693" s="151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8">
        <v>1</v>
      </c>
    </row>
    <row r="694" spans="1:65">
      <c r="A694" s="30"/>
      <c r="B694" s="19" t="s">
        <v>215</v>
      </c>
      <c r="C694" s="9" t="s">
        <v>215</v>
      </c>
      <c r="D694" s="149" t="s">
        <v>249</v>
      </c>
      <c r="E694" s="150" t="s">
        <v>250</v>
      </c>
      <c r="F694" s="150" t="s">
        <v>251</v>
      </c>
      <c r="G694" s="150" t="s">
        <v>252</v>
      </c>
      <c r="H694" s="150" t="s">
        <v>253</v>
      </c>
      <c r="I694" s="150" t="s">
        <v>254</v>
      </c>
      <c r="J694" s="150" t="s">
        <v>256</v>
      </c>
      <c r="K694" s="150" t="s">
        <v>257</v>
      </c>
      <c r="L694" s="150" t="s">
        <v>258</v>
      </c>
      <c r="M694" s="150" t="s">
        <v>260</v>
      </c>
      <c r="N694" s="151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8" t="s">
        <v>3</v>
      </c>
    </row>
    <row r="695" spans="1:65">
      <c r="A695" s="30"/>
      <c r="B695" s="19"/>
      <c r="C695" s="9"/>
      <c r="D695" s="10" t="s">
        <v>264</v>
      </c>
      <c r="E695" s="11" t="s">
        <v>264</v>
      </c>
      <c r="F695" s="11" t="s">
        <v>264</v>
      </c>
      <c r="G695" s="11" t="s">
        <v>263</v>
      </c>
      <c r="H695" s="11" t="s">
        <v>263</v>
      </c>
      <c r="I695" s="11" t="s">
        <v>111</v>
      </c>
      <c r="J695" s="11" t="s">
        <v>264</v>
      </c>
      <c r="K695" s="11" t="s">
        <v>264</v>
      </c>
      <c r="L695" s="11" t="s">
        <v>263</v>
      </c>
      <c r="M695" s="11" t="s">
        <v>263</v>
      </c>
      <c r="N695" s="151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8">
        <v>1</v>
      </c>
    </row>
    <row r="696" spans="1:65">
      <c r="A696" s="30"/>
      <c r="B696" s="19"/>
      <c r="C696" s="9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151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8">
        <v>1</v>
      </c>
    </row>
    <row r="697" spans="1:65">
      <c r="A697" s="30"/>
      <c r="B697" s="18">
        <v>1</v>
      </c>
      <c r="C697" s="14">
        <v>1</v>
      </c>
      <c r="D697" s="243">
        <v>19.2</v>
      </c>
      <c r="E697" s="243">
        <v>16.5</v>
      </c>
      <c r="F697" s="243">
        <v>22</v>
      </c>
      <c r="G697" s="243">
        <v>18.920000000000002</v>
      </c>
      <c r="H697" s="242">
        <v>23.8</v>
      </c>
      <c r="I697" s="243">
        <v>16.857950920650001</v>
      </c>
      <c r="J697" s="243">
        <v>19.3</v>
      </c>
      <c r="K697" s="243">
        <v>14.8</v>
      </c>
      <c r="L697" s="243">
        <v>16.899999999999999</v>
      </c>
      <c r="M697" s="243">
        <v>16.117000000000001</v>
      </c>
      <c r="N697" s="238"/>
      <c r="O697" s="239"/>
      <c r="P697" s="239"/>
      <c r="Q697" s="239"/>
      <c r="R697" s="239"/>
      <c r="S697" s="239"/>
      <c r="T697" s="239"/>
      <c r="U697" s="239"/>
      <c r="V697" s="239"/>
      <c r="W697" s="239"/>
      <c r="X697" s="239"/>
      <c r="Y697" s="239"/>
      <c r="Z697" s="239"/>
      <c r="AA697" s="239"/>
      <c r="AB697" s="239"/>
      <c r="AC697" s="239"/>
      <c r="AD697" s="239"/>
      <c r="AE697" s="239"/>
      <c r="AF697" s="239"/>
      <c r="AG697" s="239"/>
      <c r="AH697" s="239"/>
      <c r="AI697" s="239"/>
      <c r="AJ697" s="239"/>
      <c r="AK697" s="239"/>
      <c r="AL697" s="239"/>
      <c r="AM697" s="239"/>
      <c r="AN697" s="239"/>
      <c r="AO697" s="239"/>
      <c r="AP697" s="239"/>
      <c r="AQ697" s="239"/>
      <c r="AR697" s="239"/>
      <c r="AS697" s="239"/>
      <c r="AT697" s="239"/>
      <c r="AU697" s="239"/>
      <c r="AV697" s="239"/>
      <c r="AW697" s="239"/>
      <c r="AX697" s="239"/>
      <c r="AY697" s="239"/>
      <c r="AZ697" s="239"/>
      <c r="BA697" s="239"/>
      <c r="BB697" s="239"/>
      <c r="BC697" s="239"/>
      <c r="BD697" s="239"/>
      <c r="BE697" s="239"/>
      <c r="BF697" s="239"/>
      <c r="BG697" s="239"/>
      <c r="BH697" s="239"/>
      <c r="BI697" s="239"/>
      <c r="BJ697" s="239"/>
      <c r="BK697" s="239"/>
      <c r="BL697" s="239"/>
      <c r="BM697" s="244">
        <v>1</v>
      </c>
    </row>
    <row r="698" spans="1:65">
      <c r="A698" s="30"/>
      <c r="B698" s="19">
        <v>1</v>
      </c>
      <c r="C698" s="9">
        <v>2</v>
      </c>
      <c r="D698" s="237">
        <v>18.7</v>
      </c>
      <c r="E698" s="237">
        <v>17.100000000000001</v>
      </c>
      <c r="F698" s="237">
        <v>22.9</v>
      </c>
      <c r="G698" s="237">
        <v>19</v>
      </c>
      <c r="H698" s="245">
        <v>23.4</v>
      </c>
      <c r="I698" s="237">
        <v>16.759085828877001</v>
      </c>
      <c r="J698" s="237">
        <v>18.3</v>
      </c>
      <c r="K698" s="237">
        <v>14.4</v>
      </c>
      <c r="L698" s="237">
        <v>16.7</v>
      </c>
      <c r="M698" s="237">
        <v>16.056999999999999</v>
      </c>
      <c r="N698" s="238"/>
      <c r="O698" s="239"/>
      <c r="P698" s="239"/>
      <c r="Q698" s="239"/>
      <c r="R698" s="239"/>
      <c r="S698" s="239"/>
      <c r="T698" s="239"/>
      <c r="U698" s="239"/>
      <c r="V698" s="239"/>
      <c r="W698" s="239"/>
      <c r="X698" s="239"/>
      <c r="Y698" s="239"/>
      <c r="Z698" s="239"/>
      <c r="AA698" s="239"/>
      <c r="AB698" s="239"/>
      <c r="AC698" s="239"/>
      <c r="AD698" s="239"/>
      <c r="AE698" s="239"/>
      <c r="AF698" s="239"/>
      <c r="AG698" s="239"/>
      <c r="AH698" s="239"/>
      <c r="AI698" s="239"/>
      <c r="AJ698" s="239"/>
      <c r="AK698" s="239"/>
      <c r="AL698" s="239"/>
      <c r="AM698" s="239"/>
      <c r="AN698" s="239"/>
      <c r="AO698" s="239"/>
      <c r="AP698" s="239"/>
      <c r="AQ698" s="239"/>
      <c r="AR698" s="239"/>
      <c r="AS698" s="239"/>
      <c r="AT698" s="239"/>
      <c r="AU698" s="239"/>
      <c r="AV698" s="239"/>
      <c r="AW698" s="239"/>
      <c r="AX698" s="239"/>
      <c r="AY698" s="239"/>
      <c r="AZ698" s="239"/>
      <c r="BA698" s="239"/>
      <c r="BB698" s="239"/>
      <c r="BC698" s="239"/>
      <c r="BD698" s="239"/>
      <c r="BE698" s="239"/>
      <c r="BF698" s="239"/>
      <c r="BG698" s="239"/>
      <c r="BH698" s="239"/>
      <c r="BI698" s="239"/>
      <c r="BJ698" s="239"/>
      <c r="BK698" s="239"/>
      <c r="BL698" s="239"/>
      <c r="BM698" s="244" t="e">
        <v>#N/A</v>
      </c>
    </row>
    <row r="699" spans="1:65">
      <c r="A699" s="30"/>
      <c r="B699" s="19">
        <v>1</v>
      </c>
      <c r="C699" s="9">
        <v>3</v>
      </c>
      <c r="D699" s="237">
        <v>19</v>
      </c>
      <c r="E699" s="237">
        <v>16.8</v>
      </c>
      <c r="F699" s="237">
        <v>23.3</v>
      </c>
      <c r="G699" s="237">
        <v>19.440000000000001</v>
      </c>
      <c r="H699" s="245">
        <v>24.2</v>
      </c>
      <c r="I699" s="237">
        <v>16.617770644650001</v>
      </c>
      <c r="J699" s="237">
        <v>19.600000000000001</v>
      </c>
      <c r="K699" s="237">
        <v>14.1</v>
      </c>
      <c r="L699" s="237">
        <v>16.7</v>
      </c>
      <c r="M699" s="237">
        <v>16.073</v>
      </c>
      <c r="N699" s="238"/>
      <c r="O699" s="239"/>
      <c r="P699" s="239"/>
      <c r="Q699" s="239"/>
      <c r="R699" s="239"/>
      <c r="S699" s="239"/>
      <c r="T699" s="239"/>
      <c r="U699" s="239"/>
      <c r="V699" s="239"/>
      <c r="W699" s="239"/>
      <c r="X699" s="239"/>
      <c r="Y699" s="239"/>
      <c r="Z699" s="239"/>
      <c r="AA699" s="239"/>
      <c r="AB699" s="239"/>
      <c r="AC699" s="239"/>
      <c r="AD699" s="239"/>
      <c r="AE699" s="239"/>
      <c r="AF699" s="239"/>
      <c r="AG699" s="239"/>
      <c r="AH699" s="239"/>
      <c r="AI699" s="239"/>
      <c r="AJ699" s="239"/>
      <c r="AK699" s="239"/>
      <c r="AL699" s="239"/>
      <c r="AM699" s="239"/>
      <c r="AN699" s="239"/>
      <c r="AO699" s="239"/>
      <c r="AP699" s="239"/>
      <c r="AQ699" s="239"/>
      <c r="AR699" s="239"/>
      <c r="AS699" s="239"/>
      <c r="AT699" s="239"/>
      <c r="AU699" s="239"/>
      <c r="AV699" s="239"/>
      <c r="AW699" s="239"/>
      <c r="AX699" s="239"/>
      <c r="AY699" s="239"/>
      <c r="AZ699" s="239"/>
      <c r="BA699" s="239"/>
      <c r="BB699" s="239"/>
      <c r="BC699" s="239"/>
      <c r="BD699" s="239"/>
      <c r="BE699" s="239"/>
      <c r="BF699" s="239"/>
      <c r="BG699" s="239"/>
      <c r="BH699" s="239"/>
      <c r="BI699" s="239"/>
      <c r="BJ699" s="239"/>
      <c r="BK699" s="239"/>
      <c r="BL699" s="239"/>
      <c r="BM699" s="244">
        <v>16</v>
      </c>
    </row>
    <row r="700" spans="1:65">
      <c r="A700" s="30"/>
      <c r="B700" s="19">
        <v>1</v>
      </c>
      <c r="C700" s="9">
        <v>4</v>
      </c>
      <c r="D700" s="237">
        <v>19.600000000000001</v>
      </c>
      <c r="E700" s="237">
        <v>15.9</v>
      </c>
      <c r="F700" s="237">
        <v>22.7</v>
      </c>
      <c r="G700" s="237">
        <v>19.25</v>
      </c>
      <c r="H700" s="245">
        <v>25</v>
      </c>
      <c r="I700" s="237">
        <v>16.198118299649998</v>
      </c>
      <c r="J700" s="237">
        <v>18.399999999999999</v>
      </c>
      <c r="K700" s="237">
        <v>14.5</v>
      </c>
      <c r="L700" s="237">
        <v>16.8</v>
      </c>
      <c r="M700" s="237">
        <v>16.18</v>
      </c>
      <c r="N700" s="238"/>
      <c r="O700" s="239"/>
      <c r="P700" s="239"/>
      <c r="Q700" s="239"/>
      <c r="R700" s="239"/>
      <c r="S700" s="239"/>
      <c r="T700" s="239"/>
      <c r="U700" s="239"/>
      <c r="V700" s="239"/>
      <c r="W700" s="239"/>
      <c r="X700" s="239"/>
      <c r="Y700" s="239"/>
      <c r="Z700" s="239"/>
      <c r="AA700" s="239"/>
      <c r="AB700" s="239"/>
      <c r="AC700" s="239"/>
      <c r="AD700" s="239"/>
      <c r="AE700" s="239"/>
      <c r="AF700" s="239"/>
      <c r="AG700" s="239"/>
      <c r="AH700" s="239"/>
      <c r="AI700" s="239"/>
      <c r="AJ700" s="239"/>
      <c r="AK700" s="239"/>
      <c r="AL700" s="239"/>
      <c r="AM700" s="239"/>
      <c r="AN700" s="239"/>
      <c r="AO700" s="239"/>
      <c r="AP700" s="239"/>
      <c r="AQ700" s="239"/>
      <c r="AR700" s="239"/>
      <c r="AS700" s="239"/>
      <c r="AT700" s="239"/>
      <c r="AU700" s="239"/>
      <c r="AV700" s="239"/>
      <c r="AW700" s="239"/>
      <c r="AX700" s="239"/>
      <c r="AY700" s="239"/>
      <c r="AZ700" s="239"/>
      <c r="BA700" s="239"/>
      <c r="BB700" s="239"/>
      <c r="BC700" s="239"/>
      <c r="BD700" s="239"/>
      <c r="BE700" s="239"/>
      <c r="BF700" s="239"/>
      <c r="BG700" s="239"/>
      <c r="BH700" s="239"/>
      <c r="BI700" s="239"/>
      <c r="BJ700" s="239"/>
      <c r="BK700" s="239"/>
      <c r="BL700" s="239"/>
      <c r="BM700" s="244">
        <v>17.781983483131981</v>
      </c>
    </row>
    <row r="701" spans="1:65">
      <c r="A701" s="30"/>
      <c r="B701" s="19">
        <v>1</v>
      </c>
      <c r="C701" s="9">
        <v>5</v>
      </c>
      <c r="D701" s="237">
        <v>19.3</v>
      </c>
      <c r="E701" s="237">
        <v>16.8</v>
      </c>
      <c r="F701" s="237">
        <v>22.7</v>
      </c>
      <c r="G701" s="237">
        <v>19.16</v>
      </c>
      <c r="H701" s="245">
        <v>24.9</v>
      </c>
      <c r="I701" s="237">
        <v>16.438774530149999</v>
      </c>
      <c r="J701" s="237">
        <v>18.100000000000001</v>
      </c>
      <c r="K701" s="237">
        <v>14.1</v>
      </c>
      <c r="L701" s="237">
        <v>16.600000000000001</v>
      </c>
      <c r="M701" s="237">
        <v>16.059000000000001</v>
      </c>
      <c r="N701" s="238"/>
      <c r="O701" s="239"/>
      <c r="P701" s="239"/>
      <c r="Q701" s="239"/>
      <c r="R701" s="239"/>
      <c r="S701" s="239"/>
      <c r="T701" s="239"/>
      <c r="U701" s="239"/>
      <c r="V701" s="239"/>
      <c r="W701" s="239"/>
      <c r="X701" s="239"/>
      <c r="Y701" s="239"/>
      <c r="Z701" s="239"/>
      <c r="AA701" s="239"/>
      <c r="AB701" s="239"/>
      <c r="AC701" s="239"/>
      <c r="AD701" s="239"/>
      <c r="AE701" s="239"/>
      <c r="AF701" s="239"/>
      <c r="AG701" s="239"/>
      <c r="AH701" s="239"/>
      <c r="AI701" s="239"/>
      <c r="AJ701" s="239"/>
      <c r="AK701" s="239"/>
      <c r="AL701" s="239"/>
      <c r="AM701" s="239"/>
      <c r="AN701" s="239"/>
      <c r="AO701" s="239"/>
      <c r="AP701" s="239"/>
      <c r="AQ701" s="239"/>
      <c r="AR701" s="239"/>
      <c r="AS701" s="239"/>
      <c r="AT701" s="239"/>
      <c r="AU701" s="239"/>
      <c r="AV701" s="239"/>
      <c r="AW701" s="239"/>
      <c r="AX701" s="239"/>
      <c r="AY701" s="239"/>
      <c r="AZ701" s="239"/>
      <c r="BA701" s="239"/>
      <c r="BB701" s="239"/>
      <c r="BC701" s="239"/>
      <c r="BD701" s="239"/>
      <c r="BE701" s="239"/>
      <c r="BF701" s="239"/>
      <c r="BG701" s="239"/>
      <c r="BH701" s="239"/>
      <c r="BI701" s="239"/>
      <c r="BJ701" s="239"/>
      <c r="BK701" s="239"/>
      <c r="BL701" s="239"/>
      <c r="BM701" s="244">
        <v>36</v>
      </c>
    </row>
    <row r="702" spans="1:65">
      <c r="A702" s="30"/>
      <c r="B702" s="19">
        <v>1</v>
      </c>
      <c r="C702" s="9">
        <v>6</v>
      </c>
      <c r="D702" s="237">
        <v>18.8</v>
      </c>
      <c r="E702" s="237">
        <v>16.600000000000001</v>
      </c>
      <c r="F702" s="237">
        <v>22.5</v>
      </c>
      <c r="G702" s="237">
        <v>19.37</v>
      </c>
      <c r="H702" s="245">
        <v>25.7</v>
      </c>
      <c r="I702" s="237">
        <v>16.387407865149999</v>
      </c>
      <c r="J702" s="237">
        <v>18.2</v>
      </c>
      <c r="K702" s="237">
        <v>14.2</v>
      </c>
      <c r="L702" s="237">
        <v>16.899999999999999</v>
      </c>
      <c r="M702" s="237">
        <v>16.341999999999999</v>
      </c>
      <c r="N702" s="238"/>
      <c r="O702" s="239"/>
      <c r="P702" s="239"/>
      <c r="Q702" s="239"/>
      <c r="R702" s="239"/>
      <c r="S702" s="239"/>
      <c r="T702" s="239"/>
      <c r="U702" s="239"/>
      <c r="V702" s="239"/>
      <c r="W702" s="239"/>
      <c r="X702" s="239"/>
      <c r="Y702" s="239"/>
      <c r="Z702" s="239"/>
      <c r="AA702" s="239"/>
      <c r="AB702" s="239"/>
      <c r="AC702" s="239"/>
      <c r="AD702" s="239"/>
      <c r="AE702" s="239"/>
      <c r="AF702" s="239"/>
      <c r="AG702" s="239"/>
      <c r="AH702" s="239"/>
      <c r="AI702" s="239"/>
      <c r="AJ702" s="239"/>
      <c r="AK702" s="239"/>
      <c r="AL702" s="239"/>
      <c r="AM702" s="239"/>
      <c r="AN702" s="239"/>
      <c r="AO702" s="239"/>
      <c r="AP702" s="239"/>
      <c r="AQ702" s="239"/>
      <c r="AR702" s="239"/>
      <c r="AS702" s="239"/>
      <c r="AT702" s="239"/>
      <c r="AU702" s="239"/>
      <c r="AV702" s="239"/>
      <c r="AW702" s="239"/>
      <c r="AX702" s="239"/>
      <c r="AY702" s="239"/>
      <c r="AZ702" s="239"/>
      <c r="BA702" s="239"/>
      <c r="BB702" s="239"/>
      <c r="BC702" s="239"/>
      <c r="BD702" s="239"/>
      <c r="BE702" s="239"/>
      <c r="BF702" s="239"/>
      <c r="BG702" s="239"/>
      <c r="BH702" s="239"/>
      <c r="BI702" s="239"/>
      <c r="BJ702" s="239"/>
      <c r="BK702" s="239"/>
      <c r="BL702" s="239"/>
      <c r="BM702" s="240"/>
    </row>
    <row r="703" spans="1:65">
      <c r="A703" s="30"/>
      <c r="B703" s="20" t="s">
        <v>231</v>
      </c>
      <c r="C703" s="12"/>
      <c r="D703" s="246">
        <v>19.099999999999998</v>
      </c>
      <c r="E703" s="246">
        <v>16.616666666666671</v>
      </c>
      <c r="F703" s="246">
        <v>22.683333333333337</v>
      </c>
      <c r="G703" s="246">
        <v>19.190000000000001</v>
      </c>
      <c r="H703" s="246">
        <v>24.5</v>
      </c>
      <c r="I703" s="246">
        <v>16.543184681521165</v>
      </c>
      <c r="J703" s="246">
        <v>18.649999999999999</v>
      </c>
      <c r="K703" s="246">
        <v>14.350000000000001</v>
      </c>
      <c r="L703" s="246">
        <v>16.766666666666666</v>
      </c>
      <c r="M703" s="246">
        <v>16.137999999999998</v>
      </c>
      <c r="N703" s="238"/>
      <c r="O703" s="239"/>
      <c r="P703" s="239"/>
      <c r="Q703" s="239"/>
      <c r="R703" s="239"/>
      <c r="S703" s="239"/>
      <c r="T703" s="239"/>
      <c r="U703" s="239"/>
      <c r="V703" s="239"/>
      <c r="W703" s="239"/>
      <c r="X703" s="239"/>
      <c r="Y703" s="239"/>
      <c r="Z703" s="239"/>
      <c r="AA703" s="239"/>
      <c r="AB703" s="239"/>
      <c r="AC703" s="239"/>
      <c r="AD703" s="239"/>
      <c r="AE703" s="239"/>
      <c r="AF703" s="239"/>
      <c r="AG703" s="239"/>
      <c r="AH703" s="239"/>
      <c r="AI703" s="239"/>
      <c r="AJ703" s="239"/>
      <c r="AK703" s="239"/>
      <c r="AL703" s="239"/>
      <c r="AM703" s="239"/>
      <c r="AN703" s="239"/>
      <c r="AO703" s="239"/>
      <c r="AP703" s="239"/>
      <c r="AQ703" s="239"/>
      <c r="AR703" s="239"/>
      <c r="AS703" s="239"/>
      <c r="AT703" s="239"/>
      <c r="AU703" s="239"/>
      <c r="AV703" s="239"/>
      <c r="AW703" s="239"/>
      <c r="AX703" s="239"/>
      <c r="AY703" s="239"/>
      <c r="AZ703" s="239"/>
      <c r="BA703" s="239"/>
      <c r="BB703" s="239"/>
      <c r="BC703" s="239"/>
      <c r="BD703" s="239"/>
      <c r="BE703" s="239"/>
      <c r="BF703" s="239"/>
      <c r="BG703" s="239"/>
      <c r="BH703" s="239"/>
      <c r="BI703" s="239"/>
      <c r="BJ703" s="239"/>
      <c r="BK703" s="239"/>
      <c r="BL703" s="239"/>
      <c r="BM703" s="240"/>
    </row>
    <row r="704" spans="1:65">
      <c r="A704" s="30"/>
      <c r="B704" s="3" t="s">
        <v>232</v>
      </c>
      <c r="C704" s="29"/>
      <c r="D704" s="237">
        <v>19.100000000000001</v>
      </c>
      <c r="E704" s="237">
        <v>16.700000000000003</v>
      </c>
      <c r="F704" s="237">
        <v>22.7</v>
      </c>
      <c r="G704" s="237">
        <v>19.204999999999998</v>
      </c>
      <c r="H704" s="237">
        <v>24.549999999999997</v>
      </c>
      <c r="I704" s="237">
        <v>16.5282725874</v>
      </c>
      <c r="J704" s="237">
        <v>18.350000000000001</v>
      </c>
      <c r="K704" s="237">
        <v>14.3</v>
      </c>
      <c r="L704" s="237">
        <v>16.75</v>
      </c>
      <c r="M704" s="237">
        <v>16.094999999999999</v>
      </c>
      <c r="N704" s="238"/>
      <c r="O704" s="239"/>
      <c r="P704" s="239"/>
      <c r="Q704" s="239"/>
      <c r="R704" s="239"/>
      <c r="S704" s="239"/>
      <c r="T704" s="239"/>
      <c r="U704" s="239"/>
      <c r="V704" s="239"/>
      <c r="W704" s="239"/>
      <c r="X704" s="239"/>
      <c r="Y704" s="239"/>
      <c r="Z704" s="239"/>
      <c r="AA704" s="239"/>
      <c r="AB704" s="239"/>
      <c r="AC704" s="239"/>
      <c r="AD704" s="239"/>
      <c r="AE704" s="239"/>
      <c r="AF704" s="239"/>
      <c r="AG704" s="239"/>
      <c r="AH704" s="239"/>
      <c r="AI704" s="239"/>
      <c r="AJ704" s="239"/>
      <c r="AK704" s="239"/>
      <c r="AL704" s="239"/>
      <c r="AM704" s="239"/>
      <c r="AN704" s="239"/>
      <c r="AO704" s="239"/>
      <c r="AP704" s="239"/>
      <c r="AQ704" s="239"/>
      <c r="AR704" s="239"/>
      <c r="AS704" s="239"/>
      <c r="AT704" s="239"/>
      <c r="AU704" s="239"/>
      <c r="AV704" s="239"/>
      <c r="AW704" s="239"/>
      <c r="AX704" s="239"/>
      <c r="AY704" s="239"/>
      <c r="AZ704" s="239"/>
      <c r="BA704" s="239"/>
      <c r="BB704" s="239"/>
      <c r="BC704" s="239"/>
      <c r="BD704" s="239"/>
      <c r="BE704" s="239"/>
      <c r="BF704" s="239"/>
      <c r="BG704" s="239"/>
      <c r="BH704" s="239"/>
      <c r="BI704" s="239"/>
      <c r="BJ704" s="239"/>
      <c r="BK704" s="239"/>
      <c r="BL704" s="239"/>
      <c r="BM704" s="240"/>
    </row>
    <row r="705" spans="1:65">
      <c r="A705" s="30"/>
      <c r="B705" s="3" t="s">
        <v>233</v>
      </c>
      <c r="C705" s="29"/>
      <c r="D705" s="237">
        <v>0.33466401061363071</v>
      </c>
      <c r="E705" s="237">
        <v>0.40702170294305801</v>
      </c>
      <c r="F705" s="237">
        <v>0.43089055068157006</v>
      </c>
      <c r="G705" s="237">
        <v>0.20415680248279755</v>
      </c>
      <c r="H705" s="237">
        <v>0.85322916030806162</v>
      </c>
      <c r="I705" s="237">
        <v>0.24718125363646742</v>
      </c>
      <c r="J705" s="237">
        <v>0.63482280992415563</v>
      </c>
      <c r="K705" s="237">
        <v>0.27386127875258348</v>
      </c>
      <c r="L705" s="237">
        <v>0.12110601416389885</v>
      </c>
      <c r="M705" s="237">
        <v>0.11031591000395133</v>
      </c>
      <c r="N705" s="238"/>
      <c r="O705" s="239"/>
      <c r="P705" s="239"/>
      <c r="Q705" s="239"/>
      <c r="R705" s="239"/>
      <c r="S705" s="239"/>
      <c r="T705" s="239"/>
      <c r="U705" s="239"/>
      <c r="V705" s="239"/>
      <c r="W705" s="239"/>
      <c r="X705" s="239"/>
      <c r="Y705" s="239"/>
      <c r="Z705" s="239"/>
      <c r="AA705" s="239"/>
      <c r="AB705" s="239"/>
      <c r="AC705" s="239"/>
      <c r="AD705" s="239"/>
      <c r="AE705" s="239"/>
      <c r="AF705" s="239"/>
      <c r="AG705" s="239"/>
      <c r="AH705" s="239"/>
      <c r="AI705" s="239"/>
      <c r="AJ705" s="239"/>
      <c r="AK705" s="239"/>
      <c r="AL705" s="239"/>
      <c r="AM705" s="239"/>
      <c r="AN705" s="239"/>
      <c r="AO705" s="239"/>
      <c r="AP705" s="239"/>
      <c r="AQ705" s="239"/>
      <c r="AR705" s="239"/>
      <c r="AS705" s="239"/>
      <c r="AT705" s="239"/>
      <c r="AU705" s="239"/>
      <c r="AV705" s="239"/>
      <c r="AW705" s="239"/>
      <c r="AX705" s="239"/>
      <c r="AY705" s="239"/>
      <c r="AZ705" s="239"/>
      <c r="BA705" s="239"/>
      <c r="BB705" s="239"/>
      <c r="BC705" s="239"/>
      <c r="BD705" s="239"/>
      <c r="BE705" s="239"/>
      <c r="BF705" s="239"/>
      <c r="BG705" s="239"/>
      <c r="BH705" s="239"/>
      <c r="BI705" s="239"/>
      <c r="BJ705" s="239"/>
      <c r="BK705" s="239"/>
      <c r="BL705" s="239"/>
      <c r="BM705" s="240"/>
    </row>
    <row r="706" spans="1:65">
      <c r="A706" s="30"/>
      <c r="B706" s="3" t="s">
        <v>85</v>
      </c>
      <c r="C706" s="29"/>
      <c r="D706" s="13">
        <v>1.7521675948357632E-2</v>
      </c>
      <c r="E706" s="13">
        <v>2.449478653619205E-2</v>
      </c>
      <c r="F706" s="13">
        <v>1.8995909655322704E-2</v>
      </c>
      <c r="G706" s="13">
        <v>1.0638707789619466E-2</v>
      </c>
      <c r="H706" s="13">
        <v>3.4825680012573947E-2</v>
      </c>
      <c r="I706" s="13">
        <v>1.4941576147219728E-2</v>
      </c>
      <c r="J706" s="13">
        <v>3.403875656429789E-2</v>
      </c>
      <c r="K706" s="13">
        <v>1.9084409669169577E-2</v>
      </c>
      <c r="L706" s="13">
        <v>7.2230227135526154E-3</v>
      </c>
      <c r="M706" s="13">
        <v>6.8357857233827821E-3</v>
      </c>
      <c r="N706" s="151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55"/>
    </row>
    <row r="707" spans="1:65">
      <c r="A707" s="30"/>
      <c r="B707" s="3" t="s">
        <v>234</v>
      </c>
      <c r="C707" s="29"/>
      <c r="D707" s="13">
        <v>7.4120894225230272E-2</v>
      </c>
      <c r="E707" s="13">
        <v>-6.5533567589393549E-2</v>
      </c>
      <c r="F707" s="13">
        <v>0.2756357216758627</v>
      </c>
      <c r="G707" s="13">
        <v>7.9182196868176513E-2</v>
      </c>
      <c r="H707" s="13">
        <v>0.37779905280199699</v>
      </c>
      <c r="I707" s="13">
        <v>-6.9665951651903368E-2</v>
      </c>
      <c r="J707" s="13">
        <v>4.881438101049973E-2</v>
      </c>
      <c r="K707" s="13">
        <v>-0.19300341193025883</v>
      </c>
      <c r="L707" s="13">
        <v>-5.7098063184483738E-2</v>
      </c>
      <c r="M707" s="13">
        <v>-9.2452199423729509E-2</v>
      </c>
      <c r="N707" s="151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55"/>
    </row>
    <row r="708" spans="1:65">
      <c r="A708" s="30"/>
      <c r="B708" s="46" t="s">
        <v>235</v>
      </c>
      <c r="C708" s="47"/>
      <c r="D708" s="45">
        <v>0.65</v>
      </c>
      <c r="E708" s="45">
        <v>0.51</v>
      </c>
      <c r="F708" s="45">
        <v>2.34</v>
      </c>
      <c r="G708" s="45">
        <v>0.7</v>
      </c>
      <c r="H708" s="45">
        <v>3.19</v>
      </c>
      <c r="I708" s="45">
        <v>0.55000000000000004</v>
      </c>
      <c r="J708" s="45">
        <v>0.44</v>
      </c>
      <c r="K708" s="45">
        <v>1.58</v>
      </c>
      <c r="L708" s="45">
        <v>0.44</v>
      </c>
      <c r="M708" s="45">
        <v>0.74</v>
      </c>
      <c r="N708" s="151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5"/>
    </row>
    <row r="709" spans="1:65">
      <c r="B709" s="31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BM709" s="55"/>
    </row>
    <row r="710" spans="1:65" ht="15">
      <c r="B710" s="8" t="s">
        <v>437</v>
      </c>
      <c r="BM710" s="28" t="s">
        <v>247</v>
      </c>
    </row>
    <row r="711" spans="1:65" ht="15">
      <c r="A711" s="25" t="s">
        <v>58</v>
      </c>
      <c r="B711" s="18" t="s">
        <v>108</v>
      </c>
      <c r="C711" s="15" t="s">
        <v>109</v>
      </c>
      <c r="D711" s="16" t="s">
        <v>214</v>
      </c>
      <c r="E711" s="17" t="s">
        <v>214</v>
      </c>
      <c r="F711" s="17" t="s">
        <v>214</v>
      </c>
      <c r="G711" s="17" t="s">
        <v>214</v>
      </c>
      <c r="H711" s="17" t="s">
        <v>214</v>
      </c>
      <c r="I711" s="17" t="s">
        <v>214</v>
      </c>
      <c r="J711" s="17" t="s">
        <v>214</v>
      </c>
      <c r="K711" s="17" t="s">
        <v>214</v>
      </c>
      <c r="L711" s="17" t="s">
        <v>214</v>
      </c>
      <c r="M711" s="17" t="s">
        <v>214</v>
      </c>
      <c r="N711" s="151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</v>
      </c>
    </row>
    <row r="712" spans="1:65">
      <c r="A712" s="30"/>
      <c r="B712" s="19" t="s">
        <v>215</v>
      </c>
      <c r="C712" s="9" t="s">
        <v>215</v>
      </c>
      <c r="D712" s="149" t="s">
        <v>248</v>
      </c>
      <c r="E712" s="150" t="s">
        <v>249</v>
      </c>
      <c r="F712" s="150" t="s">
        <v>250</v>
      </c>
      <c r="G712" s="150" t="s">
        <v>251</v>
      </c>
      <c r="H712" s="150" t="s">
        <v>252</v>
      </c>
      <c r="I712" s="150" t="s">
        <v>253</v>
      </c>
      <c r="J712" s="150" t="s">
        <v>254</v>
      </c>
      <c r="K712" s="150" t="s">
        <v>256</v>
      </c>
      <c r="L712" s="150" t="s">
        <v>257</v>
      </c>
      <c r="M712" s="150" t="s">
        <v>258</v>
      </c>
      <c r="N712" s="151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 t="s">
        <v>3</v>
      </c>
    </row>
    <row r="713" spans="1:65">
      <c r="A713" s="30"/>
      <c r="B713" s="19"/>
      <c r="C713" s="9"/>
      <c r="D713" s="10" t="s">
        <v>111</v>
      </c>
      <c r="E713" s="11" t="s">
        <v>264</v>
      </c>
      <c r="F713" s="11" t="s">
        <v>264</v>
      </c>
      <c r="G713" s="11" t="s">
        <v>264</v>
      </c>
      <c r="H713" s="11" t="s">
        <v>263</v>
      </c>
      <c r="I713" s="11" t="s">
        <v>263</v>
      </c>
      <c r="J713" s="11" t="s">
        <v>111</v>
      </c>
      <c r="K713" s="11" t="s">
        <v>264</v>
      </c>
      <c r="L713" s="11" t="s">
        <v>264</v>
      </c>
      <c r="M713" s="11" t="s">
        <v>263</v>
      </c>
      <c r="N713" s="151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3</v>
      </c>
    </row>
    <row r="714" spans="1:65">
      <c r="A714" s="30"/>
      <c r="B714" s="19"/>
      <c r="C714" s="9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151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3</v>
      </c>
    </row>
    <row r="715" spans="1:65">
      <c r="A715" s="30"/>
      <c r="B715" s="18">
        <v>1</v>
      </c>
      <c r="C715" s="14">
        <v>1</v>
      </c>
      <c r="D715" s="232" t="s">
        <v>104</v>
      </c>
      <c r="E715" s="233">
        <v>4.0000000000000001E-3</v>
      </c>
      <c r="F715" s="248">
        <v>7.0000000000000001E-3</v>
      </c>
      <c r="G715" s="233">
        <v>3.0000000000000001E-3</v>
      </c>
      <c r="H715" s="233">
        <v>6.0000000000000001E-3</v>
      </c>
      <c r="I715" s="232">
        <v>1.4999999999999999E-2</v>
      </c>
      <c r="J715" s="232" t="s">
        <v>267</v>
      </c>
      <c r="K715" s="233">
        <v>3.0000000000000001E-3</v>
      </c>
      <c r="L715" s="232">
        <v>2.4E-2</v>
      </c>
      <c r="M715" s="232" t="s">
        <v>267</v>
      </c>
      <c r="N715" s="218"/>
      <c r="O715" s="219"/>
      <c r="P715" s="219"/>
      <c r="Q715" s="219"/>
      <c r="R715" s="219"/>
      <c r="S715" s="219"/>
      <c r="T715" s="219"/>
      <c r="U715" s="219"/>
      <c r="V715" s="219"/>
      <c r="W715" s="219"/>
      <c r="X715" s="219"/>
      <c r="Y715" s="219"/>
      <c r="Z715" s="219"/>
      <c r="AA715" s="219"/>
      <c r="AB715" s="219"/>
      <c r="AC715" s="219"/>
      <c r="AD715" s="219"/>
      <c r="AE715" s="219"/>
      <c r="AF715" s="219"/>
      <c r="AG715" s="219"/>
      <c r="AH715" s="219"/>
      <c r="AI715" s="219"/>
      <c r="AJ715" s="219"/>
      <c r="AK715" s="219"/>
      <c r="AL715" s="219"/>
      <c r="AM715" s="219"/>
      <c r="AN715" s="219"/>
      <c r="AO715" s="219"/>
      <c r="AP715" s="219"/>
      <c r="AQ715" s="219"/>
      <c r="AR715" s="219"/>
      <c r="AS715" s="219"/>
      <c r="AT715" s="219"/>
      <c r="AU715" s="219"/>
      <c r="AV715" s="219"/>
      <c r="AW715" s="219"/>
      <c r="AX715" s="219"/>
      <c r="AY715" s="219"/>
      <c r="AZ715" s="219"/>
      <c r="BA715" s="219"/>
      <c r="BB715" s="219"/>
      <c r="BC715" s="219"/>
      <c r="BD715" s="219"/>
      <c r="BE715" s="219"/>
      <c r="BF715" s="219"/>
      <c r="BG715" s="219"/>
      <c r="BH715" s="219"/>
      <c r="BI715" s="219"/>
      <c r="BJ715" s="219"/>
      <c r="BK715" s="219"/>
      <c r="BL715" s="219"/>
      <c r="BM715" s="234">
        <v>1</v>
      </c>
    </row>
    <row r="716" spans="1:65">
      <c r="A716" s="30"/>
      <c r="B716" s="19">
        <v>1</v>
      </c>
      <c r="C716" s="9">
        <v>2</v>
      </c>
      <c r="D716" s="235" t="s">
        <v>104</v>
      </c>
      <c r="E716" s="24">
        <v>4.0000000000000001E-3</v>
      </c>
      <c r="F716" s="24">
        <v>3.0000000000000001E-3</v>
      </c>
      <c r="G716" s="24">
        <v>4.0000000000000001E-3</v>
      </c>
      <c r="H716" s="24">
        <v>6.0000000000000001E-3</v>
      </c>
      <c r="I716" s="235">
        <v>1.4E-2</v>
      </c>
      <c r="J716" s="235" t="s">
        <v>267</v>
      </c>
      <c r="K716" s="24">
        <v>4.0000000000000001E-3</v>
      </c>
      <c r="L716" s="235">
        <v>2.4E-2</v>
      </c>
      <c r="M716" s="235" t="s">
        <v>267</v>
      </c>
      <c r="N716" s="218"/>
      <c r="O716" s="219"/>
      <c r="P716" s="219"/>
      <c r="Q716" s="219"/>
      <c r="R716" s="219"/>
      <c r="S716" s="219"/>
      <c r="T716" s="219"/>
      <c r="U716" s="219"/>
      <c r="V716" s="219"/>
      <c r="W716" s="219"/>
      <c r="X716" s="219"/>
      <c r="Y716" s="219"/>
      <c r="Z716" s="219"/>
      <c r="AA716" s="219"/>
      <c r="AB716" s="219"/>
      <c r="AC716" s="219"/>
      <c r="AD716" s="219"/>
      <c r="AE716" s="219"/>
      <c r="AF716" s="219"/>
      <c r="AG716" s="219"/>
      <c r="AH716" s="219"/>
      <c r="AI716" s="219"/>
      <c r="AJ716" s="219"/>
      <c r="AK716" s="219"/>
      <c r="AL716" s="219"/>
      <c r="AM716" s="219"/>
      <c r="AN716" s="219"/>
      <c r="AO716" s="219"/>
      <c r="AP716" s="219"/>
      <c r="AQ716" s="219"/>
      <c r="AR716" s="219"/>
      <c r="AS716" s="219"/>
      <c r="AT716" s="219"/>
      <c r="AU716" s="219"/>
      <c r="AV716" s="219"/>
      <c r="AW716" s="219"/>
      <c r="AX716" s="219"/>
      <c r="AY716" s="219"/>
      <c r="AZ716" s="219"/>
      <c r="BA716" s="219"/>
      <c r="BB716" s="219"/>
      <c r="BC716" s="219"/>
      <c r="BD716" s="219"/>
      <c r="BE716" s="219"/>
      <c r="BF716" s="219"/>
      <c r="BG716" s="219"/>
      <c r="BH716" s="219"/>
      <c r="BI716" s="219"/>
      <c r="BJ716" s="219"/>
      <c r="BK716" s="219"/>
      <c r="BL716" s="219"/>
      <c r="BM716" s="234">
        <v>9</v>
      </c>
    </row>
    <row r="717" spans="1:65">
      <c r="A717" s="30"/>
      <c r="B717" s="19">
        <v>1</v>
      </c>
      <c r="C717" s="9">
        <v>3</v>
      </c>
      <c r="D717" s="235" t="s">
        <v>104</v>
      </c>
      <c r="E717" s="24">
        <v>3.0000000000000001E-3</v>
      </c>
      <c r="F717" s="24">
        <v>4.0000000000000001E-3</v>
      </c>
      <c r="G717" s="24">
        <v>3.0000000000000001E-3</v>
      </c>
      <c r="H717" s="24">
        <v>7.0000000000000001E-3</v>
      </c>
      <c r="I717" s="235">
        <v>1.4999999999999999E-2</v>
      </c>
      <c r="J717" s="235" t="s">
        <v>267</v>
      </c>
      <c r="K717" s="24">
        <v>4.0000000000000001E-3</v>
      </c>
      <c r="L717" s="235">
        <v>2.5999999999999999E-2</v>
      </c>
      <c r="M717" s="235" t="s">
        <v>267</v>
      </c>
      <c r="N717" s="218"/>
      <c r="O717" s="219"/>
      <c r="P717" s="219"/>
      <c r="Q717" s="219"/>
      <c r="R717" s="219"/>
      <c r="S717" s="219"/>
      <c r="T717" s="219"/>
      <c r="U717" s="219"/>
      <c r="V717" s="219"/>
      <c r="W717" s="219"/>
      <c r="X717" s="219"/>
      <c r="Y717" s="219"/>
      <c r="Z717" s="219"/>
      <c r="AA717" s="219"/>
      <c r="AB717" s="219"/>
      <c r="AC717" s="219"/>
      <c r="AD717" s="219"/>
      <c r="AE717" s="219"/>
      <c r="AF717" s="219"/>
      <c r="AG717" s="219"/>
      <c r="AH717" s="219"/>
      <c r="AI717" s="219"/>
      <c r="AJ717" s="219"/>
      <c r="AK717" s="219"/>
      <c r="AL717" s="219"/>
      <c r="AM717" s="219"/>
      <c r="AN717" s="219"/>
      <c r="AO717" s="219"/>
      <c r="AP717" s="219"/>
      <c r="AQ717" s="219"/>
      <c r="AR717" s="219"/>
      <c r="AS717" s="219"/>
      <c r="AT717" s="219"/>
      <c r="AU717" s="219"/>
      <c r="AV717" s="219"/>
      <c r="AW717" s="219"/>
      <c r="AX717" s="219"/>
      <c r="AY717" s="219"/>
      <c r="AZ717" s="219"/>
      <c r="BA717" s="219"/>
      <c r="BB717" s="219"/>
      <c r="BC717" s="219"/>
      <c r="BD717" s="219"/>
      <c r="BE717" s="219"/>
      <c r="BF717" s="219"/>
      <c r="BG717" s="219"/>
      <c r="BH717" s="219"/>
      <c r="BI717" s="219"/>
      <c r="BJ717" s="219"/>
      <c r="BK717" s="219"/>
      <c r="BL717" s="219"/>
      <c r="BM717" s="234">
        <v>16</v>
      </c>
    </row>
    <row r="718" spans="1:65">
      <c r="A718" s="30"/>
      <c r="B718" s="19">
        <v>1</v>
      </c>
      <c r="C718" s="9">
        <v>4</v>
      </c>
      <c r="D718" s="235" t="s">
        <v>104</v>
      </c>
      <c r="E718" s="24">
        <v>3.0000000000000001E-3</v>
      </c>
      <c r="F718" s="24">
        <v>5.0000000000000001E-3</v>
      </c>
      <c r="G718" s="24">
        <v>4.0000000000000001E-3</v>
      </c>
      <c r="H718" s="24">
        <v>7.0000000000000001E-3</v>
      </c>
      <c r="I718" s="235">
        <v>1.6E-2</v>
      </c>
      <c r="J718" s="235" t="s">
        <v>267</v>
      </c>
      <c r="K718" s="24">
        <v>3.0000000000000001E-3</v>
      </c>
      <c r="L718" s="235">
        <v>2.4E-2</v>
      </c>
      <c r="M718" s="235" t="s">
        <v>267</v>
      </c>
      <c r="N718" s="218"/>
      <c r="O718" s="219"/>
      <c r="P718" s="219"/>
      <c r="Q718" s="219"/>
      <c r="R718" s="219"/>
      <c r="S718" s="219"/>
      <c r="T718" s="219"/>
      <c r="U718" s="219"/>
      <c r="V718" s="219"/>
      <c r="W718" s="219"/>
      <c r="X718" s="219"/>
      <c r="Y718" s="219"/>
      <c r="Z718" s="219"/>
      <c r="AA718" s="219"/>
      <c r="AB718" s="219"/>
      <c r="AC718" s="219"/>
      <c r="AD718" s="219"/>
      <c r="AE718" s="219"/>
      <c r="AF718" s="219"/>
      <c r="AG718" s="219"/>
      <c r="AH718" s="219"/>
      <c r="AI718" s="219"/>
      <c r="AJ718" s="219"/>
      <c r="AK718" s="219"/>
      <c r="AL718" s="219"/>
      <c r="AM718" s="219"/>
      <c r="AN718" s="219"/>
      <c r="AO718" s="219"/>
      <c r="AP718" s="219"/>
      <c r="AQ718" s="219"/>
      <c r="AR718" s="219"/>
      <c r="AS718" s="219"/>
      <c r="AT718" s="219"/>
      <c r="AU718" s="219"/>
      <c r="AV718" s="219"/>
      <c r="AW718" s="219"/>
      <c r="AX718" s="219"/>
      <c r="AY718" s="219"/>
      <c r="AZ718" s="219"/>
      <c r="BA718" s="219"/>
      <c r="BB718" s="219"/>
      <c r="BC718" s="219"/>
      <c r="BD718" s="219"/>
      <c r="BE718" s="219"/>
      <c r="BF718" s="219"/>
      <c r="BG718" s="219"/>
      <c r="BH718" s="219"/>
      <c r="BI718" s="219"/>
      <c r="BJ718" s="219"/>
      <c r="BK718" s="219"/>
      <c r="BL718" s="219"/>
      <c r="BM718" s="234">
        <v>4.1999999999999997E-3</v>
      </c>
    </row>
    <row r="719" spans="1:65">
      <c r="A719" s="30"/>
      <c r="B719" s="19">
        <v>1</v>
      </c>
      <c r="C719" s="9">
        <v>5</v>
      </c>
      <c r="D719" s="235" t="s">
        <v>104</v>
      </c>
      <c r="E719" s="24">
        <v>4.0000000000000001E-3</v>
      </c>
      <c r="F719" s="24">
        <v>4.0000000000000001E-3</v>
      </c>
      <c r="G719" s="24">
        <v>4.0000000000000001E-3</v>
      </c>
      <c r="H719" s="24">
        <v>6.0000000000000001E-3</v>
      </c>
      <c r="I719" s="235">
        <v>1.2999999999999999E-2</v>
      </c>
      <c r="J719" s="235" t="s">
        <v>267</v>
      </c>
      <c r="K719" s="24">
        <v>3.0000000000000001E-3</v>
      </c>
      <c r="L719" s="241">
        <v>0.03</v>
      </c>
      <c r="M719" s="235" t="s">
        <v>267</v>
      </c>
      <c r="N719" s="218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  <c r="AA719" s="219"/>
      <c r="AB719" s="219"/>
      <c r="AC719" s="219"/>
      <c r="AD719" s="219"/>
      <c r="AE719" s="219"/>
      <c r="AF719" s="219"/>
      <c r="AG719" s="219"/>
      <c r="AH719" s="219"/>
      <c r="AI719" s="219"/>
      <c r="AJ719" s="219"/>
      <c r="AK719" s="219"/>
      <c r="AL719" s="219"/>
      <c r="AM719" s="219"/>
      <c r="AN719" s="219"/>
      <c r="AO719" s="219"/>
      <c r="AP719" s="219"/>
      <c r="AQ719" s="219"/>
      <c r="AR719" s="219"/>
      <c r="AS719" s="219"/>
      <c r="AT719" s="219"/>
      <c r="AU719" s="219"/>
      <c r="AV719" s="219"/>
      <c r="AW719" s="219"/>
      <c r="AX719" s="219"/>
      <c r="AY719" s="219"/>
      <c r="AZ719" s="219"/>
      <c r="BA719" s="219"/>
      <c r="BB719" s="219"/>
      <c r="BC719" s="219"/>
      <c r="BD719" s="219"/>
      <c r="BE719" s="219"/>
      <c r="BF719" s="219"/>
      <c r="BG719" s="219"/>
      <c r="BH719" s="219"/>
      <c r="BI719" s="219"/>
      <c r="BJ719" s="219"/>
      <c r="BK719" s="219"/>
      <c r="BL719" s="219"/>
      <c r="BM719" s="234">
        <v>15</v>
      </c>
    </row>
    <row r="720" spans="1:65">
      <c r="A720" s="30"/>
      <c r="B720" s="19">
        <v>1</v>
      </c>
      <c r="C720" s="9">
        <v>6</v>
      </c>
      <c r="D720" s="235" t="s">
        <v>104</v>
      </c>
      <c r="E720" s="24">
        <v>4.0000000000000001E-3</v>
      </c>
      <c r="F720" s="24">
        <v>4.0000000000000001E-3</v>
      </c>
      <c r="G720" s="24">
        <v>4.0000000000000001E-3</v>
      </c>
      <c r="H720" s="24">
        <v>6.0000000000000001E-3</v>
      </c>
      <c r="I720" s="235">
        <v>1.4999999999999999E-2</v>
      </c>
      <c r="J720" s="235" t="s">
        <v>267</v>
      </c>
      <c r="K720" s="24">
        <v>3.0000000000000001E-3</v>
      </c>
      <c r="L720" s="235">
        <v>2.3E-2</v>
      </c>
      <c r="M720" s="235" t="s">
        <v>267</v>
      </c>
      <c r="N720" s="218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  <c r="AA720" s="219"/>
      <c r="AB720" s="219"/>
      <c r="AC720" s="219"/>
      <c r="AD720" s="219"/>
      <c r="AE720" s="219"/>
      <c r="AF720" s="219"/>
      <c r="AG720" s="219"/>
      <c r="AH720" s="219"/>
      <c r="AI720" s="219"/>
      <c r="AJ720" s="219"/>
      <c r="AK720" s="219"/>
      <c r="AL720" s="219"/>
      <c r="AM720" s="219"/>
      <c r="AN720" s="219"/>
      <c r="AO720" s="219"/>
      <c r="AP720" s="219"/>
      <c r="AQ720" s="219"/>
      <c r="AR720" s="219"/>
      <c r="AS720" s="219"/>
      <c r="AT720" s="219"/>
      <c r="AU720" s="219"/>
      <c r="AV720" s="219"/>
      <c r="AW720" s="219"/>
      <c r="AX720" s="219"/>
      <c r="AY720" s="219"/>
      <c r="AZ720" s="219"/>
      <c r="BA720" s="219"/>
      <c r="BB720" s="219"/>
      <c r="BC720" s="219"/>
      <c r="BD720" s="219"/>
      <c r="BE720" s="219"/>
      <c r="BF720" s="219"/>
      <c r="BG720" s="219"/>
      <c r="BH720" s="219"/>
      <c r="BI720" s="219"/>
      <c r="BJ720" s="219"/>
      <c r="BK720" s="219"/>
      <c r="BL720" s="219"/>
      <c r="BM720" s="56"/>
    </row>
    <row r="721" spans="1:65">
      <c r="A721" s="30"/>
      <c r="B721" s="20" t="s">
        <v>231</v>
      </c>
      <c r="C721" s="12"/>
      <c r="D721" s="236" t="s">
        <v>521</v>
      </c>
      <c r="E721" s="236">
        <v>3.6666666666666666E-3</v>
      </c>
      <c r="F721" s="236">
        <v>4.4999999999999997E-3</v>
      </c>
      <c r="G721" s="236">
        <v>3.666666666666667E-3</v>
      </c>
      <c r="H721" s="236">
        <v>6.3333333333333332E-3</v>
      </c>
      <c r="I721" s="236">
        <v>1.4666666666666666E-2</v>
      </c>
      <c r="J721" s="236" t="s">
        <v>521</v>
      </c>
      <c r="K721" s="236">
        <v>3.3333333333333327E-3</v>
      </c>
      <c r="L721" s="236">
        <v>2.5166666666666667E-2</v>
      </c>
      <c r="M721" s="236" t="s">
        <v>521</v>
      </c>
      <c r="N721" s="218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  <c r="AA721" s="219"/>
      <c r="AB721" s="219"/>
      <c r="AC721" s="219"/>
      <c r="AD721" s="219"/>
      <c r="AE721" s="219"/>
      <c r="AF721" s="219"/>
      <c r="AG721" s="219"/>
      <c r="AH721" s="219"/>
      <c r="AI721" s="219"/>
      <c r="AJ721" s="219"/>
      <c r="AK721" s="219"/>
      <c r="AL721" s="219"/>
      <c r="AM721" s="219"/>
      <c r="AN721" s="219"/>
      <c r="AO721" s="219"/>
      <c r="AP721" s="219"/>
      <c r="AQ721" s="219"/>
      <c r="AR721" s="219"/>
      <c r="AS721" s="219"/>
      <c r="AT721" s="219"/>
      <c r="AU721" s="219"/>
      <c r="AV721" s="219"/>
      <c r="AW721" s="219"/>
      <c r="AX721" s="219"/>
      <c r="AY721" s="219"/>
      <c r="AZ721" s="219"/>
      <c r="BA721" s="219"/>
      <c r="BB721" s="219"/>
      <c r="BC721" s="219"/>
      <c r="BD721" s="219"/>
      <c r="BE721" s="219"/>
      <c r="BF721" s="219"/>
      <c r="BG721" s="219"/>
      <c r="BH721" s="219"/>
      <c r="BI721" s="219"/>
      <c r="BJ721" s="219"/>
      <c r="BK721" s="219"/>
      <c r="BL721" s="219"/>
      <c r="BM721" s="56"/>
    </row>
    <row r="722" spans="1:65">
      <c r="A722" s="30"/>
      <c r="B722" s="3" t="s">
        <v>232</v>
      </c>
      <c r="C722" s="29"/>
      <c r="D722" s="24" t="s">
        <v>521</v>
      </c>
      <c r="E722" s="24">
        <v>4.0000000000000001E-3</v>
      </c>
      <c r="F722" s="24">
        <v>4.0000000000000001E-3</v>
      </c>
      <c r="G722" s="24">
        <v>4.0000000000000001E-3</v>
      </c>
      <c r="H722" s="24">
        <v>6.0000000000000001E-3</v>
      </c>
      <c r="I722" s="24">
        <v>1.4999999999999999E-2</v>
      </c>
      <c r="J722" s="24" t="s">
        <v>521</v>
      </c>
      <c r="K722" s="24">
        <v>3.0000000000000001E-3</v>
      </c>
      <c r="L722" s="24">
        <v>2.4E-2</v>
      </c>
      <c r="M722" s="24" t="s">
        <v>521</v>
      </c>
      <c r="N722" s="218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  <c r="AA722" s="219"/>
      <c r="AB722" s="219"/>
      <c r="AC722" s="219"/>
      <c r="AD722" s="219"/>
      <c r="AE722" s="219"/>
      <c r="AF722" s="219"/>
      <c r="AG722" s="219"/>
      <c r="AH722" s="219"/>
      <c r="AI722" s="219"/>
      <c r="AJ722" s="219"/>
      <c r="AK722" s="219"/>
      <c r="AL722" s="219"/>
      <c r="AM722" s="219"/>
      <c r="AN722" s="219"/>
      <c r="AO722" s="219"/>
      <c r="AP722" s="219"/>
      <c r="AQ722" s="219"/>
      <c r="AR722" s="219"/>
      <c r="AS722" s="219"/>
      <c r="AT722" s="219"/>
      <c r="AU722" s="219"/>
      <c r="AV722" s="219"/>
      <c r="AW722" s="219"/>
      <c r="AX722" s="219"/>
      <c r="AY722" s="219"/>
      <c r="AZ722" s="219"/>
      <c r="BA722" s="219"/>
      <c r="BB722" s="219"/>
      <c r="BC722" s="219"/>
      <c r="BD722" s="219"/>
      <c r="BE722" s="219"/>
      <c r="BF722" s="219"/>
      <c r="BG722" s="219"/>
      <c r="BH722" s="219"/>
      <c r="BI722" s="219"/>
      <c r="BJ722" s="219"/>
      <c r="BK722" s="219"/>
      <c r="BL722" s="219"/>
      <c r="BM722" s="56"/>
    </row>
    <row r="723" spans="1:65">
      <c r="A723" s="30"/>
      <c r="B723" s="3" t="s">
        <v>233</v>
      </c>
      <c r="C723" s="29"/>
      <c r="D723" s="24" t="s">
        <v>521</v>
      </c>
      <c r="E723" s="24">
        <v>5.1639777949432232E-4</v>
      </c>
      <c r="F723" s="24">
        <v>1.3784048752090222E-3</v>
      </c>
      <c r="G723" s="24">
        <v>5.1639777949432221E-4</v>
      </c>
      <c r="H723" s="24">
        <v>5.1639777949432221E-4</v>
      </c>
      <c r="I723" s="24">
        <v>1.0327955589886446E-3</v>
      </c>
      <c r="J723" s="24" t="s">
        <v>521</v>
      </c>
      <c r="K723" s="24">
        <v>5.1639777949432221E-4</v>
      </c>
      <c r="L723" s="24">
        <v>2.5625508125043423E-3</v>
      </c>
      <c r="M723" s="24" t="s">
        <v>521</v>
      </c>
      <c r="N723" s="218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  <c r="AA723" s="219"/>
      <c r="AB723" s="219"/>
      <c r="AC723" s="219"/>
      <c r="AD723" s="219"/>
      <c r="AE723" s="219"/>
      <c r="AF723" s="219"/>
      <c r="AG723" s="219"/>
      <c r="AH723" s="219"/>
      <c r="AI723" s="219"/>
      <c r="AJ723" s="219"/>
      <c r="AK723" s="219"/>
      <c r="AL723" s="219"/>
      <c r="AM723" s="219"/>
      <c r="AN723" s="219"/>
      <c r="AO723" s="219"/>
      <c r="AP723" s="219"/>
      <c r="AQ723" s="219"/>
      <c r="AR723" s="219"/>
      <c r="AS723" s="219"/>
      <c r="AT723" s="219"/>
      <c r="AU723" s="219"/>
      <c r="AV723" s="219"/>
      <c r="AW723" s="219"/>
      <c r="AX723" s="219"/>
      <c r="AY723" s="219"/>
      <c r="AZ723" s="219"/>
      <c r="BA723" s="219"/>
      <c r="BB723" s="219"/>
      <c r="BC723" s="219"/>
      <c r="BD723" s="219"/>
      <c r="BE723" s="219"/>
      <c r="BF723" s="219"/>
      <c r="BG723" s="219"/>
      <c r="BH723" s="219"/>
      <c r="BI723" s="219"/>
      <c r="BJ723" s="219"/>
      <c r="BK723" s="219"/>
      <c r="BL723" s="219"/>
      <c r="BM723" s="56"/>
    </row>
    <row r="724" spans="1:65">
      <c r="A724" s="30"/>
      <c r="B724" s="3" t="s">
        <v>85</v>
      </c>
      <c r="C724" s="29"/>
      <c r="D724" s="13" t="s">
        <v>521</v>
      </c>
      <c r="E724" s="13">
        <v>0.14083575804390608</v>
      </c>
      <c r="F724" s="13">
        <v>0.30631219449089386</v>
      </c>
      <c r="G724" s="13">
        <v>0.14083575804390605</v>
      </c>
      <c r="H724" s="13">
        <v>8.1536491499103511E-2</v>
      </c>
      <c r="I724" s="13">
        <v>7.0417879021953039E-2</v>
      </c>
      <c r="J724" s="13" t="s">
        <v>521</v>
      </c>
      <c r="K724" s="13">
        <v>0.1549193338482967</v>
      </c>
      <c r="L724" s="13">
        <v>0.10182321109288776</v>
      </c>
      <c r="M724" s="13" t="s">
        <v>521</v>
      </c>
      <c r="N724" s="151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5"/>
    </row>
    <row r="725" spans="1:65">
      <c r="A725" s="30"/>
      <c r="B725" s="3" t="s">
        <v>234</v>
      </c>
      <c r="C725" s="29"/>
      <c r="D725" s="13" t="s">
        <v>521</v>
      </c>
      <c r="E725" s="13">
        <v>-0.12698412698412698</v>
      </c>
      <c r="F725" s="13">
        <v>7.1428571428571397E-2</v>
      </c>
      <c r="G725" s="13">
        <v>-0.12698412698412687</v>
      </c>
      <c r="H725" s="13">
        <v>0.50793650793650791</v>
      </c>
      <c r="I725" s="13">
        <v>2.4920634920634921</v>
      </c>
      <c r="J725" s="13" t="s">
        <v>521</v>
      </c>
      <c r="K725" s="13">
        <v>-0.2063492063492065</v>
      </c>
      <c r="L725" s="13">
        <v>4.9920634920634921</v>
      </c>
      <c r="M725" s="13" t="s">
        <v>521</v>
      </c>
      <c r="N725" s="151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46" t="s">
        <v>235</v>
      </c>
      <c r="C726" s="47"/>
      <c r="D726" s="45">
        <v>239.81</v>
      </c>
      <c r="E726" s="45">
        <v>0.66</v>
      </c>
      <c r="F726" s="45">
        <v>0.57999999999999996</v>
      </c>
      <c r="G726" s="45">
        <v>0.66</v>
      </c>
      <c r="H726" s="45">
        <v>0.4</v>
      </c>
      <c r="I726" s="45">
        <v>0.4</v>
      </c>
      <c r="J726" s="45">
        <v>1.4</v>
      </c>
      <c r="K726" s="45">
        <v>0.69</v>
      </c>
      <c r="L726" s="45">
        <v>1.41</v>
      </c>
      <c r="M726" s="45">
        <v>1.4</v>
      </c>
      <c r="N726" s="151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B727" s="31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BM727" s="55"/>
    </row>
    <row r="728" spans="1:65" ht="15">
      <c r="B728" s="8" t="s">
        <v>438</v>
      </c>
      <c r="BM728" s="28" t="s">
        <v>66</v>
      </c>
    </row>
    <row r="729" spans="1:65" ht="15">
      <c r="A729" s="25" t="s">
        <v>59</v>
      </c>
      <c r="B729" s="18" t="s">
        <v>108</v>
      </c>
      <c r="C729" s="15" t="s">
        <v>109</v>
      </c>
      <c r="D729" s="16" t="s">
        <v>214</v>
      </c>
      <c r="E729" s="17" t="s">
        <v>214</v>
      </c>
      <c r="F729" s="17" t="s">
        <v>214</v>
      </c>
      <c r="G729" s="17" t="s">
        <v>214</v>
      </c>
      <c r="H729" s="17" t="s">
        <v>214</v>
      </c>
      <c r="I729" s="17" t="s">
        <v>214</v>
      </c>
      <c r="J729" s="17" t="s">
        <v>214</v>
      </c>
      <c r="K729" s="17" t="s">
        <v>214</v>
      </c>
      <c r="L729" s="17" t="s">
        <v>214</v>
      </c>
      <c r="M729" s="17" t="s">
        <v>214</v>
      </c>
      <c r="N729" s="17" t="s">
        <v>214</v>
      </c>
      <c r="O729" s="17" t="s">
        <v>214</v>
      </c>
      <c r="P729" s="17" t="s">
        <v>214</v>
      </c>
      <c r="Q729" s="17" t="s">
        <v>214</v>
      </c>
      <c r="R729" s="151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8">
        <v>1</v>
      </c>
    </row>
    <row r="730" spans="1:65">
      <c r="A730" s="30"/>
      <c r="B730" s="19" t="s">
        <v>215</v>
      </c>
      <c r="C730" s="9" t="s">
        <v>215</v>
      </c>
      <c r="D730" s="149" t="s">
        <v>248</v>
      </c>
      <c r="E730" s="150" t="s">
        <v>249</v>
      </c>
      <c r="F730" s="150" t="s">
        <v>250</v>
      </c>
      <c r="G730" s="150" t="s">
        <v>251</v>
      </c>
      <c r="H730" s="150" t="s">
        <v>252</v>
      </c>
      <c r="I730" s="150" t="s">
        <v>253</v>
      </c>
      <c r="J730" s="150" t="s">
        <v>254</v>
      </c>
      <c r="K730" s="150" t="s">
        <v>255</v>
      </c>
      <c r="L730" s="150" t="s">
        <v>256</v>
      </c>
      <c r="M730" s="150" t="s">
        <v>257</v>
      </c>
      <c r="N730" s="150" t="s">
        <v>258</v>
      </c>
      <c r="O730" s="150" t="s">
        <v>259</v>
      </c>
      <c r="P730" s="150" t="s">
        <v>260</v>
      </c>
      <c r="Q730" s="150" t="s">
        <v>261</v>
      </c>
      <c r="R730" s="151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8" t="s">
        <v>1</v>
      </c>
    </row>
    <row r="731" spans="1:65">
      <c r="A731" s="30"/>
      <c r="B731" s="19"/>
      <c r="C731" s="9"/>
      <c r="D731" s="10" t="s">
        <v>111</v>
      </c>
      <c r="E731" s="11" t="s">
        <v>112</v>
      </c>
      <c r="F731" s="11" t="s">
        <v>112</v>
      </c>
      <c r="G731" s="11" t="s">
        <v>112</v>
      </c>
      <c r="H731" s="11" t="s">
        <v>111</v>
      </c>
      <c r="I731" s="11" t="s">
        <v>263</v>
      </c>
      <c r="J731" s="11" t="s">
        <v>111</v>
      </c>
      <c r="K731" s="11" t="s">
        <v>111</v>
      </c>
      <c r="L731" s="11" t="s">
        <v>111</v>
      </c>
      <c r="M731" s="11" t="s">
        <v>264</v>
      </c>
      <c r="N731" s="11" t="s">
        <v>111</v>
      </c>
      <c r="O731" s="11" t="s">
        <v>111</v>
      </c>
      <c r="P731" s="11" t="s">
        <v>111</v>
      </c>
      <c r="Q731" s="11" t="s">
        <v>111</v>
      </c>
      <c r="R731" s="151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8">
        <v>2</v>
      </c>
    </row>
    <row r="732" spans="1:65">
      <c r="A732" s="30"/>
      <c r="B732" s="19"/>
      <c r="C732" s="9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151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8">
        <v>3</v>
      </c>
    </row>
    <row r="733" spans="1:65">
      <c r="A733" s="30"/>
      <c r="B733" s="18">
        <v>1</v>
      </c>
      <c r="C733" s="14">
        <v>1</v>
      </c>
      <c r="D733" s="22">
        <v>29.56</v>
      </c>
      <c r="E733" s="22">
        <v>26.899999999999995</v>
      </c>
      <c r="F733" s="22">
        <v>26.5</v>
      </c>
      <c r="G733" s="22">
        <v>26.6</v>
      </c>
      <c r="H733" s="22">
        <v>28.850000000000005</v>
      </c>
      <c r="I733" s="22">
        <v>26.6</v>
      </c>
      <c r="J733" s="22">
        <v>30.097690325774263</v>
      </c>
      <c r="K733" s="152">
        <v>13.100000000000001</v>
      </c>
      <c r="L733" s="22">
        <v>29.9</v>
      </c>
      <c r="M733" s="152">
        <v>13.4</v>
      </c>
      <c r="N733" s="22">
        <v>29.9</v>
      </c>
      <c r="O733" s="22">
        <v>23.82</v>
      </c>
      <c r="P733" s="22">
        <v>30.705424999999998</v>
      </c>
      <c r="Q733" s="22" t="s">
        <v>279</v>
      </c>
      <c r="R733" s="151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8">
        <v>1</v>
      </c>
    </row>
    <row r="734" spans="1:65">
      <c r="A734" s="30"/>
      <c r="B734" s="19">
        <v>1</v>
      </c>
      <c r="C734" s="9">
        <v>2</v>
      </c>
      <c r="D734" s="11">
        <v>30.8</v>
      </c>
      <c r="E734" s="11">
        <v>27.1</v>
      </c>
      <c r="F734" s="11">
        <v>26.5</v>
      </c>
      <c r="G734" s="11">
        <v>26.200000000000003</v>
      </c>
      <c r="H734" s="11">
        <v>27.97</v>
      </c>
      <c r="I734" s="11">
        <v>25.4</v>
      </c>
      <c r="J734" s="11">
        <v>30.36001470242557</v>
      </c>
      <c r="K734" s="153">
        <v>13.100000000000001</v>
      </c>
      <c r="L734" s="11">
        <v>29.5</v>
      </c>
      <c r="M734" s="153">
        <v>13.8</v>
      </c>
      <c r="N734" s="11">
        <v>29.799999999999997</v>
      </c>
      <c r="O734" s="11">
        <v>23.58</v>
      </c>
      <c r="P734" s="11">
        <v>30.003629999999998</v>
      </c>
      <c r="Q734" s="11" t="s">
        <v>279</v>
      </c>
      <c r="R734" s="151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 t="e">
        <v>#N/A</v>
      </c>
    </row>
    <row r="735" spans="1:65">
      <c r="A735" s="30"/>
      <c r="B735" s="19">
        <v>1</v>
      </c>
      <c r="C735" s="9">
        <v>3</v>
      </c>
      <c r="D735" s="11">
        <v>29.189999999999998</v>
      </c>
      <c r="E735" s="11">
        <v>27.6</v>
      </c>
      <c r="F735" s="11">
        <v>26.1</v>
      </c>
      <c r="G735" s="11">
        <v>26.1</v>
      </c>
      <c r="H735" s="11">
        <v>27.27</v>
      </c>
      <c r="I735" s="11">
        <v>24.8</v>
      </c>
      <c r="J735" s="11">
        <v>30.632153458940493</v>
      </c>
      <c r="K735" s="153">
        <v>13.23</v>
      </c>
      <c r="L735" s="11">
        <v>29.4</v>
      </c>
      <c r="M735" s="153">
        <v>13.600000000000001</v>
      </c>
      <c r="N735" s="11">
        <v>29.799999999999997</v>
      </c>
      <c r="O735" s="11">
        <v>23.81</v>
      </c>
      <c r="P735" s="11">
        <v>30.096699999999998</v>
      </c>
      <c r="Q735" s="11" t="s">
        <v>279</v>
      </c>
      <c r="R735" s="151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>
        <v>16</v>
      </c>
    </row>
    <row r="736" spans="1:65">
      <c r="A736" s="30"/>
      <c r="B736" s="19">
        <v>1</v>
      </c>
      <c r="C736" s="9">
        <v>4</v>
      </c>
      <c r="D736" s="11">
        <v>27.63</v>
      </c>
      <c r="E736" s="11">
        <v>27.6</v>
      </c>
      <c r="F736" s="11">
        <v>26.200000000000003</v>
      </c>
      <c r="G736" s="11">
        <v>26.5</v>
      </c>
      <c r="H736" s="11">
        <v>29.049999999999997</v>
      </c>
      <c r="I736" s="11">
        <v>25.1</v>
      </c>
      <c r="J736" s="11">
        <v>29.211337534569669</v>
      </c>
      <c r="K736" s="153">
        <v>13.119999999999997</v>
      </c>
      <c r="L736" s="11">
        <v>29.5</v>
      </c>
      <c r="M736" s="153">
        <v>13.900000000000002</v>
      </c>
      <c r="N736" s="11">
        <v>30</v>
      </c>
      <c r="O736" s="11">
        <v>24.44</v>
      </c>
      <c r="P736" s="11">
        <v>30.31739</v>
      </c>
      <c r="Q736" s="11" t="s">
        <v>279</v>
      </c>
      <c r="R736" s="151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27.87996635495637</v>
      </c>
    </row>
    <row r="737" spans="1:65">
      <c r="A737" s="30"/>
      <c r="B737" s="19">
        <v>1</v>
      </c>
      <c r="C737" s="9">
        <v>5</v>
      </c>
      <c r="D737" s="11">
        <v>28.24</v>
      </c>
      <c r="E737" s="11">
        <v>27.200000000000003</v>
      </c>
      <c r="F737" s="11">
        <v>26.700000000000003</v>
      </c>
      <c r="G737" s="11">
        <v>26.1</v>
      </c>
      <c r="H737" s="11">
        <v>29.710000000000004</v>
      </c>
      <c r="I737" s="11">
        <v>24</v>
      </c>
      <c r="J737" s="11">
        <v>29.596538294695961</v>
      </c>
      <c r="K737" s="153">
        <v>13.239999999999998</v>
      </c>
      <c r="L737" s="11">
        <v>29.5</v>
      </c>
      <c r="M737" s="153">
        <v>13</v>
      </c>
      <c r="N737" s="11">
        <v>30.4</v>
      </c>
      <c r="O737" s="11">
        <v>23.45</v>
      </c>
      <c r="P737" s="11">
        <v>29.996534999999998</v>
      </c>
      <c r="Q737" s="11" t="s">
        <v>279</v>
      </c>
      <c r="R737" s="151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37</v>
      </c>
    </row>
    <row r="738" spans="1:65">
      <c r="A738" s="30"/>
      <c r="B738" s="19">
        <v>1</v>
      </c>
      <c r="C738" s="9">
        <v>6</v>
      </c>
      <c r="D738" s="11">
        <v>29.73</v>
      </c>
      <c r="E738" s="11">
        <v>27.200000000000003</v>
      </c>
      <c r="F738" s="11">
        <v>26.1</v>
      </c>
      <c r="G738" s="11">
        <v>27.200000000000003</v>
      </c>
      <c r="H738" s="11">
        <v>29.29</v>
      </c>
      <c r="I738" s="11">
        <v>24.7</v>
      </c>
      <c r="J738" s="11">
        <v>29.816335110714633</v>
      </c>
      <c r="K738" s="153">
        <v>13.29</v>
      </c>
      <c r="L738" s="11">
        <v>29.2</v>
      </c>
      <c r="M738" s="153">
        <v>13.8</v>
      </c>
      <c r="N738" s="11">
        <v>30.8</v>
      </c>
      <c r="O738" s="11">
        <v>24.07</v>
      </c>
      <c r="P738" s="11">
        <v>30.084030000000002</v>
      </c>
      <c r="Q738" s="11" t="s">
        <v>279</v>
      </c>
      <c r="R738" s="151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5"/>
    </row>
    <row r="739" spans="1:65">
      <c r="A739" s="30"/>
      <c r="B739" s="20" t="s">
        <v>231</v>
      </c>
      <c r="C739" s="12"/>
      <c r="D739" s="23">
        <v>29.191666666666663</v>
      </c>
      <c r="E739" s="23">
        <v>27.266666666666662</v>
      </c>
      <c r="F739" s="23">
        <v>26.349999999999998</v>
      </c>
      <c r="G739" s="23">
        <v>26.45</v>
      </c>
      <c r="H739" s="23">
        <v>28.689999999999998</v>
      </c>
      <c r="I739" s="23">
        <v>25.099999999999998</v>
      </c>
      <c r="J739" s="23">
        <v>29.9523449045201</v>
      </c>
      <c r="K739" s="23">
        <v>13.180000000000001</v>
      </c>
      <c r="L739" s="23">
        <v>29.5</v>
      </c>
      <c r="M739" s="23">
        <v>13.583333333333334</v>
      </c>
      <c r="N739" s="23">
        <v>30.116666666666671</v>
      </c>
      <c r="O739" s="23">
        <v>23.861666666666665</v>
      </c>
      <c r="P739" s="23">
        <v>30.200618333333335</v>
      </c>
      <c r="Q739" s="23" t="s">
        <v>521</v>
      </c>
      <c r="R739" s="151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30"/>
      <c r="B740" s="3" t="s">
        <v>232</v>
      </c>
      <c r="C740" s="29"/>
      <c r="D740" s="11">
        <v>29.375</v>
      </c>
      <c r="E740" s="11">
        <v>27.200000000000003</v>
      </c>
      <c r="F740" s="11">
        <v>26.35</v>
      </c>
      <c r="G740" s="11">
        <v>26.35</v>
      </c>
      <c r="H740" s="11">
        <v>28.950000000000003</v>
      </c>
      <c r="I740" s="11">
        <v>24.950000000000003</v>
      </c>
      <c r="J740" s="11">
        <v>29.957012718244449</v>
      </c>
      <c r="K740" s="11">
        <v>13.174999999999999</v>
      </c>
      <c r="L740" s="11">
        <v>29.5</v>
      </c>
      <c r="M740" s="11">
        <v>13.700000000000001</v>
      </c>
      <c r="N740" s="11">
        <v>29.95</v>
      </c>
      <c r="O740" s="11">
        <v>23.814999999999998</v>
      </c>
      <c r="P740" s="11">
        <v>30.090364999999998</v>
      </c>
      <c r="Q740" s="11" t="s">
        <v>521</v>
      </c>
      <c r="R740" s="151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A741" s="30"/>
      <c r="B741" s="3" t="s">
        <v>233</v>
      </c>
      <c r="C741" s="29"/>
      <c r="D741" s="24">
        <v>1.1275356609290317</v>
      </c>
      <c r="E741" s="24">
        <v>0.28047578623950326</v>
      </c>
      <c r="F741" s="24">
        <v>0.25099800796022254</v>
      </c>
      <c r="G741" s="24">
        <v>0.42308391602612389</v>
      </c>
      <c r="H741" s="24">
        <v>0.90447774986452933</v>
      </c>
      <c r="I741" s="24">
        <v>0.871779788708135</v>
      </c>
      <c r="J741" s="24">
        <v>0.51839146524482627</v>
      </c>
      <c r="K741" s="24">
        <v>8.3186537372341107E-2</v>
      </c>
      <c r="L741" s="24">
        <v>0.22803508501982742</v>
      </c>
      <c r="M741" s="24">
        <v>0.33714487489307476</v>
      </c>
      <c r="N741" s="24">
        <v>0.40207793606049502</v>
      </c>
      <c r="O741" s="24">
        <v>0.35526985048926868</v>
      </c>
      <c r="P741" s="24">
        <v>0.27324408968295472</v>
      </c>
      <c r="Q741" s="24" t="s">
        <v>521</v>
      </c>
      <c r="R741" s="218"/>
      <c r="S741" s="219"/>
      <c r="T741" s="219"/>
      <c r="U741" s="219"/>
      <c r="V741" s="219"/>
      <c r="W741" s="219"/>
      <c r="X741" s="219"/>
      <c r="Y741" s="219"/>
      <c r="Z741" s="219"/>
      <c r="AA741" s="219"/>
      <c r="AB741" s="219"/>
      <c r="AC741" s="219"/>
      <c r="AD741" s="219"/>
      <c r="AE741" s="219"/>
      <c r="AF741" s="219"/>
      <c r="AG741" s="219"/>
      <c r="AH741" s="219"/>
      <c r="AI741" s="219"/>
      <c r="AJ741" s="219"/>
      <c r="AK741" s="219"/>
      <c r="AL741" s="219"/>
      <c r="AM741" s="219"/>
      <c r="AN741" s="219"/>
      <c r="AO741" s="219"/>
      <c r="AP741" s="219"/>
      <c r="AQ741" s="219"/>
      <c r="AR741" s="219"/>
      <c r="AS741" s="219"/>
      <c r="AT741" s="219"/>
      <c r="AU741" s="219"/>
      <c r="AV741" s="219"/>
      <c r="AW741" s="219"/>
      <c r="AX741" s="219"/>
      <c r="AY741" s="219"/>
      <c r="AZ741" s="219"/>
      <c r="BA741" s="219"/>
      <c r="BB741" s="219"/>
      <c r="BC741" s="219"/>
      <c r="BD741" s="219"/>
      <c r="BE741" s="219"/>
      <c r="BF741" s="219"/>
      <c r="BG741" s="219"/>
      <c r="BH741" s="219"/>
      <c r="BI741" s="219"/>
      <c r="BJ741" s="219"/>
      <c r="BK741" s="219"/>
      <c r="BL741" s="219"/>
      <c r="BM741" s="56"/>
    </row>
    <row r="742" spans="1:65">
      <c r="A742" s="30"/>
      <c r="B742" s="3" t="s">
        <v>85</v>
      </c>
      <c r="C742" s="29"/>
      <c r="D742" s="13">
        <v>3.8625258153435288E-2</v>
      </c>
      <c r="E742" s="13">
        <v>1.0286398028343642E-2</v>
      </c>
      <c r="F742" s="13">
        <v>9.5255410990596791E-3</v>
      </c>
      <c r="G742" s="13">
        <v>1.5995611191913946E-2</v>
      </c>
      <c r="H742" s="13">
        <v>3.1525888806710679E-2</v>
      </c>
      <c r="I742" s="13">
        <v>3.4732262498332077E-2</v>
      </c>
      <c r="J742" s="13">
        <v>1.730720806325237E-2</v>
      </c>
      <c r="K742" s="13">
        <v>6.3115733969909783E-3</v>
      </c>
      <c r="L742" s="13">
        <v>7.7300028820280484E-3</v>
      </c>
      <c r="M742" s="13">
        <v>2.4820481587220226E-2</v>
      </c>
      <c r="N742" s="13">
        <v>1.3350678563159767E-2</v>
      </c>
      <c r="O742" s="13">
        <v>1.4888727407526801E-2</v>
      </c>
      <c r="P742" s="13">
        <v>9.0476322923947212E-3</v>
      </c>
      <c r="Q742" s="13" t="s">
        <v>521</v>
      </c>
      <c r="R742" s="151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55"/>
    </row>
    <row r="743" spans="1:65">
      <c r="A743" s="30"/>
      <c r="B743" s="3" t="s">
        <v>234</v>
      </c>
      <c r="C743" s="29"/>
      <c r="D743" s="13">
        <v>4.7048131084889366E-2</v>
      </c>
      <c r="E743" s="13">
        <v>-2.1997863285824204E-2</v>
      </c>
      <c r="F743" s="13">
        <v>-5.4876908224259058E-2</v>
      </c>
      <c r="G743" s="13">
        <v>-5.1290103321884328E-2</v>
      </c>
      <c r="H743" s="13">
        <v>2.9054326491309457E-2</v>
      </c>
      <c r="I743" s="13">
        <v>-9.9711969503943232E-2</v>
      </c>
      <c r="J743" s="13">
        <v>7.4332175411514267E-2</v>
      </c>
      <c r="K743" s="13">
        <v>-0.52725911386701063</v>
      </c>
      <c r="L743" s="13">
        <v>5.8107446200544866E-2</v>
      </c>
      <c r="M743" s="13">
        <v>-0.51279233409409941</v>
      </c>
      <c r="N743" s="13">
        <v>8.0226076431855864E-2</v>
      </c>
      <c r="O743" s="13">
        <v>-0.14412857021168357</v>
      </c>
      <c r="P743" s="13">
        <v>8.3237258927481017E-2</v>
      </c>
      <c r="Q743" s="13" t="s">
        <v>521</v>
      </c>
      <c r="R743" s="151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46" t="s">
        <v>235</v>
      </c>
      <c r="C744" s="47"/>
      <c r="D744" s="45">
        <v>0.57999999999999996</v>
      </c>
      <c r="E744" s="45">
        <v>0</v>
      </c>
      <c r="F744" s="45">
        <v>0.28000000000000003</v>
      </c>
      <c r="G744" s="45">
        <v>0.25</v>
      </c>
      <c r="H744" s="45">
        <v>0.43</v>
      </c>
      <c r="I744" s="45">
        <v>0.65</v>
      </c>
      <c r="J744" s="45">
        <v>0.81</v>
      </c>
      <c r="K744" s="45">
        <v>4.25</v>
      </c>
      <c r="L744" s="45">
        <v>0.67</v>
      </c>
      <c r="M744" s="45">
        <v>4.13</v>
      </c>
      <c r="N744" s="45">
        <v>0.86</v>
      </c>
      <c r="O744" s="45">
        <v>1.03</v>
      </c>
      <c r="P744" s="45">
        <v>0.89</v>
      </c>
      <c r="Q744" s="45" t="s">
        <v>242</v>
      </c>
      <c r="R744" s="151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B745" s="31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BM745" s="55"/>
    </row>
    <row r="746" spans="1:65" ht="15">
      <c r="B746" s="8" t="s">
        <v>439</v>
      </c>
      <c r="BM746" s="28" t="s">
        <v>66</v>
      </c>
    </row>
    <row r="747" spans="1:65" ht="15">
      <c r="A747" s="25" t="s">
        <v>6</v>
      </c>
      <c r="B747" s="18" t="s">
        <v>108</v>
      </c>
      <c r="C747" s="15" t="s">
        <v>109</v>
      </c>
      <c r="D747" s="16" t="s">
        <v>214</v>
      </c>
      <c r="E747" s="17" t="s">
        <v>214</v>
      </c>
      <c r="F747" s="17" t="s">
        <v>214</v>
      </c>
      <c r="G747" s="17" t="s">
        <v>214</v>
      </c>
      <c r="H747" s="17" t="s">
        <v>214</v>
      </c>
      <c r="I747" s="17" t="s">
        <v>214</v>
      </c>
      <c r="J747" s="17" t="s">
        <v>214</v>
      </c>
      <c r="K747" s="17" t="s">
        <v>214</v>
      </c>
      <c r="L747" s="17" t="s">
        <v>214</v>
      </c>
      <c r="M747" s="17" t="s">
        <v>214</v>
      </c>
      <c r="N747" s="17" t="s">
        <v>214</v>
      </c>
      <c r="O747" s="17" t="s">
        <v>214</v>
      </c>
      <c r="P747" s="17" t="s">
        <v>214</v>
      </c>
      <c r="Q747" s="17" t="s">
        <v>214</v>
      </c>
      <c r="R747" s="151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8">
        <v>1</v>
      </c>
    </row>
    <row r="748" spans="1:65">
      <c r="A748" s="30"/>
      <c r="B748" s="19" t="s">
        <v>215</v>
      </c>
      <c r="C748" s="9" t="s">
        <v>215</v>
      </c>
      <c r="D748" s="149" t="s">
        <v>248</v>
      </c>
      <c r="E748" s="150" t="s">
        <v>249</v>
      </c>
      <c r="F748" s="150" t="s">
        <v>250</v>
      </c>
      <c r="G748" s="150" t="s">
        <v>251</v>
      </c>
      <c r="H748" s="150" t="s">
        <v>252</v>
      </c>
      <c r="I748" s="150" t="s">
        <v>253</v>
      </c>
      <c r="J748" s="150" t="s">
        <v>254</v>
      </c>
      <c r="K748" s="150" t="s">
        <v>255</v>
      </c>
      <c r="L748" s="150" t="s">
        <v>256</v>
      </c>
      <c r="M748" s="150" t="s">
        <v>257</v>
      </c>
      <c r="N748" s="150" t="s">
        <v>258</v>
      </c>
      <c r="O748" s="150" t="s">
        <v>259</v>
      </c>
      <c r="P748" s="150" t="s">
        <v>260</v>
      </c>
      <c r="Q748" s="150" t="s">
        <v>261</v>
      </c>
      <c r="R748" s="151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8" t="s">
        <v>3</v>
      </c>
    </row>
    <row r="749" spans="1:65">
      <c r="A749" s="30"/>
      <c r="B749" s="19"/>
      <c r="C749" s="9"/>
      <c r="D749" s="10" t="s">
        <v>111</v>
      </c>
      <c r="E749" s="11" t="s">
        <v>264</v>
      </c>
      <c r="F749" s="11" t="s">
        <v>264</v>
      </c>
      <c r="G749" s="11" t="s">
        <v>264</v>
      </c>
      <c r="H749" s="11" t="s">
        <v>263</v>
      </c>
      <c r="I749" s="11" t="s">
        <v>263</v>
      </c>
      <c r="J749" s="11" t="s">
        <v>111</v>
      </c>
      <c r="K749" s="11" t="s">
        <v>262</v>
      </c>
      <c r="L749" s="11" t="s">
        <v>264</v>
      </c>
      <c r="M749" s="11" t="s">
        <v>264</v>
      </c>
      <c r="N749" s="11" t="s">
        <v>263</v>
      </c>
      <c r="O749" s="11" t="s">
        <v>111</v>
      </c>
      <c r="P749" s="11" t="s">
        <v>111</v>
      </c>
      <c r="Q749" s="11" t="s">
        <v>111</v>
      </c>
      <c r="R749" s="151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8">
        <v>0</v>
      </c>
    </row>
    <row r="750" spans="1:65">
      <c r="A750" s="30"/>
      <c r="B750" s="19"/>
      <c r="C750" s="9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151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8">
        <v>0</v>
      </c>
    </row>
    <row r="751" spans="1:65">
      <c r="A751" s="30"/>
      <c r="B751" s="18">
        <v>1</v>
      </c>
      <c r="C751" s="14">
        <v>1</v>
      </c>
      <c r="D751" s="221">
        <v>7595</v>
      </c>
      <c r="E751" s="221">
        <v>7650</v>
      </c>
      <c r="F751" s="221">
        <v>7430</v>
      </c>
      <c r="G751" s="221">
        <v>7600</v>
      </c>
      <c r="H751" s="221">
        <v>7453.83</v>
      </c>
      <c r="I751" s="222">
        <v>6450</v>
      </c>
      <c r="J751" s="221">
        <v>7502.0146307939749</v>
      </c>
      <c r="K751" s="221">
        <v>8400</v>
      </c>
      <c r="L751" s="221" t="s">
        <v>280</v>
      </c>
      <c r="M751" s="222">
        <v>3370</v>
      </c>
      <c r="N751" s="221">
        <v>7790</v>
      </c>
      <c r="O751" s="221">
        <v>8199.9999999999982</v>
      </c>
      <c r="P751" s="222">
        <v>9170.3520000000008</v>
      </c>
      <c r="Q751" s="222">
        <v>5881</v>
      </c>
      <c r="R751" s="223"/>
      <c r="S751" s="224"/>
      <c r="T751" s="224"/>
      <c r="U751" s="224"/>
      <c r="V751" s="224"/>
      <c r="W751" s="224"/>
      <c r="X751" s="224"/>
      <c r="Y751" s="224"/>
      <c r="Z751" s="224"/>
      <c r="AA751" s="224"/>
      <c r="AB751" s="224"/>
      <c r="AC751" s="224"/>
      <c r="AD751" s="224"/>
      <c r="AE751" s="224"/>
      <c r="AF751" s="224"/>
      <c r="AG751" s="224"/>
      <c r="AH751" s="224"/>
      <c r="AI751" s="224"/>
      <c r="AJ751" s="224"/>
      <c r="AK751" s="224"/>
      <c r="AL751" s="224"/>
      <c r="AM751" s="224"/>
      <c r="AN751" s="224"/>
      <c r="AO751" s="224"/>
      <c r="AP751" s="224"/>
      <c r="AQ751" s="224"/>
      <c r="AR751" s="224"/>
      <c r="AS751" s="224"/>
      <c r="AT751" s="224"/>
      <c r="AU751" s="224"/>
      <c r="AV751" s="224"/>
      <c r="AW751" s="224"/>
      <c r="AX751" s="224"/>
      <c r="AY751" s="224"/>
      <c r="AZ751" s="224"/>
      <c r="BA751" s="224"/>
      <c r="BB751" s="224"/>
      <c r="BC751" s="224"/>
      <c r="BD751" s="224"/>
      <c r="BE751" s="224"/>
      <c r="BF751" s="224"/>
      <c r="BG751" s="224"/>
      <c r="BH751" s="224"/>
      <c r="BI751" s="224"/>
      <c r="BJ751" s="224"/>
      <c r="BK751" s="224"/>
      <c r="BL751" s="224"/>
      <c r="BM751" s="225">
        <v>1</v>
      </c>
    </row>
    <row r="752" spans="1:65">
      <c r="A752" s="30"/>
      <c r="B752" s="19">
        <v>1</v>
      </c>
      <c r="C752" s="9">
        <v>2</v>
      </c>
      <c r="D752" s="227">
        <v>7882</v>
      </c>
      <c r="E752" s="227">
        <v>7790</v>
      </c>
      <c r="F752" s="227">
        <v>7530</v>
      </c>
      <c r="G752" s="227">
        <v>7460</v>
      </c>
      <c r="H752" s="227">
        <v>7345.38</v>
      </c>
      <c r="I752" s="228">
        <v>6710</v>
      </c>
      <c r="J752" s="227">
        <v>7405.2478283249748</v>
      </c>
      <c r="K752" s="227">
        <v>8199.9999999999982</v>
      </c>
      <c r="L752" s="227" t="s">
        <v>280</v>
      </c>
      <c r="M752" s="228">
        <v>4780</v>
      </c>
      <c r="N752" s="227">
        <v>7570</v>
      </c>
      <c r="O752" s="227">
        <v>8100.0000000000009</v>
      </c>
      <c r="P752" s="228">
        <v>9152.1440000000002</v>
      </c>
      <c r="Q752" s="228">
        <v>7776</v>
      </c>
      <c r="R752" s="223"/>
      <c r="S752" s="224"/>
      <c r="T752" s="224"/>
      <c r="U752" s="224"/>
      <c r="V752" s="224"/>
      <c r="W752" s="224"/>
      <c r="X752" s="224"/>
      <c r="Y752" s="224"/>
      <c r="Z752" s="224"/>
      <c r="AA752" s="224"/>
      <c r="AB752" s="224"/>
      <c r="AC752" s="224"/>
      <c r="AD752" s="224"/>
      <c r="AE752" s="224"/>
      <c r="AF752" s="224"/>
      <c r="AG752" s="224"/>
      <c r="AH752" s="224"/>
      <c r="AI752" s="224"/>
      <c r="AJ752" s="224"/>
      <c r="AK752" s="224"/>
      <c r="AL752" s="224"/>
      <c r="AM752" s="224"/>
      <c r="AN752" s="224"/>
      <c r="AO752" s="224"/>
      <c r="AP752" s="224"/>
      <c r="AQ752" s="224"/>
      <c r="AR752" s="224"/>
      <c r="AS752" s="224"/>
      <c r="AT752" s="224"/>
      <c r="AU752" s="224"/>
      <c r="AV752" s="224"/>
      <c r="AW752" s="224"/>
      <c r="AX752" s="224"/>
      <c r="AY752" s="224"/>
      <c r="AZ752" s="224"/>
      <c r="BA752" s="224"/>
      <c r="BB752" s="224"/>
      <c r="BC752" s="224"/>
      <c r="BD752" s="224"/>
      <c r="BE752" s="224"/>
      <c r="BF752" s="224"/>
      <c r="BG752" s="224"/>
      <c r="BH752" s="224"/>
      <c r="BI752" s="224"/>
      <c r="BJ752" s="224"/>
      <c r="BK752" s="224"/>
      <c r="BL752" s="224"/>
      <c r="BM752" s="225" t="e">
        <v>#N/A</v>
      </c>
    </row>
    <row r="753" spans="1:65">
      <c r="A753" s="30"/>
      <c r="B753" s="19">
        <v>1</v>
      </c>
      <c r="C753" s="9">
        <v>3</v>
      </c>
      <c r="D753" s="227">
        <v>7528</v>
      </c>
      <c r="E753" s="227">
        <v>7720</v>
      </c>
      <c r="F753" s="227">
        <v>7380</v>
      </c>
      <c r="G753" s="227">
        <v>7700</v>
      </c>
      <c r="H753" s="227">
        <v>7372.49</v>
      </c>
      <c r="I753" s="228">
        <v>6590</v>
      </c>
      <c r="J753" s="227">
        <v>7198.6670000824743</v>
      </c>
      <c r="K753" s="227">
        <v>8100.0000000000009</v>
      </c>
      <c r="L753" s="227" t="s">
        <v>280</v>
      </c>
      <c r="M753" s="228">
        <v>4940</v>
      </c>
      <c r="N753" s="227">
        <v>7650</v>
      </c>
      <c r="O753" s="227">
        <v>8300</v>
      </c>
      <c r="P753" s="228">
        <v>9131.9570000000003</v>
      </c>
      <c r="Q753" s="228">
        <v>5254</v>
      </c>
      <c r="R753" s="223"/>
      <c r="S753" s="224"/>
      <c r="T753" s="224"/>
      <c r="U753" s="224"/>
      <c r="V753" s="224"/>
      <c r="W753" s="224"/>
      <c r="X753" s="224"/>
      <c r="Y753" s="224"/>
      <c r="Z753" s="224"/>
      <c r="AA753" s="224"/>
      <c r="AB753" s="224"/>
      <c r="AC753" s="224"/>
      <c r="AD753" s="224"/>
      <c r="AE753" s="224"/>
      <c r="AF753" s="224"/>
      <c r="AG753" s="224"/>
      <c r="AH753" s="224"/>
      <c r="AI753" s="224"/>
      <c r="AJ753" s="224"/>
      <c r="AK753" s="224"/>
      <c r="AL753" s="224"/>
      <c r="AM753" s="224"/>
      <c r="AN753" s="224"/>
      <c r="AO753" s="224"/>
      <c r="AP753" s="224"/>
      <c r="AQ753" s="224"/>
      <c r="AR753" s="224"/>
      <c r="AS753" s="224"/>
      <c r="AT753" s="224"/>
      <c r="AU753" s="224"/>
      <c r="AV753" s="224"/>
      <c r="AW753" s="224"/>
      <c r="AX753" s="224"/>
      <c r="AY753" s="224"/>
      <c r="AZ753" s="224"/>
      <c r="BA753" s="224"/>
      <c r="BB753" s="224"/>
      <c r="BC753" s="224"/>
      <c r="BD753" s="224"/>
      <c r="BE753" s="224"/>
      <c r="BF753" s="224"/>
      <c r="BG753" s="224"/>
      <c r="BH753" s="224"/>
      <c r="BI753" s="224"/>
      <c r="BJ753" s="224"/>
      <c r="BK753" s="224"/>
      <c r="BL753" s="224"/>
      <c r="BM753" s="225">
        <v>16</v>
      </c>
    </row>
    <row r="754" spans="1:65">
      <c r="A754" s="30"/>
      <c r="B754" s="19">
        <v>1</v>
      </c>
      <c r="C754" s="9">
        <v>4</v>
      </c>
      <c r="D754" s="227">
        <v>7272</v>
      </c>
      <c r="E754" s="227">
        <v>7760</v>
      </c>
      <c r="F754" s="227">
        <v>7460</v>
      </c>
      <c r="G754" s="227">
        <v>7530</v>
      </c>
      <c r="H754" s="227">
        <v>7354.5</v>
      </c>
      <c r="I754" s="228">
        <v>6640</v>
      </c>
      <c r="J754" s="227">
        <v>7304.8591243839746</v>
      </c>
      <c r="K754" s="227">
        <v>8199.9999999999982</v>
      </c>
      <c r="L754" s="227" t="s">
        <v>280</v>
      </c>
      <c r="M754" s="228">
        <v>4330</v>
      </c>
      <c r="N754" s="227">
        <v>7790</v>
      </c>
      <c r="O754" s="227">
        <v>8300</v>
      </c>
      <c r="P754" s="228">
        <v>9154.3889999999992</v>
      </c>
      <c r="Q754" s="228">
        <v>6482</v>
      </c>
      <c r="R754" s="223"/>
      <c r="S754" s="224"/>
      <c r="T754" s="224"/>
      <c r="U754" s="224"/>
      <c r="V754" s="224"/>
      <c r="W754" s="224"/>
      <c r="X754" s="224"/>
      <c r="Y754" s="224"/>
      <c r="Z754" s="224"/>
      <c r="AA754" s="224"/>
      <c r="AB754" s="224"/>
      <c r="AC754" s="224"/>
      <c r="AD754" s="224"/>
      <c r="AE754" s="224"/>
      <c r="AF754" s="224"/>
      <c r="AG754" s="224"/>
      <c r="AH754" s="224"/>
      <c r="AI754" s="224"/>
      <c r="AJ754" s="224"/>
      <c r="AK754" s="224"/>
      <c r="AL754" s="224"/>
      <c r="AM754" s="224"/>
      <c r="AN754" s="224"/>
      <c r="AO754" s="224"/>
      <c r="AP754" s="224"/>
      <c r="AQ754" s="224"/>
      <c r="AR754" s="224"/>
      <c r="AS754" s="224"/>
      <c r="AT754" s="224"/>
      <c r="AU754" s="224"/>
      <c r="AV754" s="224"/>
      <c r="AW754" s="224"/>
      <c r="AX754" s="224"/>
      <c r="AY754" s="224"/>
      <c r="AZ754" s="224"/>
      <c r="BA754" s="224"/>
      <c r="BB754" s="224"/>
      <c r="BC754" s="224"/>
      <c r="BD754" s="224"/>
      <c r="BE754" s="224"/>
      <c r="BF754" s="224"/>
      <c r="BG754" s="224"/>
      <c r="BH754" s="224"/>
      <c r="BI754" s="224"/>
      <c r="BJ754" s="224"/>
      <c r="BK754" s="224"/>
      <c r="BL754" s="224"/>
      <c r="BM754" s="225">
        <v>7696.3382083135766</v>
      </c>
    </row>
    <row r="755" spans="1:65">
      <c r="A755" s="30"/>
      <c r="B755" s="19">
        <v>1</v>
      </c>
      <c r="C755" s="9">
        <v>5</v>
      </c>
      <c r="D755" s="227">
        <v>7275</v>
      </c>
      <c r="E755" s="227">
        <v>7720</v>
      </c>
      <c r="F755" s="227">
        <v>7390</v>
      </c>
      <c r="G755" s="227">
        <v>7760</v>
      </c>
      <c r="H755" s="227">
        <v>7365.65</v>
      </c>
      <c r="I755" s="228">
        <v>6450</v>
      </c>
      <c r="J755" s="227">
        <v>7677.0534692065094</v>
      </c>
      <c r="K755" s="227">
        <v>8100.0000000000009</v>
      </c>
      <c r="L755" s="227" t="s">
        <v>280</v>
      </c>
      <c r="M755" s="228">
        <v>4070</v>
      </c>
      <c r="N755" s="227">
        <v>7550</v>
      </c>
      <c r="O755" s="227">
        <v>8300</v>
      </c>
      <c r="P755" s="228">
        <v>9159.4050000000007</v>
      </c>
      <c r="Q755" s="228">
        <v>7574</v>
      </c>
      <c r="R755" s="223"/>
      <c r="S755" s="224"/>
      <c r="T755" s="224"/>
      <c r="U755" s="224"/>
      <c r="V755" s="224"/>
      <c r="W755" s="224"/>
      <c r="X755" s="224"/>
      <c r="Y755" s="224"/>
      <c r="Z755" s="224"/>
      <c r="AA755" s="224"/>
      <c r="AB755" s="224"/>
      <c r="AC755" s="224"/>
      <c r="AD755" s="224"/>
      <c r="AE755" s="224"/>
      <c r="AF755" s="224"/>
      <c r="AG755" s="224"/>
      <c r="AH755" s="224"/>
      <c r="AI755" s="224"/>
      <c r="AJ755" s="224"/>
      <c r="AK755" s="224"/>
      <c r="AL755" s="224"/>
      <c r="AM755" s="224"/>
      <c r="AN755" s="224"/>
      <c r="AO755" s="224"/>
      <c r="AP755" s="224"/>
      <c r="AQ755" s="224"/>
      <c r="AR755" s="224"/>
      <c r="AS755" s="224"/>
      <c r="AT755" s="224"/>
      <c r="AU755" s="224"/>
      <c r="AV755" s="224"/>
      <c r="AW755" s="224"/>
      <c r="AX755" s="224"/>
      <c r="AY755" s="224"/>
      <c r="AZ755" s="224"/>
      <c r="BA755" s="224"/>
      <c r="BB755" s="224"/>
      <c r="BC755" s="224"/>
      <c r="BD755" s="224"/>
      <c r="BE755" s="224"/>
      <c r="BF755" s="224"/>
      <c r="BG755" s="224"/>
      <c r="BH755" s="224"/>
      <c r="BI755" s="224"/>
      <c r="BJ755" s="224"/>
      <c r="BK755" s="224"/>
      <c r="BL755" s="224"/>
      <c r="BM755" s="225">
        <v>38</v>
      </c>
    </row>
    <row r="756" spans="1:65">
      <c r="A756" s="30"/>
      <c r="B756" s="19">
        <v>1</v>
      </c>
      <c r="C756" s="9">
        <v>6</v>
      </c>
      <c r="D756" s="227">
        <v>7627</v>
      </c>
      <c r="E756" s="227">
        <v>7760</v>
      </c>
      <c r="F756" s="227">
        <v>7440</v>
      </c>
      <c r="G756" s="227">
        <v>7700</v>
      </c>
      <c r="H756" s="227">
        <v>7342.94</v>
      </c>
      <c r="I756" s="228">
        <v>6670</v>
      </c>
      <c r="J756" s="227">
        <v>7650.6311961412839</v>
      </c>
      <c r="K756" s="227">
        <v>8199.9999999999982</v>
      </c>
      <c r="L756" s="227" t="s">
        <v>280</v>
      </c>
      <c r="M756" s="228">
        <v>3660</v>
      </c>
      <c r="N756" s="227">
        <v>7720</v>
      </c>
      <c r="O756" s="227">
        <v>8199.9999999999982</v>
      </c>
      <c r="P756" s="228">
        <v>9181.5280000000002</v>
      </c>
      <c r="Q756" s="228">
        <v>5668</v>
      </c>
      <c r="R756" s="223"/>
      <c r="S756" s="224"/>
      <c r="T756" s="224"/>
      <c r="U756" s="224"/>
      <c r="V756" s="224"/>
      <c r="W756" s="224"/>
      <c r="X756" s="224"/>
      <c r="Y756" s="224"/>
      <c r="Z756" s="224"/>
      <c r="AA756" s="224"/>
      <c r="AB756" s="224"/>
      <c r="AC756" s="224"/>
      <c r="AD756" s="224"/>
      <c r="AE756" s="224"/>
      <c r="AF756" s="224"/>
      <c r="AG756" s="224"/>
      <c r="AH756" s="224"/>
      <c r="AI756" s="224"/>
      <c r="AJ756" s="224"/>
      <c r="AK756" s="224"/>
      <c r="AL756" s="224"/>
      <c r="AM756" s="224"/>
      <c r="AN756" s="224"/>
      <c r="AO756" s="224"/>
      <c r="AP756" s="224"/>
      <c r="AQ756" s="224"/>
      <c r="AR756" s="224"/>
      <c r="AS756" s="224"/>
      <c r="AT756" s="224"/>
      <c r="AU756" s="224"/>
      <c r="AV756" s="224"/>
      <c r="AW756" s="224"/>
      <c r="AX756" s="224"/>
      <c r="AY756" s="224"/>
      <c r="AZ756" s="224"/>
      <c r="BA756" s="224"/>
      <c r="BB756" s="224"/>
      <c r="BC756" s="224"/>
      <c r="BD756" s="224"/>
      <c r="BE756" s="224"/>
      <c r="BF756" s="224"/>
      <c r="BG756" s="224"/>
      <c r="BH756" s="224"/>
      <c r="BI756" s="224"/>
      <c r="BJ756" s="224"/>
      <c r="BK756" s="224"/>
      <c r="BL756" s="224"/>
      <c r="BM756" s="230"/>
    </row>
    <row r="757" spans="1:65">
      <c r="A757" s="30"/>
      <c r="B757" s="20" t="s">
        <v>231</v>
      </c>
      <c r="C757" s="12"/>
      <c r="D757" s="231">
        <v>7529.833333333333</v>
      </c>
      <c r="E757" s="231">
        <v>7733.333333333333</v>
      </c>
      <c r="F757" s="231">
        <v>7438.333333333333</v>
      </c>
      <c r="G757" s="231">
        <v>7625</v>
      </c>
      <c r="H757" s="231">
        <v>7372.4650000000001</v>
      </c>
      <c r="I757" s="231">
        <v>6585</v>
      </c>
      <c r="J757" s="231">
        <v>7456.4122081555324</v>
      </c>
      <c r="K757" s="231">
        <v>8200</v>
      </c>
      <c r="L757" s="231" t="s">
        <v>521</v>
      </c>
      <c r="M757" s="231">
        <v>4191.666666666667</v>
      </c>
      <c r="N757" s="231">
        <v>7678.333333333333</v>
      </c>
      <c r="O757" s="231">
        <v>8233.3333333333339</v>
      </c>
      <c r="P757" s="231">
        <v>9158.2958333333336</v>
      </c>
      <c r="Q757" s="231">
        <v>6439.166666666667</v>
      </c>
      <c r="R757" s="223"/>
      <c r="S757" s="224"/>
      <c r="T757" s="224"/>
      <c r="U757" s="224"/>
      <c r="V757" s="224"/>
      <c r="W757" s="224"/>
      <c r="X757" s="224"/>
      <c r="Y757" s="224"/>
      <c r="Z757" s="224"/>
      <c r="AA757" s="224"/>
      <c r="AB757" s="224"/>
      <c r="AC757" s="224"/>
      <c r="AD757" s="224"/>
      <c r="AE757" s="224"/>
      <c r="AF757" s="224"/>
      <c r="AG757" s="224"/>
      <c r="AH757" s="224"/>
      <c r="AI757" s="224"/>
      <c r="AJ757" s="224"/>
      <c r="AK757" s="224"/>
      <c r="AL757" s="224"/>
      <c r="AM757" s="224"/>
      <c r="AN757" s="224"/>
      <c r="AO757" s="224"/>
      <c r="AP757" s="224"/>
      <c r="AQ757" s="224"/>
      <c r="AR757" s="224"/>
      <c r="AS757" s="224"/>
      <c r="AT757" s="224"/>
      <c r="AU757" s="224"/>
      <c r="AV757" s="224"/>
      <c r="AW757" s="224"/>
      <c r="AX757" s="224"/>
      <c r="AY757" s="224"/>
      <c r="AZ757" s="224"/>
      <c r="BA757" s="224"/>
      <c r="BB757" s="224"/>
      <c r="BC757" s="224"/>
      <c r="BD757" s="224"/>
      <c r="BE757" s="224"/>
      <c r="BF757" s="224"/>
      <c r="BG757" s="224"/>
      <c r="BH757" s="224"/>
      <c r="BI757" s="224"/>
      <c r="BJ757" s="224"/>
      <c r="BK757" s="224"/>
      <c r="BL757" s="224"/>
      <c r="BM757" s="230"/>
    </row>
    <row r="758" spans="1:65">
      <c r="A758" s="30"/>
      <c r="B758" s="3" t="s">
        <v>232</v>
      </c>
      <c r="C758" s="29"/>
      <c r="D758" s="227">
        <v>7561.5</v>
      </c>
      <c r="E758" s="227">
        <v>7740</v>
      </c>
      <c r="F758" s="227">
        <v>7435</v>
      </c>
      <c r="G758" s="227">
        <v>7650</v>
      </c>
      <c r="H758" s="227">
        <v>7360.0749999999998</v>
      </c>
      <c r="I758" s="227">
        <v>6615</v>
      </c>
      <c r="J758" s="227">
        <v>7453.6312295594744</v>
      </c>
      <c r="K758" s="227">
        <v>8199.9999999999982</v>
      </c>
      <c r="L758" s="227" t="s">
        <v>521</v>
      </c>
      <c r="M758" s="227">
        <v>4200</v>
      </c>
      <c r="N758" s="227">
        <v>7685</v>
      </c>
      <c r="O758" s="227">
        <v>8250</v>
      </c>
      <c r="P758" s="227">
        <v>9156.8970000000008</v>
      </c>
      <c r="Q758" s="227">
        <v>6181.5</v>
      </c>
      <c r="R758" s="223"/>
      <c r="S758" s="224"/>
      <c r="T758" s="224"/>
      <c r="U758" s="224"/>
      <c r="V758" s="224"/>
      <c r="W758" s="224"/>
      <c r="X758" s="224"/>
      <c r="Y758" s="224"/>
      <c r="Z758" s="224"/>
      <c r="AA758" s="224"/>
      <c r="AB758" s="224"/>
      <c r="AC758" s="224"/>
      <c r="AD758" s="224"/>
      <c r="AE758" s="224"/>
      <c r="AF758" s="224"/>
      <c r="AG758" s="224"/>
      <c r="AH758" s="224"/>
      <c r="AI758" s="224"/>
      <c r="AJ758" s="224"/>
      <c r="AK758" s="224"/>
      <c r="AL758" s="224"/>
      <c r="AM758" s="224"/>
      <c r="AN758" s="224"/>
      <c r="AO758" s="224"/>
      <c r="AP758" s="224"/>
      <c r="AQ758" s="224"/>
      <c r="AR758" s="224"/>
      <c r="AS758" s="224"/>
      <c r="AT758" s="224"/>
      <c r="AU758" s="224"/>
      <c r="AV758" s="224"/>
      <c r="AW758" s="224"/>
      <c r="AX758" s="224"/>
      <c r="AY758" s="224"/>
      <c r="AZ758" s="224"/>
      <c r="BA758" s="224"/>
      <c r="BB758" s="224"/>
      <c r="BC758" s="224"/>
      <c r="BD758" s="224"/>
      <c r="BE758" s="224"/>
      <c r="BF758" s="224"/>
      <c r="BG758" s="224"/>
      <c r="BH758" s="224"/>
      <c r="BI758" s="224"/>
      <c r="BJ758" s="224"/>
      <c r="BK758" s="224"/>
      <c r="BL758" s="224"/>
      <c r="BM758" s="230"/>
    </row>
    <row r="759" spans="1:65">
      <c r="A759" s="30"/>
      <c r="B759" s="3" t="s">
        <v>233</v>
      </c>
      <c r="C759" s="29"/>
      <c r="D759" s="227">
        <v>232.00466949323817</v>
      </c>
      <c r="E759" s="227">
        <v>48.853522561496696</v>
      </c>
      <c r="F759" s="227">
        <v>54.191020166321529</v>
      </c>
      <c r="G759" s="227">
        <v>115.19548602267365</v>
      </c>
      <c r="H759" s="227">
        <v>41.460275324700895</v>
      </c>
      <c r="I759" s="227">
        <v>111.66915420114903</v>
      </c>
      <c r="J759" s="227">
        <v>190.00099240351793</v>
      </c>
      <c r="K759" s="227">
        <v>109.54451150103289</v>
      </c>
      <c r="L759" s="227" t="s">
        <v>521</v>
      </c>
      <c r="M759" s="227">
        <v>616.09793593767677</v>
      </c>
      <c r="N759" s="227">
        <v>105.53040636075779</v>
      </c>
      <c r="O759" s="227">
        <v>81.649658092772611</v>
      </c>
      <c r="P759" s="227">
        <v>16.930195006752584</v>
      </c>
      <c r="Q759" s="227">
        <v>1038.0436246452596</v>
      </c>
      <c r="R759" s="223"/>
      <c r="S759" s="224"/>
      <c r="T759" s="224"/>
      <c r="U759" s="224"/>
      <c r="V759" s="224"/>
      <c r="W759" s="224"/>
      <c r="X759" s="224"/>
      <c r="Y759" s="224"/>
      <c r="Z759" s="224"/>
      <c r="AA759" s="224"/>
      <c r="AB759" s="224"/>
      <c r="AC759" s="224"/>
      <c r="AD759" s="224"/>
      <c r="AE759" s="224"/>
      <c r="AF759" s="224"/>
      <c r="AG759" s="224"/>
      <c r="AH759" s="224"/>
      <c r="AI759" s="224"/>
      <c r="AJ759" s="224"/>
      <c r="AK759" s="224"/>
      <c r="AL759" s="224"/>
      <c r="AM759" s="224"/>
      <c r="AN759" s="224"/>
      <c r="AO759" s="224"/>
      <c r="AP759" s="224"/>
      <c r="AQ759" s="224"/>
      <c r="AR759" s="224"/>
      <c r="AS759" s="224"/>
      <c r="AT759" s="224"/>
      <c r="AU759" s="224"/>
      <c r="AV759" s="224"/>
      <c r="AW759" s="224"/>
      <c r="AX759" s="224"/>
      <c r="AY759" s="224"/>
      <c r="AZ759" s="224"/>
      <c r="BA759" s="224"/>
      <c r="BB759" s="224"/>
      <c r="BC759" s="224"/>
      <c r="BD759" s="224"/>
      <c r="BE759" s="224"/>
      <c r="BF759" s="224"/>
      <c r="BG759" s="224"/>
      <c r="BH759" s="224"/>
      <c r="BI759" s="224"/>
      <c r="BJ759" s="224"/>
      <c r="BK759" s="224"/>
      <c r="BL759" s="224"/>
      <c r="BM759" s="230"/>
    </row>
    <row r="760" spans="1:65">
      <c r="A760" s="30"/>
      <c r="B760" s="3" t="s">
        <v>85</v>
      </c>
      <c r="C760" s="29"/>
      <c r="D760" s="13">
        <v>3.0811395049899933E-2</v>
      </c>
      <c r="E760" s="13">
        <v>6.3172658484694005E-3</v>
      </c>
      <c r="F760" s="13">
        <v>7.2853712972872327E-3</v>
      </c>
      <c r="G760" s="13">
        <v>1.5107604724285068E-2</v>
      </c>
      <c r="H760" s="13">
        <v>5.6236652632058468E-3</v>
      </c>
      <c r="I760" s="13">
        <v>1.6958109977395448E-2</v>
      </c>
      <c r="J760" s="13">
        <v>2.5481556960558358E-2</v>
      </c>
      <c r="K760" s="13">
        <v>1.3359086768418644E-2</v>
      </c>
      <c r="L760" s="13" t="s">
        <v>521</v>
      </c>
      <c r="M760" s="13">
        <v>0.14698161493542983</v>
      </c>
      <c r="N760" s="13">
        <v>1.3743920949957604E-2</v>
      </c>
      <c r="O760" s="13">
        <v>9.9169625213893844E-3</v>
      </c>
      <c r="P760" s="13">
        <v>1.8486184891660703E-3</v>
      </c>
      <c r="Q760" s="13">
        <v>0.16120775845403279</v>
      </c>
      <c r="R760" s="151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5"/>
    </row>
    <row r="761" spans="1:65">
      <c r="A761" s="30"/>
      <c r="B761" s="3" t="s">
        <v>234</v>
      </c>
      <c r="C761" s="29"/>
      <c r="D761" s="13">
        <v>-2.1634298087418458E-2</v>
      </c>
      <c r="E761" s="13">
        <v>4.8068476226517109E-3</v>
      </c>
      <c r="F761" s="13">
        <v>-3.3523068762953634E-2</v>
      </c>
      <c r="G761" s="13">
        <v>-9.2691103720620172E-3</v>
      </c>
      <c r="H761" s="13">
        <v>-4.2081467776939552E-2</v>
      </c>
      <c r="I761" s="13">
        <v>-0.14439830712131518</v>
      </c>
      <c r="J761" s="13">
        <v>-3.1174045846747767E-2</v>
      </c>
      <c r="K761" s="13">
        <v>6.5441743599880864E-2</v>
      </c>
      <c r="L761" s="13" t="s">
        <v>521</v>
      </c>
      <c r="M761" s="13">
        <v>-0.45536870220453241</v>
      </c>
      <c r="N761" s="13">
        <v>-2.3394079746644758E-3</v>
      </c>
      <c r="O761" s="13">
        <v>6.9772807598254438E-2</v>
      </c>
      <c r="P761" s="13">
        <v>0.18995496110612087</v>
      </c>
      <c r="Q761" s="13">
        <v>-0.16334671211419927</v>
      </c>
      <c r="R761" s="151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46" t="s">
        <v>235</v>
      </c>
      <c r="C762" s="47"/>
      <c r="D762" s="45">
        <v>0</v>
      </c>
      <c r="E762" s="45">
        <v>0.67</v>
      </c>
      <c r="F762" s="45">
        <v>0.3</v>
      </c>
      <c r="G762" s="45">
        <v>0.32</v>
      </c>
      <c r="H762" s="45">
        <v>0.52</v>
      </c>
      <c r="I762" s="45">
        <v>3.13</v>
      </c>
      <c r="J762" s="45">
        <v>0.24</v>
      </c>
      <c r="K762" s="45">
        <v>2.2200000000000002</v>
      </c>
      <c r="L762" s="45" t="s">
        <v>242</v>
      </c>
      <c r="M762" s="45">
        <v>11.06</v>
      </c>
      <c r="N762" s="45">
        <v>0.49</v>
      </c>
      <c r="O762" s="45">
        <v>2.33</v>
      </c>
      <c r="P762" s="45">
        <v>5.4</v>
      </c>
      <c r="Q762" s="45">
        <v>3.61</v>
      </c>
      <c r="R762" s="151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B763" s="31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BM763" s="55"/>
    </row>
    <row r="764" spans="1:65" ht="15">
      <c r="B764" s="8" t="s">
        <v>440</v>
      </c>
      <c r="BM764" s="28" t="s">
        <v>66</v>
      </c>
    </row>
    <row r="765" spans="1:65" ht="15">
      <c r="A765" s="25" t="s">
        <v>9</v>
      </c>
      <c r="B765" s="18" t="s">
        <v>108</v>
      </c>
      <c r="C765" s="15" t="s">
        <v>109</v>
      </c>
      <c r="D765" s="16" t="s">
        <v>214</v>
      </c>
      <c r="E765" s="17" t="s">
        <v>214</v>
      </c>
      <c r="F765" s="17" t="s">
        <v>214</v>
      </c>
      <c r="G765" s="17" t="s">
        <v>214</v>
      </c>
      <c r="H765" s="17" t="s">
        <v>214</v>
      </c>
      <c r="I765" s="17" t="s">
        <v>214</v>
      </c>
      <c r="J765" s="17" t="s">
        <v>214</v>
      </c>
      <c r="K765" s="17" t="s">
        <v>214</v>
      </c>
      <c r="L765" s="17" t="s">
        <v>214</v>
      </c>
      <c r="M765" s="17" t="s">
        <v>214</v>
      </c>
      <c r="N765" s="17" t="s">
        <v>214</v>
      </c>
      <c r="O765" s="17" t="s">
        <v>214</v>
      </c>
      <c r="P765" s="17" t="s">
        <v>214</v>
      </c>
      <c r="Q765" s="151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1</v>
      </c>
    </row>
    <row r="766" spans="1:65">
      <c r="A766" s="30"/>
      <c r="B766" s="19" t="s">
        <v>215</v>
      </c>
      <c r="C766" s="9" t="s">
        <v>215</v>
      </c>
      <c r="D766" s="149" t="s">
        <v>248</v>
      </c>
      <c r="E766" s="150" t="s">
        <v>249</v>
      </c>
      <c r="F766" s="150" t="s">
        <v>250</v>
      </c>
      <c r="G766" s="150" t="s">
        <v>251</v>
      </c>
      <c r="H766" s="150" t="s">
        <v>252</v>
      </c>
      <c r="I766" s="150" t="s">
        <v>253</v>
      </c>
      <c r="J766" s="150" t="s">
        <v>254</v>
      </c>
      <c r="K766" s="150" t="s">
        <v>255</v>
      </c>
      <c r="L766" s="150" t="s">
        <v>256</v>
      </c>
      <c r="M766" s="150" t="s">
        <v>257</v>
      </c>
      <c r="N766" s="150" t="s">
        <v>258</v>
      </c>
      <c r="O766" s="150" t="s">
        <v>260</v>
      </c>
      <c r="P766" s="150" t="s">
        <v>261</v>
      </c>
      <c r="Q766" s="151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8" t="s">
        <v>3</v>
      </c>
    </row>
    <row r="767" spans="1:65">
      <c r="A767" s="30"/>
      <c r="B767" s="19"/>
      <c r="C767" s="9"/>
      <c r="D767" s="10" t="s">
        <v>111</v>
      </c>
      <c r="E767" s="11" t="s">
        <v>264</v>
      </c>
      <c r="F767" s="11" t="s">
        <v>264</v>
      </c>
      <c r="G767" s="11" t="s">
        <v>264</v>
      </c>
      <c r="H767" s="11" t="s">
        <v>263</v>
      </c>
      <c r="I767" s="11" t="s">
        <v>263</v>
      </c>
      <c r="J767" s="11" t="s">
        <v>111</v>
      </c>
      <c r="K767" s="11" t="s">
        <v>111</v>
      </c>
      <c r="L767" s="11" t="s">
        <v>264</v>
      </c>
      <c r="M767" s="11" t="s">
        <v>264</v>
      </c>
      <c r="N767" s="11" t="s">
        <v>111</v>
      </c>
      <c r="O767" s="11" t="s">
        <v>263</v>
      </c>
      <c r="P767" s="11" t="s">
        <v>111</v>
      </c>
      <c r="Q767" s="151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8">
        <v>2</v>
      </c>
    </row>
    <row r="768" spans="1:65">
      <c r="A768" s="30"/>
      <c r="B768" s="19"/>
      <c r="C768" s="9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151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8">
        <v>3</v>
      </c>
    </row>
    <row r="769" spans="1:65">
      <c r="A769" s="30"/>
      <c r="B769" s="18">
        <v>1</v>
      </c>
      <c r="C769" s="14">
        <v>1</v>
      </c>
      <c r="D769" s="22">
        <v>1</v>
      </c>
      <c r="E769" s="22">
        <v>1.2</v>
      </c>
      <c r="F769" s="22">
        <v>1</v>
      </c>
      <c r="G769" s="22">
        <v>1</v>
      </c>
      <c r="H769" s="22">
        <v>1.2</v>
      </c>
      <c r="I769" s="152">
        <v>2.4</v>
      </c>
      <c r="J769" s="22">
        <v>1.1041220659500002</v>
      </c>
      <c r="K769" s="152" t="s">
        <v>104</v>
      </c>
      <c r="L769" s="22">
        <v>1</v>
      </c>
      <c r="M769" s="22">
        <v>1.1000000000000001</v>
      </c>
      <c r="N769" s="22">
        <v>1</v>
      </c>
      <c r="O769" s="152">
        <v>1.8489</v>
      </c>
      <c r="P769" s="152">
        <v>2.5</v>
      </c>
      <c r="Q769" s="151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8">
        <v>1</v>
      </c>
    </row>
    <row r="770" spans="1:65">
      <c r="A770" s="30"/>
      <c r="B770" s="19">
        <v>1</v>
      </c>
      <c r="C770" s="9">
        <v>2</v>
      </c>
      <c r="D770" s="11">
        <v>1</v>
      </c>
      <c r="E770" s="11">
        <v>1.2</v>
      </c>
      <c r="F770" s="11">
        <v>1</v>
      </c>
      <c r="G770" s="11">
        <v>1.1000000000000001</v>
      </c>
      <c r="H770" s="11">
        <v>1.2</v>
      </c>
      <c r="I770" s="153">
        <v>2.4</v>
      </c>
      <c r="J770" s="11">
        <v>1.0995604962750001</v>
      </c>
      <c r="K770" s="153" t="s">
        <v>104</v>
      </c>
      <c r="L770" s="11">
        <v>1</v>
      </c>
      <c r="M770" s="11">
        <v>1.1000000000000001</v>
      </c>
      <c r="N770" s="11">
        <v>1</v>
      </c>
      <c r="O770" s="153">
        <v>1.8431</v>
      </c>
      <c r="P770" s="153">
        <v>2.4</v>
      </c>
      <c r="Q770" s="151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 t="e">
        <v>#N/A</v>
      </c>
    </row>
    <row r="771" spans="1:65">
      <c r="A771" s="30"/>
      <c r="B771" s="19">
        <v>1</v>
      </c>
      <c r="C771" s="9">
        <v>3</v>
      </c>
      <c r="D771" s="11">
        <v>1</v>
      </c>
      <c r="E771" s="11">
        <v>1.2</v>
      </c>
      <c r="F771" s="11">
        <v>1</v>
      </c>
      <c r="G771" s="11">
        <v>1.1000000000000001</v>
      </c>
      <c r="H771" s="11">
        <v>1.3</v>
      </c>
      <c r="I771" s="153">
        <v>2.4</v>
      </c>
      <c r="J771" s="11">
        <v>1.07506585665</v>
      </c>
      <c r="K771" s="153" t="s">
        <v>104</v>
      </c>
      <c r="L771" s="11">
        <v>1</v>
      </c>
      <c r="M771" s="11">
        <v>1</v>
      </c>
      <c r="N771" s="11">
        <v>1</v>
      </c>
      <c r="O771" s="153">
        <v>1.8165</v>
      </c>
      <c r="P771" s="153">
        <v>1.8</v>
      </c>
      <c r="Q771" s="151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16</v>
      </c>
    </row>
    <row r="772" spans="1:65">
      <c r="A772" s="30"/>
      <c r="B772" s="19">
        <v>1</v>
      </c>
      <c r="C772" s="9">
        <v>4</v>
      </c>
      <c r="D772" s="11">
        <v>1</v>
      </c>
      <c r="E772" s="11">
        <v>1.2</v>
      </c>
      <c r="F772" s="11">
        <v>1</v>
      </c>
      <c r="G772" s="11">
        <v>1.1000000000000001</v>
      </c>
      <c r="H772" s="11">
        <v>1.3</v>
      </c>
      <c r="I772" s="153">
        <v>2.4</v>
      </c>
      <c r="J772" s="11">
        <v>1.1061504653873222</v>
      </c>
      <c r="K772" s="153" t="s">
        <v>104</v>
      </c>
      <c r="L772" s="11">
        <v>1</v>
      </c>
      <c r="M772" s="11">
        <v>1.1000000000000001</v>
      </c>
      <c r="N772" s="11">
        <v>1</v>
      </c>
      <c r="O772" s="153">
        <v>1.8</v>
      </c>
      <c r="P772" s="153">
        <v>1.8</v>
      </c>
      <c r="Q772" s="151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1.0710061861150431</v>
      </c>
    </row>
    <row r="773" spans="1:65">
      <c r="A773" s="30"/>
      <c r="B773" s="19">
        <v>1</v>
      </c>
      <c r="C773" s="9">
        <v>5</v>
      </c>
      <c r="D773" s="11">
        <v>1</v>
      </c>
      <c r="E773" s="11">
        <v>1.2</v>
      </c>
      <c r="F773" s="11">
        <v>0.9</v>
      </c>
      <c r="G773" s="11">
        <v>1</v>
      </c>
      <c r="H773" s="11">
        <v>1.3</v>
      </c>
      <c r="I773" s="153">
        <v>2.5</v>
      </c>
      <c r="J773" s="11">
        <v>1.0773289305</v>
      </c>
      <c r="K773" s="153" t="s">
        <v>104</v>
      </c>
      <c r="L773" s="11">
        <v>1</v>
      </c>
      <c r="M773" s="11">
        <v>1</v>
      </c>
      <c r="N773" s="11">
        <v>1</v>
      </c>
      <c r="O773" s="153">
        <v>1.8189</v>
      </c>
      <c r="P773" s="153">
        <v>1.8</v>
      </c>
      <c r="Q773" s="151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39</v>
      </c>
    </row>
    <row r="774" spans="1:65">
      <c r="A774" s="30"/>
      <c r="B774" s="19">
        <v>1</v>
      </c>
      <c r="C774" s="9">
        <v>6</v>
      </c>
      <c r="D774" s="11">
        <v>1</v>
      </c>
      <c r="E774" s="11">
        <v>1.2</v>
      </c>
      <c r="F774" s="11">
        <v>1</v>
      </c>
      <c r="G774" s="11">
        <v>1</v>
      </c>
      <c r="H774" s="11">
        <v>1.3</v>
      </c>
      <c r="I774" s="153">
        <v>2.5</v>
      </c>
      <c r="J774" s="11">
        <v>1.0721062354500002</v>
      </c>
      <c r="K774" s="153" t="s">
        <v>104</v>
      </c>
      <c r="L774" s="153" t="s">
        <v>102</v>
      </c>
      <c r="M774" s="11">
        <v>1</v>
      </c>
      <c r="N774" s="11">
        <v>1</v>
      </c>
      <c r="O774" s="153">
        <v>1.83</v>
      </c>
      <c r="P774" s="153">
        <v>2.5</v>
      </c>
      <c r="Q774" s="151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5"/>
    </row>
    <row r="775" spans="1:65">
      <c r="A775" s="30"/>
      <c r="B775" s="20" t="s">
        <v>231</v>
      </c>
      <c r="C775" s="12"/>
      <c r="D775" s="23">
        <v>1</v>
      </c>
      <c r="E775" s="23">
        <v>1.2</v>
      </c>
      <c r="F775" s="23">
        <v>0.98333333333333339</v>
      </c>
      <c r="G775" s="23">
        <v>1.05</v>
      </c>
      <c r="H775" s="23">
        <v>1.2666666666666666</v>
      </c>
      <c r="I775" s="23">
        <v>2.4333333333333331</v>
      </c>
      <c r="J775" s="23">
        <v>1.089055675035387</v>
      </c>
      <c r="K775" s="23" t="s">
        <v>521</v>
      </c>
      <c r="L775" s="23">
        <v>1</v>
      </c>
      <c r="M775" s="23">
        <v>1.05</v>
      </c>
      <c r="N775" s="23">
        <v>1</v>
      </c>
      <c r="O775" s="23">
        <v>1.8262333333333334</v>
      </c>
      <c r="P775" s="23">
        <v>2.1333333333333333</v>
      </c>
      <c r="Q775" s="151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5"/>
    </row>
    <row r="776" spans="1:65">
      <c r="A776" s="30"/>
      <c r="B776" s="3" t="s">
        <v>232</v>
      </c>
      <c r="C776" s="29"/>
      <c r="D776" s="11">
        <v>1</v>
      </c>
      <c r="E776" s="11">
        <v>1.2</v>
      </c>
      <c r="F776" s="11">
        <v>1</v>
      </c>
      <c r="G776" s="11">
        <v>1.05</v>
      </c>
      <c r="H776" s="11">
        <v>1.3</v>
      </c>
      <c r="I776" s="11">
        <v>2.4</v>
      </c>
      <c r="J776" s="11">
        <v>1.0884447133875002</v>
      </c>
      <c r="K776" s="11" t="s">
        <v>521</v>
      </c>
      <c r="L776" s="11">
        <v>1</v>
      </c>
      <c r="M776" s="11">
        <v>1.05</v>
      </c>
      <c r="N776" s="11">
        <v>1</v>
      </c>
      <c r="O776" s="11">
        <v>1.8244500000000001</v>
      </c>
      <c r="P776" s="11">
        <v>2.1</v>
      </c>
      <c r="Q776" s="151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A777" s="30"/>
      <c r="B777" s="3" t="s">
        <v>233</v>
      </c>
      <c r="C777" s="29"/>
      <c r="D777" s="24">
        <v>0</v>
      </c>
      <c r="E777" s="24">
        <v>0</v>
      </c>
      <c r="F777" s="24">
        <v>4.0824829046386291E-2</v>
      </c>
      <c r="G777" s="24">
        <v>5.4772255750516662E-2</v>
      </c>
      <c r="H777" s="24">
        <v>5.1639777949432274E-2</v>
      </c>
      <c r="I777" s="24">
        <v>5.1639777949432274E-2</v>
      </c>
      <c r="J777" s="24">
        <v>1.5811984820115411E-2</v>
      </c>
      <c r="K777" s="24" t="s">
        <v>521</v>
      </c>
      <c r="L777" s="24">
        <v>0</v>
      </c>
      <c r="M777" s="24">
        <v>5.4772255750516662E-2</v>
      </c>
      <c r="N777" s="24">
        <v>0</v>
      </c>
      <c r="O777" s="24">
        <v>1.8161240779932027E-2</v>
      </c>
      <c r="P777" s="24">
        <v>0.36696957185394324</v>
      </c>
      <c r="Q777" s="218"/>
      <c r="R777" s="219"/>
      <c r="S777" s="219"/>
      <c r="T777" s="219"/>
      <c r="U777" s="219"/>
      <c r="V777" s="219"/>
      <c r="W777" s="219"/>
      <c r="X777" s="219"/>
      <c r="Y777" s="219"/>
      <c r="Z777" s="219"/>
      <c r="AA777" s="219"/>
      <c r="AB777" s="219"/>
      <c r="AC777" s="219"/>
      <c r="AD777" s="219"/>
      <c r="AE777" s="219"/>
      <c r="AF777" s="219"/>
      <c r="AG777" s="219"/>
      <c r="AH777" s="219"/>
      <c r="AI777" s="219"/>
      <c r="AJ777" s="219"/>
      <c r="AK777" s="219"/>
      <c r="AL777" s="219"/>
      <c r="AM777" s="219"/>
      <c r="AN777" s="219"/>
      <c r="AO777" s="219"/>
      <c r="AP777" s="219"/>
      <c r="AQ777" s="219"/>
      <c r="AR777" s="219"/>
      <c r="AS777" s="219"/>
      <c r="AT777" s="219"/>
      <c r="AU777" s="219"/>
      <c r="AV777" s="219"/>
      <c r="AW777" s="219"/>
      <c r="AX777" s="219"/>
      <c r="AY777" s="219"/>
      <c r="AZ777" s="219"/>
      <c r="BA777" s="219"/>
      <c r="BB777" s="219"/>
      <c r="BC777" s="219"/>
      <c r="BD777" s="219"/>
      <c r="BE777" s="219"/>
      <c r="BF777" s="219"/>
      <c r="BG777" s="219"/>
      <c r="BH777" s="219"/>
      <c r="BI777" s="219"/>
      <c r="BJ777" s="219"/>
      <c r="BK777" s="219"/>
      <c r="BL777" s="219"/>
      <c r="BM777" s="56"/>
    </row>
    <row r="778" spans="1:65">
      <c r="A778" s="30"/>
      <c r="B778" s="3" t="s">
        <v>85</v>
      </c>
      <c r="C778" s="29"/>
      <c r="D778" s="13">
        <v>0</v>
      </c>
      <c r="E778" s="13">
        <v>0</v>
      </c>
      <c r="F778" s="13">
        <v>4.1516775301409785E-2</v>
      </c>
      <c r="G778" s="13">
        <v>5.2164053095730155E-2</v>
      </c>
      <c r="H778" s="13">
        <v>4.0768245749551797E-2</v>
      </c>
      <c r="I778" s="13">
        <v>2.1221826554561209E-2</v>
      </c>
      <c r="J778" s="13">
        <v>1.4518986662092942E-2</v>
      </c>
      <c r="K778" s="13" t="s">
        <v>521</v>
      </c>
      <c r="L778" s="13">
        <v>0</v>
      </c>
      <c r="M778" s="13">
        <v>5.2164053095730155E-2</v>
      </c>
      <c r="N778" s="13">
        <v>0</v>
      </c>
      <c r="O778" s="13">
        <v>9.9446442294332752E-3</v>
      </c>
      <c r="P778" s="13">
        <v>0.1720169868065359</v>
      </c>
      <c r="Q778" s="151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5"/>
    </row>
    <row r="779" spans="1:65">
      <c r="A779" s="30"/>
      <c r="B779" s="3" t="s">
        <v>234</v>
      </c>
      <c r="C779" s="29"/>
      <c r="D779" s="13">
        <v>-6.6298577016263738E-2</v>
      </c>
      <c r="E779" s="13">
        <v>0.12044170758048356</v>
      </c>
      <c r="F779" s="13">
        <v>-8.1860267399325948E-2</v>
      </c>
      <c r="G779" s="13">
        <v>-1.9613505867076886E-2</v>
      </c>
      <c r="H779" s="13">
        <v>0.18268846911273262</v>
      </c>
      <c r="I779" s="13">
        <v>1.2720067959270915</v>
      </c>
      <c r="J779" s="13">
        <v>1.6852833489054309E-2</v>
      </c>
      <c r="K779" s="13" t="s">
        <v>521</v>
      </c>
      <c r="L779" s="13">
        <v>-6.6298577016263738E-2</v>
      </c>
      <c r="M779" s="13">
        <v>-1.9613505867076886E-2</v>
      </c>
      <c r="N779" s="13">
        <v>-6.6298577016263738E-2</v>
      </c>
      <c r="O779" s="13">
        <v>0.70515666203366534</v>
      </c>
      <c r="P779" s="13">
        <v>0.99189636903197065</v>
      </c>
      <c r="Q779" s="151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5"/>
    </row>
    <row r="780" spans="1:65">
      <c r="A780" s="30"/>
      <c r="B780" s="46" t="s">
        <v>235</v>
      </c>
      <c r="C780" s="47"/>
      <c r="D780" s="45">
        <v>0.54</v>
      </c>
      <c r="E780" s="45">
        <v>0.67</v>
      </c>
      <c r="F780" s="45">
        <v>0.64</v>
      </c>
      <c r="G780" s="45">
        <v>0.24</v>
      </c>
      <c r="H780" s="45">
        <v>1.08</v>
      </c>
      <c r="I780" s="45">
        <v>8.17</v>
      </c>
      <c r="J780" s="45">
        <v>0</v>
      </c>
      <c r="K780" s="45">
        <v>8.58</v>
      </c>
      <c r="L780" s="45">
        <v>1.05</v>
      </c>
      <c r="M780" s="45">
        <v>0.24</v>
      </c>
      <c r="N780" s="45">
        <v>0.54</v>
      </c>
      <c r="O780" s="45">
        <v>4.4800000000000004</v>
      </c>
      <c r="P780" s="45">
        <v>6.35</v>
      </c>
      <c r="Q780" s="151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5"/>
    </row>
    <row r="781" spans="1:65">
      <c r="B781" s="31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BM781" s="55"/>
    </row>
    <row r="782" spans="1:65" ht="15">
      <c r="B782" s="8" t="s">
        <v>441</v>
      </c>
      <c r="BM782" s="28" t="s">
        <v>247</v>
      </c>
    </row>
    <row r="783" spans="1:65" ht="15">
      <c r="A783" s="25" t="s">
        <v>60</v>
      </c>
      <c r="B783" s="18" t="s">
        <v>108</v>
      </c>
      <c r="C783" s="15" t="s">
        <v>109</v>
      </c>
      <c r="D783" s="16" t="s">
        <v>214</v>
      </c>
      <c r="E783" s="17" t="s">
        <v>214</v>
      </c>
      <c r="F783" s="17" t="s">
        <v>214</v>
      </c>
      <c r="G783" s="17" t="s">
        <v>214</v>
      </c>
      <c r="H783" s="17" t="s">
        <v>214</v>
      </c>
      <c r="I783" s="17" t="s">
        <v>214</v>
      </c>
      <c r="J783" s="17" t="s">
        <v>214</v>
      </c>
      <c r="K783" s="17" t="s">
        <v>214</v>
      </c>
      <c r="L783" s="17" t="s">
        <v>214</v>
      </c>
      <c r="M783" s="17" t="s">
        <v>214</v>
      </c>
      <c r="N783" s="17" t="s">
        <v>214</v>
      </c>
      <c r="O783" s="151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1</v>
      </c>
    </row>
    <row r="784" spans="1:65">
      <c r="A784" s="30"/>
      <c r="B784" s="19" t="s">
        <v>215</v>
      </c>
      <c r="C784" s="9" t="s">
        <v>215</v>
      </c>
      <c r="D784" s="149" t="s">
        <v>248</v>
      </c>
      <c r="E784" s="150" t="s">
        <v>249</v>
      </c>
      <c r="F784" s="150" t="s">
        <v>250</v>
      </c>
      <c r="G784" s="150" t="s">
        <v>251</v>
      </c>
      <c r="H784" s="150" t="s">
        <v>252</v>
      </c>
      <c r="I784" s="150" t="s">
        <v>253</v>
      </c>
      <c r="J784" s="150" t="s">
        <v>254</v>
      </c>
      <c r="K784" s="150" t="s">
        <v>255</v>
      </c>
      <c r="L784" s="150" t="s">
        <v>256</v>
      </c>
      <c r="M784" s="150" t="s">
        <v>257</v>
      </c>
      <c r="N784" s="150" t="s">
        <v>258</v>
      </c>
      <c r="O784" s="151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 t="s">
        <v>3</v>
      </c>
    </row>
    <row r="785" spans="1:65">
      <c r="A785" s="30"/>
      <c r="B785" s="19"/>
      <c r="C785" s="9"/>
      <c r="D785" s="10" t="s">
        <v>111</v>
      </c>
      <c r="E785" s="11" t="s">
        <v>264</v>
      </c>
      <c r="F785" s="11" t="s">
        <v>264</v>
      </c>
      <c r="G785" s="11" t="s">
        <v>264</v>
      </c>
      <c r="H785" s="11" t="s">
        <v>263</v>
      </c>
      <c r="I785" s="11" t="s">
        <v>263</v>
      </c>
      <c r="J785" s="11" t="s">
        <v>111</v>
      </c>
      <c r="K785" s="11" t="s">
        <v>111</v>
      </c>
      <c r="L785" s="11" t="s">
        <v>264</v>
      </c>
      <c r="M785" s="11" t="s">
        <v>264</v>
      </c>
      <c r="N785" s="11" t="s">
        <v>263</v>
      </c>
      <c r="O785" s="151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2</v>
      </c>
    </row>
    <row r="786" spans="1:65">
      <c r="A786" s="30"/>
      <c r="B786" s="19"/>
      <c r="C786" s="9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151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2</v>
      </c>
    </row>
    <row r="787" spans="1:65">
      <c r="A787" s="30"/>
      <c r="B787" s="18">
        <v>1</v>
      </c>
      <c r="C787" s="14">
        <v>1</v>
      </c>
      <c r="D787" s="152" t="s">
        <v>104</v>
      </c>
      <c r="E787" s="22">
        <v>14</v>
      </c>
      <c r="F787" s="22">
        <v>6</v>
      </c>
      <c r="G787" s="22">
        <v>9</v>
      </c>
      <c r="H787" s="22">
        <v>0.8</v>
      </c>
      <c r="I787" s="22">
        <v>1.5</v>
      </c>
      <c r="J787" s="152" t="s">
        <v>103</v>
      </c>
      <c r="K787" s="152" t="s">
        <v>104</v>
      </c>
      <c r="L787" s="22">
        <v>15</v>
      </c>
      <c r="M787" s="22">
        <v>0.7</v>
      </c>
      <c r="N787" s="22">
        <v>3</v>
      </c>
      <c r="O787" s="151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1</v>
      </c>
    </row>
    <row r="788" spans="1:65">
      <c r="A788" s="30"/>
      <c r="B788" s="19">
        <v>1</v>
      </c>
      <c r="C788" s="9">
        <v>2</v>
      </c>
      <c r="D788" s="153" t="s">
        <v>104</v>
      </c>
      <c r="E788" s="11">
        <v>14</v>
      </c>
      <c r="F788" s="11">
        <v>8</v>
      </c>
      <c r="G788" s="11">
        <v>10</v>
      </c>
      <c r="H788" s="11">
        <v>0.8</v>
      </c>
      <c r="I788" s="153" t="s">
        <v>268</v>
      </c>
      <c r="J788" s="153" t="s">
        <v>103</v>
      </c>
      <c r="K788" s="153" t="s">
        <v>104</v>
      </c>
      <c r="L788" s="11">
        <v>14.6</v>
      </c>
      <c r="M788" s="11">
        <v>0.6</v>
      </c>
      <c r="N788" s="11">
        <v>3</v>
      </c>
      <c r="O788" s="151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10</v>
      </c>
    </row>
    <row r="789" spans="1:65">
      <c r="A789" s="30"/>
      <c r="B789" s="19">
        <v>1</v>
      </c>
      <c r="C789" s="9">
        <v>3</v>
      </c>
      <c r="D789" s="153" t="s">
        <v>104</v>
      </c>
      <c r="E789" s="11">
        <v>13</v>
      </c>
      <c r="F789" s="11">
        <v>7</v>
      </c>
      <c r="G789" s="11">
        <v>9</v>
      </c>
      <c r="H789" s="11">
        <v>0.8</v>
      </c>
      <c r="I789" s="11">
        <v>1.1000000000000001</v>
      </c>
      <c r="J789" s="153" t="s">
        <v>103</v>
      </c>
      <c r="K789" s="153" t="s">
        <v>104</v>
      </c>
      <c r="L789" s="11">
        <v>14.3</v>
      </c>
      <c r="M789" s="11">
        <v>0.6</v>
      </c>
      <c r="N789" s="11">
        <v>3</v>
      </c>
      <c r="O789" s="151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>
        <v>16</v>
      </c>
    </row>
    <row r="790" spans="1:65">
      <c r="A790" s="30"/>
      <c r="B790" s="19">
        <v>1</v>
      </c>
      <c r="C790" s="9">
        <v>4</v>
      </c>
      <c r="D790" s="153" t="s">
        <v>104</v>
      </c>
      <c r="E790" s="11">
        <v>14</v>
      </c>
      <c r="F790" s="11">
        <v>7</v>
      </c>
      <c r="G790" s="11">
        <v>9</v>
      </c>
      <c r="H790" s="11">
        <v>0.8</v>
      </c>
      <c r="I790" s="11">
        <v>0.6</v>
      </c>
      <c r="J790" s="153" t="s">
        <v>103</v>
      </c>
      <c r="K790" s="153" t="s">
        <v>104</v>
      </c>
      <c r="L790" s="11">
        <v>14.4</v>
      </c>
      <c r="M790" s="11">
        <v>0.7</v>
      </c>
      <c r="N790" s="11">
        <v>3</v>
      </c>
      <c r="O790" s="151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6.21</v>
      </c>
    </row>
    <row r="791" spans="1:65">
      <c r="A791" s="30"/>
      <c r="B791" s="19">
        <v>1</v>
      </c>
      <c r="C791" s="9">
        <v>5</v>
      </c>
      <c r="D791" s="153" t="s">
        <v>104</v>
      </c>
      <c r="E791" s="11">
        <v>13</v>
      </c>
      <c r="F791" s="11">
        <v>6</v>
      </c>
      <c r="G791" s="11">
        <v>9</v>
      </c>
      <c r="H791" s="11">
        <v>0.8</v>
      </c>
      <c r="I791" s="11">
        <v>1.5</v>
      </c>
      <c r="J791" s="153" t="s">
        <v>103</v>
      </c>
      <c r="K791" s="153" t="s">
        <v>104</v>
      </c>
      <c r="L791" s="11">
        <v>14.2</v>
      </c>
      <c r="M791" s="11">
        <v>0.6</v>
      </c>
      <c r="N791" s="11">
        <v>3</v>
      </c>
      <c r="O791" s="151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16</v>
      </c>
    </row>
    <row r="792" spans="1:65">
      <c r="A792" s="30"/>
      <c r="B792" s="19">
        <v>1</v>
      </c>
      <c r="C792" s="9">
        <v>6</v>
      </c>
      <c r="D792" s="153" t="s">
        <v>104</v>
      </c>
      <c r="E792" s="11">
        <v>13</v>
      </c>
      <c r="F792" s="11">
        <v>7</v>
      </c>
      <c r="G792" s="11">
        <v>9</v>
      </c>
      <c r="H792" s="11">
        <v>0.9</v>
      </c>
      <c r="I792" s="11">
        <v>1.7</v>
      </c>
      <c r="J792" s="153" t="s">
        <v>103</v>
      </c>
      <c r="K792" s="153" t="s">
        <v>104</v>
      </c>
      <c r="L792" s="11">
        <v>14.1</v>
      </c>
      <c r="M792" s="11">
        <v>0.7</v>
      </c>
      <c r="N792" s="11">
        <v>3</v>
      </c>
      <c r="O792" s="151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30"/>
      <c r="B793" s="20" t="s">
        <v>231</v>
      </c>
      <c r="C793" s="12"/>
      <c r="D793" s="23" t="s">
        <v>521</v>
      </c>
      <c r="E793" s="23">
        <v>13.5</v>
      </c>
      <c r="F793" s="23">
        <v>6.833333333333333</v>
      </c>
      <c r="G793" s="23">
        <v>9.1666666666666661</v>
      </c>
      <c r="H793" s="23">
        <v>0.81666666666666676</v>
      </c>
      <c r="I793" s="23">
        <v>1.28</v>
      </c>
      <c r="J793" s="23" t="s">
        <v>521</v>
      </c>
      <c r="K793" s="23" t="s">
        <v>521</v>
      </c>
      <c r="L793" s="23">
        <v>14.433333333333332</v>
      </c>
      <c r="M793" s="23">
        <v>0.64999999999999991</v>
      </c>
      <c r="N793" s="23">
        <v>3</v>
      </c>
      <c r="O793" s="151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30"/>
      <c r="B794" s="3" t="s">
        <v>232</v>
      </c>
      <c r="C794" s="29"/>
      <c r="D794" s="11" t="s">
        <v>521</v>
      </c>
      <c r="E794" s="11">
        <v>13.5</v>
      </c>
      <c r="F794" s="11">
        <v>7</v>
      </c>
      <c r="G794" s="11">
        <v>9</v>
      </c>
      <c r="H794" s="11">
        <v>0.8</v>
      </c>
      <c r="I794" s="11">
        <v>1.5</v>
      </c>
      <c r="J794" s="11" t="s">
        <v>521</v>
      </c>
      <c r="K794" s="11" t="s">
        <v>521</v>
      </c>
      <c r="L794" s="11">
        <v>14.350000000000001</v>
      </c>
      <c r="M794" s="11">
        <v>0.64999999999999991</v>
      </c>
      <c r="N794" s="11">
        <v>3</v>
      </c>
      <c r="O794" s="151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A795" s="30"/>
      <c r="B795" s="3" t="s">
        <v>233</v>
      </c>
      <c r="C795" s="29"/>
      <c r="D795" s="24" t="s">
        <v>521</v>
      </c>
      <c r="E795" s="24">
        <v>0.54772255750516607</v>
      </c>
      <c r="F795" s="24">
        <v>0.75277265270907845</v>
      </c>
      <c r="G795" s="24">
        <v>0.40824829046386302</v>
      </c>
      <c r="H795" s="24">
        <v>4.0824829046386291E-2</v>
      </c>
      <c r="I795" s="24">
        <v>0.43817804600413257</v>
      </c>
      <c r="J795" s="24" t="s">
        <v>521</v>
      </c>
      <c r="K795" s="24" t="s">
        <v>521</v>
      </c>
      <c r="L795" s="24">
        <v>0.32659863237109049</v>
      </c>
      <c r="M795" s="24">
        <v>5.4772255750516599E-2</v>
      </c>
      <c r="N795" s="24">
        <v>0</v>
      </c>
      <c r="O795" s="151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5"/>
    </row>
    <row r="796" spans="1:65">
      <c r="A796" s="30"/>
      <c r="B796" s="3" t="s">
        <v>85</v>
      </c>
      <c r="C796" s="29"/>
      <c r="D796" s="13" t="s">
        <v>521</v>
      </c>
      <c r="E796" s="13">
        <v>4.0572041296678969E-2</v>
      </c>
      <c r="F796" s="13">
        <v>0.1101618516159627</v>
      </c>
      <c r="G796" s="13">
        <v>4.4536177141512333E-2</v>
      </c>
      <c r="H796" s="13">
        <v>4.9989586587411781E-2</v>
      </c>
      <c r="I796" s="13">
        <v>0.34232659844072855</v>
      </c>
      <c r="J796" s="13" t="s">
        <v>521</v>
      </c>
      <c r="K796" s="13" t="s">
        <v>521</v>
      </c>
      <c r="L796" s="13">
        <v>2.2628080764740682E-2</v>
      </c>
      <c r="M796" s="13">
        <v>8.4265008846948625E-2</v>
      </c>
      <c r="N796" s="13">
        <v>0</v>
      </c>
      <c r="O796" s="151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5"/>
    </row>
    <row r="797" spans="1:65">
      <c r="A797" s="30"/>
      <c r="B797" s="3" t="s">
        <v>234</v>
      </c>
      <c r="C797" s="29"/>
      <c r="D797" s="13" t="s">
        <v>521</v>
      </c>
      <c r="E797" s="13">
        <v>1.1739130434782608</v>
      </c>
      <c r="F797" s="13">
        <v>0.10037573805689748</v>
      </c>
      <c r="G797" s="13">
        <v>0.47611379495437456</v>
      </c>
      <c r="H797" s="13">
        <v>-0.86849168008588296</v>
      </c>
      <c r="I797" s="13">
        <v>-0.7938808373590982</v>
      </c>
      <c r="J797" s="13" t="s">
        <v>521</v>
      </c>
      <c r="K797" s="13" t="s">
        <v>521</v>
      </c>
      <c r="L797" s="13">
        <v>1.3242082662372514</v>
      </c>
      <c r="M797" s="13">
        <v>-0.89533011272141705</v>
      </c>
      <c r="N797" s="13">
        <v>-0.51690821256038655</v>
      </c>
      <c r="O797" s="151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46" t="s">
        <v>235</v>
      </c>
      <c r="C798" s="47"/>
      <c r="D798" s="45">
        <v>0</v>
      </c>
      <c r="E798" s="45">
        <v>4.41</v>
      </c>
      <c r="F798" s="45">
        <v>1.74</v>
      </c>
      <c r="G798" s="45">
        <v>2.67</v>
      </c>
      <c r="H798" s="45">
        <v>0.67</v>
      </c>
      <c r="I798" s="45">
        <v>0.56000000000000005</v>
      </c>
      <c r="J798" s="45">
        <v>0.6</v>
      </c>
      <c r="K798" s="45">
        <v>0</v>
      </c>
      <c r="L798" s="45">
        <v>4.78</v>
      </c>
      <c r="M798" s="45">
        <v>0.74</v>
      </c>
      <c r="N798" s="45">
        <v>0.2</v>
      </c>
      <c r="O798" s="151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B799" s="31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BM799" s="55"/>
    </row>
    <row r="800" spans="1:65" ht="15">
      <c r="B800" s="8" t="s">
        <v>442</v>
      </c>
      <c r="BM800" s="28" t="s">
        <v>247</v>
      </c>
    </row>
    <row r="801" spans="1:65" ht="15">
      <c r="A801" s="25" t="s">
        <v>12</v>
      </c>
      <c r="B801" s="18" t="s">
        <v>108</v>
      </c>
      <c r="C801" s="15" t="s">
        <v>109</v>
      </c>
      <c r="D801" s="16" t="s">
        <v>214</v>
      </c>
      <c r="E801" s="17" t="s">
        <v>214</v>
      </c>
      <c r="F801" s="15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>
        <v>1</v>
      </c>
    </row>
    <row r="802" spans="1:65">
      <c r="A802" s="30"/>
      <c r="B802" s="19" t="s">
        <v>215</v>
      </c>
      <c r="C802" s="9" t="s">
        <v>215</v>
      </c>
      <c r="D802" s="149" t="s">
        <v>256</v>
      </c>
      <c r="E802" s="150" t="s">
        <v>260</v>
      </c>
      <c r="F802" s="15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 t="s">
        <v>3</v>
      </c>
    </row>
    <row r="803" spans="1:65">
      <c r="A803" s="30"/>
      <c r="B803" s="19"/>
      <c r="C803" s="9"/>
      <c r="D803" s="10" t="s">
        <v>264</v>
      </c>
      <c r="E803" s="11" t="s">
        <v>263</v>
      </c>
      <c r="F803" s="15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2</v>
      </c>
    </row>
    <row r="804" spans="1:65">
      <c r="A804" s="30"/>
      <c r="B804" s="19"/>
      <c r="C804" s="9"/>
      <c r="D804" s="26"/>
      <c r="E804" s="26"/>
      <c r="F804" s="15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2</v>
      </c>
    </row>
    <row r="805" spans="1:65">
      <c r="A805" s="30"/>
      <c r="B805" s="18">
        <v>1</v>
      </c>
      <c r="C805" s="14">
        <v>1</v>
      </c>
      <c r="D805" s="22">
        <v>1.9</v>
      </c>
      <c r="E805" s="22">
        <v>1.9655</v>
      </c>
      <c r="F805" s="15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1</v>
      </c>
    </row>
    <row r="806" spans="1:65">
      <c r="A806" s="30"/>
      <c r="B806" s="19">
        <v>1</v>
      </c>
      <c r="C806" s="9">
        <v>2</v>
      </c>
      <c r="D806" s="11">
        <v>1.6</v>
      </c>
      <c r="E806" s="11">
        <v>1.9629000000000003</v>
      </c>
      <c r="F806" s="15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3</v>
      </c>
    </row>
    <row r="807" spans="1:65">
      <c r="A807" s="30"/>
      <c r="B807" s="19">
        <v>1</v>
      </c>
      <c r="C807" s="9">
        <v>3</v>
      </c>
      <c r="D807" s="11">
        <v>2</v>
      </c>
      <c r="E807" s="11">
        <v>1.9520999999999999</v>
      </c>
      <c r="F807" s="15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>
        <v>16</v>
      </c>
    </row>
    <row r="808" spans="1:65">
      <c r="A808" s="30"/>
      <c r="B808" s="19">
        <v>1</v>
      </c>
      <c r="C808" s="9">
        <v>4</v>
      </c>
      <c r="D808" s="11">
        <v>1.6</v>
      </c>
      <c r="E808" s="11">
        <v>1.9595399999999998</v>
      </c>
      <c r="F808" s="15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1.82890333333333</v>
      </c>
    </row>
    <row r="809" spans="1:65">
      <c r="A809" s="30"/>
      <c r="B809" s="19">
        <v>1</v>
      </c>
      <c r="C809" s="9">
        <v>5</v>
      </c>
      <c r="D809" s="11">
        <v>1.3</v>
      </c>
      <c r="E809" s="11">
        <v>1.9951999999999999</v>
      </c>
      <c r="F809" s="15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9</v>
      </c>
    </row>
    <row r="810" spans="1:65">
      <c r="A810" s="30"/>
      <c r="B810" s="19">
        <v>1</v>
      </c>
      <c r="C810" s="9">
        <v>6</v>
      </c>
      <c r="D810" s="11">
        <v>1.7</v>
      </c>
      <c r="E810" s="11">
        <v>2.0116000000000001</v>
      </c>
      <c r="F810" s="15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30"/>
      <c r="B811" s="20" t="s">
        <v>231</v>
      </c>
      <c r="C811" s="12"/>
      <c r="D811" s="23">
        <v>1.6833333333333333</v>
      </c>
      <c r="E811" s="23">
        <v>1.9744733333333333</v>
      </c>
      <c r="F811" s="15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3" t="s">
        <v>232</v>
      </c>
      <c r="C812" s="29"/>
      <c r="D812" s="11">
        <v>1.65</v>
      </c>
      <c r="E812" s="11">
        <v>1.9642000000000002</v>
      </c>
      <c r="F812" s="15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A813" s="30"/>
      <c r="B813" s="3" t="s">
        <v>233</v>
      </c>
      <c r="C813" s="29"/>
      <c r="D813" s="24">
        <v>0.24832774042918909</v>
      </c>
      <c r="E813" s="24">
        <v>2.3435090498367322E-2</v>
      </c>
      <c r="F813" s="15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5"/>
    </row>
    <row r="814" spans="1:65">
      <c r="A814" s="30"/>
      <c r="B814" s="3" t="s">
        <v>85</v>
      </c>
      <c r="C814" s="29"/>
      <c r="D814" s="13">
        <v>0.1475214299579341</v>
      </c>
      <c r="E814" s="13">
        <v>1.1869033682416909E-2</v>
      </c>
      <c r="F814" s="15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5"/>
    </row>
    <row r="815" spans="1:65">
      <c r="A815" s="30"/>
      <c r="B815" s="3" t="s">
        <v>234</v>
      </c>
      <c r="C815" s="29"/>
      <c r="D815" s="13">
        <v>-7.9594146583287784E-2</v>
      </c>
      <c r="E815" s="13">
        <v>7.9594146583291447E-2</v>
      </c>
      <c r="F815" s="15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46" t="s">
        <v>235</v>
      </c>
      <c r="C816" s="47"/>
      <c r="D816" s="45">
        <v>0.67</v>
      </c>
      <c r="E816" s="45">
        <v>0.67</v>
      </c>
      <c r="F816" s="15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B817" s="31"/>
      <c r="C817" s="20"/>
      <c r="D817" s="20"/>
      <c r="E817" s="20"/>
      <c r="BM817" s="55"/>
    </row>
    <row r="818" spans="1:65" ht="15">
      <c r="B818" s="8" t="s">
        <v>443</v>
      </c>
      <c r="BM818" s="28" t="s">
        <v>66</v>
      </c>
    </row>
    <row r="819" spans="1:65" ht="15">
      <c r="A819" s="25" t="s">
        <v>15</v>
      </c>
      <c r="B819" s="18" t="s">
        <v>108</v>
      </c>
      <c r="C819" s="15" t="s">
        <v>109</v>
      </c>
      <c r="D819" s="16" t="s">
        <v>214</v>
      </c>
      <c r="E819" s="17" t="s">
        <v>214</v>
      </c>
      <c r="F819" s="17" t="s">
        <v>214</v>
      </c>
      <c r="G819" s="17" t="s">
        <v>214</v>
      </c>
      <c r="H819" s="17" t="s">
        <v>214</v>
      </c>
      <c r="I819" s="17" t="s">
        <v>214</v>
      </c>
      <c r="J819" s="17" t="s">
        <v>214</v>
      </c>
      <c r="K819" s="17" t="s">
        <v>214</v>
      </c>
      <c r="L819" s="17" t="s">
        <v>214</v>
      </c>
      <c r="M819" s="17" t="s">
        <v>214</v>
      </c>
      <c r="N819" s="17" t="s">
        <v>214</v>
      </c>
      <c r="O819" s="17" t="s">
        <v>214</v>
      </c>
      <c r="P819" s="151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1</v>
      </c>
    </row>
    <row r="820" spans="1:65">
      <c r="A820" s="30"/>
      <c r="B820" s="19" t="s">
        <v>215</v>
      </c>
      <c r="C820" s="9" t="s">
        <v>215</v>
      </c>
      <c r="D820" s="149" t="s">
        <v>248</v>
      </c>
      <c r="E820" s="150" t="s">
        <v>249</v>
      </c>
      <c r="F820" s="150" t="s">
        <v>250</v>
      </c>
      <c r="G820" s="150" t="s">
        <v>251</v>
      </c>
      <c r="H820" s="150" t="s">
        <v>252</v>
      </c>
      <c r="I820" s="150" t="s">
        <v>253</v>
      </c>
      <c r="J820" s="150" t="s">
        <v>254</v>
      </c>
      <c r="K820" s="150" t="s">
        <v>255</v>
      </c>
      <c r="L820" s="150" t="s">
        <v>256</v>
      </c>
      <c r="M820" s="150" t="s">
        <v>257</v>
      </c>
      <c r="N820" s="150" t="s">
        <v>258</v>
      </c>
      <c r="O820" s="150" t="s">
        <v>261</v>
      </c>
      <c r="P820" s="151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 t="s">
        <v>3</v>
      </c>
    </row>
    <row r="821" spans="1:65">
      <c r="A821" s="30"/>
      <c r="B821" s="19"/>
      <c r="C821" s="9"/>
      <c r="D821" s="10" t="s">
        <v>111</v>
      </c>
      <c r="E821" s="11" t="s">
        <v>264</v>
      </c>
      <c r="F821" s="11" t="s">
        <v>264</v>
      </c>
      <c r="G821" s="11" t="s">
        <v>264</v>
      </c>
      <c r="H821" s="11" t="s">
        <v>263</v>
      </c>
      <c r="I821" s="11" t="s">
        <v>263</v>
      </c>
      <c r="J821" s="11" t="s">
        <v>111</v>
      </c>
      <c r="K821" s="11" t="s">
        <v>111</v>
      </c>
      <c r="L821" s="11" t="s">
        <v>264</v>
      </c>
      <c r="M821" s="11" t="s">
        <v>264</v>
      </c>
      <c r="N821" s="11" t="s">
        <v>263</v>
      </c>
      <c r="O821" s="11" t="s">
        <v>111</v>
      </c>
      <c r="P821" s="151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2</v>
      </c>
    </row>
    <row r="822" spans="1:65">
      <c r="A822" s="30"/>
      <c r="B822" s="19"/>
      <c r="C822" s="9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151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2</v>
      </c>
    </row>
    <row r="823" spans="1:65">
      <c r="A823" s="30"/>
      <c r="B823" s="18">
        <v>1</v>
      </c>
      <c r="C823" s="14">
        <v>1</v>
      </c>
      <c r="D823" s="152" t="s">
        <v>95</v>
      </c>
      <c r="E823" s="22">
        <v>4</v>
      </c>
      <c r="F823" s="22">
        <v>4.5</v>
      </c>
      <c r="G823" s="22">
        <v>3.8</v>
      </c>
      <c r="H823" s="22">
        <v>4.2</v>
      </c>
      <c r="I823" s="22">
        <v>3.4</v>
      </c>
      <c r="J823" s="22">
        <v>4.8369453084399998</v>
      </c>
      <c r="K823" s="152" t="s">
        <v>95</v>
      </c>
      <c r="L823" s="152">
        <v>5</v>
      </c>
      <c r="M823" s="22">
        <v>3.2</v>
      </c>
      <c r="N823" s="22">
        <v>4.9000000000000004</v>
      </c>
      <c r="O823" s="152" t="s">
        <v>95</v>
      </c>
      <c r="P823" s="151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1</v>
      </c>
    </row>
    <row r="824" spans="1:65">
      <c r="A824" s="30"/>
      <c r="B824" s="19">
        <v>1</v>
      </c>
      <c r="C824" s="9">
        <v>2</v>
      </c>
      <c r="D824" s="153" t="s">
        <v>95</v>
      </c>
      <c r="E824" s="11">
        <v>4.0999999999999996</v>
      </c>
      <c r="F824" s="11">
        <v>4.8</v>
      </c>
      <c r="G824" s="11">
        <v>3.7</v>
      </c>
      <c r="H824" s="11">
        <v>4.2</v>
      </c>
      <c r="I824" s="11">
        <v>3.2</v>
      </c>
      <c r="J824" s="11">
        <v>4.6713830529799996</v>
      </c>
      <c r="K824" s="153" t="s">
        <v>95</v>
      </c>
      <c r="L824" s="153">
        <v>5</v>
      </c>
      <c r="M824" s="11">
        <v>3.1</v>
      </c>
      <c r="N824" s="11">
        <v>4.8</v>
      </c>
      <c r="O824" s="153" t="s">
        <v>95</v>
      </c>
      <c r="P824" s="151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14</v>
      </c>
    </row>
    <row r="825" spans="1:65">
      <c r="A825" s="30"/>
      <c r="B825" s="19">
        <v>1</v>
      </c>
      <c r="C825" s="9">
        <v>3</v>
      </c>
      <c r="D825" s="153" t="s">
        <v>95</v>
      </c>
      <c r="E825" s="11">
        <v>4</v>
      </c>
      <c r="F825" s="11">
        <v>4.5999999999999996</v>
      </c>
      <c r="G825" s="11">
        <v>3.8</v>
      </c>
      <c r="H825" s="11">
        <v>4.0999999999999996</v>
      </c>
      <c r="I825" s="11">
        <v>3.2</v>
      </c>
      <c r="J825" s="11">
        <v>4.4531669811999999</v>
      </c>
      <c r="K825" s="153" t="s">
        <v>95</v>
      </c>
      <c r="L825" s="153">
        <v>5</v>
      </c>
      <c r="M825" s="11">
        <v>3.1</v>
      </c>
      <c r="N825" s="11">
        <v>4.9000000000000004</v>
      </c>
      <c r="O825" s="153" t="s">
        <v>95</v>
      </c>
      <c r="P825" s="151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16</v>
      </c>
    </row>
    <row r="826" spans="1:65">
      <c r="A826" s="30"/>
      <c r="B826" s="19">
        <v>1</v>
      </c>
      <c r="C826" s="9">
        <v>4</v>
      </c>
      <c r="D826" s="153" t="s">
        <v>95</v>
      </c>
      <c r="E826" s="11">
        <v>4.0999999999999996</v>
      </c>
      <c r="F826" s="11">
        <v>4.4000000000000004</v>
      </c>
      <c r="G826" s="11">
        <v>3.8</v>
      </c>
      <c r="H826" s="11">
        <v>4.0999999999999996</v>
      </c>
      <c r="I826" s="11">
        <v>3.2</v>
      </c>
      <c r="J826" s="11">
        <v>4.4238068711199992</v>
      </c>
      <c r="K826" s="153" t="s">
        <v>95</v>
      </c>
      <c r="L826" s="153">
        <v>5</v>
      </c>
      <c r="M826" s="11">
        <v>3.1</v>
      </c>
      <c r="N826" s="11">
        <v>4.8</v>
      </c>
      <c r="O826" s="153" t="s">
        <v>95</v>
      </c>
      <c r="P826" s="151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4.0304004925770833</v>
      </c>
    </row>
    <row r="827" spans="1:65">
      <c r="A827" s="30"/>
      <c r="B827" s="19">
        <v>1</v>
      </c>
      <c r="C827" s="9">
        <v>5</v>
      </c>
      <c r="D827" s="153" t="s">
        <v>95</v>
      </c>
      <c r="E827" s="11">
        <v>4.0999999999999996</v>
      </c>
      <c r="F827" s="11">
        <v>4.4000000000000004</v>
      </c>
      <c r="G827" s="11">
        <v>3.7</v>
      </c>
      <c r="H827" s="11">
        <v>4.0999999999999996</v>
      </c>
      <c r="I827" s="11">
        <v>3.2</v>
      </c>
      <c r="J827" s="11">
        <v>4.3623662032999997</v>
      </c>
      <c r="K827" s="153" t="s">
        <v>95</v>
      </c>
      <c r="L827" s="153">
        <v>5</v>
      </c>
      <c r="M827" s="11">
        <v>3.1</v>
      </c>
      <c r="N827" s="11">
        <v>5.0999999999999996</v>
      </c>
      <c r="O827" s="153" t="s">
        <v>95</v>
      </c>
      <c r="P827" s="151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40</v>
      </c>
    </row>
    <row r="828" spans="1:65">
      <c r="A828" s="30"/>
      <c r="B828" s="19">
        <v>1</v>
      </c>
      <c r="C828" s="9">
        <v>6</v>
      </c>
      <c r="D828" s="153" t="s">
        <v>95</v>
      </c>
      <c r="E828" s="11">
        <v>4</v>
      </c>
      <c r="F828" s="11">
        <v>4.5</v>
      </c>
      <c r="G828" s="11">
        <v>3.9</v>
      </c>
      <c r="H828" s="11">
        <v>4.0999999999999996</v>
      </c>
      <c r="I828" s="11">
        <v>3.4</v>
      </c>
      <c r="J828" s="11">
        <v>4.1115552266599993</v>
      </c>
      <c r="K828" s="153" t="s">
        <v>95</v>
      </c>
      <c r="L828" s="153">
        <v>5</v>
      </c>
      <c r="M828" s="11">
        <v>3.1</v>
      </c>
      <c r="N828" s="11">
        <v>4.8</v>
      </c>
      <c r="O828" s="153" t="s">
        <v>95</v>
      </c>
      <c r="P828" s="151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30"/>
      <c r="B829" s="20" t="s">
        <v>231</v>
      </c>
      <c r="C829" s="12"/>
      <c r="D829" s="23" t="s">
        <v>521</v>
      </c>
      <c r="E829" s="23">
        <v>4.05</v>
      </c>
      <c r="F829" s="23">
        <v>4.5333333333333341</v>
      </c>
      <c r="G829" s="23">
        <v>3.7833333333333332</v>
      </c>
      <c r="H829" s="23">
        <v>4.1333333333333337</v>
      </c>
      <c r="I829" s="23">
        <v>3.2666666666666662</v>
      </c>
      <c r="J829" s="23">
        <v>4.4765372739499991</v>
      </c>
      <c r="K829" s="23" t="s">
        <v>521</v>
      </c>
      <c r="L829" s="23">
        <v>5</v>
      </c>
      <c r="M829" s="23">
        <v>3.1166666666666667</v>
      </c>
      <c r="N829" s="23">
        <v>4.8833333333333337</v>
      </c>
      <c r="O829" s="23" t="s">
        <v>521</v>
      </c>
      <c r="P829" s="151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3" t="s">
        <v>232</v>
      </c>
      <c r="C830" s="29"/>
      <c r="D830" s="11" t="s">
        <v>521</v>
      </c>
      <c r="E830" s="11">
        <v>4.05</v>
      </c>
      <c r="F830" s="11">
        <v>4.5</v>
      </c>
      <c r="G830" s="11">
        <v>3.8</v>
      </c>
      <c r="H830" s="11">
        <v>4.0999999999999996</v>
      </c>
      <c r="I830" s="11">
        <v>3.2</v>
      </c>
      <c r="J830" s="11">
        <v>4.4384869261599995</v>
      </c>
      <c r="K830" s="11" t="s">
        <v>521</v>
      </c>
      <c r="L830" s="11">
        <v>5</v>
      </c>
      <c r="M830" s="11">
        <v>3.1</v>
      </c>
      <c r="N830" s="11">
        <v>4.8499999999999996</v>
      </c>
      <c r="O830" s="11" t="s">
        <v>521</v>
      </c>
      <c r="P830" s="151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A831" s="30"/>
      <c r="B831" s="3" t="s">
        <v>233</v>
      </c>
      <c r="C831" s="29"/>
      <c r="D831" s="24" t="s">
        <v>521</v>
      </c>
      <c r="E831" s="24">
        <v>5.4772255750516412E-2</v>
      </c>
      <c r="F831" s="24">
        <v>0.15055453054181597</v>
      </c>
      <c r="G831" s="24">
        <v>7.5277265270907973E-2</v>
      </c>
      <c r="H831" s="24">
        <v>5.1639777949432503E-2</v>
      </c>
      <c r="I831" s="24">
        <v>0.10327955589886431</v>
      </c>
      <c r="J831" s="24">
        <v>0.2519652448707777</v>
      </c>
      <c r="K831" s="24" t="s">
        <v>521</v>
      </c>
      <c r="L831" s="24">
        <v>0</v>
      </c>
      <c r="M831" s="24">
        <v>4.0824829046386339E-2</v>
      </c>
      <c r="N831" s="24">
        <v>0.11690451944500117</v>
      </c>
      <c r="O831" s="24" t="s">
        <v>521</v>
      </c>
      <c r="P831" s="151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5"/>
    </row>
    <row r="832" spans="1:65">
      <c r="A832" s="30"/>
      <c r="B832" s="3" t="s">
        <v>85</v>
      </c>
      <c r="C832" s="29"/>
      <c r="D832" s="13" t="s">
        <v>521</v>
      </c>
      <c r="E832" s="13">
        <v>1.3524013765559608E-2</v>
      </c>
      <c r="F832" s="13">
        <v>3.3210558207753517E-2</v>
      </c>
      <c r="G832" s="13">
        <v>1.989707452094484E-2</v>
      </c>
      <c r="H832" s="13">
        <v>1.2493494665185281E-2</v>
      </c>
      <c r="I832" s="13">
        <v>3.1616190581284995E-2</v>
      </c>
      <c r="J832" s="13">
        <v>5.6285747096761922E-2</v>
      </c>
      <c r="K832" s="13" t="s">
        <v>521</v>
      </c>
      <c r="L832" s="13">
        <v>0</v>
      </c>
      <c r="M832" s="13">
        <v>1.3098875629856579E-2</v>
      </c>
      <c r="N832" s="13">
        <v>2.393949203651901E-2</v>
      </c>
      <c r="O832" s="13" t="s">
        <v>521</v>
      </c>
      <c r="P832" s="151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5"/>
    </row>
    <row r="833" spans="1:65">
      <c r="A833" s="30"/>
      <c r="B833" s="3" t="s">
        <v>234</v>
      </c>
      <c r="C833" s="29"/>
      <c r="D833" s="13" t="s">
        <v>521</v>
      </c>
      <c r="E833" s="13">
        <v>4.8629180794845794E-3</v>
      </c>
      <c r="F833" s="13">
        <v>0.12478483011366204</v>
      </c>
      <c r="G833" s="13">
        <v>-6.1300895456613214E-2</v>
      </c>
      <c r="H833" s="13">
        <v>2.5539109809515237E-2</v>
      </c>
      <c r="I833" s="13">
        <v>-0.18949328418280265</v>
      </c>
      <c r="J833" s="13">
        <v>0.11069291555382144</v>
      </c>
      <c r="K833" s="13" t="s">
        <v>521</v>
      </c>
      <c r="L833" s="13">
        <v>0.24057150380183279</v>
      </c>
      <c r="M833" s="13">
        <v>-0.22671042929685759</v>
      </c>
      <c r="N833" s="13">
        <v>0.21162483537979027</v>
      </c>
      <c r="O833" s="13" t="s">
        <v>521</v>
      </c>
      <c r="P833" s="151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46" t="s">
        <v>235</v>
      </c>
      <c r="C834" s="47"/>
      <c r="D834" s="45">
        <v>0.67</v>
      </c>
      <c r="E834" s="45">
        <v>0.55000000000000004</v>
      </c>
      <c r="F834" s="45">
        <v>7.0000000000000007E-2</v>
      </c>
      <c r="G834" s="45">
        <v>0.89</v>
      </c>
      <c r="H834" s="45">
        <v>0.44</v>
      </c>
      <c r="I834" s="45">
        <v>1.56</v>
      </c>
      <c r="J834" s="45">
        <v>0</v>
      </c>
      <c r="K834" s="45">
        <v>0.67</v>
      </c>
      <c r="L834" s="45" t="s">
        <v>242</v>
      </c>
      <c r="M834" s="45">
        <v>1.75</v>
      </c>
      <c r="N834" s="45">
        <v>0.52</v>
      </c>
      <c r="O834" s="45">
        <v>0.67</v>
      </c>
      <c r="P834" s="151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B835" s="31" t="s">
        <v>281</v>
      </c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BM835" s="55"/>
    </row>
    <row r="836" spans="1:65">
      <c r="BM836" s="55"/>
    </row>
    <row r="837" spans="1:65" ht="15">
      <c r="B837" s="8" t="s">
        <v>444</v>
      </c>
      <c r="BM837" s="28" t="s">
        <v>66</v>
      </c>
    </row>
    <row r="838" spans="1:65" ht="15">
      <c r="A838" s="25" t="s">
        <v>18</v>
      </c>
      <c r="B838" s="18" t="s">
        <v>108</v>
      </c>
      <c r="C838" s="15" t="s">
        <v>109</v>
      </c>
      <c r="D838" s="16" t="s">
        <v>214</v>
      </c>
      <c r="E838" s="17" t="s">
        <v>214</v>
      </c>
      <c r="F838" s="17" t="s">
        <v>214</v>
      </c>
      <c r="G838" s="17" t="s">
        <v>214</v>
      </c>
      <c r="H838" s="17" t="s">
        <v>214</v>
      </c>
      <c r="I838" s="17" t="s">
        <v>214</v>
      </c>
      <c r="J838" s="17" t="s">
        <v>214</v>
      </c>
      <c r="K838" s="17" t="s">
        <v>214</v>
      </c>
      <c r="L838" s="17" t="s">
        <v>214</v>
      </c>
      <c r="M838" s="17" t="s">
        <v>214</v>
      </c>
      <c r="N838" s="17" t="s">
        <v>214</v>
      </c>
      <c r="O838" s="17" t="s">
        <v>214</v>
      </c>
      <c r="P838" s="17" t="s">
        <v>214</v>
      </c>
      <c r="Q838" s="151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1</v>
      </c>
    </row>
    <row r="839" spans="1:65">
      <c r="A839" s="30"/>
      <c r="B839" s="19" t="s">
        <v>215</v>
      </c>
      <c r="C839" s="9" t="s">
        <v>215</v>
      </c>
      <c r="D839" s="149" t="s">
        <v>248</v>
      </c>
      <c r="E839" s="150" t="s">
        <v>249</v>
      </c>
      <c r="F839" s="150" t="s">
        <v>250</v>
      </c>
      <c r="G839" s="150" t="s">
        <v>251</v>
      </c>
      <c r="H839" s="150" t="s">
        <v>252</v>
      </c>
      <c r="I839" s="150" t="s">
        <v>253</v>
      </c>
      <c r="J839" s="150" t="s">
        <v>254</v>
      </c>
      <c r="K839" s="150" t="s">
        <v>255</v>
      </c>
      <c r="L839" s="150" t="s">
        <v>256</v>
      </c>
      <c r="M839" s="150" t="s">
        <v>257</v>
      </c>
      <c r="N839" s="150" t="s">
        <v>258</v>
      </c>
      <c r="O839" s="150" t="s">
        <v>259</v>
      </c>
      <c r="P839" s="150" t="s">
        <v>261</v>
      </c>
      <c r="Q839" s="151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8" t="s">
        <v>3</v>
      </c>
    </row>
    <row r="840" spans="1:65">
      <c r="A840" s="30"/>
      <c r="B840" s="19"/>
      <c r="C840" s="9"/>
      <c r="D840" s="10" t="s">
        <v>111</v>
      </c>
      <c r="E840" s="11" t="s">
        <v>264</v>
      </c>
      <c r="F840" s="11" t="s">
        <v>264</v>
      </c>
      <c r="G840" s="11" t="s">
        <v>264</v>
      </c>
      <c r="H840" s="11" t="s">
        <v>263</v>
      </c>
      <c r="I840" s="11" t="s">
        <v>263</v>
      </c>
      <c r="J840" s="11" t="s">
        <v>111</v>
      </c>
      <c r="K840" s="11" t="s">
        <v>111</v>
      </c>
      <c r="L840" s="11" t="s">
        <v>264</v>
      </c>
      <c r="M840" s="11" t="s">
        <v>264</v>
      </c>
      <c r="N840" s="11" t="s">
        <v>263</v>
      </c>
      <c r="O840" s="11" t="s">
        <v>111</v>
      </c>
      <c r="P840" s="11" t="s">
        <v>111</v>
      </c>
      <c r="Q840" s="151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8">
        <v>1</v>
      </c>
    </row>
    <row r="841" spans="1:65">
      <c r="A841" s="30"/>
      <c r="B841" s="19"/>
      <c r="C841" s="9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151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8">
        <v>1</v>
      </c>
    </row>
    <row r="842" spans="1:65">
      <c r="A842" s="30"/>
      <c r="B842" s="18">
        <v>1</v>
      </c>
      <c r="C842" s="14">
        <v>1</v>
      </c>
      <c r="D842" s="243">
        <v>17</v>
      </c>
      <c r="E842" s="243">
        <v>16.600000000000001</v>
      </c>
      <c r="F842" s="243">
        <v>17.100000000000001</v>
      </c>
      <c r="G842" s="243">
        <v>16.600000000000001</v>
      </c>
      <c r="H842" s="243">
        <v>19.23</v>
      </c>
      <c r="I842" s="243">
        <v>13.9</v>
      </c>
      <c r="J842" s="243">
        <v>18.599981845200002</v>
      </c>
      <c r="K842" s="242">
        <v>41.8</v>
      </c>
      <c r="L842" s="242">
        <v>2.9</v>
      </c>
      <c r="M842" s="247">
        <v>12.9</v>
      </c>
      <c r="N842" s="243">
        <v>18.5</v>
      </c>
      <c r="O842" s="242" t="s">
        <v>94</v>
      </c>
      <c r="P842" s="243">
        <v>10.8</v>
      </c>
      <c r="Q842" s="238"/>
      <c r="R842" s="239"/>
      <c r="S842" s="239"/>
      <c r="T842" s="239"/>
      <c r="U842" s="239"/>
      <c r="V842" s="239"/>
      <c r="W842" s="239"/>
      <c r="X842" s="239"/>
      <c r="Y842" s="239"/>
      <c r="Z842" s="239"/>
      <c r="AA842" s="239"/>
      <c r="AB842" s="239"/>
      <c r="AC842" s="239"/>
      <c r="AD842" s="239"/>
      <c r="AE842" s="239"/>
      <c r="AF842" s="239"/>
      <c r="AG842" s="239"/>
      <c r="AH842" s="239"/>
      <c r="AI842" s="239"/>
      <c r="AJ842" s="239"/>
      <c r="AK842" s="239"/>
      <c r="AL842" s="239"/>
      <c r="AM842" s="239"/>
      <c r="AN842" s="239"/>
      <c r="AO842" s="239"/>
      <c r="AP842" s="239"/>
      <c r="AQ842" s="239"/>
      <c r="AR842" s="239"/>
      <c r="AS842" s="239"/>
      <c r="AT842" s="239"/>
      <c r="AU842" s="239"/>
      <c r="AV842" s="239"/>
      <c r="AW842" s="239"/>
      <c r="AX842" s="239"/>
      <c r="AY842" s="239"/>
      <c r="AZ842" s="239"/>
      <c r="BA842" s="239"/>
      <c r="BB842" s="239"/>
      <c r="BC842" s="239"/>
      <c r="BD842" s="239"/>
      <c r="BE842" s="239"/>
      <c r="BF842" s="239"/>
      <c r="BG842" s="239"/>
      <c r="BH842" s="239"/>
      <c r="BI842" s="239"/>
      <c r="BJ842" s="239"/>
      <c r="BK842" s="239"/>
      <c r="BL842" s="239"/>
      <c r="BM842" s="244">
        <v>1</v>
      </c>
    </row>
    <row r="843" spans="1:65">
      <c r="A843" s="30"/>
      <c r="B843" s="19">
        <v>1</v>
      </c>
      <c r="C843" s="9">
        <v>2</v>
      </c>
      <c r="D843" s="237">
        <v>17</v>
      </c>
      <c r="E843" s="237">
        <v>16.8</v>
      </c>
      <c r="F843" s="237">
        <v>17.5</v>
      </c>
      <c r="G843" s="237">
        <v>17.399999999999999</v>
      </c>
      <c r="H843" s="237">
        <v>19.8</v>
      </c>
      <c r="I843" s="237">
        <v>14.4</v>
      </c>
      <c r="J843" s="237">
        <v>18.461957959199999</v>
      </c>
      <c r="K843" s="245">
        <v>42.3</v>
      </c>
      <c r="L843" s="245">
        <v>2</v>
      </c>
      <c r="M843" s="237">
        <v>11.8</v>
      </c>
      <c r="N843" s="237">
        <v>18.8</v>
      </c>
      <c r="O843" s="245" t="s">
        <v>94</v>
      </c>
      <c r="P843" s="237">
        <v>11.4</v>
      </c>
      <c r="Q843" s="238"/>
      <c r="R843" s="239"/>
      <c r="S843" s="239"/>
      <c r="T843" s="239"/>
      <c r="U843" s="239"/>
      <c r="V843" s="239"/>
      <c r="W843" s="239"/>
      <c r="X843" s="239"/>
      <c r="Y843" s="239"/>
      <c r="Z843" s="239"/>
      <c r="AA843" s="239"/>
      <c r="AB843" s="239"/>
      <c r="AC843" s="239"/>
      <c r="AD843" s="239"/>
      <c r="AE843" s="239"/>
      <c r="AF843" s="239"/>
      <c r="AG843" s="239"/>
      <c r="AH843" s="239"/>
      <c r="AI843" s="239"/>
      <c r="AJ843" s="239"/>
      <c r="AK843" s="239"/>
      <c r="AL843" s="239"/>
      <c r="AM843" s="239"/>
      <c r="AN843" s="239"/>
      <c r="AO843" s="239"/>
      <c r="AP843" s="239"/>
      <c r="AQ843" s="239"/>
      <c r="AR843" s="239"/>
      <c r="AS843" s="239"/>
      <c r="AT843" s="239"/>
      <c r="AU843" s="239"/>
      <c r="AV843" s="239"/>
      <c r="AW843" s="239"/>
      <c r="AX843" s="239"/>
      <c r="AY843" s="239"/>
      <c r="AZ843" s="239"/>
      <c r="BA843" s="239"/>
      <c r="BB843" s="239"/>
      <c r="BC843" s="239"/>
      <c r="BD843" s="239"/>
      <c r="BE843" s="239"/>
      <c r="BF843" s="239"/>
      <c r="BG843" s="239"/>
      <c r="BH843" s="239"/>
      <c r="BI843" s="239"/>
      <c r="BJ843" s="239"/>
      <c r="BK843" s="239"/>
      <c r="BL843" s="239"/>
      <c r="BM843" s="244" t="e">
        <v>#N/A</v>
      </c>
    </row>
    <row r="844" spans="1:65">
      <c r="A844" s="30"/>
      <c r="B844" s="19">
        <v>1</v>
      </c>
      <c r="C844" s="9">
        <v>3</v>
      </c>
      <c r="D844" s="249">
        <v>14</v>
      </c>
      <c r="E844" s="237">
        <v>17.5</v>
      </c>
      <c r="F844" s="237">
        <v>18.399999999999999</v>
      </c>
      <c r="G844" s="237">
        <v>17.8</v>
      </c>
      <c r="H844" s="237">
        <v>20.09</v>
      </c>
      <c r="I844" s="237">
        <v>13.9</v>
      </c>
      <c r="J844" s="237">
        <v>17.968166059200001</v>
      </c>
      <c r="K844" s="245">
        <v>42.1</v>
      </c>
      <c r="L844" s="245">
        <v>3.8</v>
      </c>
      <c r="M844" s="237">
        <v>11.9</v>
      </c>
      <c r="N844" s="237">
        <v>18.5</v>
      </c>
      <c r="O844" s="245" t="s">
        <v>94</v>
      </c>
      <c r="P844" s="237">
        <v>11.1</v>
      </c>
      <c r="Q844" s="238"/>
      <c r="R844" s="239"/>
      <c r="S844" s="239"/>
      <c r="T844" s="239"/>
      <c r="U844" s="239"/>
      <c r="V844" s="239"/>
      <c r="W844" s="239"/>
      <c r="X844" s="239"/>
      <c r="Y844" s="239"/>
      <c r="Z844" s="239"/>
      <c r="AA844" s="239"/>
      <c r="AB844" s="239"/>
      <c r="AC844" s="239"/>
      <c r="AD844" s="239"/>
      <c r="AE844" s="239"/>
      <c r="AF844" s="239"/>
      <c r="AG844" s="239"/>
      <c r="AH844" s="239"/>
      <c r="AI844" s="239"/>
      <c r="AJ844" s="239"/>
      <c r="AK844" s="239"/>
      <c r="AL844" s="239"/>
      <c r="AM844" s="239"/>
      <c r="AN844" s="239"/>
      <c r="AO844" s="239"/>
      <c r="AP844" s="239"/>
      <c r="AQ844" s="239"/>
      <c r="AR844" s="239"/>
      <c r="AS844" s="239"/>
      <c r="AT844" s="239"/>
      <c r="AU844" s="239"/>
      <c r="AV844" s="239"/>
      <c r="AW844" s="239"/>
      <c r="AX844" s="239"/>
      <c r="AY844" s="239"/>
      <c r="AZ844" s="239"/>
      <c r="BA844" s="239"/>
      <c r="BB844" s="239"/>
      <c r="BC844" s="239"/>
      <c r="BD844" s="239"/>
      <c r="BE844" s="239"/>
      <c r="BF844" s="239"/>
      <c r="BG844" s="239"/>
      <c r="BH844" s="239"/>
      <c r="BI844" s="239"/>
      <c r="BJ844" s="239"/>
      <c r="BK844" s="239"/>
      <c r="BL844" s="239"/>
      <c r="BM844" s="244">
        <v>16</v>
      </c>
    </row>
    <row r="845" spans="1:65">
      <c r="A845" s="30"/>
      <c r="B845" s="19">
        <v>1</v>
      </c>
      <c r="C845" s="9">
        <v>4</v>
      </c>
      <c r="D845" s="237">
        <v>18</v>
      </c>
      <c r="E845" s="237">
        <v>17.600000000000001</v>
      </c>
      <c r="F845" s="237">
        <v>18.399999999999999</v>
      </c>
      <c r="G845" s="237">
        <v>16.8</v>
      </c>
      <c r="H845" s="237">
        <v>19.670000000000002</v>
      </c>
      <c r="I845" s="237">
        <v>14.2</v>
      </c>
      <c r="J845" s="237">
        <v>17.850459683700002</v>
      </c>
      <c r="K845" s="245">
        <v>43.5</v>
      </c>
      <c r="L845" s="245">
        <v>2.7</v>
      </c>
      <c r="M845" s="237">
        <v>11.9</v>
      </c>
      <c r="N845" s="237">
        <v>18.399999999999999</v>
      </c>
      <c r="O845" s="245" t="s">
        <v>94</v>
      </c>
      <c r="P845" s="237">
        <v>10.7</v>
      </c>
      <c r="Q845" s="238"/>
      <c r="R845" s="239"/>
      <c r="S845" s="239"/>
      <c r="T845" s="239"/>
      <c r="U845" s="239"/>
      <c r="V845" s="239"/>
      <c r="W845" s="239"/>
      <c r="X845" s="239"/>
      <c r="Y845" s="239"/>
      <c r="Z845" s="239"/>
      <c r="AA845" s="239"/>
      <c r="AB845" s="239"/>
      <c r="AC845" s="239"/>
      <c r="AD845" s="239"/>
      <c r="AE845" s="239"/>
      <c r="AF845" s="239"/>
      <c r="AG845" s="239"/>
      <c r="AH845" s="239"/>
      <c r="AI845" s="239"/>
      <c r="AJ845" s="239"/>
      <c r="AK845" s="239"/>
      <c r="AL845" s="239"/>
      <c r="AM845" s="239"/>
      <c r="AN845" s="239"/>
      <c r="AO845" s="239"/>
      <c r="AP845" s="239"/>
      <c r="AQ845" s="239"/>
      <c r="AR845" s="239"/>
      <c r="AS845" s="239"/>
      <c r="AT845" s="239"/>
      <c r="AU845" s="239"/>
      <c r="AV845" s="239"/>
      <c r="AW845" s="239"/>
      <c r="AX845" s="239"/>
      <c r="AY845" s="239"/>
      <c r="AZ845" s="239"/>
      <c r="BA845" s="239"/>
      <c r="BB845" s="239"/>
      <c r="BC845" s="239"/>
      <c r="BD845" s="239"/>
      <c r="BE845" s="239"/>
      <c r="BF845" s="239"/>
      <c r="BG845" s="239"/>
      <c r="BH845" s="239"/>
      <c r="BI845" s="239"/>
      <c r="BJ845" s="239"/>
      <c r="BK845" s="239"/>
      <c r="BL845" s="239"/>
      <c r="BM845" s="244">
        <v>16.426345561982501</v>
      </c>
    </row>
    <row r="846" spans="1:65">
      <c r="A846" s="30"/>
      <c r="B846" s="19">
        <v>1</v>
      </c>
      <c r="C846" s="9">
        <v>5</v>
      </c>
      <c r="D846" s="237">
        <v>17</v>
      </c>
      <c r="E846" s="237">
        <v>17.399999999999999</v>
      </c>
      <c r="F846" s="237">
        <v>21.3</v>
      </c>
      <c r="G846" s="237">
        <v>17.2</v>
      </c>
      <c r="H846" s="237">
        <v>19.43</v>
      </c>
      <c r="I846" s="237">
        <v>14.1</v>
      </c>
      <c r="J846" s="237">
        <v>18.897025343700001</v>
      </c>
      <c r="K846" s="245">
        <v>43.2</v>
      </c>
      <c r="L846" s="245">
        <v>2.4</v>
      </c>
      <c r="M846" s="237">
        <v>11.8</v>
      </c>
      <c r="N846" s="237">
        <v>18.399999999999999</v>
      </c>
      <c r="O846" s="245" t="s">
        <v>94</v>
      </c>
      <c r="P846" s="237">
        <v>10.5</v>
      </c>
      <c r="Q846" s="238"/>
      <c r="R846" s="239"/>
      <c r="S846" s="239"/>
      <c r="T846" s="239"/>
      <c r="U846" s="239"/>
      <c r="V846" s="239"/>
      <c r="W846" s="239"/>
      <c r="X846" s="239"/>
      <c r="Y846" s="239"/>
      <c r="Z846" s="239"/>
      <c r="AA846" s="239"/>
      <c r="AB846" s="239"/>
      <c r="AC846" s="239"/>
      <c r="AD846" s="239"/>
      <c r="AE846" s="239"/>
      <c r="AF846" s="239"/>
      <c r="AG846" s="239"/>
      <c r="AH846" s="239"/>
      <c r="AI846" s="239"/>
      <c r="AJ846" s="239"/>
      <c r="AK846" s="239"/>
      <c r="AL846" s="239"/>
      <c r="AM846" s="239"/>
      <c r="AN846" s="239"/>
      <c r="AO846" s="239"/>
      <c r="AP846" s="239"/>
      <c r="AQ846" s="239"/>
      <c r="AR846" s="239"/>
      <c r="AS846" s="239"/>
      <c r="AT846" s="239"/>
      <c r="AU846" s="239"/>
      <c r="AV846" s="239"/>
      <c r="AW846" s="239"/>
      <c r="AX846" s="239"/>
      <c r="AY846" s="239"/>
      <c r="AZ846" s="239"/>
      <c r="BA846" s="239"/>
      <c r="BB846" s="239"/>
      <c r="BC846" s="239"/>
      <c r="BD846" s="239"/>
      <c r="BE846" s="239"/>
      <c r="BF846" s="239"/>
      <c r="BG846" s="239"/>
      <c r="BH846" s="239"/>
      <c r="BI846" s="239"/>
      <c r="BJ846" s="239"/>
      <c r="BK846" s="239"/>
      <c r="BL846" s="239"/>
      <c r="BM846" s="244">
        <v>41</v>
      </c>
    </row>
    <row r="847" spans="1:65">
      <c r="A847" s="30"/>
      <c r="B847" s="19">
        <v>1</v>
      </c>
      <c r="C847" s="9">
        <v>6</v>
      </c>
      <c r="D847" s="237">
        <v>17</v>
      </c>
      <c r="E847" s="237">
        <v>17.3</v>
      </c>
      <c r="F847" s="237">
        <v>23.3</v>
      </c>
      <c r="G847" s="237">
        <v>17.899999999999999</v>
      </c>
      <c r="H847" s="237">
        <v>19.47</v>
      </c>
      <c r="I847" s="237">
        <v>14.6</v>
      </c>
      <c r="J847" s="237">
        <v>18.073142827949997</v>
      </c>
      <c r="K847" s="245">
        <v>42.6</v>
      </c>
      <c r="L847" s="245">
        <v>2.4</v>
      </c>
      <c r="M847" s="237">
        <v>11.8</v>
      </c>
      <c r="N847" s="237">
        <v>18.5</v>
      </c>
      <c r="O847" s="245" t="s">
        <v>94</v>
      </c>
      <c r="P847" s="237">
        <v>10.199999999999999</v>
      </c>
      <c r="Q847" s="238"/>
      <c r="R847" s="239"/>
      <c r="S847" s="239"/>
      <c r="T847" s="239"/>
      <c r="U847" s="239"/>
      <c r="V847" s="239"/>
      <c r="W847" s="239"/>
      <c r="X847" s="239"/>
      <c r="Y847" s="239"/>
      <c r="Z847" s="239"/>
      <c r="AA847" s="239"/>
      <c r="AB847" s="239"/>
      <c r="AC847" s="239"/>
      <c r="AD847" s="239"/>
      <c r="AE847" s="239"/>
      <c r="AF847" s="239"/>
      <c r="AG847" s="239"/>
      <c r="AH847" s="239"/>
      <c r="AI847" s="239"/>
      <c r="AJ847" s="239"/>
      <c r="AK847" s="239"/>
      <c r="AL847" s="239"/>
      <c r="AM847" s="239"/>
      <c r="AN847" s="239"/>
      <c r="AO847" s="239"/>
      <c r="AP847" s="239"/>
      <c r="AQ847" s="239"/>
      <c r="AR847" s="239"/>
      <c r="AS847" s="239"/>
      <c r="AT847" s="239"/>
      <c r="AU847" s="239"/>
      <c r="AV847" s="239"/>
      <c r="AW847" s="239"/>
      <c r="AX847" s="239"/>
      <c r="AY847" s="239"/>
      <c r="AZ847" s="239"/>
      <c r="BA847" s="239"/>
      <c r="BB847" s="239"/>
      <c r="BC847" s="239"/>
      <c r="BD847" s="239"/>
      <c r="BE847" s="239"/>
      <c r="BF847" s="239"/>
      <c r="BG847" s="239"/>
      <c r="BH847" s="239"/>
      <c r="BI847" s="239"/>
      <c r="BJ847" s="239"/>
      <c r="BK847" s="239"/>
      <c r="BL847" s="239"/>
      <c r="BM847" s="240"/>
    </row>
    <row r="848" spans="1:65">
      <c r="A848" s="30"/>
      <c r="B848" s="20" t="s">
        <v>231</v>
      </c>
      <c r="C848" s="12"/>
      <c r="D848" s="246">
        <v>16.666666666666668</v>
      </c>
      <c r="E848" s="246">
        <v>17.2</v>
      </c>
      <c r="F848" s="246">
        <v>19.333333333333332</v>
      </c>
      <c r="G848" s="246">
        <v>17.283333333333331</v>
      </c>
      <c r="H848" s="246">
        <v>19.614999999999998</v>
      </c>
      <c r="I848" s="246">
        <v>14.183333333333332</v>
      </c>
      <c r="J848" s="246">
        <v>18.308455619824997</v>
      </c>
      <c r="K848" s="246">
        <v>42.583333333333329</v>
      </c>
      <c r="L848" s="246">
        <v>2.6999999999999997</v>
      </c>
      <c r="M848" s="246">
        <v>12.016666666666666</v>
      </c>
      <c r="N848" s="246">
        <v>18.516666666666666</v>
      </c>
      <c r="O848" s="246" t="s">
        <v>521</v>
      </c>
      <c r="P848" s="246">
        <v>10.783333333333333</v>
      </c>
      <c r="Q848" s="238"/>
      <c r="R848" s="239"/>
      <c r="S848" s="239"/>
      <c r="T848" s="239"/>
      <c r="U848" s="239"/>
      <c r="V848" s="239"/>
      <c r="W848" s="239"/>
      <c r="X848" s="239"/>
      <c r="Y848" s="239"/>
      <c r="Z848" s="239"/>
      <c r="AA848" s="239"/>
      <c r="AB848" s="239"/>
      <c r="AC848" s="239"/>
      <c r="AD848" s="239"/>
      <c r="AE848" s="239"/>
      <c r="AF848" s="239"/>
      <c r="AG848" s="239"/>
      <c r="AH848" s="239"/>
      <c r="AI848" s="239"/>
      <c r="AJ848" s="239"/>
      <c r="AK848" s="239"/>
      <c r="AL848" s="239"/>
      <c r="AM848" s="239"/>
      <c r="AN848" s="239"/>
      <c r="AO848" s="239"/>
      <c r="AP848" s="239"/>
      <c r="AQ848" s="239"/>
      <c r="AR848" s="239"/>
      <c r="AS848" s="239"/>
      <c r="AT848" s="239"/>
      <c r="AU848" s="239"/>
      <c r="AV848" s="239"/>
      <c r="AW848" s="239"/>
      <c r="AX848" s="239"/>
      <c r="AY848" s="239"/>
      <c r="AZ848" s="239"/>
      <c r="BA848" s="239"/>
      <c r="BB848" s="239"/>
      <c r="BC848" s="239"/>
      <c r="BD848" s="239"/>
      <c r="BE848" s="239"/>
      <c r="BF848" s="239"/>
      <c r="BG848" s="239"/>
      <c r="BH848" s="239"/>
      <c r="BI848" s="239"/>
      <c r="BJ848" s="239"/>
      <c r="BK848" s="239"/>
      <c r="BL848" s="239"/>
      <c r="BM848" s="240"/>
    </row>
    <row r="849" spans="1:65">
      <c r="A849" s="30"/>
      <c r="B849" s="3" t="s">
        <v>232</v>
      </c>
      <c r="C849" s="29"/>
      <c r="D849" s="237">
        <v>17</v>
      </c>
      <c r="E849" s="237">
        <v>17.350000000000001</v>
      </c>
      <c r="F849" s="237">
        <v>18.399999999999999</v>
      </c>
      <c r="G849" s="237">
        <v>17.299999999999997</v>
      </c>
      <c r="H849" s="237">
        <v>19.57</v>
      </c>
      <c r="I849" s="237">
        <v>14.149999999999999</v>
      </c>
      <c r="J849" s="237">
        <v>18.267550393575</v>
      </c>
      <c r="K849" s="237">
        <v>42.45</v>
      </c>
      <c r="L849" s="237">
        <v>2.5499999999999998</v>
      </c>
      <c r="M849" s="237">
        <v>11.850000000000001</v>
      </c>
      <c r="N849" s="237">
        <v>18.5</v>
      </c>
      <c r="O849" s="237" t="s">
        <v>521</v>
      </c>
      <c r="P849" s="237">
        <v>10.75</v>
      </c>
      <c r="Q849" s="238"/>
      <c r="R849" s="239"/>
      <c r="S849" s="239"/>
      <c r="T849" s="239"/>
      <c r="U849" s="239"/>
      <c r="V849" s="239"/>
      <c r="W849" s="239"/>
      <c r="X849" s="239"/>
      <c r="Y849" s="239"/>
      <c r="Z849" s="239"/>
      <c r="AA849" s="239"/>
      <c r="AB849" s="239"/>
      <c r="AC849" s="239"/>
      <c r="AD849" s="239"/>
      <c r="AE849" s="239"/>
      <c r="AF849" s="239"/>
      <c r="AG849" s="239"/>
      <c r="AH849" s="239"/>
      <c r="AI849" s="239"/>
      <c r="AJ849" s="239"/>
      <c r="AK849" s="239"/>
      <c r="AL849" s="239"/>
      <c r="AM849" s="239"/>
      <c r="AN849" s="239"/>
      <c r="AO849" s="239"/>
      <c r="AP849" s="239"/>
      <c r="AQ849" s="239"/>
      <c r="AR849" s="239"/>
      <c r="AS849" s="239"/>
      <c r="AT849" s="239"/>
      <c r="AU849" s="239"/>
      <c r="AV849" s="239"/>
      <c r="AW849" s="239"/>
      <c r="AX849" s="239"/>
      <c r="AY849" s="239"/>
      <c r="AZ849" s="239"/>
      <c r="BA849" s="239"/>
      <c r="BB849" s="239"/>
      <c r="BC849" s="239"/>
      <c r="BD849" s="239"/>
      <c r="BE849" s="239"/>
      <c r="BF849" s="239"/>
      <c r="BG849" s="239"/>
      <c r="BH849" s="239"/>
      <c r="BI849" s="239"/>
      <c r="BJ849" s="239"/>
      <c r="BK849" s="239"/>
      <c r="BL849" s="239"/>
      <c r="BM849" s="240"/>
    </row>
    <row r="850" spans="1:65">
      <c r="A850" s="30"/>
      <c r="B850" s="3" t="s">
        <v>233</v>
      </c>
      <c r="C850" s="29"/>
      <c r="D850" s="237">
        <v>1.3662601021279464</v>
      </c>
      <c r="E850" s="237">
        <v>0.40496913462633133</v>
      </c>
      <c r="F850" s="237">
        <v>2.4369379693924755</v>
      </c>
      <c r="G850" s="237">
        <v>0.52313159593611425</v>
      </c>
      <c r="H850" s="237">
        <v>0.30540137524248329</v>
      </c>
      <c r="I850" s="237">
        <v>0.27868739954771288</v>
      </c>
      <c r="J850" s="237">
        <v>0.40887509113044906</v>
      </c>
      <c r="K850" s="237">
        <v>0.65548963887056855</v>
      </c>
      <c r="L850" s="237">
        <v>0.61967733539318581</v>
      </c>
      <c r="M850" s="237">
        <v>0.43550736694878828</v>
      </c>
      <c r="N850" s="237">
        <v>0.14719601443879818</v>
      </c>
      <c r="O850" s="237" t="s">
        <v>521</v>
      </c>
      <c r="P850" s="237">
        <v>0.42622372841814771</v>
      </c>
      <c r="Q850" s="238"/>
      <c r="R850" s="239"/>
      <c r="S850" s="239"/>
      <c r="T850" s="239"/>
      <c r="U850" s="239"/>
      <c r="V850" s="239"/>
      <c r="W850" s="239"/>
      <c r="X850" s="239"/>
      <c r="Y850" s="239"/>
      <c r="Z850" s="239"/>
      <c r="AA850" s="239"/>
      <c r="AB850" s="239"/>
      <c r="AC850" s="239"/>
      <c r="AD850" s="239"/>
      <c r="AE850" s="239"/>
      <c r="AF850" s="239"/>
      <c r="AG850" s="239"/>
      <c r="AH850" s="239"/>
      <c r="AI850" s="239"/>
      <c r="AJ850" s="239"/>
      <c r="AK850" s="239"/>
      <c r="AL850" s="239"/>
      <c r="AM850" s="239"/>
      <c r="AN850" s="239"/>
      <c r="AO850" s="239"/>
      <c r="AP850" s="239"/>
      <c r="AQ850" s="239"/>
      <c r="AR850" s="239"/>
      <c r="AS850" s="239"/>
      <c r="AT850" s="239"/>
      <c r="AU850" s="239"/>
      <c r="AV850" s="239"/>
      <c r="AW850" s="239"/>
      <c r="AX850" s="239"/>
      <c r="AY850" s="239"/>
      <c r="AZ850" s="239"/>
      <c r="BA850" s="239"/>
      <c r="BB850" s="239"/>
      <c r="BC850" s="239"/>
      <c r="BD850" s="239"/>
      <c r="BE850" s="239"/>
      <c r="BF850" s="239"/>
      <c r="BG850" s="239"/>
      <c r="BH850" s="239"/>
      <c r="BI850" s="239"/>
      <c r="BJ850" s="239"/>
      <c r="BK850" s="239"/>
      <c r="BL850" s="239"/>
      <c r="BM850" s="240"/>
    </row>
    <row r="851" spans="1:65">
      <c r="A851" s="30"/>
      <c r="B851" s="3" t="s">
        <v>85</v>
      </c>
      <c r="C851" s="29"/>
      <c r="D851" s="13">
        <v>8.1975606127676778E-2</v>
      </c>
      <c r="E851" s="13">
        <v>2.354471712943787E-2</v>
      </c>
      <c r="F851" s="13">
        <v>0.1260485156582315</v>
      </c>
      <c r="G851" s="13">
        <v>3.0267980478463703E-2</v>
      </c>
      <c r="H851" s="13">
        <v>1.5569787165051405E-2</v>
      </c>
      <c r="I851" s="13">
        <v>1.9648935338264131E-2</v>
      </c>
      <c r="J851" s="13">
        <v>2.2332582257113247E-2</v>
      </c>
      <c r="K851" s="13">
        <v>1.5393103065453667E-2</v>
      </c>
      <c r="L851" s="13">
        <v>0.22951012421969846</v>
      </c>
      <c r="M851" s="13">
        <v>3.6241944544975452E-2</v>
      </c>
      <c r="N851" s="13">
        <v>7.9493797176668681E-3</v>
      </c>
      <c r="O851" s="13" t="s">
        <v>521</v>
      </c>
      <c r="P851" s="13">
        <v>3.9526157194882325E-2</v>
      </c>
      <c r="Q851" s="151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55"/>
    </row>
    <row r="852" spans="1:65">
      <c r="A852" s="30"/>
      <c r="B852" s="3" t="s">
        <v>234</v>
      </c>
      <c r="C852" s="29"/>
      <c r="D852" s="13">
        <v>1.463022336753772E-2</v>
      </c>
      <c r="E852" s="13">
        <v>4.7098390515298849E-2</v>
      </c>
      <c r="F852" s="13">
        <v>0.17697105910634359</v>
      </c>
      <c r="G852" s="13">
        <v>5.2171541632136442E-2</v>
      </c>
      <c r="H852" s="13">
        <v>0.19411830988125511</v>
      </c>
      <c r="I852" s="13">
        <v>-0.13654967991422551</v>
      </c>
      <c r="J852" s="13">
        <v>0.1145787449034612</v>
      </c>
      <c r="K852" s="13">
        <v>1.5923802207040585</v>
      </c>
      <c r="L852" s="13">
        <v>-0.8356299038144589</v>
      </c>
      <c r="M852" s="13">
        <v>-0.26845160895200537</v>
      </c>
      <c r="N852" s="13">
        <v>0.12725417816133433</v>
      </c>
      <c r="O852" s="13" t="s">
        <v>521</v>
      </c>
      <c r="P852" s="13">
        <v>-0.34353424548120315</v>
      </c>
      <c r="Q852" s="151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55"/>
    </row>
    <row r="853" spans="1:65">
      <c r="A853" s="30"/>
      <c r="B853" s="46" t="s">
        <v>235</v>
      </c>
      <c r="C853" s="47"/>
      <c r="D853" s="45">
        <v>0.18</v>
      </c>
      <c r="E853" s="45">
        <v>0.02</v>
      </c>
      <c r="F853" s="45">
        <v>0.59</v>
      </c>
      <c r="G853" s="45">
        <v>0</v>
      </c>
      <c r="H853" s="45">
        <v>0.67</v>
      </c>
      <c r="I853" s="45">
        <v>0.9</v>
      </c>
      <c r="J853" s="45">
        <v>0.3</v>
      </c>
      <c r="K853" s="45">
        <v>7.32</v>
      </c>
      <c r="L853" s="45">
        <v>4.22</v>
      </c>
      <c r="M853" s="45">
        <v>1.52</v>
      </c>
      <c r="N853" s="45">
        <v>0.36</v>
      </c>
      <c r="O853" s="45">
        <v>9.4600000000000009</v>
      </c>
      <c r="P853" s="45">
        <v>1.88</v>
      </c>
      <c r="Q853" s="151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B854" s="31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BM854" s="55"/>
    </row>
    <row r="855" spans="1:65" ht="15">
      <c r="B855" s="8" t="s">
        <v>445</v>
      </c>
      <c r="BM855" s="28" t="s">
        <v>66</v>
      </c>
    </row>
    <row r="856" spans="1:65" ht="15">
      <c r="A856" s="25" t="s">
        <v>21</v>
      </c>
      <c r="B856" s="18" t="s">
        <v>108</v>
      </c>
      <c r="C856" s="15" t="s">
        <v>109</v>
      </c>
      <c r="D856" s="16" t="s">
        <v>214</v>
      </c>
      <c r="E856" s="17" t="s">
        <v>214</v>
      </c>
      <c r="F856" s="17" t="s">
        <v>214</v>
      </c>
      <c r="G856" s="17" t="s">
        <v>214</v>
      </c>
      <c r="H856" s="17" t="s">
        <v>214</v>
      </c>
      <c r="I856" s="17" t="s">
        <v>214</v>
      </c>
      <c r="J856" s="17" t="s">
        <v>214</v>
      </c>
      <c r="K856" s="17" t="s">
        <v>214</v>
      </c>
      <c r="L856" s="17" t="s">
        <v>214</v>
      </c>
      <c r="M856" s="17" t="s">
        <v>214</v>
      </c>
      <c r="N856" s="17" t="s">
        <v>214</v>
      </c>
      <c r="O856" s="151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1</v>
      </c>
    </row>
    <row r="857" spans="1:65">
      <c r="A857" s="30"/>
      <c r="B857" s="19" t="s">
        <v>215</v>
      </c>
      <c r="C857" s="9" t="s">
        <v>215</v>
      </c>
      <c r="D857" s="149" t="s">
        <v>249</v>
      </c>
      <c r="E857" s="150" t="s">
        <v>250</v>
      </c>
      <c r="F857" s="150" t="s">
        <v>251</v>
      </c>
      <c r="G857" s="150" t="s">
        <v>252</v>
      </c>
      <c r="H857" s="150" t="s">
        <v>253</v>
      </c>
      <c r="I857" s="150" t="s">
        <v>254</v>
      </c>
      <c r="J857" s="150" t="s">
        <v>255</v>
      </c>
      <c r="K857" s="150" t="s">
        <v>256</v>
      </c>
      <c r="L857" s="150" t="s">
        <v>257</v>
      </c>
      <c r="M857" s="150" t="s">
        <v>258</v>
      </c>
      <c r="N857" s="150" t="s">
        <v>260</v>
      </c>
      <c r="O857" s="151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 t="s">
        <v>3</v>
      </c>
    </row>
    <row r="858" spans="1:65">
      <c r="A858" s="30"/>
      <c r="B858" s="19"/>
      <c r="C858" s="9"/>
      <c r="D858" s="10" t="s">
        <v>264</v>
      </c>
      <c r="E858" s="11" t="s">
        <v>264</v>
      </c>
      <c r="F858" s="11" t="s">
        <v>264</v>
      </c>
      <c r="G858" s="11" t="s">
        <v>263</v>
      </c>
      <c r="H858" s="11" t="s">
        <v>263</v>
      </c>
      <c r="I858" s="11" t="s">
        <v>111</v>
      </c>
      <c r="J858" s="11" t="s">
        <v>111</v>
      </c>
      <c r="K858" s="11" t="s">
        <v>264</v>
      </c>
      <c r="L858" s="11" t="s">
        <v>264</v>
      </c>
      <c r="M858" s="11" t="s">
        <v>263</v>
      </c>
      <c r="N858" s="11" t="s">
        <v>263</v>
      </c>
      <c r="O858" s="151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3</v>
      </c>
    </row>
    <row r="859" spans="1:65">
      <c r="A859" s="30"/>
      <c r="B859" s="19"/>
      <c r="C859" s="9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151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3</v>
      </c>
    </row>
    <row r="860" spans="1:65">
      <c r="A860" s="30"/>
      <c r="B860" s="18">
        <v>1</v>
      </c>
      <c r="C860" s="14">
        <v>1</v>
      </c>
      <c r="D860" s="233">
        <v>0.09</v>
      </c>
      <c r="E860" s="233">
        <v>0.1</v>
      </c>
      <c r="F860" s="233">
        <v>0.08</v>
      </c>
      <c r="G860" s="233">
        <v>0.09</v>
      </c>
      <c r="H860" s="232" t="s">
        <v>267</v>
      </c>
      <c r="I860" s="233">
        <v>8.4646177000000003E-2</v>
      </c>
      <c r="J860" s="232">
        <v>12.3</v>
      </c>
      <c r="K860" s="232">
        <v>0.2</v>
      </c>
      <c r="L860" s="232" t="s">
        <v>267</v>
      </c>
      <c r="M860" s="233">
        <v>0.08</v>
      </c>
      <c r="N860" s="232">
        <v>0.1812</v>
      </c>
      <c r="O860" s="218"/>
      <c r="P860" s="219"/>
      <c r="Q860" s="219"/>
      <c r="R860" s="219"/>
      <c r="S860" s="219"/>
      <c r="T860" s="219"/>
      <c r="U860" s="219"/>
      <c r="V860" s="219"/>
      <c r="W860" s="219"/>
      <c r="X860" s="219"/>
      <c r="Y860" s="219"/>
      <c r="Z860" s="219"/>
      <c r="AA860" s="219"/>
      <c r="AB860" s="219"/>
      <c r="AC860" s="219"/>
      <c r="AD860" s="219"/>
      <c r="AE860" s="219"/>
      <c r="AF860" s="219"/>
      <c r="AG860" s="219"/>
      <c r="AH860" s="219"/>
      <c r="AI860" s="219"/>
      <c r="AJ860" s="219"/>
      <c r="AK860" s="219"/>
      <c r="AL860" s="219"/>
      <c r="AM860" s="219"/>
      <c r="AN860" s="219"/>
      <c r="AO860" s="219"/>
      <c r="AP860" s="219"/>
      <c r="AQ860" s="219"/>
      <c r="AR860" s="219"/>
      <c r="AS860" s="219"/>
      <c r="AT860" s="219"/>
      <c r="AU860" s="219"/>
      <c r="AV860" s="219"/>
      <c r="AW860" s="219"/>
      <c r="AX860" s="219"/>
      <c r="AY860" s="219"/>
      <c r="AZ860" s="219"/>
      <c r="BA860" s="219"/>
      <c r="BB860" s="219"/>
      <c r="BC860" s="219"/>
      <c r="BD860" s="219"/>
      <c r="BE860" s="219"/>
      <c r="BF860" s="219"/>
      <c r="BG860" s="219"/>
      <c r="BH860" s="219"/>
      <c r="BI860" s="219"/>
      <c r="BJ860" s="219"/>
      <c r="BK860" s="219"/>
      <c r="BL860" s="219"/>
      <c r="BM860" s="234">
        <v>1</v>
      </c>
    </row>
    <row r="861" spans="1:65">
      <c r="A861" s="30"/>
      <c r="B861" s="19">
        <v>1</v>
      </c>
      <c r="C861" s="9">
        <v>2</v>
      </c>
      <c r="D861" s="24">
        <v>0.09</v>
      </c>
      <c r="E861" s="24">
        <v>0.1</v>
      </c>
      <c r="F861" s="24">
        <v>7.0000000000000007E-2</v>
      </c>
      <c r="G861" s="24">
        <v>0.09</v>
      </c>
      <c r="H861" s="235" t="s">
        <v>267</v>
      </c>
      <c r="I861" s="24">
        <v>8.4219587999999998E-2</v>
      </c>
      <c r="J861" s="235">
        <v>12.8</v>
      </c>
      <c r="K861" s="235">
        <v>0.2</v>
      </c>
      <c r="L861" s="235" t="s">
        <v>267</v>
      </c>
      <c r="M861" s="24">
        <v>0.09</v>
      </c>
      <c r="N861" s="235">
        <v>0.1706</v>
      </c>
      <c r="O861" s="218"/>
      <c r="P861" s="219"/>
      <c r="Q861" s="219"/>
      <c r="R861" s="219"/>
      <c r="S861" s="219"/>
      <c r="T861" s="219"/>
      <c r="U861" s="219"/>
      <c r="V861" s="219"/>
      <c r="W861" s="219"/>
      <c r="X861" s="219"/>
      <c r="Y861" s="219"/>
      <c r="Z861" s="219"/>
      <c r="AA861" s="219"/>
      <c r="AB861" s="219"/>
      <c r="AC861" s="219"/>
      <c r="AD861" s="219"/>
      <c r="AE861" s="219"/>
      <c r="AF861" s="219"/>
      <c r="AG861" s="219"/>
      <c r="AH861" s="219"/>
      <c r="AI861" s="219"/>
      <c r="AJ861" s="219"/>
      <c r="AK861" s="219"/>
      <c r="AL861" s="219"/>
      <c r="AM861" s="219"/>
      <c r="AN861" s="219"/>
      <c r="AO861" s="219"/>
      <c r="AP861" s="219"/>
      <c r="AQ861" s="219"/>
      <c r="AR861" s="219"/>
      <c r="AS861" s="219"/>
      <c r="AT861" s="219"/>
      <c r="AU861" s="219"/>
      <c r="AV861" s="219"/>
      <c r="AW861" s="219"/>
      <c r="AX861" s="219"/>
      <c r="AY861" s="219"/>
      <c r="AZ861" s="219"/>
      <c r="BA861" s="219"/>
      <c r="BB861" s="219"/>
      <c r="BC861" s="219"/>
      <c r="BD861" s="219"/>
      <c r="BE861" s="219"/>
      <c r="BF861" s="219"/>
      <c r="BG861" s="219"/>
      <c r="BH861" s="219"/>
      <c r="BI861" s="219"/>
      <c r="BJ861" s="219"/>
      <c r="BK861" s="219"/>
      <c r="BL861" s="219"/>
      <c r="BM861" s="234">
        <v>15</v>
      </c>
    </row>
    <row r="862" spans="1:65">
      <c r="A862" s="30"/>
      <c r="B862" s="19">
        <v>1</v>
      </c>
      <c r="C862" s="9">
        <v>3</v>
      </c>
      <c r="D862" s="24">
        <v>0.09</v>
      </c>
      <c r="E862" s="24">
        <v>0.11</v>
      </c>
      <c r="F862" s="24">
        <v>0.08</v>
      </c>
      <c r="G862" s="24">
        <v>0.09</v>
      </c>
      <c r="H862" s="235" t="s">
        <v>267</v>
      </c>
      <c r="I862" s="24">
        <v>8.9870797789999998E-2</v>
      </c>
      <c r="J862" s="235">
        <v>12.8</v>
      </c>
      <c r="K862" s="235">
        <v>0.2</v>
      </c>
      <c r="L862" s="235" t="s">
        <v>267</v>
      </c>
      <c r="M862" s="24">
        <v>7.0000000000000007E-2</v>
      </c>
      <c r="N862" s="235">
        <v>0.17230000000000001</v>
      </c>
      <c r="O862" s="218"/>
      <c r="P862" s="219"/>
      <c r="Q862" s="219"/>
      <c r="R862" s="219"/>
      <c r="S862" s="219"/>
      <c r="T862" s="219"/>
      <c r="U862" s="219"/>
      <c r="V862" s="219"/>
      <c r="W862" s="219"/>
      <c r="X862" s="219"/>
      <c r="Y862" s="219"/>
      <c r="Z862" s="219"/>
      <c r="AA862" s="219"/>
      <c r="AB862" s="219"/>
      <c r="AC862" s="219"/>
      <c r="AD862" s="219"/>
      <c r="AE862" s="219"/>
      <c r="AF862" s="219"/>
      <c r="AG862" s="219"/>
      <c r="AH862" s="219"/>
      <c r="AI862" s="219"/>
      <c r="AJ862" s="219"/>
      <c r="AK862" s="219"/>
      <c r="AL862" s="219"/>
      <c r="AM862" s="219"/>
      <c r="AN862" s="219"/>
      <c r="AO862" s="219"/>
      <c r="AP862" s="219"/>
      <c r="AQ862" s="219"/>
      <c r="AR862" s="219"/>
      <c r="AS862" s="219"/>
      <c r="AT862" s="219"/>
      <c r="AU862" s="219"/>
      <c r="AV862" s="219"/>
      <c r="AW862" s="219"/>
      <c r="AX862" s="219"/>
      <c r="AY862" s="219"/>
      <c r="AZ862" s="219"/>
      <c r="BA862" s="219"/>
      <c r="BB862" s="219"/>
      <c r="BC862" s="219"/>
      <c r="BD862" s="219"/>
      <c r="BE862" s="219"/>
      <c r="BF862" s="219"/>
      <c r="BG862" s="219"/>
      <c r="BH862" s="219"/>
      <c r="BI862" s="219"/>
      <c r="BJ862" s="219"/>
      <c r="BK862" s="219"/>
      <c r="BL862" s="219"/>
      <c r="BM862" s="234">
        <v>16</v>
      </c>
    </row>
    <row r="863" spans="1:65">
      <c r="A863" s="30"/>
      <c r="B863" s="19">
        <v>1</v>
      </c>
      <c r="C863" s="9">
        <v>4</v>
      </c>
      <c r="D863" s="24">
        <v>0.09</v>
      </c>
      <c r="E863" s="24">
        <v>0.11</v>
      </c>
      <c r="F863" s="24">
        <v>7.0000000000000007E-2</v>
      </c>
      <c r="G863" s="241">
        <v>0.12</v>
      </c>
      <c r="H863" s="235">
        <v>0.16</v>
      </c>
      <c r="I863" s="24">
        <v>8.1943845960000011E-2</v>
      </c>
      <c r="J863" s="235">
        <v>12.3</v>
      </c>
      <c r="K863" s="235">
        <v>0.2</v>
      </c>
      <c r="L863" s="235" t="s">
        <v>267</v>
      </c>
      <c r="M863" s="24">
        <v>0.08</v>
      </c>
      <c r="N863" s="235">
        <v>0.18720000000000001</v>
      </c>
      <c r="O863" s="218"/>
      <c r="P863" s="219"/>
      <c r="Q863" s="219"/>
      <c r="R863" s="219"/>
      <c r="S863" s="219"/>
      <c r="T863" s="219"/>
      <c r="U863" s="219"/>
      <c r="V863" s="219"/>
      <c r="W863" s="219"/>
      <c r="X863" s="219"/>
      <c r="Y863" s="219"/>
      <c r="Z863" s="219"/>
      <c r="AA863" s="219"/>
      <c r="AB863" s="219"/>
      <c r="AC863" s="219"/>
      <c r="AD863" s="219"/>
      <c r="AE863" s="219"/>
      <c r="AF863" s="219"/>
      <c r="AG863" s="219"/>
      <c r="AH863" s="219"/>
      <c r="AI863" s="219"/>
      <c r="AJ863" s="219"/>
      <c r="AK863" s="219"/>
      <c r="AL863" s="219"/>
      <c r="AM863" s="219"/>
      <c r="AN863" s="219"/>
      <c r="AO863" s="219"/>
      <c r="AP863" s="219"/>
      <c r="AQ863" s="219"/>
      <c r="AR863" s="219"/>
      <c r="AS863" s="219"/>
      <c r="AT863" s="219"/>
      <c r="AU863" s="219"/>
      <c r="AV863" s="219"/>
      <c r="AW863" s="219"/>
      <c r="AX863" s="219"/>
      <c r="AY863" s="219"/>
      <c r="AZ863" s="219"/>
      <c r="BA863" s="219"/>
      <c r="BB863" s="219"/>
      <c r="BC863" s="219"/>
      <c r="BD863" s="219"/>
      <c r="BE863" s="219"/>
      <c r="BF863" s="219"/>
      <c r="BG863" s="219"/>
      <c r="BH863" s="219"/>
      <c r="BI863" s="219"/>
      <c r="BJ863" s="219"/>
      <c r="BK863" s="219"/>
      <c r="BL863" s="219"/>
      <c r="BM863" s="234">
        <v>9.0807100576388897E-2</v>
      </c>
    </row>
    <row r="864" spans="1:65">
      <c r="A864" s="30"/>
      <c r="B864" s="19">
        <v>1</v>
      </c>
      <c r="C864" s="9">
        <v>5</v>
      </c>
      <c r="D864" s="24">
        <v>0.09</v>
      </c>
      <c r="E864" s="24">
        <v>0.12</v>
      </c>
      <c r="F864" s="24">
        <v>0.09</v>
      </c>
      <c r="G864" s="24">
        <v>0.11</v>
      </c>
      <c r="H864" s="235" t="s">
        <v>267</v>
      </c>
      <c r="I864" s="24">
        <v>8.8507634000000002E-2</v>
      </c>
      <c r="J864" s="235">
        <v>13.1</v>
      </c>
      <c r="K864" s="235">
        <v>0.2</v>
      </c>
      <c r="L864" s="235" t="s">
        <v>267</v>
      </c>
      <c r="M864" s="24">
        <v>0.09</v>
      </c>
      <c r="N864" s="235">
        <v>0.1653</v>
      </c>
      <c r="O864" s="218"/>
      <c r="P864" s="219"/>
      <c r="Q864" s="219"/>
      <c r="R864" s="219"/>
      <c r="S864" s="219"/>
      <c r="T864" s="219"/>
      <c r="U864" s="219"/>
      <c r="V864" s="219"/>
      <c r="W864" s="219"/>
      <c r="X864" s="219"/>
      <c r="Y864" s="219"/>
      <c r="Z864" s="219"/>
      <c r="AA864" s="219"/>
      <c r="AB864" s="219"/>
      <c r="AC864" s="219"/>
      <c r="AD864" s="219"/>
      <c r="AE864" s="219"/>
      <c r="AF864" s="219"/>
      <c r="AG864" s="219"/>
      <c r="AH864" s="219"/>
      <c r="AI864" s="219"/>
      <c r="AJ864" s="219"/>
      <c r="AK864" s="219"/>
      <c r="AL864" s="219"/>
      <c r="AM864" s="219"/>
      <c r="AN864" s="219"/>
      <c r="AO864" s="219"/>
      <c r="AP864" s="219"/>
      <c r="AQ864" s="219"/>
      <c r="AR864" s="219"/>
      <c r="AS864" s="219"/>
      <c r="AT864" s="219"/>
      <c r="AU864" s="219"/>
      <c r="AV864" s="219"/>
      <c r="AW864" s="219"/>
      <c r="AX864" s="219"/>
      <c r="AY864" s="219"/>
      <c r="AZ864" s="219"/>
      <c r="BA864" s="219"/>
      <c r="BB864" s="219"/>
      <c r="BC864" s="219"/>
      <c r="BD864" s="219"/>
      <c r="BE864" s="219"/>
      <c r="BF864" s="219"/>
      <c r="BG864" s="219"/>
      <c r="BH864" s="219"/>
      <c r="BI864" s="219"/>
      <c r="BJ864" s="219"/>
      <c r="BK864" s="219"/>
      <c r="BL864" s="219"/>
      <c r="BM864" s="234">
        <v>42</v>
      </c>
    </row>
    <row r="865" spans="1:65">
      <c r="A865" s="30"/>
      <c r="B865" s="19">
        <v>1</v>
      </c>
      <c r="C865" s="9">
        <v>6</v>
      </c>
      <c r="D865" s="24">
        <v>0.08</v>
      </c>
      <c r="E865" s="24">
        <v>0.13</v>
      </c>
      <c r="F865" s="24">
        <v>0.1</v>
      </c>
      <c r="G865" s="24">
        <v>0.09</v>
      </c>
      <c r="H865" s="235" t="s">
        <v>267</v>
      </c>
      <c r="I865" s="24">
        <v>8.5867578E-2</v>
      </c>
      <c r="J865" s="235">
        <v>12.9</v>
      </c>
      <c r="K865" s="235">
        <v>0.2</v>
      </c>
      <c r="L865" s="235" t="s">
        <v>267</v>
      </c>
      <c r="M865" s="24">
        <v>0.09</v>
      </c>
      <c r="N865" s="235">
        <v>0.18090000000000001</v>
      </c>
      <c r="O865" s="218"/>
      <c r="P865" s="219"/>
      <c r="Q865" s="219"/>
      <c r="R865" s="219"/>
      <c r="S865" s="219"/>
      <c r="T865" s="219"/>
      <c r="U865" s="219"/>
      <c r="V865" s="219"/>
      <c r="W865" s="219"/>
      <c r="X865" s="219"/>
      <c r="Y865" s="219"/>
      <c r="Z865" s="219"/>
      <c r="AA865" s="219"/>
      <c r="AB865" s="219"/>
      <c r="AC865" s="219"/>
      <c r="AD865" s="219"/>
      <c r="AE865" s="219"/>
      <c r="AF865" s="219"/>
      <c r="AG865" s="219"/>
      <c r="AH865" s="219"/>
      <c r="AI865" s="219"/>
      <c r="AJ865" s="219"/>
      <c r="AK865" s="219"/>
      <c r="AL865" s="219"/>
      <c r="AM865" s="219"/>
      <c r="AN865" s="219"/>
      <c r="AO865" s="219"/>
      <c r="AP865" s="219"/>
      <c r="AQ865" s="219"/>
      <c r="AR865" s="219"/>
      <c r="AS865" s="219"/>
      <c r="AT865" s="219"/>
      <c r="AU865" s="219"/>
      <c r="AV865" s="219"/>
      <c r="AW865" s="219"/>
      <c r="AX865" s="219"/>
      <c r="AY865" s="219"/>
      <c r="AZ865" s="219"/>
      <c r="BA865" s="219"/>
      <c r="BB865" s="219"/>
      <c r="BC865" s="219"/>
      <c r="BD865" s="219"/>
      <c r="BE865" s="219"/>
      <c r="BF865" s="219"/>
      <c r="BG865" s="219"/>
      <c r="BH865" s="219"/>
      <c r="BI865" s="219"/>
      <c r="BJ865" s="219"/>
      <c r="BK865" s="219"/>
      <c r="BL865" s="219"/>
      <c r="BM865" s="56"/>
    </row>
    <row r="866" spans="1:65">
      <c r="A866" s="30"/>
      <c r="B866" s="20" t="s">
        <v>231</v>
      </c>
      <c r="C866" s="12"/>
      <c r="D866" s="236">
        <v>8.8333333333333319E-2</v>
      </c>
      <c r="E866" s="236">
        <v>0.11166666666666668</v>
      </c>
      <c r="F866" s="236">
        <v>8.1666666666666665E-2</v>
      </c>
      <c r="G866" s="236">
        <v>9.8333333333333328E-2</v>
      </c>
      <c r="H866" s="236">
        <v>0.16</v>
      </c>
      <c r="I866" s="236">
        <v>8.5842603458333347E-2</v>
      </c>
      <c r="J866" s="236">
        <v>12.700000000000001</v>
      </c>
      <c r="K866" s="236">
        <v>0.19999999999999998</v>
      </c>
      <c r="L866" s="236" t="s">
        <v>521</v>
      </c>
      <c r="M866" s="236">
        <v>8.3333333333333329E-2</v>
      </c>
      <c r="N866" s="236">
        <v>0.17625000000000002</v>
      </c>
      <c r="O866" s="218"/>
      <c r="P866" s="219"/>
      <c r="Q866" s="219"/>
      <c r="R866" s="219"/>
      <c r="S866" s="219"/>
      <c r="T866" s="219"/>
      <c r="U866" s="219"/>
      <c r="V866" s="219"/>
      <c r="W866" s="219"/>
      <c r="X866" s="219"/>
      <c r="Y866" s="219"/>
      <c r="Z866" s="219"/>
      <c r="AA866" s="219"/>
      <c r="AB866" s="219"/>
      <c r="AC866" s="219"/>
      <c r="AD866" s="219"/>
      <c r="AE866" s="219"/>
      <c r="AF866" s="219"/>
      <c r="AG866" s="219"/>
      <c r="AH866" s="219"/>
      <c r="AI866" s="219"/>
      <c r="AJ866" s="219"/>
      <c r="AK866" s="219"/>
      <c r="AL866" s="219"/>
      <c r="AM866" s="219"/>
      <c r="AN866" s="219"/>
      <c r="AO866" s="219"/>
      <c r="AP866" s="219"/>
      <c r="AQ866" s="219"/>
      <c r="AR866" s="219"/>
      <c r="AS866" s="219"/>
      <c r="AT866" s="219"/>
      <c r="AU866" s="219"/>
      <c r="AV866" s="219"/>
      <c r="AW866" s="219"/>
      <c r="AX866" s="219"/>
      <c r="AY866" s="219"/>
      <c r="AZ866" s="219"/>
      <c r="BA866" s="219"/>
      <c r="BB866" s="219"/>
      <c r="BC866" s="219"/>
      <c r="BD866" s="219"/>
      <c r="BE866" s="219"/>
      <c r="BF866" s="219"/>
      <c r="BG866" s="219"/>
      <c r="BH866" s="219"/>
      <c r="BI866" s="219"/>
      <c r="BJ866" s="219"/>
      <c r="BK866" s="219"/>
      <c r="BL866" s="219"/>
      <c r="BM866" s="56"/>
    </row>
    <row r="867" spans="1:65">
      <c r="A867" s="30"/>
      <c r="B867" s="3" t="s">
        <v>232</v>
      </c>
      <c r="C867" s="29"/>
      <c r="D867" s="24">
        <v>0.09</v>
      </c>
      <c r="E867" s="24">
        <v>0.11</v>
      </c>
      <c r="F867" s="24">
        <v>0.08</v>
      </c>
      <c r="G867" s="24">
        <v>0.09</v>
      </c>
      <c r="H867" s="24">
        <v>0.16</v>
      </c>
      <c r="I867" s="24">
        <v>8.5256877499999995E-2</v>
      </c>
      <c r="J867" s="24">
        <v>12.8</v>
      </c>
      <c r="K867" s="24">
        <v>0.2</v>
      </c>
      <c r="L867" s="24" t="s">
        <v>521</v>
      </c>
      <c r="M867" s="24">
        <v>8.4999999999999992E-2</v>
      </c>
      <c r="N867" s="24">
        <v>0.17660000000000001</v>
      </c>
      <c r="O867" s="218"/>
      <c r="P867" s="219"/>
      <c r="Q867" s="219"/>
      <c r="R867" s="219"/>
      <c r="S867" s="219"/>
      <c r="T867" s="219"/>
      <c r="U867" s="219"/>
      <c r="V867" s="219"/>
      <c r="W867" s="219"/>
      <c r="X867" s="219"/>
      <c r="Y867" s="219"/>
      <c r="Z867" s="219"/>
      <c r="AA867" s="219"/>
      <c r="AB867" s="219"/>
      <c r="AC867" s="219"/>
      <c r="AD867" s="219"/>
      <c r="AE867" s="219"/>
      <c r="AF867" s="219"/>
      <c r="AG867" s="219"/>
      <c r="AH867" s="219"/>
      <c r="AI867" s="219"/>
      <c r="AJ867" s="219"/>
      <c r="AK867" s="219"/>
      <c r="AL867" s="219"/>
      <c r="AM867" s="219"/>
      <c r="AN867" s="219"/>
      <c r="AO867" s="219"/>
      <c r="AP867" s="219"/>
      <c r="AQ867" s="219"/>
      <c r="AR867" s="219"/>
      <c r="AS867" s="219"/>
      <c r="AT867" s="219"/>
      <c r="AU867" s="219"/>
      <c r="AV867" s="219"/>
      <c r="AW867" s="219"/>
      <c r="AX867" s="219"/>
      <c r="AY867" s="219"/>
      <c r="AZ867" s="219"/>
      <c r="BA867" s="219"/>
      <c r="BB867" s="219"/>
      <c r="BC867" s="219"/>
      <c r="BD867" s="219"/>
      <c r="BE867" s="219"/>
      <c r="BF867" s="219"/>
      <c r="BG867" s="219"/>
      <c r="BH867" s="219"/>
      <c r="BI867" s="219"/>
      <c r="BJ867" s="219"/>
      <c r="BK867" s="219"/>
      <c r="BL867" s="219"/>
      <c r="BM867" s="56"/>
    </row>
    <row r="868" spans="1:65">
      <c r="A868" s="30"/>
      <c r="B868" s="3" t="s">
        <v>233</v>
      </c>
      <c r="C868" s="29"/>
      <c r="D868" s="24">
        <v>4.082482904638628E-3</v>
      </c>
      <c r="E868" s="24">
        <v>1.1690451944500118E-2</v>
      </c>
      <c r="F868" s="24">
        <v>1.169045194450013E-2</v>
      </c>
      <c r="G868" s="24">
        <v>1.3291601358251255E-2</v>
      </c>
      <c r="H868" s="24" t="s">
        <v>521</v>
      </c>
      <c r="I868" s="24">
        <v>2.9187424198931413E-3</v>
      </c>
      <c r="J868" s="24">
        <v>0.32863353450309934</v>
      </c>
      <c r="K868" s="24">
        <v>3.0404709722440586E-17</v>
      </c>
      <c r="L868" s="24" t="s">
        <v>521</v>
      </c>
      <c r="M868" s="24">
        <v>8.164965809277256E-3</v>
      </c>
      <c r="N868" s="24">
        <v>8.1664557795900674E-3</v>
      </c>
      <c r="O868" s="218"/>
      <c r="P868" s="219"/>
      <c r="Q868" s="219"/>
      <c r="R868" s="219"/>
      <c r="S868" s="219"/>
      <c r="T868" s="219"/>
      <c r="U868" s="219"/>
      <c r="V868" s="219"/>
      <c r="W868" s="219"/>
      <c r="X868" s="219"/>
      <c r="Y868" s="219"/>
      <c r="Z868" s="219"/>
      <c r="AA868" s="219"/>
      <c r="AB868" s="219"/>
      <c r="AC868" s="219"/>
      <c r="AD868" s="219"/>
      <c r="AE868" s="219"/>
      <c r="AF868" s="219"/>
      <c r="AG868" s="219"/>
      <c r="AH868" s="219"/>
      <c r="AI868" s="219"/>
      <c r="AJ868" s="219"/>
      <c r="AK868" s="219"/>
      <c r="AL868" s="219"/>
      <c r="AM868" s="219"/>
      <c r="AN868" s="219"/>
      <c r="AO868" s="219"/>
      <c r="AP868" s="219"/>
      <c r="AQ868" s="219"/>
      <c r="AR868" s="219"/>
      <c r="AS868" s="219"/>
      <c r="AT868" s="219"/>
      <c r="AU868" s="219"/>
      <c r="AV868" s="219"/>
      <c r="AW868" s="219"/>
      <c r="AX868" s="219"/>
      <c r="AY868" s="219"/>
      <c r="AZ868" s="219"/>
      <c r="BA868" s="219"/>
      <c r="BB868" s="219"/>
      <c r="BC868" s="219"/>
      <c r="BD868" s="219"/>
      <c r="BE868" s="219"/>
      <c r="BF868" s="219"/>
      <c r="BG868" s="219"/>
      <c r="BH868" s="219"/>
      <c r="BI868" s="219"/>
      <c r="BJ868" s="219"/>
      <c r="BK868" s="219"/>
      <c r="BL868" s="219"/>
      <c r="BM868" s="56"/>
    </row>
    <row r="869" spans="1:65">
      <c r="A869" s="30"/>
      <c r="B869" s="3" t="s">
        <v>85</v>
      </c>
      <c r="C869" s="29"/>
      <c r="D869" s="13">
        <v>4.6216787599682591E-2</v>
      </c>
      <c r="E869" s="13">
        <v>0.10469061442835925</v>
      </c>
      <c r="F869" s="13">
        <v>0.14314839115714445</v>
      </c>
      <c r="G869" s="13">
        <v>0.13516882737204666</v>
      </c>
      <c r="H869" s="13" t="s">
        <v>521</v>
      </c>
      <c r="I869" s="13">
        <v>3.4001093889351262E-2</v>
      </c>
      <c r="J869" s="13">
        <v>2.5876656260086561E-2</v>
      </c>
      <c r="K869" s="13">
        <v>1.5202354861220294E-16</v>
      </c>
      <c r="L869" s="13" t="s">
        <v>521</v>
      </c>
      <c r="M869" s="13">
        <v>9.7979589711327073E-2</v>
      </c>
      <c r="N869" s="13">
        <v>4.6334500877106763E-2</v>
      </c>
      <c r="O869" s="151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5"/>
    </row>
    <row r="870" spans="1:65">
      <c r="A870" s="30"/>
      <c r="B870" s="3" t="s">
        <v>234</v>
      </c>
      <c r="C870" s="29"/>
      <c r="D870" s="13">
        <v>-2.724200230327356E-2</v>
      </c>
      <c r="E870" s="13">
        <v>0.22971294048454127</v>
      </c>
      <c r="F870" s="13">
        <v>-0.10065770024264897</v>
      </c>
      <c r="G870" s="13">
        <v>8.2881544605790003E-2</v>
      </c>
      <c r="H870" s="13">
        <v>0.76197675054501435</v>
      </c>
      <c r="I870" s="13">
        <v>-5.4670803126010026E-2</v>
      </c>
      <c r="J870" s="13">
        <v>138.85690457451051</v>
      </c>
      <c r="K870" s="13">
        <v>1.2024709381812677</v>
      </c>
      <c r="L870" s="13" t="s">
        <v>521</v>
      </c>
      <c r="M870" s="13">
        <v>-8.230377575780512E-2</v>
      </c>
      <c r="N870" s="13">
        <v>0.94092751427224242</v>
      </c>
      <c r="O870" s="151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46" t="s">
        <v>235</v>
      </c>
      <c r="C871" s="47"/>
      <c r="D871" s="45">
        <v>0.05</v>
      </c>
      <c r="E871" s="45">
        <v>0.93</v>
      </c>
      <c r="F871" s="45">
        <v>0.2</v>
      </c>
      <c r="G871" s="45">
        <v>0.42</v>
      </c>
      <c r="H871" s="45">
        <v>1.49</v>
      </c>
      <c r="I871" s="45">
        <v>0.05</v>
      </c>
      <c r="J871" s="45">
        <v>474.82</v>
      </c>
      <c r="K871" s="45" t="s">
        <v>242</v>
      </c>
      <c r="L871" s="45">
        <v>2.34</v>
      </c>
      <c r="M871" s="45">
        <v>0.14000000000000001</v>
      </c>
      <c r="N871" s="45">
        <v>3.36</v>
      </c>
      <c r="O871" s="151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B872" s="31" t="s">
        <v>282</v>
      </c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BM872" s="55"/>
    </row>
    <row r="873" spans="1:65">
      <c r="BM873" s="55"/>
    </row>
    <row r="874" spans="1:65" ht="15">
      <c r="B874" s="8" t="s">
        <v>446</v>
      </c>
      <c r="BM874" s="28" t="s">
        <v>247</v>
      </c>
    </row>
    <row r="875" spans="1:65" ht="15">
      <c r="A875" s="25" t="s">
        <v>24</v>
      </c>
      <c r="B875" s="18" t="s">
        <v>108</v>
      </c>
      <c r="C875" s="15" t="s">
        <v>109</v>
      </c>
      <c r="D875" s="16" t="s">
        <v>214</v>
      </c>
      <c r="E875" s="17" t="s">
        <v>214</v>
      </c>
      <c r="F875" s="15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1</v>
      </c>
    </row>
    <row r="876" spans="1:65">
      <c r="A876" s="30"/>
      <c r="B876" s="19" t="s">
        <v>215</v>
      </c>
      <c r="C876" s="9" t="s">
        <v>215</v>
      </c>
      <c r="D876" s="149" t="s">
        <v>256</v>
      </c>
      <c r="E876" s="150" t="s">
        <v>260</v>
      </c>
      <c r="F876" s="15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 t="s">
        <v>3</v>
      </c>
    </row>
    <row r="877" spans="1:65">
      <c r="A877" s="30"/>
      <c r="B877" s="19"/>
      <c r="C877" s="9"/>
      <c r="D877" s="10" t="s">
        <v>264</v>
      </c>
      <c r="E877" s="11" t="s">
        <v>263</v>
      </c>
      <c r="F877" s="15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2</v>
      </c>
    </row>
    <row r="878" spans="1:65">
      <c r="A878" s="30"/>
      <c r="B878" s="19"/>
      <c r="C878" s="9"/>
      <c r="D878" s="26"/>
      <c r="E878" s="26"/>
      <c r="F878" s="15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8">
        <v>2</v>
      </c>
    </row>
    <row r="879" spans="1:65">
      <c r="A879" s="30"/>
      <c r="B879" s="18">
        <v>1</v>
      </c>
      <c r="C879" s="14">
        <v>1</v>
      </c>
      <c r="D879" s="22">
        <v>0.2</v>
      </c>
      <c r="E879" s="22">
        <v>0.24579999999999999</v>
      </c>
      <c r="F879" s="15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8">
        <v>1</v>
      </c>
    </row>
    <row r="880" spans="1:65">
      <c r="A880" s="30"/>
      <c r="B880" s="19">
        <v>1</v>
      </c>
      <c r="C880" s="9">
        <v>2</v>
      </c>
      <c r="D880" s="11">
        <v>0.2</v>
      </c>
      <c r="E880" s="11">
        <v>0.25309999999999999</v>
      </c>
      <c r="F880" s="15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4</v>
      </c>
    </row>
    <row r="881" spans="1:65">
      <c r="A881" s="30"/>
      <c r="B881" s="19">
        <v>1</v>
      </c>
      <c r="C881" s="9">
        <v>3</v>
      </c>
      <c r="D881" s="11">
        <v>0.2</v>
      </c>
      <c r="E881" s="11">
        <v>0.26300000000000001</v>
      </c>
      <c r="F881" s="15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16</v>
      </c>
    </row>
    <row r="882" spans="1:65">
      <c r="A882" s="30"/>
      <c r="B882" s="19">
        <v>1</v>
      </c>
      <c r="C882" s="9">
        <v>4</v>
      </c>
      <c r="D882" s="11">
        <v>0.2</v>
      </c>
      <c r="E882" s="11">
        <v>0.26150000000000001</v>
      </c>
      <c r="F882" s="15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0.22610833333333299</v>
      </c>
    </row>
    <row r="883" spans="1:65">
      <c r="A883" s="30"/>
      <c r="B883" s="19">
        <v>1</v>
      </c>
      <c r="C883" s="9">
        <v>5</v>
      </c>
      <c r="D883" s="11">
        <v>0.2</v>
      </c>
      <c r="E883" s="11">
        <v>0.24479999999999996</v>
      </c>
      <c r="F883" s="15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10</v>
      </c>
    </row>
    <row r="884" spans="1:65">
      <c r="A884" s="30"/>
      <c r="B884" s="19">
        <v>1</v>
      </c>
      <c r="C884" s="9">
        <v>6</v>
      </c>
      <c r="D884" s="11">
        <v>0.2</v>
      </c>
      <c r="E884" s="11">
        <v>0.24509999999999998</v>
      </c>
      <c r="F884" s="15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A885" s="30"/>
      <c r="B885" s="20" t="s">
        <v>231</v>
      </c>
      <c r="C885" s="12"/>
      <c r="D885" s="23">
        <v>0.19999999999999998</v>
      </c>
      <c r="E885" s="23">
        <v>0.2522166666666667</v>
      </c>
      <c r="F885" s="15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5"/>
    </row>
    <row r="886" spans="1:65">
      <c r="A886" s="30"/>
      <c r="B886" s="3" t="s">
        <v>232</v>
      </c>
      <c r="C886" s="29"/>
      <c r="D886" s="11">
        <v>0.2</v>
      </c>
      <c r="E886" s="11">
        <v>0.24945000000000001</v>
      </c>
      <c r="F886" s="15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5"/>
    </row>
    <row r="887" spans="1:65">
      <c r="A887" s="30"/>
      <c r="B887" s="3" t="s">
        <v>233</v>
      </c>
      <c r="C887" s="29"/>
      <c r="D887" s="24">
        <v>3.0404709722440586E-17</v>
      </c>
      <c r="E887" s="24">
        <v>8.3674169650297062E-3</v>
      </c>
      <c r="F887" s="15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5"/>
    </row>
    <row r="888" spans="1:65">
      <c r="A888" s="30"/>
      <c r="B888" s="3" t="s">
        <v>85</v>
      </c>
      <c r="C888" s="29"/>
      <c r="D888" s="13">
        <v>1.5202354861220294E-16</v>
      </c>
      <c r="E888" s="13">
        <v>3.3175511656762198E-2</v>
      </c>
      <c r="F888" s="15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5"/>
    </row>
    <row r="889" spans="1:65">
      <c r="A889" s="30"/>
      <c r="B889" s="3" t="s">
        <v>234</v>
      </c>
      <c r="C889" s="29"/>
      <c r="D889" s="13">
        <v>-0.11546824899568664</v>
      </c>
      <c r="E889" s="13">
        <v>0.11546824899568975</v>
      </c>
      <c r="F889" s="15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46" t="s">
        <v>235</v>
      </c>
      <c r="C890" s="47"/>
      <c r="D890" s="45">
        <v>0.67</v>
      </c>
      <c r="E890" s="45">
        <v>0.67</v>
      </c>
      <c r="F890" s="15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B891" s="31"/>
      <c r="C891" s="20"/>
      <c r="D891" s="20"/>
      <c r="E891" s="20"/>
      <c r="BM891" s="55"/>
    </row>
    <row r="892" spans="1:65" ht="15">
      <c r="B892" s="8" t="s">
        <v>447</v>
      </c>
      <c r="BM892" s="28" t="s">
        <v>247</v>
      </c>
    </row>
    <row r="893" spans="1:65" ht="15">
      <c r="A893" s="25" t="s">
        <v>27</v>
      </c>
      <c r="B893" s="18" t="s">
        <v>108</v>
      </c>
      <c r="C893" s="15" t="s">
        <v>109</v>
      </c>
      <c r="D893" s="16" t="s">
        <v>214</v>
      </c>
      <c r="E893" s="17" t="s">
        <v>214</v>
      </c>
      <c r="F893" s="17" t="s">
        <v>214</v>
      </c>
      <c r="G893" s="17" t="s">
        <v>214</v>
      </c>
      <c r="H893" s="17" t="s">
        <v>214</v>
      </c>
      <c r="I893" s="17" t="s">
        <v>214</v>
      </c>
      <c r="J893" s="17" t="s">
        <v>214</v>
      </c>
      <c r="K893" s="17" t="s">
        <v>214</v>
      </c>
      <c r="L893" s="17" t="s">
        <v>214</v>
      </c>
      <c r="M893" s="17" t="s">
        <v>214</v>
      </c>
      <c r="N893" s="17" t="s">
        <v>214</v>
      </c>
      <c r="O893" s="151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1</v>
      </c>
    </row>
    <row r="894" spans="1:65">
      <c r="A894" s="30"/>
      <c r="B894" s="19" t="s">
        <v>215</v>
      </c>
      <c r="C894" s="9" t="s">
        <v>215</v>
      </c>
      <c r="D894" s="149" t="s">
        <v>248</v>
      </c>
      <c r="E894" s="150" t="s">
        <v>249</v>
      </c>
      <c r="F894" s="150" t="s">
        <v>250</v>
      </c>
      <c r="G894" s="150" t="s">
        <v>251</v>
      </c>
      <c r="H894" s="150" t="s">
        <v>252</v>
      </c>
      <c r="I894" s="150" t="s">
        <v>253</v>
      </c>
      <c r="J894" s="150" t="s">
        <v>254</v>
      </c>
      <c r="K894" s="150" t="s">
        <v>255</v>
      </c>
      <c r="L894" s="150" t="s">
        <v>256</v>
      </c>
      <c r="M894" s="150" t="s">
        <v>257</v>
      </c>
      <c r="N894" s="150" t="s">
        <v>258</v>
      </c>
      <c r="O894" s="151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 t="s">
        <v>3</v>
      </c>
    </row>
    <row r="895" spans="1:65">
      <c r="A895" s="30"/>
      <c r="B895" s="19"/>
      <c r="C895" s="9"/>
      <c r="D895" s="10" t="s">
        <v>111</v>
      </c>
      <c r="E895" s="11" t="s">
        <v>264</v>
      </c>
      <c r="F895" s="11" t="s">
        <v>264</v>
      </c>
      <c r="G895" s="11" t="s">
        <v>264</v>
      </c>
      <c r="H895" s="11" t="s">
        <v>263</v>
      </c>
      <c r="I895" s="11" t="s">
        <v>263</v>
      </c>
      <c r="J895" s="11" t="s">
        <v>111</v>
      </c>
      <c r="K895" s="11" t="s">
        <v>111</v>
      </c>
      <c r="L895" s="11" t="s">
        <v>264</v>
      </c>
      <c r="M895" s="11" t="s">
        <v>264</v>
      </c>
      <c r="N895" s="11" t="s">
        <v>263</v>
      </c>
      <c r="O895" s="151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2</v>
      </c>
    </row>
    <row r="896" spans="1:65">
      <c r="A896" s="30"/>
      <c r="B896" s="19"/>
      <c r="C896" s="9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151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8">
        <v>2</v>
      </c>
    </row>
    <row r="897" spans="1:65">
      <c r="A897" s="30"/>
      <c r="B897" s="18">
        <v>1</v>
      </c>
      <c r="C897" s="14">
        <v>1</v>
      </c>
      <c r="D897" s="152">
        <v>7</v>
      </c>
      <c r="E897" s="22">
        <v>0.19</v>
      </c>
      <c r="F897" s="22">
        <v>0.13</v>
      </c>
      <c r="G897" s="22">
        <v>0.13</v>
      </c>
      <c r="H897" s="152" t="s">
        <v>96</v>
      </c>
      <c r="I897" s="156">
        <v>0.75</v>
      </c>
      <c r="J897" s="152">
        <v>0.66936510866666665</v>
      </c>
      <c r="K897" s="152">
        <v>32.799999999999997</v>
      </c>
      <c r="L897" s="22">
        <v>0.3</v>
      </c>
      <c r="M897" s="22">
        <v>0.08</v>
      </c>
      <c r="N897" s="22">
        <v>0.1</v>
      </c>
      <c r="O897" s="151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8">
        <v>1</v>
      </c>
    </row>
    <row r="898" spans="1:65">
      <c r="A898" s="30"/>
      <c r="B898" s="19">
        <v>1</v>
      </c>
      <c r="C898" s="9">
        <v>2</v>
      </c>
      <c r="D898" s="153">
        <v>10</v>
      </c>
      <c r="E898" s="11">
        <v>0.18</v>
      </c>
      <c r="F898" s="11">
        <v>0.16</v>
      </c>
      <c r="G898" s="11">
        <v>0.15</v>
      </c>
      <c r="H898" s="153" t="s">
        <v>96</v>
      </c>
      <c r="I898" s="11">
        <v>0.22</v>
      </c>
      <c r="J898" s="153">
        <v>0.74546684399999996</v>
      </c>
      <c r="K898" s="153">
        <v>34.200000000000003</v>
      </c>
      <c r="L898" s="11">
        <v>0.1</v>
      </c>
      <c r="M898" s="11">
        <v>0.09</v>
      </c>
      <c r="N898" s="153" t="s">
        <v>105</v>
      </c>
      <c r="O898" s="151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5</v>
      </c>
    </row>
    <row r="899" spans="1:65">
      <c r="A899" s="30"/>
      <c r="B899" s="19">
        <v>1</v>
      </c>
      <c r="C899" s="9">
        <v>3</v>
      </c>
      <c r="D899" s="153">
        <v>8</v>
      </c>
      <c r="E899" s="11">
        <v>0.2</v>
      </c>
      <c r="F899" s="11">
        <v>0.12</v>
      </c>
      <c r="G899" s="11">
        <v>0.15</v>
      </c>
      <c r="H899" s="153" t="s">
        <v>96</v>
      </c>
      <c r="I899" s="11">
        <v>0.03</v>
      </c>
      <c r="J899" s="153">
        <v>0.77506101599999999</v>
      </c>
      <c r="K899" s="153">
        <v>32.700000000000003</v>
      </c>
      <c r="L899" s="153" t="s">
        <v>105</v>
      </c>
      <c r="M899" s="11">
        <v>7.0000000000000007E-2</v>
      </c>
      <c r="N899" s="153" t="s">
        <v>105</v>
      </c>
      <c r="O899" s="151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16</v>
      </c>
    </row>
    <row r="900" spans="1:65">
      <c r="A900" s="30"/>
      <c r="B900" s="19">
        <v>1</v>
      </c>
      <c r="C900" s="9">
        <v>4</v>
      </c>
      <c r="D900" s="153" t="s">
        <v>104</v>
      </c>
      <c r="E900" s="11">
        <v>0.18</v>
      </c>
      <c r="F900" s="11">
        <v>0.15</v>
      </c>
      <c r="G900" s="11">
        <v>0.18</v>
      </c>
      <c r="H900" s="153" t="s">
        <v>96</v>
      </c>
      <c r="I900" s="11">
        <v>0.25</v>
      </c>
      <c r="J900" s="153">
        <v>0.81962259100000001</v>
      </c>
      <c r="K900" s="153">
        <v>33.9</v>
      </c>
      <c r="L900" s="153" t="s">
        <v>105</v>
      </c>
      <c r="M900" s="11">
        <v>0.08</v>
      </c>
      <c r="N900" s="153" t="s">
        <v>105</v>
      </c>
      <c r="O900" s="151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0.14590476190476201</v>
      </c>
    </row>
    <row r="901" spans="1:65">
      <c r="A901" s="30"/>
      <c r="B901" s="19">
        <v>1</v>
      </c>
      <c r="C901" s="9">
        <v>5</v>
      </c>
      <c r="D901" s="153">
        <v>8</v>
      </c>
      <c r="E901" s="11">
        <v>0.17</v>
      </c>
      <c r="F901" s="11">
        <v>0.17</v>
      </c>
      <c r="G901" s="11">
        <v>0.15</v>
      </c>
      <c r="H901" s="153" t="s">
        <v>96</v>
      </c>
      <c r="I901" s="11">
        <v>0.2</v>
      </c>
      <c r="J901" s="153">
        <v>0.81372064399999999</v>
      </c>
      <c r="K901" s="153">
        <v>33.5</v>
      </c>
      <c r="L901" s="153" t="s">
        <v>105</v>
      </c>
      <c r="M901" s="11">
        <v>0.05</v>
      </c>
      <c r="N901" s="153" t="s">
        <v>105</v>
      </c>
      <c r="O901" s="151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11</v>
      </c>
    </row>
    <row r="902" spans="1:65">
      <c r="A902" s="30"/>
      <c r="B902" s="19">
        <v>1</v>
      </c>
      <c r="C902" s="9">
        <v>6</v>
      </c>
      <c r="D902" s="153">
        <v>8</v>
      </c>
      <c r="E902" s="11">
        <v>0.15</v>
      </c>
      <c r="F902" s="11">
        <v>0.13</v>
      </c>
      <c r="G902" s="11">
        <v>0.19</v>
      </c>
      <c r="H902" s="153" t="s">
        <v>96</v>
      </c>
      <c r="I902" s="11">
        <v>0.14000000000000001</v>
      </c>
      <c r="J902" s="153">
        <v>0.67904633849999996</v>
      </c>
      <c r="K902" s="153">
        <v>33.4</v>
      </c>
      <c r="L902" s="153" t="s">
        <v>105</v>
      </c>
      <c r="M902" s="11">
        <v>7.0000000000000007E-2</v>
      </c>
      <c r="N902" s="153" t="s">
        <v>105</v>
      </c>
      <c r="O902" s="151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A903" s="30"/>
      <c r="B903" s="20" t="s">
        <v>231</v>
      </c>
      <c r="C903" s="12"/>
      <c r="D903" s="23">
        <v>8.1999999999999993</v>
      </c>
      <c r="E903" s="23">
        <v>0.17833333333333334</v>
      </c>
      <c r="F903" s="23">
        <v>0.14333333333333334</v>
      </c>
      <c r="G903" s="23">
        <v>0.15833333333333335</v>
      </c>
      <c r="H903" s="23" t="s">
        <v>521</v>
      </c>
      <c r="I903" s="23">
        <v>0.26499999999999996</v>
      </c>
      <c r="J903" s="23">
        <v>0.75038042369444435</v>
      </c>
      <c r="K903" s="23">
        <v>33.416666666666664</v>
      </c>
      <c r="L903" s="23">
        <v>0.2</v>
      </c>
      <c r="M903" s="23">
        <v>7.3333333333333334E-2</v>
      </c>
      <c r="N903" s="23">
        <v>0.1</v>
      </c>
      <c r="O903" s="151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5"/>
    </row>
    <row r="904" spans="1:65">
      <c r="A904" s="30"/>
      <c r="B904" s="3" t="s">
        <v>232</v>
      </c>
      <c r="C904" s="29"/>
      <c r="D904" s="11">
        <v>8</v>
      </c>
      <c r="E904" s="11">
        <v>0.18</v>
      </c>
      <c r="F904" s="11">
        <v>0.14000000000000001</v>
      </c>
      <c r="G904" s="11">
        <v>0.15</v>
      </c>
      <c r="H904" s="11" t="s">
        <v>521</v>
      </c>
      <c r="I904" s="11">
        <v>0.21000000000000002</v>
      </c>
      <c r="J904" s="11">
        <v>0.76026393000000003</v>
      </c>
      <c r="K904" s="11">
        <v>33.450000000000003</v>
      </c>
      <c r="L904" s="11">
        <v>0.2</v>
      </c>
      <c r="M904" s="11">
        <v>7.5000000000000011E-2</v>
      </c>
      <c r="N904" s="11">
        <v>0.1</v>
      </c>
      <c r="O904" s="151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5"/>
    </row>
    <row r="905" spans="1:65">
      <c r="A905" s="30"/>
      <c r="B905" s="3" t="s">
        <v>233</v>
      </c>
      <c r="C905" s="29"/>
      <c r="D905" s="24">
        <v>1.0954451150103335</v>
      </c>
      <c r="E905" s="24">
        <v>1.7224014243685085E-2</v>
      </c>
      <c r="F905" s="24">
        <v>1.9663841605003406E-2</v>
      </c>
      <c r="G905" s="24">
        <v>2.2286019533928683E-2</v>
      </c>
      <c r="H905" s="24" t="s">
        <v>521</v>
      </c>
      <c r="I905" s="24">
        <v>0.25001999920006401</v>
      </c>
      <c r="J905" s="24">
        <v>6.4948855452689705E-2</v>
      </c>
      <c r="K905" s="24">
        <v>0.59132619311735823</v>
      </c>
      <c r="L905" s="24">
        <v>0.14142135623730948</v>
      </c>
      <c r="M905" s="24">
        <v>1.3662601021279475E-2</v>
      </c>
      <c r="N905" s="24" t="s">
        <v>521</v>
      </c>
      <c r="O905" s="151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5"/>
    </row>
    <row r="906" spans="1:65">
      <c r="A906" s="30"/>
      <c r="B906" s="3" t="s">
        <v>85</v>
      </c>
      <c r="C906" s="29"/>
      <c r="D906" s="13">
        <v>0.13359086768418701</v>
      </c>
      <c r="E906" s="13">
        <v>9.6583257441224771E-2</v>
      </c>
      <c r="F906" s="13">
        <v>0.13718959259304703</v>
      </c>
      <c r="G906" s="13">
        <v>0.14075380758270745</v>
      </c>
      <c r="H906" s="13" t="s">
        <v>521</v>
      </c>
      <c r="I906" s="13">
        <v>0.94347169509458129</v>
      </c>
      <c r="J906" s="13">
        <v>8.6554570724165031E-2</v>
      </c>
      <c r="K906" s="13">
        <v>1.7695546926205234E-2</v>
      </c>
      <c r="L906" s="13">
        <v>0.70710678118654735</v>
      </c>
      <c r="M906" s="13">
        <v>0.1863081957447201</v>
      </c>
      <c r="N906" s="13" t="s">
        <v>521</v>
      </c>
      <c r="O906" s="151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5"/>
    </row>
    <row r="907" spans="1:65">
      <c r="A907" s="30"/>
      <c r="B907" s="3" t="s">
        <v>234</v>
      </c>
      <c r="C907" s="29"/>
      <c r="D907" s="13">
        <v>55.201044386422929</v>
      </c>
      <c r="E907" s="13">
        <v>0.22225848563968587</v>
      </c>
      <c r="F907" s="13">
        <v>-1.7624020887729075E-2</v>
      </c>
      <c r="G907" s="13">
        <v>8.5182767624020217E-2</v>
      </c>
      <c r="H907" s="13" t="s">
        <v>521</v>
      </c>
      <c r="I907" s="13">
        <v>0.81625326370757012</v>
      </c>
      <c r="J907" s="13">
        <v>4.1429467681407699</v>
      </c>
      <c r="K907" s="13">
        <v>228.03067885117474</v>
      </c>
      <c r="L907" s="13">
        <v>0.37075718015665715</v>
      </c>
      <c r="M907" s="13">
        <v>-0.49738903394255907</v>
      </c>
      <c r="N907" s="13">
        <v>-0.31462140992167142</v>
      </c>
      <c r="O907" s="151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5"/>
    </row>
    <row r="908" spans="1:65">
      <c r="A908" s="30"/>
      <c r="B908" s="46" t="s">
        <v>235</v>
      </c>
      <c r="C908" s="47"/>
      <c r="D908" s="45">
        <v>56.26</v>
      </c>
      <c r="E908" s="45">
        <v>0.16</v>
      </c>
      <c r="F908" s="45">
        <v>0.12</v>
      </c>
      <c r="G908" s="45">
        <v>0</v>
      </c>
      <c r="H908" s="45">
        <v>0.46</v>
      </c>
      <c r="I908" s="45">
        <v>0.85</v>
      </c>
      <c r="J908" s="45">
        <v>4.7</v>
      </c>
      <c r="K908" s="45">
        <v>263.83999999999997</v>
      </c>
      <c r="L908" s="45">
        <v>0.46</v>
      </c>
      <c r="M908" s="45">
        <v>0.67</v>
      </c>
      <c r="N908" s="45">
        <v>0.79</v>
      </c>
      <c r="O908" s="151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B909" s="31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BM909" s="55"/>
    </row>
    <row r="910" spans="1:65" ht="15">
      <c r="B910" s="8" t="s">
        <v>448</v>
      </c>
      <c r="BM910" s="28" t="s">
        <v>66</v>
      </c>
    </row>
    <row r="911" spans="1:65" ht="15">
      <c r="A911" s="25" t="s">
        <v>30</v>
      </c>
      <c r="B911" s="18" t="s">
        <v>108</v>
      </c>
      <c r="C911" s="15" t="s">
        <v>109</v>
      </c>
      <c r="D911" s="16" t="s">
        <v>214</v>
      </c>
      <c r="E911" s="17" t="s">
        <v>214</v>
      </c>
      <c r="F911" s="17" t="s">
        <v>214</v>
      </c>
      <c r="G911" s="17" t="s">
        <v>214</v>
      </c>
      <c r="H911" s="17" t="s">
        <v>214</v>
      </c>
      <c r="I911" s="17" t="s">
        <v>214</v>
      </c>
      <c r="J911" s="17" t="s">
        <v>214</v>
      </c>
      <c r="K911" s="17" t="s">
        <v>214</v>
      </c>
      <c r="L911" s="17" t="s">
        <v>214</v>
      </c>
      <c r="M911" s="151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1</v>
      </c>
    </row>
    <row r="912" spans="1:65">
      <c r="A912" s="30"/>
      <c r="B912" s="19" t="s">
        <v>215</v>
      </c>
      <c r="C912" s="9" t="s">
        <v>215</v>
      </c>
      <c r="D912" s="149" t="s">
        <v>249</v>
      </c>
      <c r="E912" s="150" t="s">
        <v>250</v>
      </c>
      <c r="F912" s="150" t="s">
        <v>251</v>
      </c>
      <c r="G912" s="150" t="s">
        <v>252</v>
      </c>
      <c r="H912" s="150" t="s">
        <v>253</v>
      </c>
      <c r="I912" s="150" t="s">
        <v>254</v>
      </c>
      <c r="J912" s="150" t="s">
        <v>256</v>
      </c>
      <c r="K912" s="150" t="s">
        <v>257</v>
      </c>
      <c r="L912" s="150" t="s">
        <v>258</v>
      </c>
      <c r="M912" s="151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 t="s">
        <v>3</v>
      </c>
    </row>
    <row r="913" spans="1:65">
      <c r="A913" s="30"/>
      <c r="B913" s="19"/>
      <c r="C913" s="9"/>
      <c r="D913" s="10" t="s">
        <v>264</v>
      </c>
      <c r="E913" s="11" t="s">
        <v>264</v>
      </c>
      <c r="F913" s="11" t="s">
        <v>264</v>
      </c>
      <c r="G913" s="11" t="s">
        <v>263</v>
      </c>
      <c r="H913" s="11" t="s">
        <v>263</v>
      </c>
      <c r="I913" s="11" t="s">
        <v>111</v>
      </c>
      <c r="J913" s="11" t="s">
        <v>264</v>
      </c>
      <c r="K913" s="11" t="s">
        <v>264</v>
      </c>
      <c r="L913" s="11" t="s">
        <v>263</v>
      </c>
      <c r="M913" s="151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2</v>
      </c>
    </row>
    <row r="914" spans="1:65">
      <c r="A914" s="30"/>
      <c r="B914" s="19"/>
      <c r="C914" s="9"/>
      <c r="D914" s="26"/>
      <c r="E914" s="26"/>
      <c r="F914" s="26"/>
      <c r="G914" s="26"/>
      <c r="H914" s="26"/>
      <c r="I914" s="26"/>
      <c r="J914" s="26"/>
      <c r="K914" s="26"/>
      <c r="L914" s="26"/>
      <c r="M914" s="151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8">
        <v>2</v>
      </c>
    </row>
    <row r="915" spans="1:65">
      <c r="A915" s="30"/>
      <c r="B915" s="18">
        <v>1</v>
      </c>
      <c r="C915" s="14">
        <v>1</v>
      </c>
      <c r="D915" s="22">
        <v>3.68</v>
      </c>
      <c r="E915" s="22">
        <v>3.78</v>
      </c>
      <c r="F915" s="22">
        <v>3.7</v>
      </c>
      <c r="G915" s="22">
        <v>4.72</v>
      </c>
      <c r="H915" s="22">
        <v>2.5</v>
      </c>
      <c r="I915" s="22">
        <v>4.5715671213300002</v>
      </c>
      <c r="J915" s="152">
        <v>2</v>
      </c>
      <c r="K915" s="22">
        <v>3.3</v>
      </c>
      <c r="L915" s="22">
        <v>4.1500000000000004</v>
      </c>
      <c r="M915" s="151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8">
        <v>1</v>
      </c>
    </row>
    <row r="916" spans="1:65">
      <c r="A916" s="30"/>
      <c r="B916" s="19">
        <v>1</v>
      </c>
      <c r="C916" s="9">
        <v>2</v>
      </c>
      <c r="D916" s="11">
        <v>3.67</v>
      </c>
      <c r="E916" s="11">
        <v>3.82</v>
      </c>
      <c r="F916" s="11">
        <v>3.8500000000000005</v>
      </c>
      <c r="G916" s="11">
        <v>4.68</v>
      </c>
      <c r="H916" s="11">
        <v>2.6</v>
      </c>
      <c r="I916" s="11">
        <v>4.6008471267000006</v>
      </c>
      <c r="J916" s="153">
        <v>1.6</v>
      </c>
      <c r="K916" s="11">
        <v>3</v>
      </c>
      <c r="L916" s="11">
        <v>4.03</v>
      </c>
      <c r="M916" s="151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 t="e">
        <v>#N/A</v>
      </c>
    </row>
    <row r="917" spans="1:65">
      <c r="A917" s="30"/>
      <c r="B917" s="19">
        <v>1</v>
      </c>
      <c r="C917" s="9">
        <v>3</v>
      </c>
      <c r="D917" s="11">
        <v>3.77</v>
      </c>
      <c r="E917" s="11">
        <v>3.9099999999999997</v>
      </c>
      <c r="F917" s="11">
        <v>3.67</v>
      </c>
      <c r="G917" s="11">
        <v>4.49</v>
      </c>
      <c r="H917" s="11">
        <v>2.5</v>
      </c>
      <c r="I917" s="11">
        <v>4.59769377771</v>
      </c>
      <c r="J917" s="153">
        <v>1.6</v>
      </c>
      <c r="K917" s="11">
        <v>3.2</v>
      </c>
      <c r="L917" s="11">
        <v>4.09</v>
      </c>
      <c r="M917" s="151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>
        <v>16</v>
      </c>
    </row>
    <row r="918" spans="1:65">
      <c r="A918" s="30"/>
      <c r="B918" s="19">
        <v>1</v>
      </c>
      <c r="C918" s="9">
        <v>4</v>
      </c>
      <c r="D918" s="11">
        <v>3.64</v>
      </c>
      <c r="E918" s="11">
        <v>4.05</v>
      </c>
      <c r="F918" s="11">
        <v>3.69</v>
      </c>
      <c r="G918" s="11">
        <v>4.63</v>
      </c>
      <c r="H918" s="11">
        <v>2.6</v>
      </c>
      <c r="I918" s="11">
        <v>4.7230244077499997</v>
      </c>
      <c r="J918" s="153">
        <v>1.5</v>
      </c>
      <c r="K918" s="11">
        <v>3.2</v>
      </c>
      <c r="L918" s="11">
        <v>4.1100000000000003</v>
      </c>
      <c r="M918" s="151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3.8429171417410335</v>
      </c>
    </row>
    <row r="919" spans="1:65">
      <c r="A919" s="30"/>
      <c r="B919" s="19">
        <v>1</v>
      </c>
      <c r="C919" s="9">
        <v>5</v>
      </c>
      <c r="D919" s="11">
        <v>3.62</v>
      </c>
      <c r="E919" s="11">
        <v>4.88</v>
      </c>
      <c r="F919" s="11">
        <v>3.68</v>
      </c>
      <c r="G919" s="11">
        <v>4.5199999999999996</v>
      </c>
      <c r="H919" s="11">
        <v>2.6</v>
      </c>
      <c r="I919" s="11">
        <v>4.7199510577295998</v>
      </c>
      <c r="J919" s="153">
        <v>2</v>
      </c>
      <c r="K919" s="11">
        <v>3.2</v>
      </c>
      <c r="L919" s="11">
        <v>4.1500000000000004</v>
      </c>
      <c r="M919" s="151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43</v>
      </c>
    </row>
    <row r="920" spans="1:65">
      <c r="A920" s="30"/>
      <c r="B920" s="19">
        <v>1</v>
      </c>
      <c r="C920" s="9">
        <v>6</v>
      </c>
      <c r="D920" s="11">
        <v>3.73</v>
      </c>
      <c r="E920" s="11">
        <v>5.01</v>
      </c>
      <c r="F920" s="154">
        <v>3.9099999999999997</v>
      </c>
      <c r="G920" s="11">
        <v>4.51</v>
      </c>
      <c r="H920" s="11">
        <v>2.6</v>
      </c>
      <c r="I920" s="11">
        <v>4.6189393123500002</v>
      </c>
      <c r="J920" s="153">
        <v>2</v>
      </c>
      <c r="K920" s="11">
        <v>3.1</v>
      </c>
      <c r="L920" s="11">
        <v>4.28</v>
      </c>
      <c r="M920" s="151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A921" s="30"/>
      <c r="B921" s="20" t="s">
        <v>231</v>
      </c>
      <c r="C921" s="12"/>
      <c r="D921" s="23">
        <v>3.6850000000000001</v>
      </c>
      <c r="E921" s="23">
        <v>4.2416666666666663</v>
      </c>
      <c r="F921" s="23">
        <v>3.75</v>
      </c>
      <c r="G921" s="23">
        <v>4.5916666666666659</v>
      </c>
      <c r="H921" s="23">
        <v>2.5666666666666664</v>
      </c>
      <c r="I921" s="23">
        <v>4.6386704672616004</v>
      </c>
      <c r="J921" s="23">
        <v>1.7833333333333332</v>
      </c>
      <c r="K921" s="23">
        <v>3.1666666666666665</v>
      </c>
      <c r="L921" s="23">
        <v>4.1350000000000007</v>
      </c>
      <c r="M921" s="151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5"/>
    </row>
    <row r="922" spans="1:65">
      <c r="A922" s="30"/>
      <c r="B922" s="3" t="s">
        <v>232</v>
      </c>
      <c r="C922" s="29"/>
      <c r="D922" s="11">
        <v>3.6749999999999998</v>
      </c>
      <c r="E922" s="11">
        <v>3.9799999999999995</v>
      </c>
      <c r="F922" s="11">
        <v>3.6950000000000003</v>
      </c>
      <c r="G922" s="11">
        <v>4.5749999999999993</v>
      </c>
      <c r="H922" s="11">
        <v>2.6</v>
      </c>
      <c r="I922" s="11">
        <v>4.6098932195250004</v>
      </c>
      <c r="J922" s="11">
        <v>1.8</v>
      </c>
      <c r="K922" s="11">
        <v>3.2</v>
      </c>
      <c r="L922" s="11">
        <v>4.1300000000000008</v>
      </c>
      <c r="M922" s="151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5"/>
    </row>
    <row r="923" spans="1:65">
      <c r="A923" s="30"/>
      <c r="B923" s="3" t="s">
        <v>233</v>
      </c>
      <c r="C923" s="29"/>
      <c r="D923" s="24">
        <v>5.6124860801609083E-2</v>
      </c>
      <c r="E923" s="24">
        <v>0.55416303256954269</v>
      </c>
      <c r="F923" s="24">
        <v>0.10295630140986999</v>
      </c>
      <c r="G923" s="24">
        <v>9.7860444852180456E-2</v>
      </c>
      <c r="H923" s="24">
        <v>5.1639777949432274E-2</v>
      </c>
      <c r="I923" s="24">
        <v>6.5915086816229859E-2</v>
      </c>
      <c r="J923" s="24">
        <v>0.24013884872437344</v>
      </c>
      <c r="K923" s="24">
        <v>0.10327955589886442</v>
      </c>
      <c r="L923" s="24">
        <v>8.3845095265018391E-2</v>
      </c>
      <c r="M923" s="151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55"/>
    </row>
    <row r="924" spans="1:65">
      <c r="A924" s="30"/>
      <c r="B924" s="3" t="s">
        <v>85</v>
      </c>
      <c r="C924" s="29"/>
      <c r="D924" s="13">
        <v>1.5230627083204636E-2</v>
      </c>
      <c r="E924" s="13">
        <v>0.13064747329733817</v>
      </c>
      <c r="F924" s="13">
        <v>2.7455013709298662E-2</v>
      </c>
      <c r="G924" s="13">
        <v>2.1312619568532951E-2</v>
      </c>
      <c r="H924" s="13">
        <v>2.0119394006272315E-2</v>
      </c>
      <c r="I924" s="13">
        <v>1.4209909343946623E-2</v>
      </c>
      <c r="J924" s="13">
        <v>0.13465729835011594</v>
      </c>
      <c r="K924" s="13">
        <v>3.2614596599641395E-2</v>
      </c>
      <c r="L924" s="13">
        <v>2.0276927512700937E-2</v>
      </c>
      <c r="M924" s="151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55"/>
    </row>
    <row r="925" spans="1:65">
      <c r="A925" s="30"/>
      <c r="B925" s="3" t="s">
        <v>234</v>
      </c>
      <c r="C925" s="29"/>
      <c r="D925" s="13">
        <v>-4.1093038417551964E-2</v>
      </c>
      <c r="E925" s="13">
        <v>0.10376219684637267</v>
      </c>
      <c r="F925" s="13">
        <v>-2.4178804359788364E-2</v>
      </c>
      <c r="G925" s="13">
        <v>0.1948388417727922</v>
      </c>
      <c r="H925" s="13">
        <v>-0.33210460387292184</v>
      </c>
      <c r="I925" s="13">
        <v>0.20707012307844108</v>
      </c>
      <c r="J925" s="13">
        <v>-0.53594280918443271</v>
      </c>
      <c r="K925" s="13">
        <v>-0.17597321257048804</v>
      </c>
      <c r="L925" s="13">
        <v>7.6005505059273615E-2</v>
      </c>
      <c r="M925" s="151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55"/>
    </row>
    <row r="926" spans="1:65">
      <c r="A926" s="30"/>
      <c r="B926" s="46" t="s">
        <v>235</v>
      </c>
      <c r="C926" s="47"/>
      <c r="D926" s="45">
        <v>0.08</v>
      </c>
      <c r="E926" s="45">
        <v>0.56999999999999995</v>
      </c>
      <c r="F926" s="45">
        <v>0</v>
      </c>
      <c r="G926" s="45">
        <v>0.97</v>
      </c>
      <c r="H926" s="45">
        <v>1.37</v>
      </c>
      <c r="I926" s="45">
        <v>1.03</v>
      </c>
      <c r="J926" s="45">
        <v>2.27</v>
      </c>
      <c r="K926" s="45">
        <v>0.67</v>
      </c>
      <c r="L926" s="45">
        <v>0.45</v>
      </c>
      <c r="M926" s="151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55"/>
    </row>
    <row r="927" spans="1:65">
      <c r="B927" s="31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BM927" s="55"/>
    </row>
    <row r="928" spans="1:65" ht="15">
      <c r="B928" s="8" t="s">
        <v>449</v>
      </c>
      <c r="BM928" s="28" t="s">
        <v>66</v>
      </c>
    </row>
    <row r="929" spans="1:65" ht="15">
      <c r="A929" s="25" t="s">
        <v>62</v>
      </c>
      <c r="B929" s="18" t="s">
        <v>108</v>
      </c>
      <c r="C929" s="15" t="s">
        <v>109</v>
      </c>
      <c r="D929" s="16" t="s">
        <v>214</v>
      </c>
      <c r="E929" s="17" t="s">
        <v>214</v>
      </c>
      <c r="F929" s="17" t="s">
        <v>214</v>
      </c>
      <c r="G929" s="17" t="s">
        <v>214</v>
      </c>
      <c r="H929" s="17" t="s">
        <v>214</v>
      </c>
      <c r="I929" s="17" t="s">
        <v>214</v>
      </c>
      <c r="J929" s="17" t="s">
        <v>214</v>
      </c>
      <c r="K929" s="17" t="s">
        <v>214</v>
      </c>
      <c r="L929" s="17" t="s">
        <v>214</v>
      </c>
      <c r="M929" s="17" t="s">
        <v>214</v>
      </c>
      <c r="N929" s="17" t="s">
        <v>214</v>
      </c>
      <c r="O929" s="17" t="s">
        <v>214</v>
      </c>
      <c r="P929" s="17" t="s">
        <v>214</v>
      </c>
      <c r="Q929" s="151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8">
        <v>1</v>
      </c>
    </row>
    <row r="930" spans="1:65">
      <c r="A930" s="30"/>
      <c r="B930" s="19" t="s">
        <v>215</v>
      </c>
      <c r="C930" s="9" t="s">
        <v>215</v>
      </c>
      <c r="D930" s="149" t="s">
        <v>248</v>
      </c>
      <c r="E930" s="150" t="s">
        <v>249</v>
      </c>
      <c r="F930" s="150" t="s">
        <v>250</v>
      </c>
      <c r="G930" s="150" t="s">
        <v>251</v>
      </c>
      <c r="H930" s="150" t="s">
        <v>252</v>
      </c>
      <c r="I930" s="150" t="s">
        <v>253</v>
      </c>
      <c r="J930" s="150" t="s">
        <v>254</v>
      </c>
      <c r="K930" s="150" t="s">
        <v>255</v>
      </c>
      <c r="L930" s="150" t="s">
        <v>256</v>
      </c>
      <c r="M930" s="150" t="s">
        <v>257</v>
      </c>
      <c r="N930" s="150" t="s">
        <v>258</v>
      </c>
      <c r="O930" s="150" t="s">
        <v>260</v>
      </c>
      <c r="P930" s="150" t="s">
        <v>261</v>
      </c>
      <c r="Q930" s="151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8" t="s">
        <v>1</v>
      </c>
    </row>
    <row r="931" spans="1:65">
      <c r="A931" s="30"/>
      <c r="B931" s="19"/>
      <c r="C931" s="9"/>
      <c r="D931" s="10" t="s">
        <v>111</v>
      </c>
      <c r="E931" s="11" t="s">
        <v>264</v>
      </c>
      <c r="F931" s="11" t="s">
        <v>264</v>
      </c>
      <c r="G931" s="11" t="s">
        <v>264</v>
      </c>
      <c r="H931" s="11" t="s">
        <v>111</v>
      </c>
      <c r="I931" s="11" t="s">
        <v>263</v>
      </c>
      <c r="J931" s="11" t="s">
        <v>111</v>
      </c>
      <c r="K931" s="11" t="s">
        <v>111</v>
      </c>
      <c r="L931" s="11" t="s">
        <v>264</v>
      </c>
      <c r="M931" s="11" t="s">
        <v>264</v>
      </c>
      <c r="N931" s="11" t="s">
        <v>111</v>
      </c>
      <c r="O931" s="11" t="s">
        <v>111</v>
      </c>
      <c r="P931" s="11" t="s">
        <v>111</v>
      </c>
      <c r="Q931" s="151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8">
        <v>3</v>
      </c>
    </row>
    <row r="932" spans="1:65">
      <c r="A932" s="30"/>
      <c r="B932" s="19"/>
      <c r="C932" s="9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151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8">
        <v>3</v>
      </c>
    </row>
    <row r="933" spans="1:65">
      <c r="A933" s="30"/>
      <c r="B933" s="18">
        <v>1</v>
      </c>
      <c r="C933" s="14">
        <v>1</v>
      </c>
      <c r="D933" s="233">
        <v>0.03</v>
      </c>
      <c r="E933" s="233">
        <v>2.7E-2</v>
      </c>
      <c r="F933" s="233">
        <v>2.8000000000000004E-2</v>
      </c>
      <c r="G933" s="233">
        <v>2.5999999999999999E-2</v>
      </c>
      <c r="H933" s="233">
        <v>2.75E-2</v>
      </c>
      <c r="I933" s="233">
        <v>0.03</v>
      </c>
      <c r="J933" s="233">
        <v>2.671848718522719E-2</v>
      </c>
      <c r="K933" s="233">
        <v>0.02</v>
      </c>
      <c r="L933" s="233">
        <v>2.9899999999999999E-2</v>
      </c>
      <c r="M933" s="233">
        <v>0.03</v>
      </c>
      <c r="N933" s="233">
        <v>2.4399999999999998E-2</v>
      </c>
      <c r="O933" s="233">
        <v>2.9241E-2</v>
      </c>
      <c r="P933" s="233">
        <v>2.4E-2</v>
      </c>
      <c r="Q933" s="218"/>
      <c r="R933" s="219"/>
      <c r="S933" s="219"/>
      <c r="T933" s="219"/>
      <c r="U933" s="219"/>
      <c r="V933" s="219"/>
      <c r="W933" s="219"/>
      <c r="X933" s="219"/>
      <c r="Y933" s="219"/>
      <c r="Z933" s="219"/>
      <c r="AA933" s="219"/>
      <c r="AB933" s="219"/>
      <c r="AC933" s="219"/>
      <c r="AD933" s="219"/>
      <c r="AE933" s="219"/>
      <c r="AF933" s="219"/>
      <c r="AG933" s="219"/>
      <c r="AH933" s="219"/>
      <c r="AI933" s="219"/>
      <c r="AJ933" s="219"/>
      <c r="AK933" s="219"/>
      <c r="AL933" s="219"/>
      <c r="AM933" s="219"/>
      <c r="AN933" s="219"/>
      <c r="AO933" s="219"/>
      <c r="AP933" s="219"/>
      <c r="AQ933" s="219"/>
      <c r="AR933" s="219"/>
      <c r="AS933" s="219"/>
      <c r="AT933" s="219"/>
      <c r="AU933" s="219"/>
      <c r="AV933" s="219"/>
      <c r="AW933" s="219"/>
      <c r="AX933" s="219"/>
      <c r="AY933" s="219"/>
      <c r="AZ933" s="219"/>
      <c r="BA933" s="219"/>
      <c r="BB933" s="219"/>
      <c r="BC933" s="219"/>
      <c r="BD933" s="219"/>
      <c r="BE933" s="219"/>
      <c r="BF933" s="219"/>
      <c r="BG933" s="219"/>
      <c r="BH933" s="219"/>
      <c r="BI933" s="219"/>
      <c r="BJ933" s="219"/>
      <c r="BK933" s="219"/>
      <c r="BL933" s="219"/>
      <c r="BM933" s="234">
        <v>1</v>
      </c>
    </row>
    <row r="934" spans="1:65">
      <c r="A934" s="30"/>
      <c r="B934" s="19">
        <v>1</v>
      </c>
      <c r="C934" s="9">
        <v>2</v>
      </c>
      <c r="D934" s="24">
        <v>0.03</v>
      </c>
      <c r="E934" s="24">
        <v>2.8000000000000004E-2</v>
      </c>
      <c r="F934" s="24">
        <v>2.8000000000000004E-2</v>
      </c>
      <c r="G934" s="24">
        <v>2.5999999999999999E-2</v>
      </c>
      <c r="H934" s="24">
        <v>2.7199999999999998E-2</v>
      </c>
      <c r="I934" s="24">
        <v>0.03</v>
      </c>
      <c r="J934" s="24">
        <v>2.7250078029834601E-2</v>
      </c>
      <c r="K934" s="24">
        <v>0.02</v>
      </c>
      <c r="L934" s="24">
        <v>2.9899999999999999E-2</v>
      </c>
      <c r="M934" s="24">
        <v>0.03</v>
      </c>
      <c r="N934" s="24">
        <v>2.41E-2</v>
      </c>
      <c r="O934" s="24">
        <v>3.0283999999999998E-2</v>
      </c>
      <c r="P934" s="24">
        <v>2.1000000000000001E-2</v>
      </c>
      <c r="Q934" s="218"/>
      <c r="R934" s="219"/>
      <c r="S934" s="219"/>
      <c r="T934" s="219"/>
      <c r="U934" s="219"/>
      <c r="V934" s="219"/>
      <c r="W934" s="219"/>
      <c r="X934" s="219"/>
      <c r="Y934" s="219"/>
      <c r="Z934" s="219"/>
      <c r="AA934" s="219"/>
      <c r="AB934" s="219"/>
      <c r="AC934" s="219"/>
      <c r="AD934" s="219"/>
      <c r="AE934" s="219"/>
      <c r="AF934" s="219"/>
      <c r="AG934" s="219"/>
      <c r="AH934" s="219"/>
      <c r="AI934" s="219"/>
      <c r="AJ934" s="219"/>
      <c r="AK934" s="219"/>
      <c r="AL934" s="219"/>
      <c r="AM934" s="219"/>
      <c r="AN934" s="219"/>
      <c r="AO934" s="219"/>
      <c r="AP934" s="219"/>
      <c r="AQ934" s="219"/>
      <c r="AR934" s="219"/>
      <c r="AS934" s="219"/>
      <c r="AT934" s="219"/>
      <c r="AU934" s="219"/>
      <c r="AV934" s="219"/>
      <c r="AW934" s="219"/>
      <c r="AX934" s="219"/>
      <c r="AY934" s="219"/>
      <c r="AZ934" s="219"/>
      <c r="BA934" s="219"/>
      <c r="BB934" s="219"/>
      <c r="BC934" s="219"/>
      <c r="BD934" s="219"/>
      <c r="BE934" s="219"/>
      <c r="BF934" s="219"/>
      <c r="BG934" s="219"/>
      <c r="BH934" s="219"/>
      <c r="BI934" s="219"/>
      <c r="BJ934" s="219"/>
      <c r="BK934" s="219"/>
      <c r="BL934" s="219"/>
      <c r="BM934" s="234" t="e">
        <v>#N/A</v>
      </c>
    </row>
    <row r="935" spans="1:65">
      <c r="A935" s="30"/>
      <c r="B935" s="19">
        <v>1</v>
      </c>
      <c r="C935" s="9">
        <v>3</v>
      </c>
      <c r="D935" s="24">
        <v>0.03</v>
      </c>
      <c r="E935" s="24">
        <v>2.8000000000000004E-2</v>
      </c>
      <c r="F935" s="24">
        <v>2.7E-2</v>
      </c>
      <c r="G935" s="24">
        <v>2.5999999999999999E-2</v>
      </c>
      <c r="H935" s="24">
        <v>2.6400000000000003E-2</v>
      </c>
      <c r="I935" s="24">
        <v>0.03</v>
      </c>
      <c r="J935" s="24">
        <v>2.6564891399971539E-2</v>
      </c>
      <c r="K935" s="24">
        <v>0.02</v>
      </c>
      <c r="L935" s="24">
        <v>2.9399999999999999E-2</v>
      </c>
      <c r="M935" s="24">
        <v>0.03</v>
      </c>
      <c r="N935" s="24">
        <v>2.4399999999999998E-2</v>
      </c>
      <c r="O935" s="24">
        <v>3.0493000000000003E-2</v>
      </c>
      <c r="P935" s="24">
        <v>2.1999999999999999E-2</v>
      </c>
      <c r="Q935" s="218"/>
      <c r="R935" s="219"/>
      <c r="S935" s="219"/>
      <c r="T935" s="219"/>
      <c r="U935" s="219"/>
      <c r="V935" s="219"/>
      <c r="W935" s="219"/>
      <c r="X935" s="219"/>
      <c r="Y935" s="219"/>
      <c r="Z935" s="219"/>
      <c r="AA935" s="219"/>
      <c r="AB935" s="219"/>
      <c r="AC935" s="219"/>
      <c r="AD935" s="219"/>
      <c r="AE935" s="219"/>
      <c r="AF935" s="219"/>
      <c r="AG935" s="219"/>
      <c r="AH935" s="219"/>
      <c r="AI935" s="219"/>
      <c r="AJ935" s="219"/>
      <c r="AK935" s="219"/>
      <c r="AL935" s="219"/>
      <c r="AM935" s="219"/>
      <c r="AN935" s="219"/>
      <c r="AO935" s="219"/>
      <c r="AP935" s="219"/>
      <c r="AQ935" s="219"/>
      <c r="AR935" s="219"/>
      <c r="AS935" s="219"/>
      <c r="AT935" s="219"/>
      <c r="AU935" s="219"/>
      <c r="AV935" s="219"/>
      <c r="AW935" s="219"/>
      <c r="AX935" s="219"/>
      <c r="AY935" s="219"/>
      <c r="AZ935" s="219"/>
      <c r="BA935" s="219"/>
      <c r="BB935" s="219"/>
      <c r="BC935" s="219"/>
      <c r="BD935" s="219"/>
      <c r="BE935" s="219"/>
      <c r="BF935" s="219"/>
      <c r="BG935" s="219"/>
      <c r="BH935" s="219"/>
      <c r="BI935" s="219"/>
      <c r="BJ935" s="219"/>
      <c r="BK935" s="219"/>
      <c r="BL935" s="219"/>
      <c r="BM935" s="234">
        <v>16</v>
      </c>
    </row>
    <row r="936" spans="1:65">
      <c r="A936" s="30"/>
      <c r="B936" s="19">
        <v>1</v>
      </c>
      <c r="C936" s="9">
        <v>4</v>
      </c>
      <c r="D936" s="24">
        <v>0.03</v>
      </c>
      <c r="E936" s="24">
        <v>2.8000000000000004E-2</v>
      </c>
      <c r="F936" s="24">
        <v>2.8000000000000004E-2</v>
      </c>
      <c r="G936" s="24">
        <v>2.5999999999999999E-2</v>
      </c>
      <c r="H936" s="24">
        <v>2.6499999999999999E-2</v>
      </c>
      <c r="I936" s="24">
        <v>0.03</v>
      </c>
      <c r="J936" s="24">
        <v>2.6689528292503092E-2</v>
      </c>
      <c r="K936" s="24">
        <v>0.02</v>
      </c>
      <c r="L936" s="24">
        <v>2.92E-2</v>
      </c>
      <c r="M936" s="24">
        <v>0.03</v>
      </c>
      <c r="N936" s="24">
        <v>2.47E-2</v>
      </c>
      <c r="O936" s="24">
        <v>3.0000999999999996E-2</v>
      </c>
      <c r="P936" s="24">
        <v>2.1999999999999999E-2</v>
      </c>
      <c r="Q936" s="218"/>
      <c r="R936" s="219"/>
      <c r="S936" s="219"/>
      <c r="T936" s="219"/>
      <c r="U936" s="219"/>
      <c r="V936" s="219"/>
      <c r="W936" s="219"/>
      <c r="X936" s="219"/>
      <c r="Y936" s="219"/>
      <c r="Z936" s="219"/>
      <c r="AA936" s="219"/>
      <c r="AB936" s="219"/>
      <c r="AC936" s="219"/>
      <c r="AD936" s="219"/>
      <c r="AE936" s="219"/>
      <c r="AF936" s="219"/>
      <c r="AG936" s="219"/>
      <c r="AH936" s="219"/>
      <c r="AI936" s="219"/>
      <c r="AJ936" s="219"/>
      <c r="AK936" s="219"/>
      <c r="AL936" s="219"/>
      <c r="AM936" s="219"/>
      <c r="AN936" s="219"/>
      <c r="AO936" s="219"/>
      <c r="AP936" s="219"/>
      <c r="AQ936" s="219"/>
      <c r="AR936" s="219"/>
      <c r="AS936" s="219"/>
      <c r="AT936" s="219"/>
      <c r="AU936" s="219"/>
      <c r="AV936" s="219"/>
      <c r="AW936" s="219"/>
      <c r="AX936" s="219"/>
      <c r="AY936" s="219"/>
      <c r="AZ936" s="219"/>
      <c r="BA936" s="219"/>
      <c r="BB936" s="219"/>
      <c r="BC936" s="219"/>
      <c r="BD936" s="219"/>
      <c r="BE936" s="219"/>
      <c r="BF936" s="219"/>
      <c r="BG936" s="219"/>
      <c r="BH936" s="219"/>
      <c r="BI936" s="219"/>
      <c r="BJ936" s="219"/>
      <c r="BK936" s="219"/>
      <c r="BL936" s="219"/>
      <c r="BM936" s="234">
        <v>2.696838577637866E-2</v>
      </c>
    </row>
    <row r="937" spans="1:65">
      <c r="A937" s="30"/>
      <c r="B937" s="19">
        <v>1</v>
      </c>
      <c r="C937" s="9">
        <v>5</v>
      </c>
      <c r="D937" s="24">
        <v>0.03</v>
      </c>
      <c r="E937" s="24">
        <v>2.8000000000000004E-2</v>
      </c>
      <c r="F937" s="24">
        <v>2.8000000000000004E-2</v>
      </c>
      <c r="G937" s="24">
        <v>2.7E-2</v>
      </c>
      <c r="H937" s="24">
        <v>2.75E-2</v>
      </c>
      <c r="I937" s="24">
        <v>0.02</v>
      </c>
      <c r="J937" s="24">
        <v>2.7337519994561812E-2</v>
      </c>
      <c r="K937" s="24">
        <v>0.02</v>
      </c>
      <c r="L937" s="24">
        <v>2.9899999999999999E-2</v>
      </c>
      <c r="M937" s="24">
        <v>0.03</v>
      </c>
      <c r="N937" s="24">
        <v>2.3800000000000002E-2</v>
      </c>
      <c r="O937" s="24">
        <v>2.9064E-2</v>
      </c>
      <c r="P937" s="24">
        <v>2.5000000000000001E-2</v>
      </c>
      <c r="Q937" s="218"/>
      <c r="R937" s="219"/>
      <c r="S937" s="219"/>
      <c r="T937" s="219"/>
      <c r="U937" s="219"/>
      <c r="V937" s="219"/>
      <c r="W937" s="219"/>
      <c r="X937" s="219"/>
      <c r="Y937" s="219"/>
      <c r="Z937" s="219"/>
      <c r="AA937" s="219"/>
      <c r="AB937" s="219"/>
      <c r="AC937" s="219"/>
      <c r="AD937" s="219"/>
      <c r="AE937" s="219"/>
      <c r="AF937" s="219"/>
      <c r="AG937" s="219"/>
      <c r="AH937" s="219"/>
      <c r="AI937" s="219"/>
      <c r="AJ937" s="219"/>
      <c r="AK937" s="219"/>
      <c r="AL937" s="219"/>
      <c r="AM937" s="219"/>
      <c r="AN937" s="219"/>
      <c r="AO937" s="219"/>
      <c r="AP937" s="219"/>
      <c r="AQ937" s="219"/>
      <c r="AR937" s="219"/>
      <c r="AS937" s="219"/>
      <c r="AT937" s="219"/>
      <c r="AU937" s="219"/>
      <c r="AV937" s="219"/>
      <c r="AW937" s="219"/>
      <c r="AX937" s="219"/>
      <c r="AY937" s="219"/>
      <c r="AZ937" s="219"/>
      <c r="BA937" s="219"/>
      <c r="BB937" s="219"/>
      <c r="BC937" s="219"/>
      <c r="BD937" s="219"/>
      <c r="BE937" s="219"/>
      <c r="BF937" s="219"/>
      <c r="BG937" s="219"/>
      <c r="BH937" s="219"/>
      <c r="BI937" s="219"/>
      <c r="BJ937" s="219"/>
      <c r="BK937" s="219"/>
      <c r="BL937" s="219"/>
      <c r="BM937" s="234">
        <v>44</v>
      </c>
    </row>
    <row r="938" spans="1:65">
      <c r="A938" s="30"/>
      <c r="B938" s="19">
        <v>1</v>
      </c>
      <c r="C938" s="9">
        <v>6</v>
      </c>
      <c r="D938" s="24">
        <v>0.03</v>
      </c>
      <c r="E938" s="24">
        <v>2.7E-2</v>
      </c>
      <c r="F938" s="24">
        <v>2.8000000000000004E-2</v>
      </c>
      <c r="G938" s="24">
        <v>2.7E-2</v>
      </c>
      <c r="H938" s="24">
        <v>2.6800000000000001E-2</v>
      </c>
      <c r="I938" s="24">
        <v>0.03</v>
      </c>
      <c r="J938" s="24">
        <v>2.7461585655437472E-2</v>
      </c>
      <c r="K938" s="24">
        <v>0.02</v>
      </c>
      <c r="L938" s="24">
        <v>3.0300000000000001E-2</v>
      </c>
      <c r="M938" s="24">
        <v>0.03</v>
      </c>
      <c r="N938" s="24">
        <v>2.4899999999999999E-2</v>
      </c>
      <c r="O938" s="24">
        <v>2.9628999999999999E-2</v>
      </c>
      <c r="P938" s="24">
        <v>2.1000000000000001E-2</v>
      </c>
      <c r="Q938" s="218"/>
      <c r="R938" s="219"/>
      <c r="S938" s="219"/>
      <c r="T938" s="219"/>
      <c r="U938" s="219"/>
      <c r="V938" s="219"/>
      <c r="W938" s="219"/>
      <c r="X938" s="219"/>
      <c r="Y938" s="219"/>
      <c r="Z938" s="219"/>
      <c r="AA938" s="219"/>
      <c r="AB938" s="219"/>
      <c r="AC938" s="219"/>
      <c r="AD938" s="219"/>
      <c r="AE938" s="219"/>
      <c r="AF938" s="219"/>
      <c r="AG938" s="219"/>
      <c r="AH938" s="219"/>
      <c r="AI938" s="219"/>
      <c r="AJ938" s="219"/>
      <c r="AK938" s="219"/>
      <c r="AL938" s="219"/>
      <c r="AM938" s="219"/>
      <c r="AN938" s="219"/>
      <c r="AO938" s="219"/>
      <c r="AP938" s="219"/>
      <c r="AQ938" s="219"/>
      <c r="AR938" s="219"/>
      <c r="AS938" s="219"/>
      <c r="AT938" s="219"/>
      <c r="AU938" s="219"/>
      <c r="AV938" s="219"/>
      <c r="AW938" s="219"/>
      <c r="AX938" s="219"/>
      <c r="AY938" s="219"/>
      <c r="AZ938" s="219"/>
      <c r="BA938" s="219"/>
      <c r="BB938" s="219"/>
      <c r="BC938" s="219"/>
      <c r="BD938" s="219"/>
      <c r="BE938" s="219"/>
      <c r="BF938" s="219"/>
      <c r="BG938" s="219"/>
      <c r="BH938" s="219"/>
      <c r="BI938" s="219"/>
      <c r="BJ938" s="219"/>
      <c r="BK938" s="219"/>
      <c r="BL938" s="219"/>
      <c r="BM938" s="56"/>
    </row>
    <row r="939" spans="1:65">
      <c r="A939" s="30"/>
      <c r="B939" s="20" t="s">
        <v>231</v>
      </c>
      <c r="C939" s="12"/>
      <c r="D939" s="236">
        <v>0.03</v>
      </c>
      <c r="E939" s="236">
        <v>2.7666666666666669E-2</v>
      </c>
      <c r="F939" s="236">
        <v>2.7833333333333335E-2</v>
      </c>
      <c r="G939" s="236">
        <v>2.6333333333333334E-2</v>
      </c>
      <c r="H939" s="236">
        <v>2.6983333333333331E-2</v>
      </c>
      <c r="I939" s="236">
        <v>2.8333333333333332E-2</v>
      </c>
      <c r="J939" s="236">
        <v>2.7003681759589285E-2</v>
      </c>
      <c r="K939" s="236">
        <v>0.02</v>
      </c>
      <c r="L939" s="236">
        <v>2.9766666666666667E-2</v>
      </c>
      <c r="M939" s="236">
        <v>0.03</v>
      </c>
      <c r="N939" s="236">
        <v>2.438333333333333E-2</v>
      </c>
      <c r="O939" s="236">
        <v>2.978533333333333E-2</v>
      </c>
      <c r="P939" s="236">
        <v>2.2499999999999996E-2</v>
      </c>
      <c r="Q939" s="218"/>
      <c r="R939" s="219"/>
      <c r="S939" s="219"/>
      <c r="T939" s="219"/>
      <c r="U939" s="219"/>
      <c r="V939" s="219"/>
      <c r="W939" s="219"/>
      <c r="X939" s="219"/>
      <c r="Y939" s="219"/>
      <c r="Z939" s="219"/>
      <c r="AA939" s="219"/>
      <c r="AB939" s="219"/>
      <c r="AC939" s="219"/>
      <c r="AD939" s="219"/>
      <c r="AE939" s="219"/>
      <c r="AF939" s="219"/>
      <c r="AG939" s="219"/>
      <c r="AH939" s="219"/>
      <c r="AI939" s="219"/>
      <c r="AJ939" s="219"/>
      <c r="AK939" s="219"/>
      <c r="AL939" s="219"/>
      <c r="AM939" s="219"/>
      <c r="AN939" s="219"/>
      <c r="AO939" s="219"/>
      <c r="AP939" s="219"/>
      <c r="AQ939" s="219"/>
      <c r="AR939" s="219"/>
      <c r="AS939" s="219"/>
      <c r="AT939" s="219"/>
      <c r="AU939" s="219"/>
      <c r="AV939" s="219"/>
      <c r="AW939" s="219"/>
      <c r="AX939" s="219"/>
      <c r="AY939" s="219"/>
      <c r="AZ939" s="219"/>
      <c r="BA939" s="219"/>
      <c r="BB939" s="219"/>
      <c r="BC939" s="219"/>
      <c r="BD939" s="219"/>
      <c r="BE939" s="219"/>
      <c r="BF939" s="219"/>
      <c r="BG939" s="219"/>
      <c r="BH939" s="219"/>
      <c r="BI939" s="219"/>
      <c r="BJ939" s="219"/>
      <c r="BK939" s="219"/>
      <c r="BL939" s="219"/>
      <c r="BM939" s="56"/>
    </row>
    <row r="940" spans="1:65">
      <c r="A940" s="30"/>
      <c r="B940" s="3" t="s">
        <v>232</v>
      </c>
      <c r="C940" s="29"/>
      <c r="D940" s="24">
        <v>0.03</v>
      </c>
      <c r="E940" s="24">
        <v>2.8000000000000004E-2</v>
      </c>
      <c r="F940" s="24">
        <v>2.8000000000000004E-2</v>
      </c>
      <c r="G940" s="24">
        <v>2.5999999999999999E-2</v>
      </c>
      <c r="H940" s="24">
        <v>2.7E-2</v>
      </c>
      <c r="I940" s="24">
        <v>0.03</v>
      </c>
      <c r="J940" s="24">
        <v>2.6984282607530895E-2</v>
      </c>
      <c r="K940" s="24">
        <v>0.02</v>
      </c>
      <c r="L940" s="24">
        <v>2.9899999999999999E-2</v>
      </c>
      <c r="M940" s="24">
        <v>0.03</v>
      </c>
      <c r="N940" s="24">
        <v>2.4399999999999998E-2</v>
      </c>
      <c r="O940" s="24">
        <v>2.9814999999999998E-2</v>
      </c>
      <c r="P940" s="24">
        <v>2.1999999999999999E-2</v>
      </c>
      <c r="Q940" s="218"/>
      <c r="R940" s="219"/>
      <c r="S940" s="219"/>
      <c r="T940" s="219"/>
      <c r="U940" s="219"/>
      <c r="V940" s="219"/>
      <c r="W940" s="219"/>
      <c r="X940" s="219"/>
      <c r="Y940" s="219"/>
      <c r="Z940" s="219"/>
      <c r="AA940" s="219"/>
      <c r="AB940" s="219"/>
      <c r="AC940" s="219"/>
      <c r="AD940" s="219"/>
      <c r="AE940" s="219"/>
      <c r="AF940" s="219"/>
      <c r="AG940" s="219"/>
      <c r="AH940" s="219"/>
      <c r="AI940" s="219"/>
      <c r="AJ940" s="219"/>
      <c r="AK940" s="219"/>
      <c r="AL940" s="219"/>
      <c r="AM940" s="219"/>
      <c r="AN940" s="219"/>
      <c r="AO940" s="219"/>
      <c r="AP940" s="219"/>
      <c r="AQ940" s="219"/>
      <c r="AR940" s="219"/>
      <c r="AS940" s="219"/>
      <c r="AT940" s="219"/>
      <c r="AU940" s="219"/>
      <c r="AV940" s="219"/>
      <c r="AW940" s="219"/>
      <c r="AX940" s="219"/>
      <c r="AY940" s="219"/>
      <c r="AZ940" s="219"/>
      <c r="BA940" s="219"/>
      <c r="BB940" s="219"/>
      <c r="BC940" s="219"/>
      <c r="BD940" s="219"/>
      <c r="BE940" s="219"/>
      <c r="BF940" s="219"/>
      <c r="BG940" s="219"/>
      <c r="BH940" s="219"/>
      <c r="BI940" s="219"/>
      <c r="BJ940" s="219"/>
      <c r="BK940" s="219"/>
      <c r="BL940" s="219"/>
      <c r="BM940" s="56"/>
    </row>
    <row r="941" spans="1:65">
      <c r="A941" s="30"/>
      <c r="B941" s="3" t="s">
        <v>233</v>
      </c>
      <c r="C941" s="29"/>
      <c r="D941" s="24">
        <v>0</v>
      </c>
      <c r="E941" s="24">
        <v>5.1639777949432448E-4</v>
      </c>
      <c r="F941" s="24">
        <v>4.0824829046386482E-4</v>
      </c>
      <c r="G941" s="24">
        <v>5.1639777949432275E-4</v>
      </c>
      <c r="H941" s="24">
        <v>4.8751068364361614E-4</v>
      </c>
      <c r="I941" s="24">
        <v>4.0824829046386298E-3</v>
      </c>
      <c r="J941" s="24">
        <v>3.8843284947971267E-4</v>
      </c>
      <c r="K941" s="24">
        <v>0</v>
      </c>
      <c r="L941" s="24">
        <v>3.9832984656772429E-4</v>
      </c>
      <c r="M941" s="24">
        <v>0</v>
      </c>
      <c r="N941" s="24">
        <v>3.970726214015088E-4</v>
      </c>
      <c r="O941" s="24">
        <v>5.7219460559032457E-4</v>
      </c>
      <c r="P941" s="24">
        <v>1.6431676725154984E-3</v>
      </c>
      <c r="Q941" s="218"/>
      <c r="R941" s="219"/>
      <c r="S941" s="219"/>
      <c r="T941" s="219"/>
      <c r="U941" s="219"/>
      <c r="V941" s="219"/>
      <c r="W941" s="219"/>
      <c r="X941" s="219"/>
      <c r="Y941" s="219"/>
      <c r="Z941" s="219"/>
      <c r="AA941" s="219"/>
      <c r="AB941" s="219"/>
      <c r="AC941" s="219"/>
      <c r="AD941" s="219"/>
      <c r="AE941" s="219"/>
      <c r="AF941" s="219"/>
      <c r="AG941" s="219"/>
      <c r="AH941" s="219"/>
      <c r="AI941" s="219"/>
      <c r="AJ941" s="219"/>
      <c r="AK941" s="219"/>
      <c r="AL941" s="219"/>
      <c r="AM941" s="219"/>
      <c r="AN941" s="219"/>
      <c r="AO941" s="219"/>
      <c r="AP941" s="219"/>
      <c r="AQ941" s="219"/>
      <c r="AR941" s="219"/>
      <c r="AS941" s="219"/>
      <c r="AT941" s="219"/>
      <c r="AU941" s="219"/>
      <c r="AV941" s="219"/>
      <c r="AW941" s="219"/>
      <c r="AX941" s="219"/>
      <c r="AY941" s="219"/>
      <c r="AZ941" s="219"/>
      <c r="BA941" s="219"/>
      <c r="BB941" s="219"/>
      <c r="BC941" s="219"/>
      <c r="BD941" s="219"/>
      <c r="BE941" s="219"/>
      <c r="BF941" s="219"/>
      <c r="BG941" s="219"/>
      <c r="BH941" s="219"/>
      <c r="BI941" s="219"/>
      <c r="BJ941" s="219"/>
      <c r="BK941" s="219"/>
      <c r="BL941" s="219"/>
      <c r="BM941" s="56"/>
    </row>
    <row r="942" spans="1:65">
      <c r="A942" s="30"/>
      <c r="B942" s="3" t="s">
        <v>85</v>
      </c>
      <c r="C942" s="29"/>
      <c r="D942" s="13">
        <v>0</v>
      </c>
      <c r="E942" s="13">
        <v>1.866497998172257E-2</v>
      </c>
      <c r="F942" s="13">
        <v>1.4667603250198735E-2</v>
      </c>
      <c r="G942" s="13">
        <v>1.9610042259278079E-2</v>
      </c>
      <c r="H942" s="13">
        <v>1.8067103779256931E-2</v>
      </c>
      <c r="I942" s="13">
        <v>0.14408763192842222</v>
      </c>
      <c r="J942" s="13">
        <v>1.4384440349204462E-2</v>
      </c>
      <c r="K942" s="13">
        <v>0</v>
      </c>
      <c r="L942" s="13">
        <v>1.3381741765992976E-2</v>
      </c>
      <c r="M942" s="13">
        <v>0</v>
      </c>
      <c r="N942" s="13">
        <v>1.6284591445037959E-2</v>
      </c>
      <c r="O942" s="13">
        <v>1.9210616150800996E-2</v>
      </c>
      <c r="P942" s="13">
        <v>7.302967433402216E-2</v>
      </c>
      <c r="Q942" s="151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5"/>
    </row>
    <row r="943" spans="1:65">
      <c r="A943" s="30"/>
      <c r="B943" s="3" t="s">
        <v>234</v>
      </c>
      <c r="C943" s="29"/>
      <c r="D943" s="13">
        <v>0.11241363308725361</v>
      </c>
      <c r="E943" s="13">
        <v>2.5892572736022856E-2</v>
      </c>
      <c r="F943" s="13">
        <v>3.207264847539637E-2</v>
      </c>
      <c r="G943" s="13">
        <v>-2.3548033178966254E-2</v>
      </c>
      <c r="H943" s="13">
        <v>5.5426220459087183E-4</v>
      </c>
      <c r="I943" s="13">
        <v>5.0612875693517134E-2</v>
      </c>
      <c r="J943" s="13">
        <v>1.308791097224038E-3</v>
      </c>
      <c r="K943" s="13">
        <v>-0.25839091127516423</v>
      </c>
      <c r="L943" s="13">
        <v>0.1037615270521306</v>
      </c>
      <c r="M943" s="13">
        <v>0.11241363308725361</v>
      </c>
      <c r="N943" s="13">
        <v>-9.5854919329637855E-2</v>
      </c>
      <c r="O943" s="13">
        <v>0.10445369553494022</v>
      </c>
      <c r="P943" s="13">
        <v>-0.16568977518455996</v>
      </c>
      <c r="Q943" s="151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46" t="s">
        <v>235</v>
      </c>
      <c r="C944" s="47"/>
      <c r="D944" s="45">
        <v>0.75</v>
      </c>
      <c r="E944" s="45">
        <v>0</v>
      </c>
      <c r="F944" s="45">
        <v>0.05</v>
      </c>
      <c r="G944" s="45">
        <v>0.43</v>
      </c>
      <c r="H944" s="45">
        <v>0.22</v>
      </c>
      <c r="I944" s="45">
        <v>0.21</v>
      </c>
      <c r="J944" s="45">
        <v>0.21</v>
      </c>
      <c r="K944" s="45">
        <v>2.46</v>
      </c>
      <c r="L944" s="45">
        <v>0.67</v>
      </c>
      <c r="M944" s="45">
        <v>0.75</v>
      </c>
      <c r="N944" s="45">
        <v>1.05</v>
      </c>
      <c r="O944" s="45">
        <v>0.68</v>
      </c>
      <c r="P944" s="45">
        <v>1.66</v>
      </c>
      <c r="Q944" s="151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B945" s="31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BM945" s="55"/>
    </row>
    <row r="946" spans="1:65" ht="15">
      <c r="B946" s="8" t="s">
        <v>450</v>
      </c>
      <c r="BM946" s="28" t="s">
        <v>66</v>
      </c>
    </row>
    <row r="947" spans="1:65" ht="15">
      <c r="A947" s="25" t="s">
        <v>63</v>
      </c>
      <c r="B947" s="18" t="s">
        <v>108</v>
      </c>
      <c r="C947" s="15" t="s">
        <v>109</v>
      </c>
      <c r="D947" s="16" t="s">
        <v>214</v>
      </c>
      <c r="E947" s="17" t="s">
        <v>214</v>
      </c>
      <c r="F947" s="17" t="s">
        <v>214</v>
      </c>
      <c r="G947" s="17" t="s">
        <v>214</v>
      </c>
      <c r="H947" s="17" t="s">
        <v>214</v>
      </c>
      <c r="I947" s="17" t="s">
        <v>214</v>
      </c>
      <c r="J947" s="17" t="s">
        <v>214</v>
      </c>
      <c r="K947" s="17" t="s">
        <v>214</v>
      </c>
      <c r="L947" s="17" t="s">
        <v>214</v>
      </c>
      <c r="M947" s="17" t="s">
        <v>214</v>
      </c>
      <c r="N947" s="17" t="s">
        <v>214</v>
      </c>
      <c r="O947" s="151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>
        <v>1</v>
      </c>
    </row>
    <row r="948" spans="1:65">
      <c r="A948" s="30"/>
      <c r="B948" s="19" t="s">
        <v>215</v>
      </c>
      <c r="C948" s="9" t="s">
        <v>215</v>
      </c>
      <c r="D948" s="149" t="s">
        <v>248</v>
      </c>
      <c r="E948" s="150" t="s">
        <v>249</v>
      </c>
      <c r="F948" s="150" t="s">
        <v>250</v>
      </c>
      <c r="G948" s="150" t="s">
        <v>251</v>
      </c>
      <c r="H948" s="150" t="s">
        <v>252</v>
      </c>
      <c r="I948" s="150" t="s">
        <v>253</v>
      </c>
      <c r="J948" s="150" t="s">
        <v>254</v>
      </c>
      <c r="K948" s="150" t="s">
        <v>256</v>
      </c>
      <c r="L948" s="150" t="s">
        <v>257</v>
      </c>
      <c r="M948" s="150" t="s">
        <v>258</v>
      </c>
      <c r="N948" s="150" t="s">
        <v>260</v>
      </c>
      <c r="O948" s="151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 t="s">
        <v>3</v>
      </c>
    </row>
    <row r="949" spans="1:65">
      <c r="A949" s="30"/>
      <c r="B949" s="19"/>
      <c r="C949" s="9"/>
      <c r="D949" s="10" t="s">
        <v>111</v>
      </c>
      <c r="E949" s="11" t="s">
        <v>264</v>
      </c>
      <c r="F949" s="11" t="s">
        <v>264</v>
      </c>
      <c r="G949" s="11" t="s">
        <v>264</v>
      </c>
      <c r="H949" s="11" t="s">
        <v>263</v>
      </c>
      <c r="I949" s="11" t="s">
        <v>263</v>
      </c>
      <c r="J949" s="11" t="s">
        <v>111</v>
      </c>
      <c r="K949" s="11" t="s">
        <v>264</v>
      </c>
      <c r="L949" s="11" t="s">
        <v>264</v>
      </c>
      <c r="M949" s="11" t="s">
        <v>263</v>
      </c>
      <c r="N949" s="11" t="s">
        <v>263</v>
      </c>
      <c r="O949" s="151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1</v>
      </c>
    </row>
    <row r="950" spans="1:65">
      <c r="A950" s="30"/>
      <c r="B950" s="19"/>
      <c r="C950" s="9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151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8">
        <v>2</v>
      </c>
    </row>
    <row r="951" spans="1:65">
      <c r="A951" s="30"/>
      <c r="B951" s="18">
        <v>1</v>
      </c>
      <c r="C951" s="14">
        <v>1</v>
      </c>
      <c r="D951" s="242" t="s">
        <v>104</v>
      </c>
      <c r="E951" s="243">
        <v>12.85</v>
      </c>
      <c r="F951" s="243">
        <v>12.25</v>
      </c>
      <c r="G951" s="243">
        <v>12.5</v>
      </c>
      <c r="H951" s="243">
        <v>13</v>
      </c>
      <c r="I951" s="243">
        <v>13.5</v>
      </c>
      <c r="J951" s="243">
        <v>13.15057251252</v>
      </c>
      <c r="K951" s="243">
        <v>12.5</v>
      </c>
      <c r="L951" s="243">
        <v>12.4</v>
      </c>
      <c r="M951" s="243">
        <v>12.4</v>
      </c>
      <c r="N951" s="243">
        <v>13.97</v>
      </c>
      <c r="O951" s="238"/>
      <c r="P951" s="239"/>
      <c r="Q951" s="239"/>
      <c r="R951" s="239"/>
      <c r="S951" s="239"/>
      <c r="T951" s="239"/>
      <c r="U951" s="239"/>
      <c r="V951" s="239"/>
      <c r="W951" s="239"/>
      <c r="X951" s="239"/>
      <c r="Y951" s="239"/>
      <c r="Z951" s="239"/>
      <c r="AA951" s="239"/>
      <c r="AB951" s="239"/>
      <c r="AC951" s="239"/>
      <c r="AD951" s="239"/>
      <c r="AE951" s="239"/>
      <c r="AF951" s="239"/>
      <c r="AG951" s="239"/>
      <c r="AH951" s="239"/>
      <c r="AI951" s="239"/>
      <c r="AJ951" s="239"/>
      <c r="AK951" s="239"/>
      <c r="AL951" s="239"/>
      <c r="AM951" s="239"/>
      <c r="AN951" s="239"/>
      <c r="AO951" s="239"/>
      <c r="AP951" s="239"/>
      <c r="AQ951" s="239"/>
      <c r="AR951" s="239"/>
      <c r="AS951" s="239"/>
      <c r="AT951" s="239"/>
      <c r="AU951" s="239"/>
      <c r="AV951" s="239"/>
      <c r="AW951" s="239"/>
      <c r="AX951" s="239"/>
      <c r="AY951" s="239"/>
      <c r="AZ951" s="239"/>
      <c r="BA951" s="239"/>
      <c r="BB951" s="239"/>
      <c r="BC951" s="239"/>
      <c r="BD951" s="239"/>
      <c r="BE951" s="239"/>
      <c r="BF951" s="239"/>
      <c r="BG951" s="239"/>
      <c r="BH951" s="239"/>
      <c r="BI951" s="239"/>
      <c r="BJ951" s="239"/>
      <c r="BK951" s="239"/>
      <c r="BL951" s="239"/>
      <c r="BM951" s="244">
        <v>1</v>
      </c>
    </row>
    <row r="952" spans="1:65">
      <c r="A952" s="30"/>
      <c r="B952" s="19">
        <v>1</v>
      </c>
      <c r="C952" s="9">
        <v>2</v>
      </c>
      <c r="D952" s="245" t="s">
        <v>104</v>
      </c>
      <c r="E952" s="237">
        <v>13.15</v>
      </c>
      <c r="F952" s="237">
        <v>12.45</v>
      </c>
      <c r="G952" s="237">
        <v>13.3</v>
      </c>
      <c r="H952" s="237">
        <v>13.24</v>
      </c>
      <c r="I952" s="237">
        <v>13.7</v>
      </c>
      <c r="J952" s="237">
        <v>13.225333325719999</v>
      </c>
      <c r="K952" s="237">
        <v>12.1</v>
      </c>
      <c r="L952" s="237">
        <v>11.9</v>
      </c>
      <c r="M952" s="237">
        <v>12.2</v>
      </c>
      <c r="N952" s="237">
        <v>13.226000000000001</v>
      </c>
      <c r="O952" s="238"/>
      <c r="P952" s="239"/>
      <c r="Q952" s="239"/>
      <c r="R952" s="239"/>
      <c r="S952" s="239"/>
      <c r="T952" s="239"/>
      <c r="U952" s="239"/>
      <c r="V952" s="239"/>
      <c r="W952" s="239"/>
      <c r="X952" s="239"/>
      <c r="Y952" s="239"/>
      <c r="Z952" s="239"/>
      <c r="AA952" s="239"/>
      <c r="AB952" s="239"/>
      <c r="AC952" s="239"/>
      <c r="AD952" s="239"/>
      <c r="AE952" s="239"/>
      <c r="AF952" s="239"/>
      <c r="AG952" s="239"/>
      <c r="AH952" s="239"/>
      <c r="AI952" s="239"/>
      <c r="AJ952" s="239"/>
      <c r="AK952" s="239"/>
      <c r="AL952" s="239"/>
      <c r="AM952" s="239"/>
      <c r="AN952" s="239"/>
      <c r="AO952" s="239"/>
      <c r="AP952" s="239"/>
      <c r="AQ952" s="239"/>
      <c r="AR952" s="239"/>
      <c r="AS952" s="239"/>
      <c r="AT952" s="239"/>
      <c r="AU952" s="239"/>
      <c r="AV952" s="239"/>
      <c r="AW952" s="239"/>
      <c r="AX952" s="239"/>
      <c r="AY952" s="239"/>
      <c r="AZ952" s="239"/>
      <c r="BA952" s="239"/>
      <c r="BB952" s="239"/>
      <c r="BC952" s="239"/>
      <c r="BD952" s="239"/>
      <c r="BE952" s="239"/>
      <c r="BF952" s="239"/>
      <c r="BG952" s="239"/>
      <c r="BH952" s="239"/>
      <c r="BI952" s="239"/>
      <c r="BJ952" s="239"/>
      <c r="BK952" s="239"/>
      <c r="BL952" s="239"/>
      <c r="BM952" s="244" t="e">
        <v>#N/A</v>
      </c>
    </row>
    <row r="953" spans="1:65">
      <c r="A953" s="30"/>
      <c r="B953" s="19">
        <v>1</v>
      </c>
      <c r="C953" s="9">
        <v>3</v>
      </c>
      <c r="D953" s="245" t="s">
        <v>104</v>
      </c>
      <c r="E953" s="237">
        <v>12.8</v>
      </c>
      <c r="F953" s="237">
        <v>12.35</v>
      </c>
      <c r="G953" s="237">
        <v>13.5</v>
      </c>
      <c r="H953" s="237">
        <v>12.91</v>
      </c>
      <c r="I953" s="237">
        <v>13.7</v>
      </c>
      <c r="J953" s="237">
        <v>12.514500371312501</v>
      </c>
      <c r="K953" s="237">
        <v>12.8</v>
      </c>
      <c r="L953" s="237">
        <v>12.2</v>
      </c>
      <c r="M953" s="237">
        <v>12.3</v>
      </c>
      <c r="N953" s="237">
        <v>13.036</v>
      </c>
      <c r="O953" s="238"/>
      <c r="P953" s="239"/>
      <c r="Q953" s="239"/>
      <c r="R953" s="239"/>
      <c r="S953" s="239"/>
      <c r="T953" s="239"/>
      <c r="U953" s="239"/>
      <c r="V953" s="239"/>
      <c r="W953" s="239"/>
      <c r="X953" s="239"/>
      <c r="Y953" s="239"/>
      <c r="Z953" s="239"/>
      <c r="AA953" s="239"/>
      <c r="AB953" s="239"/>
      <c r="AC953" s="239"/>
      <c r="AD953" s="239"/>
      <c r="AE953" s="239"/>
      <c r="AF953" s="239"/>
      <c r="AG953" s="239"/>
      <c r="AH953" s="239"/>
      <c r="AI953" s="239"/>
      <c r="AJ953" s="239"/>
      <c r="AK953" s="239"/>
      <c r="AL953" s="239"/>
      <c r="AM953" s="239"/>
      <c r="AN953" s="239"/>
      <c r="AO953" s="239"/>
      <c r="AP953" s="239"/>
      <c r="AQ953" s="239"/>
      <c r="AR953" s="239"/>
      <c r="AS953" s="239"/>
      <c r="AT953" s="239"/>
      <c r="AU953" s="239"/>
      <c r="AV953" s="239"/>
      <c r="AW953" s="239"/>
      <c r="AX953" s="239"/>
      <c r="AY953" s="239"/>
      <c r="AZ953" s="239"/>
      <c r="BA953" s="239"/>
      <c r="BB953" s="239"/>
      <c r="BC953" s="239"/>
      <c r="BD953" s="239"/>
      <c r="BE953" s="239"/>
      <c r="BF953" s="239"/>
      <c r="BG953" s="239"/>
      <c r="BH953" s="239"/>
      <c r="BI953" s="239"/>
      <c r="BJ953" s="239"/>
      <c r="BK953" s="239"/>
      <c r="BL953" s="239"/>
      <c r="BM953" s="244">
        <v>16</v>
      </c>
    </row>
    <row r="954" spans="1:65">
      <c r="A954" s="30"/>
      <c r="B954" s="19">
        <v>1</v>
      </c>
      <c r="C954" s="9">
        <v>4</v>
      </c>
      <c r="D954" s="245" t="s">
        <v>104</v>
      </c>
      <c r="E954" s="237">
        <v>13.1</v>
      </c>
      <c r="F954" s="237">
        <v>12.5</v>
      </c>
      <c r="G954" s="237">
        <v>13.1</v>
      </c>
      <c r="H954" s="237">
        <v>12.92</v>
      </c>
      <c r="I954" s="237">
        <v>14.1</v>
      </c>
      <c r="J954" s="237">
        <v>13.266722305919998</v>
      </c>
      <c r="K954" s="237">
        <v>12.4</v>
      </c>
      <c r="L954" s="237">
        <v>12.3</v>
      </c>
      <c r="M954" s="237">
        <v>12.3</v>
      </c>
      <c r="N954" s="237">
        <v>12.523999999999999</v>
      </c>
      <c r="O954" s="238"/>
      <c r="P954" s="239"/>
      <c r="Q954" s="239"/>
      <c r="R954" s="239"/>
      <c r="S954" s="239"/>
      <c r="T954" s="239"/>
      <c r="U954" s="239"/>
      <c r="V954" s="239"/>
      <c r="W954" s="239"/>
      <c r="X954" s="239"/>
      <c r="Y954" s="239"/>
      <c r="Z954" s="239"/>
      <c r="AA954" s="239"/>
      <c r="AB954" s="239"/>
      <c r="AC954" s="239"/>
      <c r="AD954" s="239"/>
      <c r="AE954" s="239"/>
      <c r="AF954" s="239"/>
      <c r="AG954" s="239"/>
      <c r="AH954" s="239"/>
      <c r="AI954" s="239"/>
      <c r="AJ954" s="239"/>
      <c r="AK954" s="239"/>
      <c r="AL954" s="239"/>
      <c r="AM954" s="239"/>
      <c r="AN954" s="239"/>
      <c r="AO954" s="239"/>
      <c r="AP954" s="239"/>
      <c r="AQ954" s="239"/>
      <c r="AR954" s="239"/>
      <c r="AS954" s="239"/>
      <c r="AT954" s="239"/>
      <c r="AU954" s="239"/>
      <c r="AV954" s="239"/>
      <c r="AW954" s="239"/>
      <c r="AX954" s="239"/>
      <c r="AY954" s="239"/>
      <c r="AZ954" s="239"/>
      <c r="BA954" s="239"/>
      <c r="BB954" s="239"/>
      <c r="BC954" s="239"/>
      <c r="BD954" s="239"/>
      <c r="BE954" s="239"/>
      <c r="BF954" s="239"/>
      <c r="BG954" s="239"/>
      <c r="BH954" s="239"/>
      <c r="BI954" s="239"/>
      <c r="BJ954" s="239"/>
      <c r="BK954" s="239"/>
      <c r="BL954" s="239"/>
      <c r="BM954" s="244">
        <v>12.817988879300207</v>
      </c>
    </row>
    <row r="955" spans="1:65">
      <c r="A955" s="30"/>
      <c r="B955" s="19">
        <v>1</v>
      </c>
      <c r="C955" s="9">
        <v>5</v>
      </c>
      <c r="D955" s="245" t="s">
        <v>104</v>
      </c>
      <c r="E955" s="237">
        <v>12.85</v>
      </c>
      <c r="F955" s="237">
        <v>12.9</v>
      </c>
      <c r="G955" s="237">
        <v>13</v>
      </c>
      <c r="H955" s="237">
        <v>12.83</v>
      </c>
      <c r="I955" s="237">
        <v>14</v>
      </c>
      <c r="J955" s="237">
        <v>12.637523135119999</v>
      </c>
      <c r="K955" s="237">
        <v>12.5</v>
      </c>
      <c r="L955" s="237">
        <v>12</v>
      </c>
      <c r="M955" s="237">
        <v>12</v>
      </c>
      <c r="N955" s="237">
        <v>13.433</v>
      </c>
      <c r="O955" s="238"/>
      <c r="P955" s="239"/>
      <c r="Q955" s="239"/>
      <c r="R955" s="239"/>
      <c r="S955" s="239"/>
      <c r="T955" s="239"/>
      <c r="U955" s="239"/>
      <c r="V955" s="239"/>
      <c r="W955" s="239"/>
      <c r="X955" s="239"/>
      <c r="Y955" s="239"/>
      <c r="Z955" s="239"/>
      <c r="AA955" s="239"/>
      <c r="AB955" s="239"/>
      <c r="AC955" s="239"/>
      <c r="AD955" s="239"/>
      <c r="AE955" s="239"/>
      <c r="AF955" s="239"/>
      <c r="AG955" s="239"/>
      <c r="AH955" s="239"/>
      <c r="AI955" s="239"/>
      <c r="AJ955" s="239"/>
      <c r="AK955" s="239"/>
      <c r="AL955" s="239"/>
      <c r="AM955" s="239"/>
      <c r="AN955" s="239"/>
      <c r="AO955" s="239"/>
      <c r="AP955" s="239"/>
      <c r="AQ955" s="239"/>
      <c r="AR955" s="239"/>
      <c r="AS955" s="239"/>
      <c r="AT955" s="239"/>
      <c r="AU955" s="239"/>
      <c r="AV955" s="239"/>
      <c r="AW955" s="239"/>
      <c r="AX955" s="239"/>
      <c r="AY955" s="239"/>
      <c r="AZ955" s="239"/>
      <c r="BA955" s="239"/>
      <c r="BB955" s="239"/>
      <c r="BC955" s="239"/>
      <c r="BD955" s="239"/>
      <c r="BE955" s="239"/>
      <c r="BF955" s="239"/>
      <c r="BG955" s="239"/>
      <c r="BH955" s="239"/>
      <c r="BI955" s="239"/>
      <c r="BJ955" s="239"/>
      <c r="BK955" s="239"/>
      <c r="BL955" s="239"/>
      <c r="BM955" s="244">
        <v>45</v>
      </c>
    </row>
    <row r="956" spans="1:65">
      <c r="A956" s="30"/>
      <c r="B956" s="19">
        <v>1</v>
      </c>
      <c r="C956" s="9">
        <v>6</v>
      </c>
      <c r="D956" s="245" t="s">
        <v>104</v>
      </c>
      <c r="E956" s="237">
        <v>12.7</v>
      </c>
      <c r="F956" s="237">
        <v>12.7</v>
      </c>
      <c r="G956" s="237">
        <v>13.55</v>
      </c>
      <c r="H956" s="237">
        <v>12.76</v>
      </c>
      <c r="I956" s="237">
        <v>14</v>
      </c>
      <c r="J956" s="237">
        <v>12.87568110742</v>
      </c>
      <c r="K956" s="237">
        <v>12.3</v>
      </c>
      <c r="L956" s="237">
        <v>11.8</v>
      </c>
      <c r="M956" s="237">
        <v>11.9</v>
      </c>
      <c r="N956" s="237">
        <v>12.71</v>
      </c>
      <c r="O956" s="238"/>
      <c r="P956" s="239"/>
      <c r="Q956" s="239"/>
      <c r="R956" s="239"/>
      <c r="S956" s="239"/>
      <c r="T956" s="239"/>
      <c r="U956" s="239"/>
      <c r="V956" s="239"/>
      <c r="W956" s="239"/>
      <c r="X956" s="239"/>
      <c r="Y956" s="239"/>
      <c r="Z956" s="239"/>
      <c r="AA956" s="239"/>
      <c r="AB956" s="239"/>
      <c r="AC956" s="239"/>
      <c r="AD956" s="239"/>
      <c r="AE956" s="239"/>
      <c r="AF956" s="239"/>
      <c r="AG956" s="239"/>
      <c r="AH956" s="239"/>
      <c r="AI956" s="239"/>
      <c r="AJ956" s="239"/>
      <c r="AK956" s="239"/>
      <c r="AL956" s="239"/>
      <c r="AM956" s="239"/>
      <c r="AN956" s="239"/>
      <c r="AO956" s="239"/>
      <c r="AP956" s="239"/>
      <c r="AQ956" s="239"/>
      <c r="AR956" s="239"/>
      <c r="AS956" s="239"/>
      <c r="AT956" s="239"/>
      <c r="AU956" s="239"/>
      <c r="AV956" s="239"/>
      <c r="AW956" s="239"/>
      <c r="AX956" s="239"/>
      <c r="AY956" s="239"/>
      <c r="AZ956" s="239"/>
      <c r="BA956" s="239"/>
      <c r="BB956" s="239"/>
      <c r="BC956" s="239"/>
      <c r="BD956" s="239"/>
      <c r="BE956" s="239"/>
      <c r="BF956" s="239"/>
      <c r="BG956" s="239"/>
      <c r="BH956" s="239"/>
      <c r="BI956" s="239"/>
      <c r="BJ956" s="239"/>
      <c r="BK956" s="239"/>
      <c r="BL956" s="239"/>
      <c r="BM956" s="240"/>
    </row>
    <row r="957" spans="1:65">
      <c r="A957" s="30"/>
      <c r="B957" s="20" t="s">
        <v>231</v>
      </c>
      <c r="C957" s="12"/>
      <c r="D957" s="246" t="s">
        <v>521</v>
      </c>
      <c r="E957" s="246">
        <v>12.908333333333333</v>
      </c>
      <c r="F957" s="246">
        <v>12.524999999999999</v>
      </c>
      <c r="G957" s="246">
        <v>13.158333333333333</v>
      </c>
      <c r="H957" s="246">
        <v>12.943333333333335</v>
      </c>
      <c r="I957" s="246">
        <v>13.833333333333334</v>
      </c>
      <c r="J957" s="246">
        <v>12.945055459668751</v>
      </c>
      <c r="K957" s="246">
        <v>12.433333333333335</v>
      </c>
      <c r="L957" s="246">
        <v>12.1</v>
      </c>
      <c r="M957" s="246">
        <v>12.183333333333335</v>
      </c>
      <c r="N957" s="246">
        <v>13.149833333333333</v>
      </c>
      <c r="O957" s="238"/>
      <c r="P957" s="239"/>
      <c r="Q957" s="239"/>
      <c r="R957" s="239"/>
      <c r="S957" s="239"/>
      <c r="T957" s="239"/>
      <c r="U957" s="239"/>
      <c r="V957" s="239"/>
      <c r="W957" s="239"/>
      <c r="X957" s="239"/>
      <c r="Y957" s="239"/>
      <c r="Z957" s="239"/>
      <c r="AA957" s="239"/>
      <c r="AB957" s="239"/>
      <c r="AC957" s="239"/>
      <c r="AD957" s="239"/>
      <c r="AE957" s="239"/>
      <c r="AF957" s="239"/>
      <c r="AG957" s="239"/>
      <c r="AH957" s="239"/>
      <c r="AI957" s="239"/>
      <c r="AJ957" s="239"/>
      <c r="AK957" s="239"/>
      <c r="AL957" s="239"/>
      <c r="AM957" s="239"/>
      <c r="AN957" s="239"/>
      <c r="AO957" s="239"/>
      <c r="AP957" s="239"/>
      <c r="AQ957" s="239"/>
      <c r="AR957" s="239"/>
      <c r="AS957" s="239"/>
      <c r="AT957" s="239"/>
      <c r="AU957" s="239"/>
      <c r="AV957" s="239"/>
      <c r="AW957" s="239"/>
      <c r="AX957" s="239"/>
      <c r="AY957" s="239"/>
      <c r="AZ957" s="239"/>
      <c r="BA957" s="239"/>
      <c r="BB957" s="239"/>
      <c r="BC957" s="239"/>
      <c r="BD957" s="239"/>
      <c r="BE957" s="239"/>
      <c r="BF957" s="239"/>
      <c r="BG957" s="239"/>
      <c r="BH957" s="239"/>
      <c r="BI957" s="239"/>
      <c r="BJ957" s="239"/>
      <c r="BK957" s="239"/>
      <c r="BL957" s="239"/>
      <c r="BM957" s="240"/>
    </row>
    <row r="958" spans="1:65">
      <c r="A958" s="30"/>
      <c r="B958" s="3" t="s">
        <v>232</v>
      </c>
      <c r="C958" s="29"/>
      <c r="D958" s="237" t="s">
        <v>521</v>
      </c>
      <c r="E958" s="237">
        <v>12.85</v>
      </c>
      <c r="F958" s="237">
        <v>12.475</v>
      </c>
      <c r="G958" s="237">
        <v>13.2</v>
      </c>
      <c r="H958" s="237">
        <v>12.914999999999999</v>
      </c>
      <c r="I958" s="237">
        <v>13.85</v>
      </c>
      <c r="J958" s="237">
        <v>13.01312680997</v>
      </c>
      <c r="K958" s="237">
        <v>12.45</v>
      </c>
      <c r="L958" s="237">
        <v>12.1</v>
      </c>
      <c r="M958" s="237">
        <v>12.25</v>
      </c>
      <c r="N958" s="237">
        <v>13.131</v>
      </c>
      <c r="O958" s="238"/>
      <c r="P958" s="239"/>
      <c r="Q958" s="239"/>
      <c r="R958" s="239"/>
      <c r="S958" s="239"/>
      <c r="T958" s="239"/>
      <c r="U958" s="239"/>
      <c r="V958" s="239"/>
      <c r="W958" s="239"/>
      <c r="X958" s="239"/>
      <c r="Y958" s="239"/>
      <c r="Z958" s="239"/>
      <c r="AA958" s="239"/>
      <c r="AB958" s="239"/>
      <c r="AC958" s="239"/>
      <c r="AD958" s="239"/>
      <c r="AE958" s="239"/>
      <c r="AF958" s="239"/>
      <c r="AG958" s="239"/>
      <c r="AH958" s="239"/>
      <c r="AI958" s="239"/>
      <c r="AJ958" s="239"/>
      <c r="AK958" s="239"/>
      <c r="AL958" s="239"/>
      <c r="AM958" s="239"/>
      <c r="AN958" s="239"/>
      <c r="AO958" s="239"/>
      <c r="AP958" s="239"/>
      <c r="AQ958" s="239"/>
      <c r="AR958" s="239"/>
      <c r="AS958" s="239"/>
      <c r="AT958" s="239"/>
      <c r="AU958" s="239"/>
      <c r="AV958" s="239"/>
      <c r="AW958" s="239"/>
      <c r="AX958" s="239"/>
      <c r="AY958" s="239"/>
      <c r="AZ958" s="239"/>
      <c r="BA958" s="239"/>
      <c r="BB958" s="239"/>
      <c r="BC958" s="239"/>
      <c r="BD958" s="239"/>
      <c r="BE958" s="239"/>
      <c r="BF958" s="239"/>
      <c r="BG958" s="239"/>
      <c r="BH958" s="239"/>
      <c r="BI958" s="239"/>
      <c r="BJ958" s="239"/>
      <c r="BK958" s="239"/>
      <c r="BL958" s="239"/>
      <c r="BM958" s="240"/>
    </row>
    <row r="959" spans="1:65">
      <c r="A959" s="30"/>
      <c r="B959" s="3" t="s">
        <v>233</v>
      </c>
      <c r="C959" s="29"/>
      <c r="D959" s="24" t="s">
        <v>521</v>
      </c>
      <c r="E959" s="24">
        <v>0.17724747294860571</v>
      </c>
      <c r="F959" s="24">
        <v>0.23822258499143201</v>
      </c>
      <c r="G959" s="24">
        <v>0.38783587594067004</v>
      </c>
      <c r="H959" s="24">
        <v>0.1669331203406523</v>
      </c>
      <c r="I959" s="24">
        <v>0.23380903889000249</v>
      </c>
      <c r="J959" s="24">
        <v>0.31907024828080721</v>
      </c>
      <c r="K959" s="24">
        <v>0.23380903889000265</v>
      </c>
      <c r="L959" s="24">
        <v>0.23664319132398456</v>
      </c>
      <c r="M959" s="24">
        <v>0.19407902170679528</v>
      </c>
      <c r="N959" s="24">
        <v>0.52091013300440503</v>
      </c>
      <c r="O959" s="151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55"/>
    </row>
    <row r="960" spans="1:65">
      <c r="A960" s="30"/>
      <c r="B960" s="3" t="s">
        <v>85</v>
      </c>
      <c r="C960" s="29"/>
      <c r="D960" s="13" t="s">
        <v>521</v>
      </c>
      <c r="E960" s="13">
        <v>1.3731243869485271E-2</v>
      </c>
      <c r="F960" s="13">
        <v>1.9019767264784992E-2</v>
      </c>
      <c r="G960" s="13">
        <v>2.9474544086688034E-2</v>
      </c>
      <c r="H960" s="13">
        <v>1.2897227942878106E-2</v>
      </c>
      <c r="I960" s="13">
        <v>1.6901858233012226E-2</v>
      </c>
      <c r="J960" s="13">
        <v>2.4648040271043524E-2</v>
      </c>
      <c r="K960" s="13">
        <v>1.8805016532707986E-2</v>
      </c>
      <c r="L960" s="13">
        <v>1.9557288539172279E-2</v>
      </c>
      <c r="M960" s="13">
        <v>1.5929878662664453E-2</v>
      </c>
      <c r="N960" s="13">
        <v>3.9613439942539574E-2</v>
      </c>
      <c r="O960" s="151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5"/>
    </row>
    <row r="961" spans="1:65">
      <c r="A961" s="30"/>
      <c r="B961" s="3" t="s">
        <v>234</v>
      </c>
      <c r="C961" s="29"/>
      <c r="D961" s="13" t="s">
        <v>521</v>
      </c>
      <c r="E961" s="13">
        <v>7.0482549863202237E-3</v>
      </c>
      <c r="F961" s="13">
        <v>-2.2857632508431758E-2</v>
      </c>
      <c r="G961" s="13">
        <v>2.6552094656810743E-2</v>
      </c>
      <c r="H961" s="13">
        <v>9.7787925401890963E-3</v>
      </c>
      <c r="I961" s="13">
        <v>7.9212461767134812E-2</v>
      </c>
      <c r="J961" s="13">
        <v>9.9131448439422343E-3</v>
      </c>
      <c r="K961" s="13">
        <v>-3.0009040387611319E-2</v>
      </c>
      <c r="L961" s="13">
        <v>-5.6014159948265307E-2</v>
      </c>
      <c r="M961" s="13">
        <v>-4.9512880058101616E-2</v>
      </c>
      <c r="N961" s="13">
        <v>2.5888964108014001E-2</v>
      </c>
      <c r="O961" s="151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5"/>
    </row>
    <row r="962" spans="1:65">
      <c r="A962" s="30"/>
      <c r="B962" s="46" t="s">
        <v>235</v>
      </c>
      <c r="C962" s="47"/>
      <c r="D962" s="45">
        <v>18.309999999999999</v>
      </c>
      <c r="E962" s="45">
        <v>0</v>
      </c>
      <c r="F962" s="45">
        <v>0.67</v>
      </c>
      <c r="G962" s="45">
        <v>0.44</v>
      </c>
      <c r="H962" s="45">
        <v>0.06</v>
      </c>
      <c r="I962" s="45">
        <v>1.63</v>
      </c>
      <c r="J962" s="45">
        <v>0.06</v>
      </c>
      <c r="K962" s="45">
        <v>0.84</v>
      </c>
      <c r="L962" s="45">
        <v>1.42</v>
      </c>
      <c r="M962" s="45">
        <v>1.28</v>
      </c>
      <c r="N962" s="45">
        <v>0.42</v>
      </c>
      <c r="O962" s="151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5"/>
    </row>
    <row r="963" spans="1:65">
      <c r="B963" s="31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BM963" s="55"/>
    </row>
    <row r="964" spans="1:65" ht="15">
      <c r="B964" s="8" t="s">
        <v>451</v>
      </c>
      <c r="BM964" s="28" t="s">
        <v>247</v>
      </c>
    </row>
    <row r="965" spans="1:65" ht="15">
      <c r="A965" s="25" t="s">
        <v>64</v>
      </c>
      <c r="B965" s="18" t="s">
        <v>108</v>
      </c>
      <c r="C965" s="15" t="s">
        <v>109</v>
      </c>
      <c r="D965" s="16" t="s">
        <v>214</v>
      </c>
      <c r="E965" s="15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>
        <v>1</v>
      </c>
    </row>
    <row r="966" spans="1:65">
      <c r="A966" s="30"/>
      <c r="B966" s="19" t="s">
        <v>215</v>
      </c>
      <c r="C966" s="9" t="s">
        <v>215</v>
      </c>
      <c r="D966" s="149" t="s">
        <v>256</v>
      </c>
      <c r="E966" s="15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 t="s">
        <v>3</v>
      </c>
    </row>
    <row r="967" spans="1:65">
      <c r="A967" s="30"/>
      <c r="B967" s="19"/>
      <c r="C967" s="9"/>
      <c r="D967" s="10" t="s">
        <v>264</v>
      </c>
      <c r="E967" s="15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2</v>
      </c>
    </row>
    <row r="968" spans="1:65">
      <c r="A968" s="30"/>
      <c r="B968" s="19"/>
      <c r="C968" s="9"/>
      <c r="D968" s="26"/>
      <c r="E968" s="15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8">
        <v>2</v>
      </c>
    </row>
    <row r="969" spans="1:65">
      <c r="A969" s="30"/>
      <c r="B969" s="18">
        <v>1</v>
      </c>
      <c r="C969" s="14">
        <v>1</v>
      </c>
      <c r="D969" s="22">
        <v>0.1</v>
      </c>
      <c r="E969" s="15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8">
        <v>1</v>
      </c>
    </row>
    <row r="970" spans="1:65">
      <c r="A970" s="30"/>
      <c r="B970" s="19">
        <v>1</v>
      </c>
      <c r="C970" s="9">
        <v>2</v>
      </c>
      <c r="D970" s="11">
        <v>0.1</v>
      </c>
      <c r="E970" s="15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8">
        <v>6</v>
      </c>
    </row>
    <row r="971" spans="1:65">
      <c r="A971" s="30"/>
      <c r="B971" s="19">
        <v>1</v>
      </c>
      <c r="C971" s="9">
        <v>3</v>
      </c>
      <c r="D971" s="11">
        <v>0.1</v>
      </c>
      <c r="E971" s="15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16</v>
      </c>
    </row>
    <row r="972" spans="1:65">
      <c r="A972" s="30"/>
      <c r="B972" s="19">
        <v>1</v>
      </c>
      <c r="C972" s="9">
        <v>4</v>
      </c>
      <c r="D972" s="11">
        <v>0.1</v>
      </c>
      <c r="E972" s="15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>
        <v>0.1</v>
      </c>
    </row>
    <row r="973" spans="1:65">
      <c r="A973" s="30"/>
      <c r="B973" s="19">
        <v>1</v>
      </c>
      <c r="C973" s="9">
        <v>5</v>
      </c>
      <c r="D973" s="11">
        <v>0.1</v>
      </c>
      <c r="E973" s="15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12</v>
      </c>
    </row>
    <row r="974" spans="1:65">
      <c r="A974" s="30"/>
      <c r="B974" s="19">
        <v>1</v>
      </c>
      <c r="C974" s="9">
        <v>6</v>
      </c>
      <c r="D974" s="11">
        <v>0.1</v>
      </c>
      <c r="E974" s="15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A975" s="30"/>
      <c r="B975" s="20" t="s">
        <v>231</v>
      </c>
      <c r="C975" s="12"/>
      <c r="D975" s="23">
        <v>9.9999999999999992E-2</v>
      </c>
      <c r="E975" s="15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5"/>
    </row>
    <row r="976" spans="1:65">
      <c r="A976" s="30"/>
      <c r="B976" s="3" t="s">
        <v>232</v>
      </c>
      <c r="C976" s="29"/>
      <c r="D976" s="11">
        <v>0.1</v>
      </c>
      <c r="E976" s="15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5"/>
    </row>
    <row r="977" spans="1:65">
      <c r="A977" s="30"/>
      <c r="B977" s="3" t="s">
        <v>233</v>
      </c>
      <c r="C977" s="29"/>
      <c r="D977" s="24">
        <v>1.5202354861220293E-17</v>
      </c>
      <c r="E977" s="15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55"/>
    </row>
    <row r="978" spans="1:65">
      <c r="A978" s="30"/>
      <c r="B978" s="3" t="s">
        <v>85</v>
      </c>
      <c r="C978" s="29"/>
      <c r="D978" s="13">
        <v>1.5202354861220294E-16</v>
      </c>
      <c r="E978" s="15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5"/>
    </row>
    <row r="979" spans="1:65">
      <c r="A979" s="30"/>
      <c r="B979" s="3" t="s">
        <v>234</v>
      </c>
      <c r="C979" s="29"/>
      <c r="D979" s="13">
        <v>-1.1102230246251565E-16</v>
      </c>
      <c r="E979" s="15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5"/>
    </row>
    <row r="980" spans="1:65">
      <c r="A980" s="30"/>
      <c r="B980" s="46" t="s">
        <v>235</v>
      </c>
      <c r="C980" s="47"/>
      <c r="D980" s="45" t="s">
        <v>242</v>
      </c>
      <c r="E980" s="15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B981" s="31"/>
      <c r="C981" s="20"/>
      <c r="D981" s="20"/>
      <c r="BM981" s="55"/>
    </row>
    <row r="982" spans="1:65" ht="15">
      <c r="B982" s="8" t="s">
        <v>452</v>
      </c>
      <c r="BM982" s="28" t="s">
        <v>66</v>
      </c>
    </row>
    <row r="983" spans="1:65" ht="15">
      <c r="A983" s="25" t="s">
        <v>32</v>
      </c>
      <c r="B983" s="18" t="s">
        <v>108</v>
      </c>
      <c r="C983" s="15" t="s">
        <v>109</v>
      </c>
      <c r="D983" s="16" t="s">
        <v>214</v>
      </c>
      <c r="E983" s="17" t="s">
        <v>214</v>
      </c>
      <c r="F983" s="17" t="s">
        <v>214</v>
      </c>
      <c r="G983" s="17" t="s">
        <v>214</v>
      </c>
      <c r="H983" s="17" t="s">
        <v>214</v>
      </c>
      <c r="I983" s="17" t="s">
        <v>214</v>
      </c>
      <c r="J983" s="17" t="s">
        <v>214</v>
      </c>
      <c r="K983" s="17" t="s">
        <v>214</v>
      </c>
      <c r="L983" s="17" t="s">
        <v>214</v>
      </c>
      <c r="M983" s="17" t="s">
        <v>214</v>
      </c>
      <c r="N983" s="17" t="s">
        <v>214</v>
      </c>
      <c r="O983" s="151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</v>
      </c>
    </row>
    <row r="984" spans="1:65">
      <c r="A984" s="30"/>
      <c r="B984" s="19" t="s">
        <v>215</v>
      </c>
      <c r="C984" s="9" t="s">
        <v>215</v>
      </c>
      <c r="D984" s="149" t="s">
        <v>248</v>
      </c>
      <c r="E984" s="150" t="s">
        <v>249</v>
      </c>
      <c r="F984" s="150" t="s">
        <v>250</v>
      </c>
      <c r="G984" s="150" t="s">
        <v>251</v>
      </c>
      <c r="H984" s="150" t="s">
        <v>252</v>
      </c>
      <c r="I984" s="150" t="s">
        <v>253</v>
      </c>
      <c r="J984" s="150" t="s">
        <v>254</v>
      </c>
      <c r="K984" s="150" t="s">
        <v>256</v>
      </c>
      <c r="L984" s="150" t="s">
        <v>257</v>
      </c>
      <c r="M984" s="150" t="s">
        <v>258</v>
      </c>
      <c r="N984" s="150" t="s">
        <v>260</v>
      </c>
      <c r="O984" s="151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 t="s">
        <v>3</v>
      </c>
    </row>
    <row r="985" spans="1:65">
      <c r="A985" s="30"/>
      <c r="B985" s="19"/>
      <c r="C985" s="9"/>
      <c r="D985" s="10" t="s">
        <v>111</v>
      </c>
      <c r="E985" s="11" t="s">
        <v>264</v>
      </c>
      <c r="F985" s="11" t="s">
        <v>264</v>
      </c>
      <c r="G985" s="11" t="s">
        <v>264</v>
      </c>
      <c r="H985" s="11" t="s">
        <v>263</v>
      </c>
      <c r="I985" s="11" t="s">
        <v>263</v>
      </c>
      <c r="J985" s="11" t="s">
        <v>111</v>
      </c>
      <c r="K985" s="11" t="s">
        <v>264</v>
      </c>
      <c r="L985" s="11" t="s">
        <v>264</v>
      </c>
      <c r="M985" s="11" t="s">
        <v>263</v>
      </c>
      <c r="N985" s="11" t="s">
        <v>263</v>
      </c>
      <c r="O985" s="151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2</v>
      </c>
    </row>
    <row r="986" spans="1:65">
      <c r="A986" s="30"/>
      <c r="B986" s="19"/>
      <c r="C986" s="9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151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8">
        <v>3</v>
      </c>
    </row>
    <row r="987" spans="1:65">
      <c r="A987" s="30"/>
      <c r="B987" s="18">
        <v>1</v>
      </c>
      <c r="C987" s="14">
        <v>1</v>
      </c>
      <c r="D987" s="152" t="s">
        <v>95</v>
      </c>
      <c r="E987" s="22">
        <v>2</v>
      </c>
      <c r="F987" s="22">
        <v>2.1</v>
      </c>
      <c r="G987" s="22">
        <v>2</v>
      </c>
      <c r="H987" s="22">
        <v>2.2200000000000002</v>
      </c>
      <c r="I987" s="22">
        <v>2.2599999999999998</v>
      </c>
      <c r="J987" s="22">
        <v>2.3899930453500002</v>
      </c>
      <c r="K987" s="22">
        <v>2.4</v>
      </c>
      <c r="L987" s="22">
        <v>2.13</v>
      </c>
      <c r="M987" s="22">
        <v>2.35</v>
      </c>
      <c r="N987" s="22">
        <v>2.2440000000000002</v>
      </c>
      <c r="O987" s="151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8">
        <v>1</v>
      </c>
    </row>
    <row r="988" spans="1:65">
      <c r="A988" s="30"/>
      <c r="B988" s="19">
        <v>1</v>
      </c>
      <c r="C988" s="9">
        <v>2</v>
      </c>
      <c r="D988" s="153" t="s">
        <v>95</v>
      </c>
      <c r="E988" s="11">
        <v>2.1</v>
      </c>
      <c r="F988" s="11">
        <v>2.1</v>
      </c>
      <c r="G988" s="11">
        <v>2.1</v>
      </c>
      <c r="H988" s="11">
        <v>2.19</v>
      </c>
      <c r="I988" s="11">
        <v>2.31</v>
      </c>
      <c r="J988" s="11">
        <v>2.38922876112</v>
      </c>
      <c r="K988" s="11">
        <v>2.2999999999999998</v>
      </c>
      <c r="L988" s="11">
        <v>1.99</v>
      </c>
      <c r="M988" s="11">
        <v>2.3199999999999998</v>
      </c>
      <c r="N988" s="11">
        <v>2.2667000000000002</v>
      </c>
      <c r="O988" s="151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8" t="e">
        <v>#N/A</v>
      </c>
    </row>
    <row r="989" spans="1:65">
      <c r="A989" s="30"/>
      <c r="B989" s="19">
        <v>1</v>
      </c>
      <c r="C989" s="9">
        <v>3</v>
      </c>
      <c r="D989" s="153" t="s">
        <v>95</v>
      </c>
      <c r="E989" s="11">
        <v>2</v>
      </c>
      <c r="F989" s="11">
        <v>2.1</v>
      </c>
      <c r="G989" s="11">
        <v>2.1</v>
      </c>
      <c r="H989" s="11">
        <v>2.14</v>
      </c>
      <c r="I989" s="11">
        <v>2.2799999999999998</v>
      </c>
      <c r="J989" s="11">
        <v>2.3188388848499999</v>
      </c>
      <c r="K989" s="11">
        <v>2.4</v>
      </c>
      <c r="L989" s="11">
        <v>2.09</v>
      </c>
      <c r="M989" s="11">
        <v>2.39</v>
      </c>
      <c r="N989" s="11">
        <v>2.2035</v>
      </c>
      <c r="O989" s="151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16</v>
      </c>
    </row>
    <row r="990" spans="1:65">
      <c r="A990" s="30"/>
      <c r="B990" s="19">
        <v>1</v>
      </c>
      <c r="C990" s="9">
        <v>4</v>
      </c>
      <c r="D990" s="153" t="s">
        <v>95</v>
      </c>
      <c r="E990" s="11">
        <v>2</v>
      </c>
      <c r="F990" s="11">
        <v>2</v>
      </c>
      <c r="G990" s="11">
        <v>2</v>
      </c>
      <c r="H990" s="11">
        <v>2.16</v>
      </c>
      <c r="I990" s="11">
        <v>2.36</v>
      </c>
      <c r="J990" s="11">
        <v>2.3214514343400001</v>
      </c>
      <c r="K990" s="11">
        <v>2.2999999999999998</v>
      </c>
      <c r="L990" s="11">
        <v>2.12</v>
      </c>
      <c r="M990" s="11">
        <v>2.35</v>
      </c>
      <c r="N990" s="11">
        <v>2.1850000000000001</v>
      </c>
      <c r="O990" s="151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>
        <v>2.1929137564028465</v>
      </c>
    </row>
    <row r="991" spans="1:65">
      <c r="A991" s="30"/>
      <c r="B991" s="19">
        <v>1</v>
      </c>
      <c r="C991" s="9">
        <v>5</v>
      </c>
      <c r="D991" s="153" t="s">
        <v>95</v>
      </c>
      <c r="E991" s="11">
        <v>2</v>
      </c>
      <c r="F991" s="11">
        <v>2.2000000000000002</v>
      </c>
      <c r="G991" s="11">
        <v>2</v>
      </c>
      <c r="H991" s="11">
        <v>2.16</v>
      </c>
      <c r="I991" s="11">
        <v>2.34</v>
      </c>
      <c r="J991" s="11">
        <v>2.2416424818000005</v>
      </c>
      <c r="K991" s="11">
        <v>2.2999999999999998</v>
      </c>
      <c r="L991" s="11">
        <v>2.06</v>
      </c>
      <c r="M991" s="11">
        <v>2.34</v>
      </c>
      <c r="N991" s="11">
        <v>2.2764000000000002</v>
      </c>
      <c r="O991" s="151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46</v>
      </c>
    </row>
    <row r="992" spans="1:65">
      <c r="A992" s="30"/>
      <c r="B992" s="19">
        <v>1</v>
      </c>
      <c r="C992" s="9">
        <v>6</v>
      </c>
      <c r="D992" s="153" t="s">
        <v>95</v>
      </c>
      <c r="E992" s="11">
        <v>2</v>
      </c>
      <c r="F992" s="11">
        <v>2</v>
      </c>
      <c r="G992" s="11">
        <v>2</v>
      </c>
      <c r="H992" s="11">
        <v>2.13</v>
      </c>
      <c r="I992" s="11">
        <v>2.33</v>
      </c>
      <c r="J992" s="11">
        <v>2.2377607767108003</v>
      </c>
      <c r="K992" s="11">
        <v>2.2999999999999998</v>
      </c>
      <c r="L992" s="11">
        <v>2.0499999999999998</v>
      </c>
      <c r="M992" s="11">
        <v>2.39</v>
      </c>
      <c r="N992" s="11">
        <v>2.24031</v>
      </c>
      <c r="O992" s="151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A993" s="30"/>
      <c r="B993" s="20" t="s">
        <v>231</v>
      </c>
      <c r="C993" s="12"/>
      <c r="D993" s="23" t="s">
        <v>521</v>
      </c>
      <c r="E993" s="23">
        <v>2.0166666666666666</v>
      </c>
      <c r="F993" s="23">
        <v>2.0833333333333335</v>
      </c>
      <c r="G993" s="23">
        <v>2.0333333333333332</v>
      </c>
      <c r="H993" s="23">
        <v>2.1666666666666665</v>
      </c>
      <c r="I993" s="23">
        <v>2.313333333333333</v>
      </c>
      <c r="J993" s="23">
        <v>2.3164858973617997</v>
      </c>
      <c r="K993" s="23">
        <v>2.3333333333333335</v>
      </c>
      <c r="L993" s="23">
        <v>2.0733333333333337</v>
      </c>
      <c r="M993" s="23">
        <v>2.3566666666666669</v>
      </c>
      <c r="N993" s="23">
        <v>2.2359849999999999</v>
      </c>
      <c r="O993" s="151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5"/>
    </row>
    <row r="994" spans="1:65">
      <c r="A994" s="30"/>
      <c r="B994" s="3" t="s">
        <v>232</v>
      </c>
      <c r="C994" s="29"/>
      <c r="D994" s="11" t="s">
        <v>521</v>
      </c>
      <c r="E994" s="11">
        <v>2</v>
      </c>
      <c r="F994" s="11">
        <v>2.1</v>
      </c>
      <c r="G994" s="11">
        <v>2</v>
      </c>
      <c r="H994" s="11">
        <v>2.16</v>
      </c>
      <c r="I994" s="11">
        <v>2.3200000000000003</v>
      </c>
      <c r="J994" s="11">
        <v>2.320145159595</v>
      </c>
      <c r="K994" s="11">
        <v>2.2999999999999998</v>
      </c>
      <c r="L994" s="11">
        <v>2.0750000000000002</v>
      </c>
      <c r="M994" s="11">
        <v>2.35</v>
      </c>
      <c r="N994" s="11">
        <v>2.2421550000000003</v>
      </c>
      <c r="O994" s="151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5"/>
    </row>
    <row r="995" spans="1:65">
      <c r="A995" s="30"/>
      <c r="B995" s="3" t="s">
        <v>233</v>
      </c>
      <c r="C995" s="29"/>
      <c r="D995" s="24" t="s">
        <v>521</v>
      </c>
      <c r="E995" s="24">
        <v>4.0824829046386339E-2</v>
      </c>
      <c r="F995" s="24">
        <v>7.5277265270908167E-2</v>
      </c>
      <c r="G995" s="24">
        <v>5.1639777949432267E-2</v>
      </c>
      <c r="H995" s="24">
        <v>3.3266599866332444E-2</v>
      </c>
      <c r="I995" s="24">
        <v>3.7771241264574172E-2</v>
      </c>
      <c r="J995" s="24">
        <v>6.7118104286660832E-2</v>
      </c>
      <c r="K995" s="24">
        <v>5.1639777949432274E-2</v>
      </c>
      <c r="L995" s="24">
        <v>5.1639777949432225E-2</v>
      </c>
      <c r="M995" s="24">
        <v>2.8047578623950284E-2</v>
      </c>
      <c r="N995" s="24">
        <v>3.5537233291296114E-2</v>
      </c>
      <c r="O995" s="218"/>
      <c r="P995" s="219"/>
      <c r="Q995" s="219"/>
      <c r="R995" s="219"/>
      <c r="S995" s="219"/>
      <c r="T995" s="219"/>
      <c r="U995" s="219"/>
      <c r="V995" s="219"/>
      <c r="W995" s="219"/>
      <c r="X995" s="219"/>
      <c r="Y995" s="219"/>
      <c r="Z995" s="219"/>
      <c r="AA995" s="219"/>
      <c r="AB995" s="219"/>
      <c r="AC995" s="219"/>
      <c r="AD995" s="219"/>
      <c r="AE995" s="219"/>
      <c r="AF995" s="219"/>
      <c r="AG995" s="219"/>
      <c r="AH995" s="219"/>
      <c r="AI995" s="219"/>
      <c r="AJ995" s="219"/>
      <c r="AK995" s="219"/>
      <c r="AL995" s="219"/>
      <c r="AM995" s="219"/>
      <c r="AN995" s="219"/>
      <c r="AO995" s="219"/>
      <c r="AP995" s="219"/>
      <c r="AQ995" s="219"/>
      <c r="AR995" s="219"/>
      <c r="AS995" s="219"/>
      <c r="AT995" s="219"/>
      <c r="AU995" s="219"/>
      <c r="AV995" s="219"/>
      <c r="AW995" s="219"/>
      <c r="AX995" s="219"/>
      <c r="AY995" s="219"/>
      <c r="AZ995" s="219"/>
      <c r="BA995" s="219"/>
      <c r="BB995" s="219"/>
      <c r="BC995" s="219"/>
      <c r="BD995" s="219"/>
      <c r="BE995" s="219"/>
      <c r="BF995" s="219"/>
      <c r="BG995" s="219"/>
      <c r="BH995" s="219"/>
      <c r="BI995" s="219"/>
      <c r="BJ995" s="219"/>
      <c r="BK995" s="219"/>
      <c r="BL995" s="219"/>
      <c r="BM995" s="56"/>
    </row>
    <row r="996" spans="1:65">
      <c r="A996" s="30"/>
      <c r="B996" s="3" t="s">
        <v>85</v>
      </c>
      <c r="C996" s="29"/>
      <c r="D996" s="13" t="s">
        <v>521</v>
      </c>
      <c r="E996" s="13">
        <v>2.0243716882505623E-2</v>
      </c>
      <c r="F996" s="13">
        <v>3.6133087330035916E-2</v>
      </c>
      <c r="G996" s="13">
        <v>2.5396612106278166E-2</v>
      </c>
      <c r="H996" s="13">
        <v>1.5353815322922668E-2</v>
      </c>
      <c r="I996" s="13">
        <v>1.6327625906876444E-2</v>
      </c>
      <c r="J996" s="13">
        <v>2.8974104423903604E-2</v>
      </c>
      <c r="K996" s="13">
        <v>2.2131333406899545E-2</v>
      </c>
      <c r="L996" s="13">
        <v>2.4906645313230974E-2</v>
      </c>
      <c r="M996" s="13">
        <v>1.1901377068154292E-2</v>
      </c>
      <c r="N996" s="13">
        <v>1.5893323654360882E-2</v>
      </c>
      <c r="O996" s="151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5"/>
    </row>
    <row r="997" spans="1:65">
      <c r="A997" s="30"/>
      <c r="B997" s="3" t="s">
        <v>234</v>
      </c>
      <c r="C997" s="29"/>
      <c r="D997" s="13" t="s">
        <v>521</v>
      </c>
      <c r="E997" s="13">
        <v>-8.0371190714443541E-2</v>
      </c>
      <c r="F997" s="13">
        <v>-4.9970238341367157E-2</v>
      </c>
      <c r="G997" s="13">
        <v>-7.2770952621174501E-2</v>
      </c>
      <c r="H997" s="13">
        <v>-1.1969047875021954E-2</v>
      </c>
      <c r="I997" s="13">
        <v>5.4913047345745758E-2</v>
      </c>
      <c r="J997" s="13">
        <v>5.6350661578983052E-2</v>
      </c>
      <c r="K997" s="13">
        <v>6.4033333057668784E-2</v>
      </c>
      <c r="L997" s="13">
        <v>-5.4530381197328448E-2</v>
      </c>
      <c r="M997" s="13">
        <v>7.4673666388245463E-2</v>
      </c>
      <c r="N997" s="13">
        <v>1.964110237869332E-2</v>
      </c>
      <c r="O997" s="151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5"/>
    </row>
    <row r="998" spans="1:65">
      <c r="A998" s="30"/>
      <c r="B998" s="46" t="s">
        <v>235</v>
      </c>
      <c r="C998" s="47"/>
      <c r="D998" s="45">
        <v>15.44</v>
      </c>
      <c r="E998" s="45">
        <v>1.23</v>
      </c>
      <c r="F998" s="45">
        <v>0.85</v>
      </c>
      <c r="G998" s="45">
        <v>1.1299999999999999</v>
      </c>
      <c r="H998" s="45">
        <v>0.39</v>
      </c>
      <c r="I998" s="45">
        <v>0.43</v>
      </c>
      <c r="J998" s="45">
        <v>0.45</v>
      </c>
      <c r="K998" s="45">
        <v>0.54</v>
      </c>
      <c r="L998" s="45">
        <v>0.91</v>
      </c>
      <c r="M998" s="45">
        <v>0.67</v>
      </c>
      <c r="N998" s="45">
        <v>0</v>
      </c>
      <c r="O998" s="151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5"/>
    </row>
    <row r="999" spans="1:65">
      <c r="B999" s="31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BM999" s="55"/>
    </row>
    <row r="1000" spans="1:65" ht="15">
      <c r="B1000" s="8" t="s">
        <v>453</v>
      </c>
      <c r="BM1000" s="28" t="s">
        <v>247</v>
      </c>
    </row>
    <row r="1001" spans="1:65" ht="15">
      <c r="A1001" s="25" t="s">
        <v>65</v>
      </c>
      <c r="B1001" s="18" t="s">
        <v>108</v>
      </c>
      <c r="C1001" s="15" t="s">
        <v>109</v>
      </c>
      <c r="D1001" s="16" t="s">
        <v>214</v>
      </c>
      <c r="E1001" s="17" t="s">
        <v>214</v>
      </c>
      <c r="F1001" s="17" t="s">
        <v>214</v>
      </c>
      <c r="G1001" s="17" t="s">
        <v>214</v>
      </c>
      <c r="H1001" s="17" t="s">
        <v>214</v>
      </c>
      <c r="I1001" s="17" t="s">
        <v>214</v>
      </c>
      <c r="J1001" s="17" t="s">
        <v>214</v>
      </c>
      <c r="K1001" s="17" t="s">
        <v>214</v>
      </c>
      <c r="L1001" s="17" t="s">
        <v>214</v>
      </c>
      <c r="M1001" s="17" t="s">
        <v>214</v>
      </c>
      <c r="N1001" s="17" t="s">
        <v>214</v>
      </c>
      <c r="O1001" s="17" t="s">
        <v>214</v>
      </c>
      <c r="P1001" s="151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1</v>
      </c>
    </row>
    <row r="1002" spans="1:65">
      <c r="A1002" s="30"/>
      <c r="B1002" s="19" t="s">
        <v>215</v>
      </c>
      <c r="C1002" s="9" t="s">
        <v>215</v>
      </c>
      <c r="D1002" s="149" t="s">
        <v>248</v>
      </c>
      <c r="E1002" s="150" t="s">
        <v>249</v>
      </c>
      <c r="F1002" s="150" t="s">
        <v>250</v>
      </c>
      <c r="G1002" s="150" t="s">
        <v>251</v>
      </c>
      <c r="H1002" s="150" t="s">
        <v>252</v>
      </c>
      <c r="I1002" s="150" t="s">
        <v>253</v>
      </c>
      <c r="J1002" s="150" t="s">
        <v>254</v>
      </c>
      <c r="K1002" s="150" t="s">
        <v>255</v>
      </c>
      <c r="L1002" s="150" t="s">
        <v>256</v>
      </c>
      <c r="M1002" s="150" t="s">
        <v>257</v>
      </c>
      <c r="N1002" s="150" t="s">
        <v>258</v>
      </c>
      <c r="O1002" s="150" t="s">
        <v>261</v>
      </c>
      <c r="P1002" s="151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 t="s">
        <v>3</v>
      </c>
    </row>
    <row r="1003" spans="1:65">
      <c r="A1003" s="30"/>
      <c r="B1003" s="19"/>
      <c r="C1003" s="9"/>
      <c r="D1003" s="10" t="s">
        <v>111</v>
      </c>
      <c r="E1003" s="11" t="s">
        <v>264</v>
      </c>
      <c r="F1003" s="11" t="s">
        <v>264</v>
      </c>
      <c r="G1003" s="11" t="s">
        <v>264</v>
      </c>
      <c r="H1003" s="11" t="s">
        <v>111</v>
      </c>
      <c r="I1003" s="11" t="s">
        <v>263</v>
      </c>
      <c r="J1003" s="11" t="s">
        <v>111</v>
      </c>
      <c r="K1003" s="11" t="s">
        <v>111</v>
      </c>
      <c r="L1003" s="11" t="s">
        <v>264</v>
      </c>
      <c r="M1003" s="11" t="s">
        <v>264</v>
      </c>
      <c r="N1003" s="11" t="s">
        <v>111</v>
      </c>
      <c r="O1003" s="11" t="s">
        <v>111</v>
      </c>
      <c r="P1003" s="151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2</v>
      </c>
    </row>
    <row r="1004" spans="1:65">
      <c r="A1004" s="30"/>
      <c r="B1004" s="19"/>
      <c r="C1004" s="9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151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2</v>
      </c>
    </row>
    <row r="1005" spans="1:65">
      <c r="A1005" s="30"/>
      <c r="B1005" s="18">
        <v>1</v>
      </c>
      <c r="C1005" s="14">
        <v>1</v>
      </c>
      <c r="D1005" s="22">
        <v>4</v>
      </c>
      <c r="E1005" s="22">
        <v>3</v>
      </c>
      <c r="F1005" s="22">
        <v>2</v>
      </c>
      <c r="G1005" s="22">
        <v>2</v>
      </c>
      <c r="H1005" s="22">
        <v>2</v>
      </c>
      <c r="I1005" s="152">
        <v>21.9</v>
      </c>
      <c r="J1005" s="22">
        <v>3.8746874143642187</v>
      </c>
      <c r="K1005" s="22">
        <v>5.32</v>
      </c>
      <c r="L1005" s="22">
        <v>6</v>
      </c>
      <c r="M1005" s="22">
        <v>3.4</v>
      </c>
      <c r="N1005" s="152">
        <v>14</v>
      </c>
      <c r="O1005" s="152" t="s">
        <v>103</v>
      </c>
      <c r="P1005" s="151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8">
        <v>1</v>
      </c>
    </row>
    <row r="1006" spans="1:65">
      <c r="A1006" s="30"/>
      <c r="B1006" s="19">
        <v>1</v>
      </c>
      <c r="C1006" s="9">
        <v>2</v>
      </c>
      <c r="D1006" s="11">
        <v>5</v>
      </c>
      <c r="E1006" s="11">
        <v>3</v>
      </c>
      <c r="F1006" s="11">
        <v>2</v>
      </c>
      <c r="G1006" s="11">
        <v>1</v>
      </c>
      <c r="H1006" s="11">
        <v>3</v>
      </c>
      <c r="I1006" s="153">
        <v>21.9</v>
      </c>
      <c r="J1006" s="11">
        <v>3.9423245560872875</v>
      </c>
      <c r="K1006" s="154">
        <v>5.05</v>
      </c>
      <c r="L1006" s="11">
        <v>6</v>
      </c>
      <c r="M1006" s="11">
        <v>3.5</v>
      </c>
      <c r="N1006" s="153">
        <v>14</v>
      </c>
      <c r="O1006" s="153" t="s">
        <v>103</v>
      </c>
      <c r="P1006" s="151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8">
        <v>7</v>
      </c>
    </row>
    <row r="1007" spans="1:65">
      <c r="A1007" s="30"/>
      <c r="B1007" s="19">
        <v>1</v>
      </c>
      <c r="C1007" s="9">
        <v>3</v>
      </c>
      <c r="D1007" s="11">
        <v>4</v>
      </c>
      <c r="E1007" s="11">
        <v>3</v>
      </c>
      <c r="F1007" s="11">
        <v>2</v>
      </c>
      <c r="G1007" s="11">
        <v>1</v>
      </c>
      <c r="H1007" s="11">
        <v>3</v>
      </c>
      <c r="I1007" s="153">
        <v>21.9</v>
      </c>
      <c r="J1007" s="11">
        <v>3.9604450927044601</v>
      </c>
      <c r="K1007" s="11">
        <v>5.27</v>
      </c>
      <c r="L1007" s="11">
        <v>6</v>
      </c>
      <c r="M1007" s="11">
        <v>3.4</v>
      </c>
      <c r="N1007" s="153">
        <v>14</v>
      </c>
      <c r="O1007" s="153" t="s">
        <v>103</v>
      </c>
      <c r="P1007" s="151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16</v>
      </c>
    </row>
    <row r="1008" spans="1:65">
      <c r="A1008" s="30"/>
      <c r="B1008" s="19">
        <v>1</v>
      </c>
      <c r="C1008" s="9">
        <v>4</v>
      </c>
      <c r="D1008" s="11">
        <v>4</v>
      </c>
      <c r="E1008" s="11">
        <v>3</v>
      </c>
      <c r="F1008" s="11">
        <v>2</v>
      </c>
      <c r="G1008" s="11">
        <v>1</v>
      </c>
      <c r="H1008" s="11">
        <v>3</v>
      </c>
      <c r="I1008" s="153">
        <v>22.1</v>
      </c>
      <c r="J1008" s="11">
        <v>3.8478431149199999</v>
      </c>
      <c r="K1008" s="11">
        <v>5.45</v>
      </c>
      <c r="L1008" s="11">
        <v>6</v>
      </c>
      <c r="M1008" s="11">
        <v>3.5</v>
      </c>
      <c r="N1008" s="153">
        <v>15</v>
      </c>
      <c r="O1008" s="153" t="s">
        <v>103</v>
      </c>
      <c r="P1008" s="151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>
        <v>3.4700702482941601</v>
      </c>
    </row>
    <row r="1009" spans="1:65">
      <c r="A1009" s="30"/>
      <c r="B1009" s="19">
        <v>1</v>
      </c>
      <c r="C1009" s="9">
        <v>5</v>
      </c>
      <c r="D1009" s="11">
        <v>4</v>
      </c>
      <c r="E1009" s="11">
        <v>3</v>
      </c>
      <c r="F1009" s="11">
        <v>2</v>
      </c>
      <c r="G1009" s="11">
        <v>1</v>
      </c>
      <c r="H1009" s="11">
        <v>3</v>
      </c>
      <c r="I1009" s="153">
        <v>22.5</v>
      </c>
      <c r="J1009" s="11">
        <v>3.5842358314800005</v>
      </c>
      <c r="K1009" s="11">
        <v>5.38</v>
      </c>
      <c r="L1009" s="11">
        <v>5</v>
      </c>
      <c r="M1009" s="11">
        <v>3.3</v>
      </c>
      <c r="N1009" s="153">
        <v>14</v>
      </c>
      <c r="O1009" s="153" t="s">
        <v>103</v>
      </c>
      <c r="P1009" s="151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13</v>
      </c>
    </row>
    <row r="1010" spans="1:65">
      <c r="A1010" s="30"/>
      <c r="B1010" s="19">
        <v>1</v>
      </c>
      <c r="C1010" s="9">
        <v>6</v>
      </c>
      <c r="D1010" s="11">
        <v>4</v>
      </c>
      <c r="E1010" s="11">
        <v>3</v>
      </c>
      <c r="F1010" s="11">
        <v>2</v>
      </c>
      <c r="G1010" s="11">
        <v>1</v>
      </c>
      <c r="H1010" s="11">
        <v>3</v>
      </c>
      <c r="I1010" s="154">
        <v>23.1</v>
      </c>
      <c r="J1010" s="11">
        <v>3.514257398328493</v>
      </c>
      <c r="K1010" s="11">
        <v>5.38</v>
      </c>
      <c r="L1010" s="11">
        <v>4</v>
      </c>
      <c r="M1010" s="11">
        <v>3.4</v>
      </c>
      <c r="N1010" s="153">
        <v>14</v>
      </c>
      <c r="O1010" s="153" t="s">
        <v>103</v>
      </c>
      <c r="P1010" s="151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30"/>
      <c r="B1011" s="20" t="s">
        <v>231</v>
      </c>
      <c r="C1011" s="12"/>
      <c r="D1011" s="23">
        <v>4.166666666666667</v>
      </c>
      <c r="E1011" s="23">
        <v>3</v>
      </c>
      <c r="F1011" s="23">
        <v>2</v>
      </c>
      <c r="G1011" s="23">
        <v>1.1666666666666667</v>
      </c>
      <c r="H1011" s="23">
        <v>2.8333333333333335</v>
      </c>
      <c r="I1011" s="23">
        <v>22.233333333333331</v>
      </c>
      <c r="J1011" s="23">
        <v>3.787298901314077</v>
      </c>
      <c r="K1011" s="23">
        <v>5.3083333333333327</v>
      </c>
      <c r="L1011" s="23">
        <v>5.5</v>
      </c>
      <c r="M1011" s="23">
        <v>3.4166666666666665</v>
      </c>
      <c r="N1011" s="23">
        <v>14.166666666666666</v>
      </c>
      <c r="O1011" s="23" t="s">
        <v>521</v>
      </c>
      <c r="P1011" s="151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A1012" s="30"/>
      <c r="B1012" s="3" t="s">
        <v>232</v>
      </c>
      <c r="C1012" s="29"/>
      <c r="D1012" s="11">
        <v>4</v>
      </c>
      <c r="E1012" s="11">
        <v>3</v>
      </c>
      <c r="F1012" s="11">
        <v>2</v>
      </c>
      <c r="G1012" s="11">
        <v>1</v>
      </c>
      <c r="H1012" s="11">
        <v>3</v>
      </c>
      <c r="I1012" s="11">
        <v>22</v>
      </c>
      <c r="J1012" s="11">
        <v>3.8612652646421095</v>
      </c>
      <c r="K1012" s="11">
        <v>5.35</v>
      </c>
      <c r="L1012" s="11">
        <v>6</v>
      </c>
      <c r="M1012" s="11">
        <v>3.4</v>
      </c>
      <c r="N1012" s="11">
        <v>14</v>
      </c>
      <c r="O1012" s="11" t="s">
        <v>521</v>
      </c>
      <c r="P1012" s="151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5"/>
    </row>
    <row r="1013" spans="1:65">
      <c r="A1013" s="30"/>
      <c r="B1013" s="3" t="s">
        <v>233</v>
      </c>
      <c r="C1013" s="29"/>
      <c r="D1013" s="24">
        <v>0.40824829046386302</v>
      </c>
      <c r="E1013" s="24">
        <v>0</v>
      </c>
      <c r="F1013" s="24">
        <v>0</v>
      </c>
      <c r="G1013" s="24">
        <v>0.40824829046386318</v>
      </c>
      <c r="H1013" s="24">
        <v>0.40824829046386357</v>
      </c>
      <c r="I1013" s="24">
        <v>0.48442405665559968</v>
      </c>
      <c r="J1013" s="24">
        <v>0.19031614956603021</v>
      </c>
      <c r="K1013" s="24">
        <v>0.14048724734532561</v>
      </c>
      <c r="L1013" s="24">
        <v>0.83666002653407556</v>
      </c>
      <c r="M1013" s="24">
        <v>7.5277265270908167E-2</v>
      </c>
      <c r="N1013" s="24">
        <v>0.40824829046386302</v>
      </c>
      <c r="O1013" s="24" t="s">
        <v>521</v>
      </c>
      <c r="P1013" s="151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55"/>
    </row>
    <row r="1014" spans="1:65">
      <c r="A1014" s="30"/>
      <c r="B1014" s="3" t="s">
        <v>85</v>
      </c>
      <c r="C1014" s="29"/>
      <c r="D1014" s="13">
        <v>9.7979589711327114E-2</v>
      </c>
      <c r="E1014" s="13">
        <v>0</v>
      </c>
      <c r="F1014" s="13">
        <v>0</v>
      </c>
      <c r="G1014" s="13">
        <v>0.34992710611188271</v>
      </c>
      <c r="H1014" s="13">
        <v>0.14408763192842242</v>
      </c>
      <c r="I1014" s="13">
        <v>2.1788188455274349E-2</v>
      </c>
      <c r="J1014" s="13">
        <v>5.0251156437638528E-2</v>
      </c>
      <c r="K1014" s="13">
        <v>2.6465415512463227E-2</v>
      </c>
      <c r="L1014" s="13">
        <v>0.15212000482437738</v>
      </c>
      <c r="M1014" s="13">
        <v>2.2032370323192635E-2</v>
      </c>
      <c r="N1014" s="13">
        <v>2.8817526385684449E-2</v>
      </c>
      <c r="O1014" s="13" t="s">
        <v>521</v>
      </c>
      <c r="P1014" s="151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5"/>
    </row>
    <row r="1015" spans="1:65">
      <c r="A1015" s="30"/>
      <c r="B1015" s="3" t="s">
        <v>234</v>
      </c>
      <c r="C1015" s="29"/>
      <c r="D1015" s="13">
        <v>0.20074418341096822</v>
      </c>
      <c r="E1015" s="13">
        <v>-0.13546418794410298</v>
      </c>
      <c r="F1015" s="13">
        <v>-0.42364279196273535</v>
      </c>
      <c r="G1015" s="13">
        <v>-0.66379162864492891</v>
      </c>
      <c r="H1015" s="13">
        <v>-0.18349395528054169</v>
      </c>
      <c r="I1015" s="13">
        <v>5.407170962680925</v>
      </c>
      <c r="J1015" s="13">
        <v>9.141851038199067E-2</v>
      </c>
      <c r="K1015" s="13">
        <v>0.5297480896655733</v>
      </c>
      <c r="L1015" s="13">
        <v>0.58498232210247791</v>
      </c>
      <c r="M1015" s="13">
        <v>-1.5389769603006198E-2</v>
      </c>
      <c r="N1015" s="13">
        <v>3.0825302235972911</v>
      </c>
      <c r="O1015" s="13" t="s">
        <v>521</v>
      </c>
      <c r="P1015" s="151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5"/>
    </row>
    <row r="1016" spans="1:65">
      <c r="A1016" s="30"/>
      <c r="B1016" s="46" t="s">
        <v>235</v>
      </c>
      <c r="C1016" s="47"/>
      <c r="D1016" s="45">
        <v>0.23</v>
      </c>
      <c r="E1016" s="45">
        <v>0.25</v>
      </c>
      <c r="F1016" s="45">
        <v>0.65</v>
      </c>
      <c r="G1016" s="45">
        <v>0.99</v>
      </c>
      <c r="H1016" s="45">
        <v>0.31</v>
      </c>
      <c r="I1016" s="45">
        <v>7.59</v>
      </c>
      <c r="J1016" s="45">
        <v>0.08</v>
      </c>
      <c r="K1016" s="45">
        <v>0.7</v>
      </c>
      <c r="L1016" s="45">
        <v>0.77</v>
      </c>
      <c r="M1016" s="45">
        <v>0.08</v>
      </c>
      <c r="N1016" s="45">
        <v>4.3099999999999996</v>
      </c>
      <c r="O1016" s="45">
        <v>1.06</v>
      </c>
      <c r="P1016" s="151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5"/>
    </row>
    <row r="1017" spans="1:65">
      <c r="B1017" s="31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BM1017" s="55"/>
    </row>
    <row r="1018" spans="1:65" ht="15">
      <c r="B1018" s="8" t="s">
        <v>454</v>
      </c>
      <c r="BM1018" s="28" t="s">
        <v>247</v>
      </c>
    </row>
    <row r="1019" spans="1:65" ht="15">
      <c r="A1019" s="25" t="s">
        <v>35</v>
      </c>
      <c r="B1019" s="18" t="s">
        <v>108</v>
      </c>
      <c r="C1019" s="15" t="s">
        <v>109</v>
      </c>
      <c r="D1019" s="16" t="s">
        <v>214</v>
      </c>
      <c r="E1019" s="17" t="s">
        <v>214</v>
      </c>
      <c r="F1019" s="17" t="s">
        <v>214</v>
      </c>
      <c r="G1019" s="17" t="s">
        <v>214</v>
      </c>
      <c r="H1019" s="17" t="s">
        <v>214</v>
      </c>
      <c r="I1019" s="17" t="s">
        <v>214</v>
      </c>
      <c r="J1019" s="17" t="s">
        <v>214</v>
      </c>
      <c r="K1019" s="17" t="s">
        <v>214</v>
      </c>
      <c r="L1019" s="17" t="s">
        <v>214</v>
      </c>
      <c r="M1019" s="17" t="s">
        <v>214</v>
      </c>
      <c r="N1019" s="17" t="s">
        <v>214</v>
      </c>
      <c r="O1019" s="17" t="s">
        <v>214</v>
      </c>
      <c r="P1019" s="17" t="s">
        <v>214</v>
      </c>
      <c r="Q1019" s="17" t="s">
        <v>214</v>
      </c>
      <c r="R1019" s="151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</v>
      </c>
    </row>
    <row r="1020" spans="1:65">
      <c r="A1020" s="30"/>
      <c r="B1020" s="19" t="s">
        <v>215</v>
      </c>
      <c r="C1020" s="9" t="s">
        <v>215</v>
      </c>
      <c r="D1020" s="149" t="s">
        <v>248</v>
      </c>
      <c r="E1020" s="150" t="s">
        <v>249</v>
      </c>
      <c r="F1020" s="150" t="s">
        <v>250</v>
      </c>
      <c r="G1020" s="150" t="s">
        <v>251</v>
      </c>
      <c r="H1020" s="150" t="s">
        <v>252</v>
      </c>
      <c r="I1020" s="150" t="s">
        <v>253</v>
      </c>
      <c r="J1020" s="150" t="s">
        <v>254</v>
      </c>
      <c r="K1020" s="150" t="s">
        <v>255</v>
      </c>
      <c r="L1020" s="150" t="s">
        <v>256</v>
      </c>
      <c r="M1020" s="150" t="s">
        <v>257</v>
      </c>
      <c r="N1020" s="150" t="s">
        <v>258</v>
      </c>
      <c r="O1020" s="150" t="s">
        <v>259</v>
      </c>
      <c r="P1020" s="150" t="s">
        <v>260</v>
      </c>
      <c r="Q1020" s="150" t="s">
        <v>261</v>
      </c>
      <c r="R1020" s="151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 t="s">
        <v>3</v>
      </c>
    </row>
    <row r="1021" spans="1:65">
      <c r="A1021" s="30"/>
      <c r="B1021" s="19"/>
      <c r="C1021" s="9"/>
      <c r="D1021" s="10" t="s">
        <v>111</v>
      </c>
      <c r="E1021" s="11" t="s">
        <v>264</v>
      </c>
      <c r="F1021" s="11" t="s">
        <v>264</v>
      </c>
      <c r="G1021" s="11" t="s">
        <v>264</v>
      </c>
      <c r="H1021" s="11" t="s">
        <v>263</v>
      </c>
      <c r="I1021" s="11" t="s">
        <v>263</v>
      </c>
      <c r="J1021" s="11" t="s">
        <v>111</v>
      </c>
      <c r="K1021" s="11" t="s">
        <v>111</v>
      </c>
      <c r="L1021" s="11" t="s">
        <v>264</v>
      </c>
      <c r="M1021" s="11" t="s">
        <v>264</v>
      </c>
      <c r="N1021" s="11" t="s">
        <v>263</v>
      </c>
      <c r="O1021" s="11" t="s">
        <v>111</v>
      </c>
      <c r="P1021" s="11" t="s">
        <v>263</v>
      </c>
      <c r="Q1021" s="11" t="s">
        <v>111</v>
      </c>
      <c r="R1021" s="151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2</v>
      </c>
    </row>
    <row r="1022" spans="1:65">
      <c r="A1022" s="30"/>
      <c r="B1022" s="19"/>
      <c r="C1022" s="9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151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2</v>
      </c>
    </row>
    <row r="1023" spans="1:65">
      <c r="A1023" s="30"/>
      <c r="B1023" s="18">
        <v>1</v>
      </c>
      <c r="C1023" s="14">
        <v>1</v>
      </c>
      <c r="D1023" s="152" t="s">
        <v>95</v>
      </c>
      <c r="E1023" s="22">
        <v>4</v>
      </c>
      <c r="F1023" s="22">
        <v>4.2</v>
      </c>
      <c r="G1023" s="22">
        <v>3.6</v>
      </c>
      <c r="H1023" s="22">
        <v>4.4000000000000004</v>
      </c>
      <c r="I1023" s="152">
        <v>0.6</v>
      </c>
      <c r="J1023" s="22">
        <v>4.0656800789999998</v>
      </c>
      <c r="K1023" s="152" t="s">
        <v>95</v>
      </c>
      <c r="L1023" s="152">
        <v>0.3</v>
      </c>
      <c r="M1023" s="152">
        <v>1.1000000000000001</v>
      </c>
      <c r="N1023" s="22">
        <v>4.3</v>
      </c>
      <c r="O1023" s="22" t="s">
        <v>283</v>
      </c>
      <c r="P1023" s="22">
        <v>4.9977999999999998</v>
      </c>
      <c r="Q1023" s="152">
        <v>344</v>
      </c>
      <c r="R1023" s="151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1</v>
      </c>
    </row>
    <row r="1024" spans="1:65">
      <c r="A1024" s="30"/>
      <c r="B1024" s="19">
        <v>1</v>
      </c>
      <c r="C1024" s="9">
        <v>2</v>
      </c>
      <c r="D1024" s="153" t="s">
        <v>95</v>
      </c>
      <c r="E1024" s="11">
        <v>4.0999999999999996</v>
      </c>
      <c r="F1024" s="11">
        <v>4.9000000000000004</v>
      </c>
      <c r="G1024" s="11">
        <v>3.6</v>
      </c>
      <c r="H1024" s="11">
        <v>4.5</v>
      </c>
      <c r="I1024" s="153">
        <v>0.8</v>
      </c>
      <c r="J1024" s="11">
        <v>4.0906730385000003</v>
      </c>
      <c r="K1024" s="153" t="s">
        <v>95</v>
      </c>
      <c r="L1024" s="153">
        <v>0.2</v>
      </c>
      <c r="M1024" s="153">
        <v>1.3</v>
      </c>
      <c r="N1024" s="11">
        <v>4.4000000000000004</v>
      </c>
      <c r="O1024" s="11" t="s">
        <v>283</v>
      </c>
      <c r="P1024" s="11">
        <v>4.9676999999999998</v>
      </c>
      <c r="Q1024" s="153">
        <v>361</v>
      </c>
      <c r="R1024" s="151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8">
        <v>8</v>
      </c>
    </row>
    <row r="1025" spans="1:65">
      <c r="A1025" s="30"/>
      <c r="B1025" s="19">
        <v>1</v>
      </c>
      <c r="C1025" s="9">
        <v>3</v>
      </c>
      <c r="D1025" s="153" t="s">
        <v>95</v>
      </c>
      <c r="E1025" s="11">
        <v>4.0999999999999996</v>
      </c>
      <c r="F1025" s="11">
        <v>4.5</v>
      </c>
      <c r="G1025" s="11">
        <v>3.7</v>
      </c>
      <c r="H1025" s="11">
        <v>4.2</v>
      </c>
      <c r="I1025" s="153">
        <v>0.7</v>
      </c>
      <c r="J1025" s="11">
        <v>3.8554096788000001</v>
      </c>
      <c r="K1025" s="153" t="s">
        <v>95</v>
      </c>
      <c r="L1025" s="153">
        <v>0.2</v>
      </c>
      <c r="M1025" s="153">
        <v>1.3</v>
      </c>
      <c r="N1025" s="11">
        <v>4.3</v>
      </c>
      <c r="O1025" s="11" t="s">
        <v>283</v>
      </c>
      <c r="P1025" s="11">
        <v>4.9255000000000004</v>
      </c>
      <c r="Q1025" s="153">
        <v>343</v>
      </c>
      <c r="R1025" s="151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16</v>
      </c>
    </row>
    <row r="1026" spans="1:65">
      <c r="A1026" s="30"/>
      <c r="B1026" s="19">
        <v>1</v>
      </c>
      <c r="C1026" s="9">
        <v>4</v>
      </c>
      <c r="D1026" s="153" t="s">
        <v>95</v>
      </c>
      <c r="E1026" s="11">
        <v>4.2</v>
      </c>
      <c r="F1026" s="11">
        <v>4.4000000000000004</v>
      </c>
      <c r="G1026" s="11">
        <v>3.5</v>
      </c>
      <c r="H1026" s="11">
        <v>4.3</v>
      </c>
      <c r="I1026" s="153">
        <v>0.6</v>
      </c>
      <c r="J1026" s="11">
        <v>3.9405724677</v>
      </c>
      <c r="K1026" s="153" t="s">
        <v>95</v>
      </c>
      <c r="L1026" s="153">
        <v>0.2</v>
      </c>
      <c r="M1026" s="153">
        <v>1.2</v>
      </c>
      <c r="N1026" s="11">
        <v>4.0999999999999996</v>
      </c>
      <c r="O1026" s="11" t="s">
        <v>283</v>
      </c>
      <c r="P1026" s="11">
        <v>5.0274000000000001</v>
      </c>
      <c r="Q1026" s="153">
        <v>347</v>
      </c>
      <c r="R1026" s="151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>
        <v>4.2867822357333303</v>
      </c>
    </row>
    <row r="1027" spans="1:65">
      <c r="A1027" s="30"/>
      <c r="B1027" s="19">
        <v>1</v>
      </c>
      <c r="C1027" s="9">
        <v>5</v>
      </c>
      <c r="D1027" s="153" t="s">
        <v>95</v>
      </c>
      <c r="E1027" s="11">
        <v>4</v>
      </c>
      <c r="F1027" s="154">
        <v>5.7</v>
      </c>
      <c r="G1027" s="11">
        <v>4</v>
      </c>
      <c r="H1027" s="11">
        <v>4.5</v>
      </c>
      <c r="I1027" s="153">
        <v>0.5</v>
      </c>
      <c r="J1027" s="11">
        <v>3.8772906740999997</v>
      </c>
      <c r="K1027" s="153" t="s">
        <v>95</v>
      </c>
      <c r="L1027" s="154">
        <v>0.5</v>
      </c>
      <c r="M1027" s="153">
        <v>1.5</v>
      </c>
      <c r="N1027" s="11">
        <v>4.2</v>
      </c>
      <c r="O1027" s="11" t="s">
        <v>283</v>
      </c>
      <c r="P1027" s="11">
        <v>5.2233999999999998</v>
      </c>
      <c r="Q1027" s="153">
        <v>345</v>
      </c>
      <c r="R1027" s="151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14</v>
      </c>
    </row>
    <row r="1028" spans="1:65">
      <c r="A1028" s="30"/>
      <c r="B1028" s="19">
        <v>1</v>
      </c>
      <c r="C1028" s="9">
        <v>6</v>
      </c>
      <c r="D1028" s="153" t="s">
        <v>95</v>
      </c>
      <c r="E1028" s="11">
        <v>4</v>
      </c>
      <c r="F1028" s="11">
        <v>4.5</v>
      </c>
      <c r="G1028" s="11">
        <v>4</v>
      </c>
      <c r="H1028" s="11">
        <v>4.5</v>
      </c>
      <c r="I1028" s="153">
        <v>0.5</v>
      </c>
      <c r="J1028" s="11">
        <v>3.7335279627000006</v>
      </c>
      <c r="K1028" s="153" t="s">
        <v>95</v>
      </c>
      <c r="L1028" s="153">
        <v>0.2</v>
      </c>
      <c r="M1028" s="153">
        <v>1</v>
      </c>
      <c r="N1028" s="11">
        <v>4.5</v>
      </c>
      <c r="O1028" s="153" t="s">
        <v>94</v>
      </c>
      <c r="P1028" s="11">
        <v>5.3399000000000001</v>
      </c>
      <c r="Q1028" s="154">
        <v>310</v>
      </c>
      <c r="R1028" s="151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30"/>
      <c r="B1029" s="20" t="s">
        <v>231</v>
      </c>
      <c r="C1029" s="12"/>
      <c r="D1029" s="23" t="s">
        <v>521</v>
      </c>
      <c r="E1029" s="23">
        <v>4.0666666666666664</v>
      </c>
      <c r="F1029" s="23">
        <v>4.7</v>
      </c>
      <c r="G1029" s="23">
        <v>3.7333333333333329</v>
      </c>
      <c r="H1029" s="23">
        <v>4.4000000000000004</v>
      </c>
      <c r="I1029" s="23">
        <v>0.61666666666666659</v>
      </c>
      <c r="J1029" s="23">
        <v>3.9271923168000007</v>
      </c>
      <c r="K1029" s="23" t="s">
        <v>521</v>
      </c>
      <c r="L1029" s="23">
        <v>0.26666666666666666</v>
      </c>
      <c r="M1029" s="23">
        <v>1.2333333333333334</v>
      </c>
      <c r="N1029" s="23">
        <v>4.3</v>
      </c>
      <c r="O1029" s="23" t="s">
        <v>521</v>
      </c>
      <c r="P1029" s="23">
        <v>5.080283333333333</v>
      </c>
      <c r="Q1029" s="23">
        <v>341.66666666666669</v>
      </c>
      <c r="R1029" s="151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A1030" s="30"/>
      <c r="B1030" s="3" t="s">
        <v>232</v>
      </c>
      <c r="C1030" s="29"/>
      <c r="D1030" s="11" t="s">
        <v>521</v>
      </c>
      <c r="E1030" s="11">
        <v>4.05</v>
      </c>
      <c r="F1030" s="11">
        <v>4.5</v>
      </c>
      <c r="G1030" s="11">
        <v>3.6500000000000004</v>
      </c>
      <c r="H1030" s="11">
        <v>4.45</v>
      </c>
      <c r="I1030" s="11">
        <v>0.6</v>
      </c>
      <c r="J1030" s="11">
        <v>3.9089315709000001</v>
      </c>
      <c r="K1030" s="11" t="s">
        <v>521</v>
      </c>
      <c r="L1030" s="11">
        <v>0.2</v>
      </c>
      <c r="M1030" s="11">
        <v>1.25</v>
      </c>
      <c r="N1030" s="11">
        <v>4.3</v>
      </c>
      <c r="O1030" s="11" t="s">
        <v>521</v>
      </c>
      <c r="P1030" s="11">
        <v>5.0125999999999999</v>
      </c>
      <c r="Q1030" s="11">
        <v>344.5</v>
      </c>
      <c r="R1030" s="151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A1031" s="30"/>
      <c r="B1031" s="3" t="s">
        <v>233</v>
      </c>
      <c r="C1031" s="29"/>
      <c r="D1031" s="24" t="s">
        <v>521</v>
      </c>
      <c r="E1031" s="24">
        <v>8.1649658092772595E-2</v>
      </c>
      <c r="F1031" s="24">
        <v>0.54037024344425333</v>
      </c>
      <c r="G1031" s="24">
        <v>0.21602468994692864</v>
      </c>
      <c r="H1031" s="24">
        <v>0.12649110640673514</v>
      </c>
      <c r="I1031" s="24">
        <v>0.11690451944500162</v>
      </c>
      <c r="J1031" s="24">
        <v>0.13507970846592088</v>
      </c>
      <c r="K1031" s="24" t="s">
        <v>521</v>
      </c>
      <c r="L1031" s="24">
        <v>0.12110601416389974</v>
      </c>
      <c r="M1031" s="24">
        <v>0.17511900715418313</v>
      </c>
      <c r="N1031" s="24">
        <v>0.14142135623730964</v>
      </c>
      <c r="O1031" s="24" t="s">
        <v>521</v>
      </c>
      <c r="P1031" s="24">
        <v>0.16377803780320074</v>
      </c>
      <c r="Q1031" s="24">
        <v>16.872067646458351</v>
      </c>
      <c r="R1031" s="151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55"/>
    </row>
    <row r="1032" spans="1:65">
      <c r="A1032" s="30"/>
      <c r="B1032" s="3" t="s">
        <v>85</v>
      </c>
      <c r="C1032" s="29"/>
      <c r="D1032" s="13" t="s">
        <v>521</v>
      </c>
      <c r="E1032" s="13">
        <v>2.0077784776911294E-2</v>
      </c>
      <c r="F1032" s="13">
        <v>0.11497239222218156</v>
      </c>
      <c r="G1032" s="13">
        <v>5.7863756235784464E-2</v>
      </c>
      <c r="H1032" s="13">
        <v>2.8747978728803438E-2</v>
      </c>
      <c r="I1032" s="13">
        <v>0.18957489639729994</v>
      </c>
      <c r="J1032" s="13">
        <v>3.4396000391442007E-2</v>
      </c>
      <c r="K1032" s="13" t="s">
        <v>521</v>
      </c>
      <c r="L1032" s="13">
        <v>0.45414755311462401</v>
      </c>
      <c r="M1032" s="13">
        <v>0.1419883841790674</v>
      </c>
      <c r="N1032" s="13">
        <v>3.2888687497048756E-2</v>
      </c>
      <c r="O1032" s="13" t="s">
        <v>521</v>
      </c>
      <c r="P1032" s="13">
        <v>3.2237973171417751E-2</v>
      </c>
      <c r="Q1032" s="13">
        <v>4.9381661404268341E-2</v>
      </c>
      <c r="R1032" s="151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5"/>
    </row>
    <row r="1033" spans="1:65">
      <c r="A1033" s="30"/>
      <c r="B1033" s="3" t="s">
        <v>234</v>
      </c>
      <c r="C1033" s="29"/>
      <c r="D1033" s="13" t="s">
        <v>521</v>
      </c>
      <c r="E1033" s="13">
        <v>-5.1347504249655285E-2</v>
      </c>
      <c r="F1033" s="13">
        <v>9.6393458203267279E-2</v>
      </c>
      <c r="G1033" s="13">
        <v>-0.12910590554066714</v>
      </c>
      <c r="H1033" s="13">
        <v>2.6410897041356796E-2</v>
      </c>
      <c r="I1033" s="13">
        <v>-0.85614695761162807</v>
      </c>
      <c r="J1033" s="13">
        <v>-8.3883411649860795E-2</v>
      </c>
      <c r="K1033" s="13" t="s">
        <v>521</v>
      </c>
      <c r="L1033" s="13">
        <v>-0.93779327896719056</v>
      </c>
      <c r="M1033" s="13">
        <v>-0.71229391522325614</v>
      </c>
      <c r="N1033" s="13">
        <v>3.083376654053005E-3</v>
      </c>
      <c r="O1033" s="13" t="s">
        <v>521</v>
      </c>
      <c r="P1033" s="13">
        <v>0.18510413031611828</v>
      </c>
      <c r="Q1033" s="13">
        <v>78.702361323287164</v>
      </c>
      <c r="R1033" s="151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5"/>
    </row>
    <row r="1034" spans="1:65">
      <c r="A1034" s="30"/>
      <c r="B1034" s="46" t="s">
        <v>235</v>
      </c>
      <c r="C1034" s="47"/>
      <c r="D1034" s="45">
        <v>0.67</v>
      </c>
      <c r="E1034" s="45">
        <v>0.28999999999999998</v>
      </c>
      <c r="F1034" s="45">
        <v>0.36</v>
      </c>
      <c r="G1034" s="45">
        <v>0.64</v>
      </c>
      <c r="H1034" s="45">
        <v>0.05</v>
      </c>
      <c r="I1034" s="45">
        <v>3.87</v>
      </c>
      <c r="J1034" s="45">
        <v>0.44</v>
      </c>
      <c r="K1034" s="45">
        <v>0.67</v>
      </c>
      <c r="L1034" s="45">
        <v>4.24</v>
      </c>
      <c r="M1034" s="45">
        <v>3.23</v>
      </c>
      <c r="N1034" s="45">
        <v>0.05</v>
      </c>
      <c r="O1034" s="45">
        <v>47.36</v>
      </c>
      <c r="P1034" s="45">
        <v>0.76</v>
      </c>
      <c r="Q1034" s="45">
        <v>349.93</v>
      </c>
      <c r="R1034" s="151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5"/>
    </row>
    <row r="1035" spans="1:65">
      <c r="B1035" s="31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BM1035" s="55"/>
    </row>
    <row r="1036" spans="1:65" ht="15">
      <c r="B1036" s="8" t="s">
        <v>455</v>
      </c>
      <c r="BM1036" s="28" t="s">
        <v>66</v>
      </c>
    </row>
    <row r="1037" spans="1:65" ht="15">
      <c r="A1037" s="25" t="s">
        <v>38</v>
      </c>
      <c r="B1037" s="18" t="s">
        <v>108</v>
      </c>
      <c r="C1037" s="15" t="s">
        <v>109</v>
      </c>
      <c r="D1037" s="16" t="s">
        <v>214</v>
      </c>
      <c r="E1037" s="17" t="s">
        <v>214</v>
      </c>
      <c r="F1037" s="17" t="s">
        <v>214</v>
      </c>
      <c r="G1037" s="17" t="s">
        <v>214</v>
      </c>
      <c r="H1037" s="17" t="s">
        <v>214</v>
      </c>
      <c r="I1037" s="17" t="s">
        <v>214</v>
      </c>
      <c r="J1037" s="17" t="s">
        <v>214</v>
      </c>
      <c r="K1037" s="17" t="s">
        <v>214</v>
      </c>
      <c r="L1037" s="17" t="s">
        <v>214</v>
      </c>
      <c r="M1037" s="17" t="s">
        <v>214</v>
      </c>
      <c r="N1037" s="17" t="s">
        <v>214</v>
      </c>
      <c r="O1037" s="17" t="s">
        <v>214</v>
      </c>
      <c r="P1037" s="151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>
        <v>1</v>
      </c>
    </row>
    <row r="1038" spans="1:65">
      <c r="A1038" s="30"/>
      <c r="B1038" s="19" t="s">
        <v>215</v>
      </c>
      <c r="C1038" s="9" t="s">
        <v>215</v>
      </c>
      <c r="D1038" s="149" t="s">
        <v>248</v>
      </c>
      <c r="E1038" s="150" t="s">
        <v>249</v>
      </c>
      <c r="F1038" s="150" t="s">
        <v>250</v>
      </c>
      <c r="G1038" s="150" t="s">
        <v>251</v>
      </c>
      <c r="H1038" s="150" t="s">
        <v>252</v>
      </c>
      <c r="I1038" s="150" t="s">
        <v>253</v>
      </c>
      <c r="J1038" s="150" t="s">
        <v>254</v>
      </c>
      <c r="K1038" s="150" t="s">
        <v>255</v>
      </c>
      <c r="L1038" s="150" t="s">
        <v>256</v>
      </c>
      <c r="M1038" s="150" t="s">
        <v>257</v>
      </c>
      <c r="N1038" s="150" t="s">
        <v>258</v>
      </c>
      <c r="O1038" s="150" t="s">
        <v>261</v>
      </c>
      <c r="P1038" s="151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 t="s">
        <v>3</v>
      </c>
    </row>
    <row r="1039" spans="1:65">
      <c r="A1039" s="30"/>
      <c r="B1039" s="19"/>
      <c r="C1039" s="9"/>
      <c r="D1039" s="10" t="s">
        <v>111</v>
      </c>
      <c r="E1039" s="11" t="s">
        <v>264</v>
      </c>
      <c r="F1039" s="11" t="s">
        <v>264</v>
      </c>
      <c r="G1039" s="11" t="s">
        <v>264</v>
      </c>
      <c r="H1039" s="11" t="s">
        <v>263</v>
      </c>
      <c r="I1039" s="11" t="s">
        <v>263</v>
      </c>
      <c r="J1039" s="11" t="s">
        <v>111</v>
      </c>
      <c r="K1039" s="11" t="s">
        <v>111</v>
      </c>
      <c r="L1039" s="11" t="s">
        <v>264</v>
      </c>
      <c r="M1039" s="11" t="s">
        <v>264</v>
      </c>
      <c r="N1039" s="11" t="s">
        <v>263</v>
      </c>
      <c r="O1039" s="11" t="s">
        <v>111</v>
      </c>
      <c r="P1039" s="151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2</v>
      </c>
    </row>
    <row r="1040" spans="1:65">
      <c r="A1040" s="30"/>
      <c r="B1040" s="19"/>
      <c r="C1040" s="9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151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8">
        <v>2</v>
      </c>
    </row>
    <row r="1041" spans="1:65">
      <c r="A1041" s="30"/>
      <c r="B1041" s="18">
        <v>1</v>
      </c>
      <c r="C1041" s="14">
        <v>1</v>
      </c>
      <c r="D1041" s="152">
        <v>6</v>
      </c>
      <c r="E1041" s="22">
        <v>6.2</v>
      </c>
      <c r="F1041" s="22">
        <v>6.1</v>
      </c>
      <c r="G1041" s="22">
        <v>7.4</v>
      </c>
      <c r="H1041" s="22">
        <v>5.2</v>
      </c>
      <c r="I1041" s="22">
        <v>5.2</v>
      </c>
      <c r="J1041" s="22">
        <v>6.1044374866800002</v>
      </c>
      <c r="K1041" s="152" t="s">
        <v>104</v>
      </c>
      <c r="L1041" s="22">
        <v>7</v>
      </c>
      <c r="M1041" s="22">
        <v>5.5</v>
      </c>
      <c r="N1041" s="22">
        <v>6.1</v>
      </c>
      <c r="O1041" s="22">
        <v>4.7</v>
      </c>
      <c r="P1041" s="151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8">
        <v>1</v>
      </c>
    </row>
    <row r="1042" spans="1:65">
      <c r="A1042" s="30"/>
      <c r="B1042" s="19">
        <v>1</v>
      </c>
      <c r="C1042" s="9">
        <v>2</v>
      </c>
      <c r="D1042" s="153">
        <v>6</v>
      </c>
      <c r="E1042" s="11">
        <v>6.4</v>
      </c>
      <c r="F1042" s="11">
        <v>6.3</v>
      </c>
      <c r="G1042" s="11">
        <v>7.3</v>
      </c>
      <c r="H1042" s="11">
        <v>5.36</v>
      </c>
      <c r="I1042" s="11">
        <v>5.6</v>
      </c>
      <c r="J1042" s="11">
        <v>6.0973336313999997</v>
      </c>
      <c r="K1042" s="153" t="s">
        <v>104</v>
      </c>
      <c r="L1042" s="11">
        <v>6.4</v>
      </c>
      <c r="M1042" s="11">
        <v>5</v>
      </c>
      <c r="N1042" s="11">
        <v>6.2</v>
      </c>
      <c r="O1042" s="11">
        <v>4.7</v>
      </c>
      <c r="P1042" s="151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8" t="e">
        <v>#N/A</v>
      </c>
    </row>
    <row r="1043" spans="1:65">
      <c r="A1043" s="30"/>
      <c r="B1043" s="19">
        <v>1</v>
      </c>
      <c r="C1043" s="9">
        <v>3</v>
      </c>
      <c r="D1043" s="153">
        <v>5</v>
      </c>
      <c r="E1043" s="11">
        <v>6.2</v>
      </c>
      <c r="F1043" s="11">
        <v>6.1</v>
      </c>
      <c r="G1043" s="11">
        <v>7.2</v>
      </c>
      <c r="H1043" s="11">
        <v>5.74</v>
      </c>
      <c r="I1043" s="11">
        <v>5.0999999999999996</v>
      </c>
      <c r="J1043" s="11">
        <v>5.8817545016399997</v>
      </c>
      <c r="K1043" s="153" t="s">
        <v>104</v>
      </c>
      <c r="L1043" s="11">
        <v>7.2</v>
      </c>
      <c r="M1043" s="11">
        <v>5.2</v>
      </c>
      <c r="N1043" s="11">
        <v>6.1</v>
      </c>
      <c r="O1043" s="11">
        <v>4.9000000000000004</v>
      </c>
      <c r="P1043" s="151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16</v>
      </c>
    </row>
    <row r="1044" spans="1:65">
      <c r="A1044" s="30"/>
      <c r="B1044" s="19">
        <v>1</v>
      </c>
      <c r="C1044" s="9">
        <v>4</v>
      </c>
      <c r="D1044" s="153">
        <v>5</v>
      </c>
      <c r="E1044" s="11">
        <v>6.3</v>
      </c>
      <c r="F1044" s="11">
        <v>6.2</v>
      </c>
      <c r="G1044" s="11">
        <v>7.7000000000000011</v>
      </c>
      <c r="H1044" s="11">
        <v>5.87</v>
      </c>
      <c r="I1044" s="11">
        <v>5.6</v>
      </c>
      <c r="J1044" s="11">
        <v>5.9553716187600916</v>
      </c>
      <c r="K1044" s="153" t="s">
        <v>104</v>
      </c>
      <c r="L1044" s="11">
        <v>6.5</v>
      </c>
      <c r="M1044" s="11">
        <v>5.3</v>
      </c>
      <c r="N1044" s="11">
        <v>6</v>
      </c>
      <c r="O1044" s="11">
        <v>4.5999999999999996</v>
      </c>
      <c r="P1044" s="151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>
        <v>5.9767592035583323</v>
      </c>
    </row>
    <row r="1045" spans="1:65">
      <c r="A1045" s="30"/>
      <c r="B1045" s="19">
        <v>1</v>
      </c>
      <c r="C1045" s="9">
        <v>5</v>
      </c>
      <c r="D1045" s="153">
        <v>5</v>
      </c>
      <c r="E1045" s="11">
        <v>6.4</v>
      </c>
      <c r="F1045" s="11">
        <v>6.2</v>
      </c>
      <c r="G1045" s="11">
        <v>7.3</v>
      </c>
      <c r="H1045" s="11">
        <v>5.68</v>
      </c>
      <c r="I1045" s="11">
        <v>5.4</v>
      </c>
      <c r="J1045" s="11">
        <v>5.9620411577999999</v>
      </c>
      <c r="K1045" s="153" t="s">
        <v>104</v>
      </c>
      <c r="L1045" s="11">
        <v>6.4</v>
      </c>
      <c r="M1045" s="11">
        <v>5.3</v>
      </c>
      <c r="N1045" s="154">
        <v>5.7</v>
      </c>
      <c r="O1045" s="11">
        <v>5.2</v>
      </c>
      <c r="P1045" s="151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47</v>
      </c>
    </row>
    <row r="1046" spans="1:65">
      <c r="A1046" s="30"/>
      <c r="B1046" s="19">
        <v>1</v>
      </c>
      <c r="C1046" s="9">
        <v>6</v>
      </c>
      <c r="D1046" s="153">
        <v>6</v>
      </c>
      <c r="E1046" s="11">
        <v>6.1</v>
      </c>
      <c r="F1046" s="11">
        <v>6.3</v>
      </c>
      <c r="G1046" s="11">
        <v>7.4</v>
      </c>
      <c r="H1046" s="11">
        <v>5.68</v>
      </c>
      <c r="I1046" s="11">
        <v>5.7</v>
      </c>
      <c r="J1046" s="11">
        <v>5.9746138172198506</v>
      </c>
      <c r="K1046" s="153" t="s">
        <v>104</v>
      </c>
      <c r="L1046" s="11">
        <v>7</v>
      </c>
      <c r="M1046" s="11">
        <v>5.4</v>
      </c>
      <c r="N1046" s="11">
        <v>6.1</v>
      </c>
      <c r="O1046" s="11">
        <v>4.5</v>
      </c>
      <c r="P1046" s="151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30"/>
      <c r="B1047" s="20" t="s">
        <v>231</v>
      </c>
      <c r="C1047" s="12"/>
      <c r="D1047" s="23">
        <v>5.5</v>
      </c>
      <c r="E1047" s="23">
        <v>6.2666666666666666</v>
      </c>
      <c r="F1047" s="23">
        <v>6.1999999999999993</v>
      </c>
      <c r="G1047" s="23">
        <v>7.3833333333333329</v>
      </c>
      <c r="H1047" s="23">
        <v>5.5883333333333338</v>
      </c>
      <c r="I1047" s="23">
        <v>5.4333333333333336</v>
      </c>
      <c r="J1047" s="23">
        <v>5.9959253689166561</v>
      </c>
      <c r="K1047" s="23" t="s">
        <v>521</v>
      </c>
      <c r="L1047" s="23">
        <v>6.75</v>
      </c>
      <c r="M1047" s="23">
        <v>5.2833333333333341</v>
      </c>
      <c r="N1047" s="23">
        <v>6.0333333333333323</v>
      </c>
      <c r="O1047" s="23">
        <v>4.7666666666666666</v>
      </c>
      <c r="P1047" s="151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30"/>
      <c r="B1048" s="3" t="s">
        <v>232</v>
      </c>
      <c r="C1048" s="29"/>
      <c r="D1048" s="11">
        <v>5.5</v>
      </c>
      <c r="E1048" s="11">
        <v>6.25</v>
      </c>
      <c r="F1048" s="11">
        <v>6.2</v>
      </c>
      <c r="G1048" s="11">
        <v>7.35</v>
      </c>
      <c r="H1048" s="11">
        <v>5.68</v>
      </c>
      <c r="I1048" s="11">
        <v>5.5</v>
      </c>
      <c r="J1048" s="11">
        <v>5.9683274875099253</v>
      </c>
      <c r="K1048" s="11" t="s">
        <v>521</v>
      </c>
      <c r="L1048" s="11">
        <v>6.75</v>
      </c>
      <c r="M1048" s="11">
        <v>5.3</v>
      </c>
      <c r="N1048" s="11">
        <v>6.1</v>
      </c>
      <c r="O1048" s="11">
        <v>4.7</v>
      </c>
      <c r="P1048" s="151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A1049" s="30"/>
      <c r="B1049" s="3" t="s">
        <v>233</v>
      </c>
      <c r="C1049" s="29"/>
      <c r="D1049" s="24">
        <v>0.54772255750516607</v>
      </c>
      <c r="E1049" s="24">
        <v>0.12110601416389988</v>
      </c>
      <c r="F1049" s="24">
        <v>8.9442719099991672E-2</v>
      </c>
      <c r="G1049" s="24">
        <v>0.17224014243685123</v>
      </c>
      <c r="H1049" s="24">
        <v>0.253804386618251</v>
      </c>
      <c r="I1049" s="24">
        <v>0.24221202832779934</v>
      </c>
      <c r="J1049" s="24">
        <v>8.7567609293123072E-2</v>
      </c>
      <c r="K1049" s="24" t="s">
        <v>521</v>
      </c>
      <c r="L1049" s="24">
        <v>0.35637059362410917</v>
      </c>
      <c r="M1049" s="24">
        <v>0.17224014243685085</v>
      </c>
      <c r="N1049" s="24">
        <v>0.17511900715418252</v>
      </c>
      <c r="O1049" s="24">
        <v>0.25033311140691461</v>
      </c>
      <c r="P1049" s="151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55"/>
    </row>
    <row r="1050" spans="1:65">
      <c r="A1050" s="30"/>
      <c r="B1050" s="3" t="s">
        <v>85</v>
      </c>
      <c r="C1050" s="29"/>
      <c r="D1050" s="13">
        <v>9.9585919546393828E-2</v>
      </c>
      <c r="E1050" s="13">
        <v>1.9325427792111684E-2</v>
      </c>
      <c r="F1050" s="13">
        <v>1.442624501612769E-2</v>
      </c>
      <c r="G1050" s="13">
        <v>2.3328235995961795E-2</v>
      </c>
      <c r="H1050" s="13">
        <v>4.5416830292559079E-2</v>
      </c>
      <c r="I1050" s="13">
        <v>4.4578900919226873E-2</v>
      </c>
      <c r="J1050" s="13">
        <v>1.4604519553742342E-2</v>
      </c>
      <c r="K1050" s="13" t="s">
        <v>521</v>
      </c>
      <c r="L1050" s="13">
        <v>5.2795643499868025E-2</v>
      </c>
      <c r="M1050" s="13">
        <v>3.2600657874482804E-2</v>
      </c>
      <c r="N1050" s="13">
        <v>2.9025249804560643E-2</v>
      </c>
      <c r="O1050" s="13">
        <v>5.2517435959492577E-2</v>
      </c>
      <c r="P1050" s="151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55"/>
    </row>
    <row r="1051" spans="1:65">
      <c r="A1051" s="30"/>
      <c r="B1051" s="3" t="s">
        <v>234</v>
      </c>
      <c r="C1051" s="29"/>
      <c r="D1051" s="13">
        <v>-7.9768849190793634E-2</v>
      </c>
      <c r="E1051" s="13">
        <v>4.8505796073520013E-2</v>
      </c>
      <c r="F1051" s="13">
        <v>3.7351479094014373E-2</v>
      </c>
      <c r="G1051" s="13">
        <v>0.23534060548023761</v>
      </c>
      <c r="H1051" s="13">
        <v>-6.4989379192948671E-2</v>
      </c>
      <c r="I1051" s="13">
        <v>-9.0923166170299052E-2</v>
      </c>
      <c r="J1051" s="13">
        <v>3.2067822553254466E-3</v>
      </c>
      <c r="K1051" s="13" t="s">
        <v>521</v>
      </c>
      <c r="L1051" s="13">
        <v>0.12937459417493513</v>
      </c>
      <c r="M1051" s="13">
        <v>-0.11602037937418641</v>
      </c>
      <c r="N1051" s="13">
        <v>9.4656866452504929E-3</v>
      </c>
      <c r="O1051" s="13">
        <v>-0.20246633596535446</v>
      </c>
      <c r="P1051" s="151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5"/>
    </row>
    <row r="1052" spans="1:65">
      <c r="A1052" s="30"/>
      <c r="B1052" s="46" t="s">
        <v>235</v>
      </c>
      <c r="C1052" s="47"/>
      <c r="D1052" s="45" t="s">
        <v>242</v>
      </c>
      <c r="E1052" s="45">
        <v>0.32</v>
      </c>
      <c r="F1052" s="45">
        <v>0.24</v>
      </c>
      <c r="G1052" s="45">
        <v>1.66</v>
      </c>
      <c r="H1052" s="45">
        <v>0.49</v>
      </c>
      <c r="I1052" s="45">
        <v>0.67</v>
      </c>
      <c r="J1052" s="45">
        <v>0</v>
      </c>
      <c r="K1052" s="45">
        <v>4.1900000000000004</v>
      </c>
      <c r="L1052" s="45">
        <v>0.9</v>
      </c>
      <c r="M1052" s="45">
        <v>0.85</v>
      </c>
      <c r="N1052" s="45">
        <v>0.04</v>
      </c>
      <c r="O1052" s="45">
        <v>1.47</v>
      </c>
      <c r="P1052" s="151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B1053" s="31" t="s">
        <v>271</v>
      </c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BM1053" s="55"/>
    </row>
    <row r="1054" spans="1:65">
      <c r="BM1054" s="55"/>
    </row>
    <row r="1055" spans="1:65" ht="15">
      <c r="B1055" s="8" t="s">
        <v>456</v>
      </c>
      <c r="BM1055" s="28" t="s">
        <v>247</v>
      </c>
    </row>
    <row r="1056" spans="1:65" ht="15">
      <c r="A1056" s="25" t="s">
        <v>41</v>
      </c>
      <c r="B1056" s="18" t="s">
        <v>108</v>
      </c>
      <c r="C1056" s="15" t="s">
        <v>109</v>
      </c>
      <c r="D1056" s="16" t="s">
        <v>214</v>
      </c>
      <c r="E1056" s="17" t="s">
        <v>214</v>
      </c>
      <c r="F1056" s="151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>
        <v>1</v>
      </c>
    </row>
    <row r="1057" spans="1:65">
      <c r="A1057" s="30"/>
      <c r="B1057" s="19" t="s">
        <v>215</v>
      </c>
      <c r="C1057" s="9" t="s">
        <v>215</v>
      </c>
      <c r="D1057" s="149" t="s">
        <v>256</v>
      </c>
      <c r="E1057" s="150" t="s">
        <v>260</v>
      </c>
      <c r="F1057" s="151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 t="s">
        <v>3</v>
      </c>
    </row>
    <row r="1058" spans="1:65">
      <c r="A1058" s="30"/>
      <c r="B1058" s="19"/>
      <c r="C1058" s="9"/>
      <c r="D1058" s="10" t="s">
        <v>264</v>
      </c>
      <c r="E1058" s="11" t="s">
        <v>263</v>
      </c>
      <c r="F1058" s="151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2</v>
      </c>
    </row>
    <row r="1059" spans="1:65">
      <c r="A1059" s="30"/>
      <c r="B1059" s="19"/>
      <c r="C1059" s="9"/>
      <c r="D1059" s="26"/>
      <c r="E1059" s="26"/>
      <c r="F1059" s="151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2</v>
      </c>
    </row>
    <row r="1060" spans="1:65">
      <c r="A1060" s="30"/>
      <c r="B1060" s="18">
        <v>1</v>
      </c>
      <c r="C1060" s="14">
        <v>1</v>
      </c>
      <c r="D1060" s="22">
        <v>0.8</v>
      </c>
      <c r="E1060" s="22">
        <v>0.65549999999999997</v>
      </c>
      <c r="F1060" s="151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8">
        <v>1</v>
      </c>
    </row>
    <row r="1061" spans="1:65">
      <c r="A1061" s="30"/>
      <c r="B1061" s="19">
        <v>1</v>
      </c>
      <c r="C1061" s="9">
        <v>2</v>
      </c>
      <c r="D1061" s="11">
        <v>0.8</v>
      </c>
      <c r="E1061" s="11">
        <v>0.66690000000000005</v>
      </c>
      <c r="F1061" s="151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8">
        <v>9</v>
      </c>
    </row>
    <row r="1062" spans="1:65">
      <c r="A1062" s="30"/>
      <c r="B1062" s="19">
        <v>1</v>
      </c>
      <c r="C1062" s="9">
        <v>3</v>
      </c>
      <c r="D1062" s="11">
        <v>0.8</v>
      </c>
      <c r="E1062" s="11">
        <v>0.68169999999999997</v>
      </c>
      <c r="F1062" s="151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16</v>
      </c>
    </row>
    <row r="1063" spans="1:65">
      <c r="A1063" s="30"/>
      <c r="B1063" s="19">
        <v>1</v>
      </c>
      <c r="C1063" s="9">
        <v>4</v>
      </c>
      <c r="D1063" s="11">
        <v>0.8</v>
      </c>
      <c r="E1063" s="11">
        <v>0.68840000000000001</v>
      </c>
      <c r="F1063" s="151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>
        <v>0.73426666666666696</v>
      </c>
    </row>
    <row r="1064" spans="1:65">
      <c r="A1064" s="30"/>
      <c r="B1064" s="19">
        <v>1</v>
      </c>
      <c r="C1064" s="9">
        <v>5</v>
      </c>
      <c r="D1064" s="11">
        <v>0.8</v>
      </c>
      <c r="E1064" s="11">
        <v>0.6694</v>
      </c>
      <c r="F1064" s="151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15</v>
      </c>
    </row>
    <row r="1065" spans="1:65">
      <c r="A1065" s="30"/>
      <c r="B1065" s="19">
        <v>1</v>
      </c>
      <c r="C1065" s="9">
        <v>6</v>
      </c>
      <c r="D1065" s="11">
        <v>0.8</v>
      </c>
      <c r="E1065" s="11">
        <v>0.64929999999999999</v>
      </c>
      <c r="F1065" s="151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30"/>
      <c r="B1066" s="20" t="s">
        <v>231</v>
      </c>
      <c r="C1066" s="12"/>
      <c r="D1066" s="23">
        <v>0.79999999999999993</v>
      </c>
      <c r="E1066" s="23">
        <v>0.66853333333333342</v>
      </c>
      <c r="F1066" s="151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A1067" s="30"/>
      <c r="B1067" s="3" t="s">
        <v>232</v>
      </c>
      <c r="C1067" s="29"/>
      <c r="D1067" s="11">
        <v>0.8</v>
      </c>
      <c r="E1067" s="11">
        <v>0.66815000000000002</v>
      </c>
      <c r="F1067" s="151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5"/>
    </row>
    <row r="1068" spans="1:65">
      <c r="A1068" s="30"/>
      <c r="B1068" s="3" t="s">
        <v>233</v>
      </c>
      <c r="C1068" s="29"/>
      <c r="D1068" s="24">
        <v>1.2161883888976234E-16</v>
      </c>
      <c r="E1068" s="24">
        <v>1.4908073875141176E-2</v>
      </c>
      <c r="F1068" s="151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55"/>
    </row>
    <row r="1069" spans="1:65">
      <c r="A1069" s="30"/>
      <c r="B1069" s="3" t="s">
        <v>85</v>
      </c>
      <c r="C1069" s="29"/>
      <c r="D1069" s="13">
        <v>1.5202354861220294E-16</v>
      </c>
      <c r="E1069" s="13">
        <v>2.2299671731862546E-2</v>
      </c>
      <c r="F1069" s="151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5"/>
    </row>
    <row r="1070" spans="1:65">
      <c r="A1070" s="30"/>
      <c r="B1070" s="3" t="s">
        <v>234</v>
      </c>
      <c r="C1070" s="29"/>
      <c r="D1070" s="13">
        <v>8.9522426003268096E-2</v>
      </c>
      <c r="E1070" s="13">
        <v>-8.9522426003268762E-2</v>
      </c>
      <c r="F1070" s="151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5"/>
    </row>
    <row r="1071" spans="1:65">
      <c r="A1071" s="30"/>
      <c r="B1071" s="46" t="s">
        <v>235</v>
      </c>
      <c r="C1071" s="47"/>
      <c r="D1071" s="45">
        <v>0.67</v>
      </c>
      <c r="E1071" s="45">
        <v>0.67</v>
      </c>
      <c r="F1071" s="151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5"/>
    </row>
    <row r="1072" spans="1:65">
      <c r="B1072" s="31"/>
      <c r="C1072" s="20"/>
      <c r="D1072" s="20"/>
      <c r="E1072" s="20"/>
      <c r="BM1072" s="55"/>
    </row>
    <row r="1073" spans="1:65" ht="15">
      <c r="B1073" s="8" t="s">
        <v>457</v>
      </c>
      <c r="BM1073" s="28" t="s">
        <v>66</v>
      </c>
    </row>
    <row r="1074" spans="1:65" ht="15">
      <c r="A1074" s="25" t="s">
        <v>44</v>
      </c>
      <c r="B1074" s="18" t="s">
        <v>108</v>
      </c>
      <c r="C1074" s="15" t="s">
        <v>109</v>
      </c>
      <c r="D1074" s="16" t="s">
        <v>214</v>
      </c>
      <c r="E1074" s="17" t="s">
        <v>214</v>
      </c>
      <c r="F1074" s="17" t="s">
        <v>214</v>
      </c>
      <c r="G1074" s="17" t="s">
        <v>214</v>
      </c>
      <c r="H1074" s="17" t="s">
        <v>214</v>
      </c>
      <c r="I1074" s="17" t="s">
        <v>214</v>
      </c>
      <c r="J1074" s="17" t="s">
        <v>214</v>
      </c>
      <c r="K1074" s="17" t="s">
        <v>214</v>
      </c>
      <c r="L1074" s="17" t="s">
        <v>214</v>
      </c>
      <c r="M1074" s="17" t="s">
        <v>214</v>
      </c>
      <c r="N1074" s="17" t="s">
        <v>214</v>
      </c>
      <c r="O1074" s="17" t="s">
        <v>214</v>
      </c>
      <c r="P1074" s="17" t="s">
        <v>214</v>
      </c>
      <c r="Q1074" s="17" t="s">
        <v>214</v>
      </c>
      <c r="R1074" s="151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1</v>
      </c>
    </row>
    <row r="1075" spans="1:65">
      <c r="A1075" s="30"/>
      <c r="B1075" s="19" t="s">
        <v>215</v>
      </c>
      <c r="C1075" s="9" t="s">
        <v>215</v>
      </c>
      <c r="D1075" s="149" t="s">
        <v>248</v>
      </c>
      <c r="E1075" s="150" t="s">
        <v>249</v>
      </c>
      <c r="F1075" s="150" t="s">
        <v>250</v>
      </c>
      <c r="G1075" s="150" t="s">
        <v>251</v>
      </c>
      <c r="H1075" s="150" t="s">
        <v>252</v>
      </c>
      <c r="I1075" s="150" t="s">
        <v>253</v>
      </c>
      <c r="J1075" s="150" t="s">
        <v>254</v>
      </c>
      <c r="K1075" s="150" t="s">
        <v>255</v>
      </c>
      <c r="L1075" s="150" t="s">
        <v>256</v>
      </c>
      <c r="M1075" s="150" t="s">
        <v>257</v>
      </c>
      <c r="N1075" s="150" t="s">
        <v>258</v>
      </c>
      <c r="O1075" s="150" t="s">
        <v>259</v>
      </c>
      <c r="P1075" s="150" t="s">
        <v>260</v>
      </c>
      <c r="Q1075" s="150" t="s">
        <v>261</v>
      </c>
      <c r="R1075" s="151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 t="s">
        <v>1</v>
      </c>
    </row>
    <row r="1076" spans="1:65">
      <c r="A1076" s="30"/>
      <c r="B1076" s="19"/>
      <c r="C1076" s="9"/>
      <c r="D1076" s="10" t="s">
        <v>262</v>
      </c>
      <c r="E1076" s="11" t="s">
        <v>112</v>
      </c>
      <c r="F1076" s="11" t="s">
        <v>112</v>
      </c>
      <c r="G1076" s="11" t="s">
        <v>112</v>
      </c>
      <c r="H1076" s="11" t="s">
        <v>111</v>
      </c>
      <c r="I1076" s="11" t="s">
        <v>263</v>
      </c>
      <c r="J1076" s="11" t="s">
        <v>111</v>
      </c>
      <c r="K1076" s="11" t="s">
        <v>262</v>
      </c>
      <c r="L1076" s="11" t="s">
        <v>111</v>
      </c>
      <c r="M1076" s="11" t="s">
        <v>264</v>
      </c>
      <c r="N1076" s="11" t="s">
        <v>262</v>
      </c>
      <c r="O1076" s="11" t="s">
        <v>111</v>
      </c>
      <c r="P1076" s="11" t="s">
        <v>111</v>
      </c>
      <c r="Q1076" s="11" t="s">
        <v>111</v>
      </c>
      <c r="R1076" s="151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2</v>
      </c>
    </row>
    <row r="1077" spans="1:65">
      <c r="A1077" s="30"/>
      <c r="B1077" s="19"/>
      <c r="C1077" s="9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151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3</v>
      </c>
    </row>
    <row r="1078" spans="1:65">
      <c r="A1078" s="30"/>
      <c r="B1078" s="18">
        <v>1</v>
      </c>
      <c r="C1078" s="14">
        <v>1</v>
      </c>
      <c r="D1078" s="22">
        <v>18.491</v>
      </c>
      <c r="E1078" s="22">
        <v>18.399999999999999</v>
      </c>
      <c r="F1078" s="22">
        <v>17.95</v>
      </c>
      <c r="G1078" s="22">
        <v>18.25</v>
      </c>
      <c r="H1078" s="22">
        <v>18.938700000000001</v>
      </c>
      <c r="I1078" s="156">
        <v>20.5</v>
      </c>
      <c r="J1078" s="22">
        <v>18.514685476217689</v>
      </c>
      <c r="K1078" s="22">
        <v>18.690000000000001</v>
      </c>
      <c r="L1078" s="22">
        <v>17.899999999999999</v>
      </c>
      <c r="M1078" s="22">
        <v>18.099999999999998</v>
      </c>
      <c r="N1078" s="22">
        <v>18.600000000000001</v>
      </c>
      <c r="O1078" s="22">
        <v>18.760000000000002</v>
      </c>
      <c r="P1078" s="22">
        <v>18.410751999999999</v>
      </c>
      <c r="Q1078" s="22" t="s">
        <v>278</v>
      </c>
      <c r="R1078" s="151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1</v>
      </c>
    </row>
    <row r="1079" spans="1:65">
      <c r="A1079" s="30"/>
      <c r="B1079" s="19">
        <v>1</v>
      </c>
      <c r="C1079" s="9">
        <v>2</v>
      </c>
      <c r="D1079" s="11">
        <v>18.446000000000002</v>
      </c>
      <c r="E1079" s="11">
        <v>18.8</v>
      </c>
      <c r="F1079" s="11">
        <v>18.100000000000001</v>
      </c>
      <c r="G1079" s="11">
        <v>18.05</v>
      </c>
      <c r="H1079" s="11">
        <v>18.393699999999999</v>
      </c>
      <c r="I1079" s="11">
        <v>19.900000000000002</v>
      </c>
      <c r="J1079" s="11">
        <v>18.605178934366823</v>
      </c>
      <c r="K1079" s="11">
        <v>18.690000000000001</v>
      </c>
      <c r="L1079" s="11">
        <v>18.3</v>
      </c>
      <c r="M1079" s="11">
        <v>18.3</v>
      </c>
      <c r="N1079" s="11">
        <v>18.2</v>
      </c>
      <c r="O1079" s="11">
        <v>18.66</v>
      </c>
      <c r="P1079" s="11">
        <v>18.512694</v>
      </c>
      <c r="Q1079" s="11" t="s">
        <v>278</v>
      </c>
      <c r="R1079" s="151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8" t="e">
        <v>#N/A</v>
      </c>
    </row>
    <row r="1080" spans="1:65">
      <c r="A1080" s="30"/>
      <c r="B1080" s="19">
        <v>1</v>
      </c>
      <c r="C1080" s="9">
        <v>3</v>
      </c>
      <c r="D1080" s="11">
        <v>18.128</v>
      </c>
      <c r="E1080" s="11">
        <v>18.850000000000001</v>
      </c>
      <c r="F1080" s="11">
        <v>17.75</v>
      </c>
      <c r="G1080" s="11">
        <v>18.25</v>
      </c>
      <c r="H1080" s="11">
        <v>17.9207</v>
      </c>
      <c r="I1080" s="11">
        <v>18.899999999999999</v>
      </c>
      <c r="J1080" s="11">
        <v>18.357718771113738</v>
      </c>
      <c r="K1080" s="11">
        <v>18.690000000000001</v>
      </c>
      <c r="L1080" s="11">
        <v>18</v>
      </c>
      <c r="M1080" s="11">
        <v>18.3</v>
      </c>
      <c r="N1080" s="11">
        <v>17.899999999999999</v>
      </c>
      <c r="O1080" s="11">
        <v>18.95</v>
      </c>
      <c r="P1080" s="11">
        <v>18.782870000000003</v>
      </c>
      <c r="Q1080" s="11" t="s">
        <v>278</v>
      </c>
      <c r="R1080" s="151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16</v>
      </c>
    </row>
    <row r="1081" spans="1:65">
      <c r="A1081" s="30"/>
      <c r="B1081" s="19">
        <v>1</v>
      </c>
      <c r="C1081" s="9">
        <v>4</v>
      </c>
      <c r="D1081" s="11">
        <v>18.268000000000001</v>
      </c>
      <c r="E1081" s="11">
        <v>18.8</v>
      </c>
      <c r="F1081" s="11">
        <v>18</v>
      </c>
      <c r="G1081" s="11">
        <v>18.45</v>
      </c>
      <c r="H1081" s="11">
        <v>19.197800000000001</v>
      </c>
      <c r="I1081" s="11">
        <v>18.899999999999999</v>
      </c>
      <c r="J1081" s="11">
        <v>18.678585201730584</v>
      </c>
      <c r="K1081" s="11">
        <v>18.64</v>
      </c>
      <c r="L1081" s="11">
        <v>18.3</v>
      </c>
      <c r="M1081" s="11">
        <v>18.2</v>
      </c>
      <c r="N1081" s="11">
        <v>17.600000000000001</v>
      </c>
      <c r="O1081" s="11">
        <v>18.77</v>
      </c>
      <c r="P1081" s="11">
        <v>18.604862000000001</v>
      </c>
      <c r="Q1081" s="11" t="s">
        <v>278</v>
      </c>
      <c r="R1081" s="151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>
        <v>18.437173992213783</v>
      </c>
    </row>
    <row r="1082" spans="1:65">
      <c r="A1082" s="30"/>
      <c r="B1082" s="19">
        <v>1</v>
      </c>
      <c r="C1082" s="9">
        <v>5</v>
      </c>
      <c r="D1082" s="11">
        <v>18.32</v>
      </c>
      <c r="E1082" s="11">
        <v>18.75</v>
      </c>
      <c r="F1082" s="11">
        <v>18.05</v>
      </c>
      <c r="G1082" s="11">
        <v>18.350000000000001</v>
      </c>
      <c r="H1082" s="11">
        <v>19.680700000000002</v>
      </c>
      <c r="I1082" s="11">
        <v>18.099999999999998</v>
      </c>
      <c r="J1082" s="11">
        <v>18.466595779225649</v>
      </c>
      <c r="K1082" s="11">
        <v>18.739999999999998</v>
      </c>
      <c r="L1082" s="11">
        <v>18.100000000000001</v>
      </c>
      <c r="M1082" s="11">
        <v>18.2</v>
      </c>
      <c r="N1082" s="11">
        <v>17.5</v>
      </c>
      <c r="O1082" s="11">
        <v>18.57</v>
      </c>
      <c r="P1082" s="11">
        <v>18.729151999999999</v>
      </c>
      <c r="Q1082" s="11" t="s">
        <v>278</v>
      </c>
      <c r="R1082" s="151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48</v>
      </c>
    </row>
    <row r="1083" spans="1:65">
      <c r="A1083" s="30"/>
      <c r="B1083" s="19">
        <v>1</v>
      </c>
      <c r="C1083" s="9">
        <v>6</v>
      </c>
      <c r="D1083" s="11">
        <v>18.361000000000001</v>
      </c>
      <c r="E1083" s="11">
        <v>18.75</v>
      </c>
      <c r="F1083" s="11">
        <v>17.600000000000001</v>
      </c>
      <c r="G1083" s="11">
        <v>18.2</v>
      </c>
      <c r="H1083" s="11">
        <v>19.325700000000001</v>
      </c>
      <c r="I1083" s="11">
        <v>18.7</v>
      </c>
      <c r="J1083" s="11">
        <v>18.320423230020769</v>
      </c>
      <c r="K1083" s="11">
        <v>18.739999999999998</v>
      </c>
      <c r="L1083" s="11">
        <v>17.899999999999999</v>
      </c>
      <c r="M1083" s="11">
        <v>18.099999999999998</v>
      </c>
      <c r="N1083" s="11">
        <v>17.2</v>
      </c>
      <c r="O1083" s="11">
        <v>18.739999999999998</v>
      </c>
      <c r="P1083" s="11">
        <v>18.554754000000003</v>
      </c>
      <c r="Q1083" s="11" t="s">
        <v>278</v>
      </c>
      <c r="R1083" s="151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30"/>
      <c r="B1084" s="20" t="s">
        <v>231</v>
      </c>
      <c r="C1084" s="12"/>
      <c r="D1084" s="23">
        <v>18.335666666666665</v>
      </c>
      <c r="E1084" s="23">
        <v>18.725000000000001</v>
      </c>
      <c r="F1084" s="23">
        <v>17.908333333333331</v>
      </c>
      <c r="G1084" s="23">
        <v>18.258333333333333</v>
      </c>
      <c r="H1084" s="23">
        <v>18.909549999999999</v>
      </c>
      <c r="I1084" s="23">
        <v>19.166666666666668</v>
      </c>
      <c r="J1084" s="23">
        <v>18.490531232112541</v>
      </c>
      <c r="K1084" s="23">
        <v>18.698333333333334</v>
      </c>
      <c r="L1084" s="23">
        <v>18.083333333333332</v>
      </c>
      <c r="M1084" s="23">
        <v>18.2</v>
      </c>
      <c r="N1084" s="23">
        <v>17.833333333333332</v>
      </c>
      <c r="O1084" s="23">
        <v>18.741666666666667</v>
      </c>
      <c r="P1084" s="23">
        <v>18.599180666666665</v>
      </c>
      <c r="Q1084" s="23" t="s">
        <v>521</v>
      </c>
      <c r="R1084" s="151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30"/>
      <c r="B1085" s="3" t="s">
        <v>232</v>
      </c>
      <c r="C1085" s="29"/>
      <c r="D1085" s="11">
        <v>18.340499999999999</v>
      </c>
      <c r="E1085" s="11">
        <v>18.774999999999999</v>
      </c>
      <c r="F1085" s="11">
        <v>17.975000000000001</v>
      </c>
      <c r="G1085" s="11">
        <v>18.25</v>
      </c>
      <c r="H1085" s="11">
        <v>19.068249999999999</v>
      </c>
      <c r="I1085" s="11">
        <v>18.899999999999999</v>
      </c>
      <c r="J1085" s="11">
        <v>18.490640627721667</v>
      </c>
      <c r="K1085" s="11">
        <v>18.690000000000001</v>
      </c>
      <c r="L1085" s="11">
        <v>18.05</v>
      </c>
      <c r="M1085" s="11">
        <v>18.2</v>
      </c>
      <c r="N1085" s="11">
        <v>17.75</v>
      </c>
      <c r="O1085" s="11">
        <v>18.75</v>
      </c>
      <c r="P1085" s="11">
        <v>18.579808</v>
      </c>
      <c r="Q1085" s="11" t="s">
        <v>521</v>
      </c>
      <c r="R1085" s="151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A1086" s="30"/>
      <c r="B1086" s="3" t="s">
        <v>233</v>
      </c>
      <c r="C1086" s="29"/>
      <c r="D1086" s="24">
        <v>0.13030221282336954</v>
      </c>
      <c r="E1086" s="24">
        <v>0.16355427233796216</v>
      </c>
      <c r="F1086" s="24">
        <v>0.19343388189938865</v>
      </c>
      <c r="G1086" s="24">
        <v>0.1357080199054817</v>
      </c>
      <c r="H1086" s="24">
        <v>0.64741277018606991</v>
      </c>
      <c r="I1086" s="24">
        <v>0.87330788767001788</v>
      </c>
      <c r="J1086" s="24">
        <v>0.1387375988740579</v>
      </c>
      <c r="K1086" s="24">
        <v>3.7638632635453008E-2</v>
      </c>
      <c r="L1086" s="24">
        <v>0.18348478592697273</v>
      </c>
      <c r="M1086" s="24">
        <v>8.9442719099992865E-2</v>
      </c>
      <c r="N1086" s="24">
        <v>0.50859282994028432</v>
      </c>
      <c r="O1086" s="24">
        <v>0.12703018014104597</v>
      </c>
      <c r="P1086" s="24">
        <v>0.13829362303543458</v>
      </c>
      <c r="Q1086" s="24" t="s">
        <v>521</v>
      </c>
      <c r="R1086" s="218"/>
      <c r="S1086" s="219"/>
      <c r="T1086" s="219"/>
      <c r="U1086" s="219"/>
      <c r="V1086" s="219"/>
      <c r="W1086" s="219"/>
      <c r="X1086" s="219"/>
      <c r="Y1086" s="219"/>
      <c r="Z1086" s="219"/>
      <c r="AA1086" s="219"/>
      <c r="AB1086" s="219"/>
      <c r="AC1086" s="219"/>
      <c r="AD1086" s="219"/>
      <c r="AE1086" s="219"/>
      <c r="AF1086" s="219"/>
      <c r="AG1086" s="219"/>
      <c r="AH1086" s="219"/>
      <c r="AI1086" s="219"/>
      <c r="AJ1086" s="219"/>
      <c r="AK1086" s="219"/>
      <c r="AL1086" s="219"/>
      <c r="AM1086" s="219"/>
      <c r="AN1086" s="219"/>
      <c r="AO1086" s="219"/>
      <c r="AP1086" s="219"/>
      <c r="AQ1086" s="219"/>
      <c r="AR1086" s="219"/>
      <c r="AS1086" s="219"/>
      <c r="AT1086" s="219"/>
      <c r="AU1086" s="219"/>
      <c r="AV1086" s="219"/>
      <c r="AW1086" s="219"/>
      <c r="AX1086" s="219"/>
      <c r="AY1086" s="219"/>
      <c r="AZ1086" s="219"/>
      <c r="BA1086" s="219"/>
      <c r="BB1086" s="219"/>
      <c r="BC1086" s="219"/>
      <c r="BD1086" s="219"/>
      <c r="BE1086" s="219"/>
      <c r="BF1086" s="219"/>
      <c r="BG1086" s="219"/>
      <c r="BH1086" s="219"/>
      <c r="BI1086" s="219"/>
      <c r="BJ1086" s="219"/>
      <c r="BK1086" s="219"/>
      <c r="BL1086" s="219"/>
      <c r="BM1086" s="56"/>
    </row>
    <row r="1087" spans="1:65">
      <c r="A1087" s="30"/>
      <c r="B1087" s="3" t="s">
        <v>85</v>
      </c>
      <c r="C1087" s="29"/>
      <c r="D1087" s="13">
        <v>7.1064889644974032E-3</v>
      </c>
      <c r="E1087" s="13">
        <v>8.7345405787963761E-3</v>
      </c>
      <c r="F1087" s="13">
        <v>1.0801333563483779E-2</v>
      </c>
      <c r="G1087" s="13">
        <v>7.4326619756539501E-3</v>
      </c>
      <c r="H1087" s="13">
        <v>3.4237344103168504E-2</v>
      </c>
      <c r="I1087" s="13">
        <v>4.5563889791479191E-2</v>
      </c>
      <c r="J1087" s="13">
        <v>7.5031699810285627E-3</v>
      </c>
      <c r="K1087" s="13">
        <v>2.0129405099627243E-3</v>
      </c>
      <c r="L1087" s="13">
        <v>1.0146624106560705E-2</v>
      </c>
      <c r="M1087" s="13">
        <v>4.9144351153842239E-3</v>
      </c>
      <c r="N1087" s="13">
        <v>2.8519224108800992E-2</v>
      </c>
      <c r="O1087" s="13">
        <v>6.7779553654626571E-3</v>
      </c>
      <c r="P1087" s="13">
        <v>7.4354685571329246E-3</v>
      </c>
      <c r="Q1087" s="13" t="s">
        <v>521</v>
      </c>
      <c r="R1087" s="151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5"/>
    </row>
    <row r="1088" spans="1:65">
      <c r="A1088" s="30"/>
      <c r="B1088" s="3" t="s">
        <v>234</v>
      </c>
      <c r="C1088" s="29"/>
      <c r="D1088" s="13">
        <v>-5.5055794120066892E-3</v>
      </c>
      <c r="E1088" s="13">
        <v>1.5611178150608751E-2</v>
      </c>
      <c r="F1088" s="13">
        <v>-2.8683390366863515E-2</v>
      </c>
      <c r="G1088" s="13">
        <v>-9.7000038593754168E-3</v>
      </c>
      <c r="H1088" s="13">
        <v>2.5620846664771157E-2</v>
      </c>
      <c r="I1088" s="13">
        <v>3.9566403981486475E-2</v>
      </c>
      <c r="J1088" s="13">
        <v>2.8940031656310428E-3</v>
      </c>
      <c r="K1088" s="13">
        <v>1.4164824892895389E-2</v>
      </c>
      <c r="L1088" s="13">
        <v>-1.9191697113119521E-2</v>
      </c>
      <c r="M1088" s="13">
        <v>-1.2863901610623452E-2</v>
      </c>
      <c r="N1088" s="13">
        <v>-3.275125890418229E-2</v>
      </c>
      <c r="O1088" s="13">
        <v>1.6515148936679491E-2</v>
      </c>
      <c r="P1088" s="13">
        <v>8.7869580512338619E-3</v>
      </c>
      <c r="Q1088" s="13" t="s">
        <v>521</v>
      </c>
      <c r="R1088" s="151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5"/>
    </row>
    <row r="1089" spans="1:65">
      <c r="A1089" s="30"/>
      <c r="B1089" s="46" t="s">
        <v>235</v>
      </c>
      <c r="C1089" s="47"/>
      <c r="D1089" s="45">
        <v>0.42</v>
      </c>
      <c r="E1089" s="45">
        <v>0.63</v>
      </c>
      <c r="F1089" s="45">
        <v>1.56</v>
      </c>
      <c r="G1089" s="45">
        <v>0.62</v>
      </c>
      <c r="H1089" s="45">
        <v>1.1299999999999999</v>
      </c>
      <c r="I1089" s="45">
        <v>1.82</v>
      </c>
      <c r="J1089" s="45">
        <v>0</v>
      </c>
      <c r="K1089" s="45">
        <v>0.56000000000000005</v>
      </c>
      <c r="L1089" s="45">
        <v>1.0900000000000001</v>
      </c>
      <c r="M1089" s="45">
        <v>0.78</v>
      </c>
      <c r="N1089" s="45">
        <v>1.76</v>
      </c>
      <c r="O1089" s="45">
        <v>0.67</v>
      </c>
      <c r="P1089" s="45">
        <v>0.28999999999999998</v>
      </c>
      <c r="Q1089" s="45" t="s">
        <v>242</v>
      </c>
      <c r="R1089" s="151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5"/>
    </row>
    <row r="1090" spans="1:65">
      <c r="B1090" s="31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BM1090" s="55"/>
    </row>
    <row r="1091" spans="1:65" ht="15">
      <c r="B1091" s="8" t="s">
        <v>458</v>
      </c>
      <c r="BM1091" s="28" t="s">
        <v>66</v>
      </c>
    </row>
    <row r="1092" spans="1:65" ht="15">
      <c r="A1092" s="25" t="s">
        <v>45</v>
      </c>
      <c r="B1092" s="18" t="s">
        <v>108</v>
      </c>
      <c r="C1092" s="15" t="s">
        <v>109</v>
      </c>
      <c r="D1092" s="16" t="s">
        <v>214</v>
      </c>
      <c r="E1092" s="17" t="s">
        <v>214</v>
      </c>
      <c r="F1092" s="17" t="s">
        <v>214</v>
      </c>
      <c r="G1092" s="17" t="s">
        <v>214</v>
      </c>
      <c r="H1092" s="17" t="s">
        <v>214</v>
      </c>
      <c r="I1092" s="17" t="s">
        <v>214</v>
      </c>
      <c r="J1092" s="17" t="s">
        <v>214</v>
      </c>
      <c r="K1092" s="17" t="s">
        <v>214</v>
      </c>
      <c r="L1092" s="17" t="s">
        <v>214</v>
      </c>
      <c r="M1092" s="17" t="s">
        <v>214</v>
      </c>
      <c r="N1092" s="17" t="s">
        <v>214</v>
      </c>
      <c r="O1092" s="17" t="s">
        <v>214</v>
      </c>
      <c r="P1092" s="17" t="s">
        <v>214</v>
      </c>
      <c r="Q1092" s="151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</v>
      </c>
    </row>
    <row r="1093" spans="1:65">
      <c r="A1093" s="30"/>
      <c r="B1093" s="19" t="s">
        <v>215</v>
      </c>
      <c r="C1093" s="9" t="s">
        <v>215</v>
      </c>
      <c r="D1093" s="149" t="s">
        <v>248</v>
      </c>
      <c r="E1093" s="150" t="s">
        <v>249</v>
      </c>
      <c r="F1093" s="150" t="s">
        <v>250</v>
      </c>
      <c r="G1093" s="150" t="s">
        <v>251</v>
      </c>
      <c r="H1093" s="150" t="s">
        <v>252</v>
      </c>
      <c r="I1093" s="150" t="s">
        <v>253</v>
      </c>
      <c r="J1093" s="150" t="s">
        <v>254</v>
      </c>
      <c r="K1093" s="150" t="s">
        <v>255</v>
      </c>
      <c r="L1093" s="150" t="s">
        <v>256</v>
      </c>
      <c r="M1093" s="150" t="s">
        <v>257</v>
      </c>
      <c r="N1093" s="150" t="s">
        <v>258</v>
      </c>
      <c r="O1093" s="150" t="s">
        <v>260</v>
      </c>
      <c r="P1093" s="150" t="s">
        <v>261</v>
      </c>
      <c r="Q1093" s="151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 t="s">
        <v>3</v>
      </c>
    </row>
    <row r="1094" spans="1:65">
      <c r="A1094" s="30"/>
      <c r="B1094" s="19"/>
      <c r="C1094" s="9"/>
      <c r="D1094" s="10" t="s">
        <v>111</v>
      </c>
      <c r="E1094" s="11" t="s">
        <v>264</v>
      </c>
      <c r="F1094" s="11" t="s">
        <v>264</v>
      </c>
      <c r="G1094" s="11" t="s">
        <v>264</v>
      </c>
      <c r="H1094" s="11" t="s">
        <v>263</v>
      </c>
      <c r="I1094" s="11" t="s">
        <v>263</v>
      </c>
      <c r="J1094" s="11" t="s">
        <v>111</v>
      </c>
      <c r="K1094" s="11" t="s">
        <v>111</v>
      </c>
      <c r="L1094" s="11" t="s">
        <v>264</v>
      </c>
      <c r="M1094" s="11" t="s">
        <v>264</v>
      </c>
      <c r="N1094" s="11" t="s">
        <v>263</v>
      </c>
      <c r="O1094" s="11" t="s">
        <v>111</v>
      </c>
      <c r="P1094" s="11" t="s">
        <v>111</v>
      </c>
      <c r="Q1094" s="151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1</v>
      </c>
    </row>
    <row r="1095" spans="1:65">
      <c r="A1095" s="30"/>
      <c r="B1095" s="19"/>
      <c r="C1095" s="9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151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2</v>
      </c>
    </row>
    <row r="1096" spans="1:65">
      <c r="A1096" s="30"/>
      <c r="B1096" s="18">
        <v>1</v>
      </c>
      <c r="C1096" s="14">
        <v>1</v>
      </c>
      <c r="D1096" s="243">
        <v>33</v>
      </c>
      <c r="E1096" s="243">
        <v>38</v>
      </c>
      <c r="F1096" s="243">
        <v>32.5</v>
      </c>
      <c r="G1096" s="243">
        <v>33.6</v>
      </c>
      <c r="H1096" s="243">
        <v>34.700000000000003</v>
      </c>
      <c r="I1096" s="243">
        <v>31.2</v>
      </c>
      <c r="J1096" s="243">
        <v>33.583264445784572</v>
      </c>
      <c r="K1096" s="243">
        <v>36.5</v>
      </c>
      <c r="L1096" s="243">
        <v>34</v>
      </c>
      <c r="M1096" s="242">
        <v>27.6</v>
      </c>
      <c r="N1096" s="243">
        <v>34.799999999999997</v>
      </c>
      <c r="O1096" s="242">
        <v>41.64</v>
      </c>
      <c r="P1096" s="243">
        <v>34</v>
      </c>
      <c r="Q1096" s="238"/>
      <c r="R1096" s="239"/>
      <c r="S1096" s="239"/>
      <c r="T1096" s="239"/>
      <c r="U1096" s="239"/>
      <c r="V1096" s="239"/>
      <c r="W1096" s="239"/>
      <c r="X1096" s="239"/>
      <c r="Y1096" s="239"/>
      <c r="Z1096" s="239"/>
      <c r="AA1096" s="239"/>
      <c r="AB1096" s="239"/>
      <c r="AC1096" s="239"/>
      <c r="AD1096" s="239"/>
      <c r="AE1096" s="239"/>
      <c r="AF1096" s="239"/>
      <c r="AG1096" s="239"/>
      <c r="AH1096" s="239"/>
      <c r="AI1096" s="239"/>
      <c r="AJ1096" s="239"/>
      <c r="AK1096" s="239"/>
      <c r="AL1096" s="239"/>
      <c r="AM1096" s="239"/>
      <c r="AN1096" s="239"/>
      <c r="AO1096" s="239"/>
      <c r="AP1096" s="239"/>
      <c r="AQ1096" s="239"/>
      <c r="AR1096" s="239"/>
      <c r="AS1096" s="239"/>
      <c r="AT1096" s="239"/>
      <c r="AU1096" s="239"/>
      <c r="AV1096" s="239"/>
      <c r="AW1096" s="239"/>
      <c r="AX1096" s="239"/>
      <c r="AY1096" s="239"/>
      <c r="AZ1096" s="239"/>
      <c r="BA1096" s="239"/>
      <c r="BB1096" s="239"/>
      <c r="BC1096" s="239"/>
      <c r="BD1096" s="239"/>
      <c r="BE1096" s="239"/>
      <c r="BF1096" s="239"/>
      <c r="BG1096" s="239"/>
      <c r="BH1096" s="239"/>
      <c r="BI1096" s="239"/>
      <c r="BJ1096" s="239"/>
      <c r="BK1096" s="239"/>
      <c r="BL1096" s="239"/>
      <c r="BM1096" s="244">
        <v>1</v>
      </c>
    </row>
    <row r="1097" spans="1:65">
      <c r="A1097" s="30"/>
      <c r="B1097" s="19">
        <v>1</v>
      </c>
      <c r="C1097" s="9">
        <v>2</v>
      </c>
      <c r="D1097" s="237">
        <v>34</v>
      </c>
      <c r="E1097" s="237">
        <v>38.299999999999997</v>
      </c>
      <c r="F1097" s="237">
        <v>32.4</v>
      </c>
      <c r="G1097" s="237">
        <v>34.299999999999997</v>
      </c>
      <c r="H1097" s="237">
        <v>34.5</v>
      </c>
      <c r="I1097" s="237">
        <v>32.5</v>
      </c>
      <c r="J1097" s="237">
        <v>30.914823157680001</v>
      </c>
      <c r="K1097" s="237">
        <v>36.700000000000003</v>
      </c>
      <c r="L1097" s="237">
        <v>30</v>
      </c>
      <c r="M1097" s="245">
        <v>24.5</v>
      </c>
      <c r="N1097" s="237">
        <v>35.200000000000003</v>
      </c>
      <c r="O1097" s="245">
        <v>42.86</v>
      </c>
      <c r="P1097" s="237">
        <v>34.200000000000003</v>
      </c>
      <c r="Q1097" s="238"/>
      <c r="R1097" s="239"/>
      <c r="S1097" s="239"/>
      <c r="T1097" s="239"/>
      <c r="U1097" s="239"/>
      <c r="V1097" s="239"/>
      <c r="W1097" s="239"/>
      <c r="X1097" s="239"/>
      <c r="Y1097" s="239"/>
      <c r="Z1097" s="239"/>
      <c r="AA1097" s="239"/>
      <c r="AB1097" s="239"/>
      <c r="AC1097" s="239"/>
      <c r="AD1097" s="239"/>
      <c r="AE1097" s="239"/>
      <c r="AF1097" s="239"/>
      <c r="AG1097" s="239"/>
      <c r="AH1097" s="239"/>
      <c r="AI1097" s="239"/>
      <c r="AJ1097" s="239"/>
      <c r="AK1097" s="239"/>
      <c r="AL1097" s="239"/>
      <c r="AM1097" s="239"/>
      <c r="AN1097" s="239"/>
      <c r="AO1097" s="239"/>
      <c r="AP1097" s="239"/>
      <c r="AQ1097" s="239"/>
      <c r="AR1097" s="239"/>
      <c r="AS1097" s="239"/>
      <c r="AT1097" s="239"/>
      <c r="AU1097" s="239"/>
      <c r="AV1097" s="239"/>
      <c r="AW1097" s="239"/>
      <c r="AX1097" s="239"/>
      <c r="AY1097" s="239"/>
      <c r="AZ1097" s="239"/>
      <c r="BA1097" s="239"/>
      <c r="BB1097" s="239"/>
      <c r="BC1097" s="239"/>
      <c r="BD1097" s="239"/>
      <c r="BE1097" s="239"/>
      <c r="BF1097" s="239"/>
      <c r="BG1097" s="239"/>
      <c r="BH1097" s="239"/>
      <c r="BI1097" s="239"/>
      <c r="BJ1097" s="239"/>
      <c r="BK1097" s="239"/>
      <c r="BL1097" s="239"/>
      <c r="BM1097" s="244" t="e">
        <v>#N/A</v>
      </c>
    </row>
    <row r="1098" spans="1:65">
      <c r="A1098" s="30"/>
      <c r="B1098" s="19">
        <v>1</v>
      </c>
      <c r="C1098" s="9">
        <v>3</v>
      </c>
      <c r="D1098" s="237">
        <v>32</v>
      </c>
      <c r="E1098" s="237">
        <v>37</v>
      </c>
      <c r="F1098" s="237">
        <v>32.200000000000003</v>
      </c>
      <c r="G1098" s="237">
        <v>34</v>
      </c>
      <c r="H1098" s="237">
        <v>33.700000000000003</v>
      </c>
      <c r="I1098" s="237">
        <v>32.1</v>
      </c>
      <c r="J1098" s="237">
        <v>33.620345677059234</v>
      </c>
      <c r="K1098" s="237">
        <v>36.799999999999997</v>
      </c>
      <c r="L1098" s="237">
        <v>32</v>
      </c>
      <c r="M1098" s="245">
        <v>26.4</v>
      </c>
      <c r="N1098" s="237">
        <v>35.6</v>
      </c>
      <c r="O1098" s="245">
        <v>43.45</v>
      </c>
      <c r="P1098" s="237">
        <v>33.1</v>
      </c>
      <c r="Q1098" s="238"/>
      <c r="R1098" s="239"/>
      <c r="S1098" s="239"/>
      <c r="T1098" s="239"/>
      <c r="U1098" s="239"/>
      <c r="V1098" s="239"/>
      <c r="W1098" s="239"/>
      <c r="X1098" s="239"/>
      <c r="Y1098" s="239"/>
      <c r="Z1098" s="239"/>
      <c r="AA1098" s="239"/>
      <c r="AB1098" s="239"/>
      <c r="AC1098" s="239"/>
      <c r="AD1098" s="239"/>
      <c r="AE1098" s="239"/>
      <c r="AF1098" s="239"/>
      <c r="AG1098" s="239"/>
      <c r="AH1098" s="239"/>
      <c r="AI1098" s="239"/>
      <c r="AJ1098" s="239"/>
      <c r="AK1098" s="239"/>
      <c r="AL1098" s="239"/>
      <c r="AM1098" s="239"/>
      <c r="AN1098" s="239"/>
      <c r="AO1098" s="239"/>
      <c r="AP1098" s="239"/>
      <c r="AQ1098" s="239"/>
      <c r="AR1098" s="239"/>
      <c r="AS1098" s="239"/>
      <c r="AT1098" s="239"/>
      <c r="AU1098" s="239"/>
      <c r="AV1098" s="239"/>
      <c r="AW1098" s="239"/>
      <c r="AX1098" s="239"/>
      <c r="AY1098" s="239"/>
      <c r="AZ1098" s="239"/>
      <c r="BA1098" s="239"/>
      <c r="BB1098" s="239"/>
      <c r="BC1098" s="239"/>
      <c r="BD1098" s="239"/>
      <c r="BE1098" s="239"/>
      <c r="BF1098" s="239"/>
      <c r="BG1098" s="239"/>
      <c r="BH1098" s="239"/>
      <c r="BI1098" s="239"/>
      <c r="BJ1098" s="239"/>
      <c r="BK1098" s="239"/>
      <c r="BL1098" s="239"/>
      <c r="BM1098" s="244">
        <v>16</v>
      </c>
    </row>
    <row r="1099" spans="1:65">
      <c r="A1099" s="30"/>
      <c r="B1099" s="19">
        <v>1</v>
      </c>
      <c r="C1099" s="9">
        <v>4</v>
      </c>
      <c r="D1099" s="237">
        <v>32</v>
      </c>
      <c r="E1099" s="237">
        <v>38.5</v>
      </c>
      <c r="F1099" s="237">
        <v>32.6</v>
      </c>
      <c r="G1099" s="237">
        <v>33.5</v>
      </c>
      <c r="H1099" s="237">
        <v>33.700000000000003</v>
      </c>
      <c r="I1099" s="237">
        <v>33.6</v>
      </c>
      <c r="J1099" s="237">
        <v>30.087215478480001</v>
      </c>
      <c r="K1099" s="237">
        <v>37.200000000000003</v>
      </c>
      <c r="L1099" s="237">
        <v>32</v>
      </c>
      <c r="M1099" s="245">
        <v>26.8</v>
      </c>
      <c r="N1099" s="237">
        <v>36</v>
      </c>
      <c r="O1099" s="245">
        <v>42.3</v>
      </c>
      <c r="P1099" s="237">
        <v>33.700000000000003</v>
      </c>
      <c r="Q1099" s="238"/>
      <c r="R1099" s="239"/>
      <c r="S1099" s="239"/>
      <c r="T1099" s="239"/>
      <c r="U1099" s="239"/>
      <c r="V1099" s="239"/>
      <c r="W1099" s="239"/>
      <c r="X1099" s="239"/>
      <c r="Y1099" s="239"/>
      <c r="Z1099" s="239"/>
      <c r="AA1099" s="239"/>
      <c r="AB1099" s="239"/>
      <c r="AC1099" s="239"/>
      <c r="AD1099" s="239"/>
      <c r="AE1099" s="239"/>
      <c r="AF1099" s="239"/>
      <c r="AG1099" s="239"/>
      <c r="AH1099" s="239"/>
      <c r="AI1099" s="239"/>
      <c r="AJ1099" s="239"/>
      <c r="AK1099" s="239"/>
      <c r="AL1099" s="239"/>
      <c r="AM1099" s="239"/>
      <c r="AN1099" s="239"/>
      <c r="AO1099" s="239"/>
      <c r="AP1099" s="239"/>
      <c r="AQ1099" s="239"/>
      <c r="AR1099" s="239"/>
      <c r="AS1099" s="239"/>
      <c r="AT1099" s="239"/>
      <c r="AU1099" s="239"/>
      <c r="AV1099" s="239"/>
      <c r="AW1099" s="239"/>
      <c r="AX1099" s="239"/>
      <c r="AY1099" s="239"/>
      <c r="AZ1099" s="239"/>
      <c r="BA1099" s="239"/>
      <c r="BB1099" s="239"/>
      <c r="BC1099" s="239"/>
      <c r="BD1099" s="239"/>
      <c r="BE1099" s="239"/>
      <c r="BF1099" s="239"/>
      <c r="BG1099" s="239"/>
      <c r="BH1099" s="239"/>
      <c r="BI1099" s="239"/>
      <c r="BJ1099" s="239"/>
      <c r="BK1099" s="239"/>
      <c r="BL1099" s="239"/>
      <c r="BM1099" s="244">
        <v>33.966800351463085</v>
      </c>
    </row>
    <row r="1100" spans="1:65">
      <c r="A1100" s="30"/>
      <c r="B1100" s="19">
        <v>1</v>
      </c>
      <c r="C1100" s="9">
        <v>5</v>
      </c>
      <c r="D1100" s="237">
        <v>32</v>
      </c>
      <c r="E1100" s="237">
        <v>37.9</v>
      </c>
      <c r="F1100" s="237">
        <v>32.799999999999997</v>
      </c>
      <c r="G1100" s="237">
        <v>33.6</v>
      </c>
      <c r="H1100" s="237">
        <v>34.6</v>
      </c>
      <c r="I1100" s="237">
        <v>32.9</v>
      </c>
      <c r="J1100" s="237">
        <v>30.413944911479998</v>
      </c>
      <c r="K1100" s="237">
        <v>37.200000000000003</v>
      </c>
      <c r="L1100" s="237">
        <v>31</v>
      </c>
      <c r="M1100" s="245">
        <v>26</v>
      </c>
      <c r="N1100" s="237">
        <v>34.200000000000003</v>
      </c>
      <c r="O1100" s="245">
        <v>40.18</v>
      </c>
      <c r="P1100" s="237">
        <v>35</v>
      </c>
      <c r="Q1100" s="238"/>
      <c r="R1100" s="239"/>
      <c r="S1100" s="239"/>
      <c r="T1100" s="239"/>
      <c r="U1100" s="239"/>
      <c r="V1100" s="239"/>
      <c r="W1100" s="239"/>
      <c r="X1100" s="239"/>
      <c r="Y1100" s="239"/>
      <c r="Z1100" s="239"/>
      <c r="AA1100" s="239"/>
      <c r="AB1100" s="239"/>
      <c r="AC1100" s="239"/>
      <c r="AD1100" s="239"/>
      <c r="AE1100" s="239"/>
      <c r="AF1100" s="239"/>
      <c r="AG1100" s="239"/>
      <c r="AH1100" s="239"/>
      <c r="AI1100" s="239"/>
      <c r="AJ1100" s="239"/>
      <c r="AK1100" s="239"/>
      <c r="AL1100" s="239"/>
      <c r="AM1100" s="239"/>
      <c r="AN1100" s="239"/>
      <c r="AO1100" s="239"/>
      <c r="AP1100" s="239"/>
      <c r="AQ1100" s="239"/>
      <c r="AR1100" s="239"/>
      <c r="AS1100" s="239"/>
      <c r="AT1100" s="239"/>
      <c r="AU1100" s="239"/>
      <c r="AV1100" s="239"/>
      <c r="AW1100" s="239"/>
      <c r="AX1100" s="239"/>
      <c r="AY1100" s="239"/>
      <c r="AZ1100" s="239"/>
      <c r="BA1100" s="239"/>
      <c r="BB1100" s="239"/>
      <c r="BC1100" s="239"/>
      <c r="BD1100" s="239"/>
      <c r="BE1100" s="239"/>
      <c r="BF1100" s="239"/>
      <c r="BG1100" s="239"/>
      <c r="BH1100" s="239"/>
      <c r="BI1100" s="239"/>
      <c r="BJ1100" s="239"/>
      <c r="BK1100" s="239"/>
      <c r="BL1100" s="239"/>
      <c r="BM1100" s="244">
        <v>49</v>
      </c>
    </row>
    <row r="1101" spans="1:65">
      <c r="A1101" s="30"/>
      <c r="B1101" s="19">
        <v>1</v>
      </c>
      <c r="C1101" s="9">
        <v>6</v>
      </c>
      <c r="D1101" s="237">
        <v>33</v>
      </c>
      <c r="E1101" s="237">
        <v>37.299999999999997</v>
      </c>
      <c r="F1101" s="249">
        <v>33.9</v>
      </c>
      <c r="G1101" s="237">
        <v>33.799999999999997</v>
      </c>
      <c r="H1101" s="237">
        <v>34.299999999999997</v>
      </c>
      <c r="I1101" s="237">
        <v>33.6</v>
      </c>
      <c r="J1101" s="237">
        <v>30.08922952608</v>
      </c>
      <c r="K1101" s="237">
        <v>37.700000000000003</v>
      </c>
      <c r="L1101" s="237">
        <v>34</v>
      </c>
      <c r="M1101" s="245">
        <v>26.3</v>
      </c>
      <c r="N1101" s="237">
        <v>36.700000000000003</v>
      </c>
      <c r="O1101" s="245">
        <v>41.2</v>
      </c>
      <c r="P1101" s="237">
        <v>33.299999999999997</v>
      </c>
      <c r="Q1101" s="238"/>
      <c r="R1101" s="239"/>
      <c r="S1101" s="239"/>
      <c r="T1101" s="239"/>
      <c r="U1101" s="239"/>
      <c r="V1101" s="239"/>
      <c r="W1101" s="239"/>
      <c r="X1101" s="239"/>
      <c r="Y1101" s="239"/>
      <c r="Z1101" s="239"/>
      <c r="AA1101" s="239"/>
      <c r="AB1101" s="239"/>
      <c r="AC1101" s="239"/>
      <c r="AD1101" s="239"/>
      <c r="AE1101" s="239"/>
      <c r="AF1101" s="239"/>
      <c r="AG1101" s="239"/>
      <c r="AH1101" s="239"/>
      <c r="AI1101" s="239"/>
      <c r="AJ1101" s="239"/>
      <c r="AK1101" s="239"/>
      <c r="AL1101" s="239"/>
      <c r="AM1101" s="239"/>
      <c r="AN1101" s="239"/>
      <c r="AO1101" s="239"/>
      <c r="AP1101" s="239"/>
      <c r="AQ1101" s="239"/>
      <c r="AR1101" s="239"/>
      <c r="AS1101" s="239"/>
      <c r="AT1101" s="239"/>
      <c r="AU1101" s="239"/>
      <c r="AV1101" s="239"/>
      <c r="AW1101" s="239"/>
      <c r="AX1101" s="239"/>
      <c r="AY1101" s="239"/>
      <c r="AZ1101" s="239"/>
      <c r="BA1101" s="239"/>
      <c r="BB1101" s="239"/>
      <c r="BC1101" s="239"/>
      <c r="BD1101" s="239"/>
      <c r="BE1101" s="239"/>
      <c r="BF1101" s="239"/>
      <c r="BG1101" s="239"/>
      <c r="BH1101" s="239"/>
      <c r="BI1101" s="239"/>
      <c r="BJ1101" s="239"/>
      <c r="BK1101" s="239"/>
      <c r="BL1101" s="239"/>
      <c r="BM1101" s="240"/>
    </row>
    <row r="1102" spans="1:65">
      <c r="A1102" s="30"/>
      <c r="B1102" s="20" t="s">
        <v>231</v>
      </c>
      <c r="C1102" s="12"/>
      <c r="D1102" s="246">
        <v>32.666666666666664</v>
      </c>
      <c r="E1102" s="246">
        <v>37.833333333333336</v>
      </c>
      <c r="F1102" s="246">
        <v>32.733333333333334</v>
      </c>
      <c r="G1102" s="246">
        <v>33.800000000000004</v>
      </c>
      <c r="H1102" s="246">
        <v>34.25</v>
      </c>
      <c r="I1102" s="246">
        <v>32.65</v>
      </c>
      <c r="J1102" s="246">
        <v>31.451470532760634</v>
      </c>
      <c r="K1102" s="246">
        <v>37.016666666666659</v>
      </c>
      <c r="L1102" s="246">
        <v>32.166666666666664</v>
      </c>
      <c r="M1102" s="246">
        <v>26.266666666666669</v>
      </c>
      <c r="N1102" s="246">
        <v>35.416666666666664</v>
      </c>
      <c r="O1102" s="246">
        <v>41.938333333333333</v>
      </c>
      <c r="P1102" s="246">
        <v>33.883333333333333</v>
      </c>
      <c r="Q1102" s="238"/>
      <c r="R1102" s="239"/>
      <c r="S1102" s="239"/>
      <c r="T1102" s="239"/>
      <c r="U1102" s="239"/>
      <c r="V1102" s="239"/>
      <c r="W1102" s="239"/>
      <c r="X1102" s="239"/>
      <c r="Y1102" s="239"/>
      <c r="Z1102" s="239"/>
      <c r="AA1102" s="239"/>
      <c r="AB1102" s="239"/>
      <c r="AC1102" s="239"/>
      <c r="AD1102" s="239"/>
      <c r="AE1102" s="239"/>
      <c r="AF1102" s="239"/>
      <c r="AG1102" s="239"/>
      <c r="AH1102" s="239"/>
      <c r="AI1102" s="239"/>
      <c r="AJ1102" s="239"/>
      <c r="AK1102" s="239"/>
      <c r="AL1102" s="239"/>
      <c r="AM1102" s="239"/>
      <c r="AN1102" s="239"/>
      <c r="AO1102" s="239"/>
      <c r="AP1102" s="239"/>
      <c r="AQ1102" s="239"/>
      <c r="AR1102" s="239"/>
      <c r="AS1102" s="239"/>
      <c r="AT1102" s="239"/>
      <c r="AU1102" s="239"/>
      <c r="AV1102" s="239"/>
      <c r="AW1102" s="239"/>
      <c r="AX1102" s="239"/>
      <c r="AY1102" s="239"/>
      <c r="AZ1102" s="239"/>
      <c r="BA1102" s="239"/>
      <c r="BB1102" s="239"/>
      <c r="BC1102" s="239"/>
      <c r="BD1102" s="239"/>
      <c r="BE1102" s="239"/>
      <c r="BF1102" s="239"/>
      <c r="BG1102" s="239"/>
      <c r="BH1102" s="239"/>
      <c r="BI1102" s="239"/>
      <c r="BJ1102" s="239"/>
      <c r="BK1102" s="239"/>
      <c r="BL1102" s="239"/>
      <c r="BM1102" s="240"/>
    </row>
    <row r="1103" spans="1:65">
      <c r="A1103" s="30"/>
      <c r="B1103" s="3" t="s">
        <v>232</v>
      </c>
      <c r="C1103" s="29"/>
      <c r="D1103" s="237">
        <v>32.5</v>
      </c>
      <c r="E1103" s="237">
        <v>37.950000000000003</v>
      </c>
      <c r="F1103" s="237">
        <v>32.549999999999997</v>
      </c>
      <c r="G1103" s="237">
        <v>33.700000000000003</v>
      </c>
      <c r="H1103" s="237">
        <v>34.4</v>
      </c>
      <c r="I1103" s="237">
        <v>32.700000000000003</v>
      </c>
      <c r="J1103" s="237">
        <v>30.664384034579999</v>
      </c>
      <c r="K1103" s="237">
        <v>37</v>
      </c>
      <c r="L1103" s="237">
        <v>32</v>
      </c>
      <c r="M1103" s="237">
        <v>26.35</v>
      </c>
      <c r="N1103" s="237">
        <v>35.400000000000006</v>
      </c>
      <c r="O1103" s="237">
        <v>41.97</v>
      </c>
      <c r="P1103" s="237">
        <v>33.85</v>
      </c>
      <c r="Q1103" s="238"/>
      <c r="R1103" s="239"/>
      <c r="S1103" s="239"/>
      <c r="T1103" s="239"/>
      <c r="U1103" s="239"/>
      <c r="V1103" s="239"/>
      <c r="W1103" s="239"/>
      <c r="X1103" s="239"/>
      <c r="Y1103" s="239"/>
      <c r="Z1103" s="239"/>
      <c r="AA1103" s="239"/>
      <c r="AB1103" s="239"/>
      <c r="AC1103" s="239"/>
      <c r="AD1103" s="239"/>
      <c r="AE1103" s="239"/>
      <c r="AF1103" s="239"/>
      <c r="AG1103" s="239"/>
      <c r="AH1103" s="239"/>
      <c r="AI1103" s="239"/>
      <c r="AJ1103" s="239"/>
      <c r="AK1103" s="239"/>
      <c r="AL1103" s="239"/>
      <c r="AM1103" s="239"/>
      <c r="AN1103" s="239"/>
      <c r="AO1103" s="239"/>
      <c r="AP1103" s="239"/>
      <c r="AQ1103" s="239"/>
      <c r="AR1103" s="239"/>
      <c r="AS1103" s="239"/>
      <c r="AT1103" s="239"/>
      <c r="AU1103" s="239"/>
      <c r="AV1103" s="239"/>
      <c r="AW1103" s="239"/>
      <c r="AX1103" s="239"/>
      <c r="AY1103" s="239"/>
      <c r="AZ1103" s="239"/>
      <c r="BA1103" s="239"/>
      <c r="BB1103" s="239"/>
      <c r="BC1103" s="239"/>
      <c r="BD1103" s="239"/>
      <c r="BE1103" s="239"/>
      <c r="BF1103" s="239"/>
      <c r="BG1103" s="239"/>
      <c r="BH1103" s="239"/>
      <c r="BI1103" s="239"/>
      <c r="BJ1103" s="239"/>
      <c r="BK1103" s="239"/>
      <c r="BL1103" s="239"/>
      <c r="BM1103" s="240"/>
    </row>
    <row r="1104" spans="1:65">
      <c r="A1104" s="30"/>
      <c r="B1104" s="3" t="s">
        <v>233</v>
      </c>
      <c r="C1104" s="29"/>
      <c r="D1104" s="24">
        <v>0.81649658092772603</v>
      </c>
      <c r="E1104" s="24">
        <v>0.57850381733111045</v>
      </c>
      <c r="F1104" s="24">
        <v>0.60553007081949739</v>
      </c>
      <c r="G1104" s="24">
        <v>0.30331501776206071</v>
      </c>
      <c r="H1104" s="24">
        <v>0.44609416046390854</v>
      </c>
      <c r="I1104" s="24">
        <v>0.92682252885868122</v>
      </c>
      <c r="J1104" s="24">
        <v>1.6929209616854184</v>
      </c>
      <c r="K1104" s="24">
        <v>0.43550736694878961</v>
      </c>
      <c r="L1104" s="24">
        <v>1.602081978759722</v>
      </c>
      <c r="M1104" s="24">
        <v>1.0269696522617733</v>
      </c>
      <c r="N1104" s="24">
        <v>0.88637839925545758</v>
      </c>
      <c r="O1104" s="24">
        <v>1.1824790343455005</v>
      </c>
      <c r="P1104" s="24">
        <v>0.68532230860133769</v>
      </c>
      <c r="Q1104" s="151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A1105" s="30"/>
      <c r="B1105" s="3" t="s">
        <v>85</v>
      </c>
      <c r="C1105" s="29"/>
      <c r="D1105" s="13">
        <v>2.4994793293705901E-2</v>
      </c>
      <c r="E1105" s="13">
        <v>1.5290849797298072E-2</v>
      </c>
      <c r="F1105" s="13">
        <v>1.8498882000595643E-2</v>
      </c>
      <c r="G1105" s="13">
        <v>8.9738170935520917E-3</v>
      </c>
      <c r="H1105" s="13">
        <v>1.3024647020844046E-2</v>
      </c>
      <c r="I1105" s="13">
        <v>2.8386601190158692E-2</v>
      </c>
      <c r="J1105" s="13">
        <v>5.3826448589169455E-2</v>
      </c>
      <c r="K1105" s="13">
        <v>1.1765169750980362E-2</v>
      </c>
      <c r="L1105" s="13">
        <v>4.9805657370768565E-2</v>
      </c>
      <c r="M1105" s="13">
        <v>3.9097829400828926E-2</v>
      </c>
      <c r="N1105" s="13">
        <v>2.5027154802507039E-2</v>
      </c>
      <c r="O1105" s="13">
        <v>2.8195661113829842E-2</v>
      </c>
      <c r="P1105" s="13">
        <v>2.0225941227781732E-2</v>
      </c>
      <c r="Q1105" s="151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55"/>
    </row>
    <row r="1106" spans="1:65">
      <c r="A1106" s="30"/>
      <c r="B1106" s="3" t="s">
        <v>234</v>
      </c>
      <c r="C1106" s="29"/>
      <c r="D1106" s="13">
        <v>-3.82766016034366E-2</v>
      </c>
      <c r="E1106" s="13">
        <v>0.1138327114082649</v>
      </c>
      <c r="F1106" s="13">
        <v>-3.6313900790382214E-2</v>
      </c>
      <c r="G1106" s="13">
        <v>-4.910687781514711E-3</v>
      </c>
      <c r="H1106" s="13">
        <v>8.337542706601031E-3</v>
      </c>
      <c r="I1106" s="13">
        <v>-3.8767276806700113E-2</v>
      </c>
      <c r="J1106" s="13">
        <v>-7.4052598204002007E-2</v>
      </c>
      <c r="K1106" s="13">
        <v>8.9789626448350646E-2</v>
      </c>
      <c r="L1106" s="13">
        <v>-5.2996857701343103E-2</v>
      </c>
      <c r="M1106" s="13">
        <v>-0.22669587965664073</v>
      </c>
      <c r="N1106" s="13">
        <v>4.2684806935049613E-2</v>
      </c>
      <c r="O1106" s="13">
        <v>0.23468601397207789</v>
      </c>
      <c r="P1106" s="13">
        <v>-2.4573117651971454E-3</v>
      </c>
      <c r="Q1106" s="151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55"/>
    </row>
    <row r="1107" spans="1:65">
      <c r="A1107" s="30"/>
      <c r="B1107" s="46" t="s">
        <v>235</v>
      </c>
      <c r="C1107" s="47"/>
      <c r="D1107" s="45">
        <v>0.47</v>
      </c>
      <c r="E1107" s="45">
        <v>1.68</v>
      </c>
      <c r="F1107" s="45">
        <v>0.44</v>
      </c>
      <c r="G1107" s="45">
        <v>0</v>
      </c>
      <c r="H1107" s="45">
        <v>0.19</v>
      </c>
      <c r="I1107" s="45">
        <v>0.48</v>
      </c>
      <c r="J1107" s="45">
        <v>0.98</v>
      </c>
      <c r="K1107" s="45">
        <v>1.34</v>
      </c>
      <c r="L1107" s="45">
        <v>0.68</v>
      </c>
      <c r="M1107" s="45">
        <v>3.14</v>
      </c>
      <c r="N1107" s="45">
        <v>0.67</v>
      </c>
      <c r="O1107" s="45">
        <v>3.39</v>
      </c>
      <c r="P1107" s="45">
        <v>0.03</v>
      </c>
      <c r="Q1107" s="151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55"/>
    </row>
    <row r="1108" spans="1:65">
      <c r="B1108" s="31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BM1108" s="55"/>
    </row>
    <row r="1109" spans="1:65">
      <c r="BM1109" s="55"/>
    </row>
    <row r="1110" spans="1:65">
      <c r="BM1110" s="55"/>
    </row>
    <row r="1111" spans="1:65">
      <c r="BM1111" s="55"/>
    </row>
    <row r="1112" spans="1:65">
      <c r="BM1112" s="55"/>
    </row>
    <row r="1113" spans="1:65">
      <c r="BM1113" s="55"/>
    </row>
    <row r="1114" spans="1:65">
      <c r="BM1114" s="55"/>
    </row>
    <row r="1115" spans="1:65">
      <c r="BM1115" s="55"/>
    </row>
    <row r="1116" spans="1:65">
      <c r="BM1116" s="55"/>
    </row>
    <row r="1117" spans="1:65">
      <c r="BM1117" s="55"/>
    </row>
    <row r="1118" spans="1:65">
      <c r="BM1118" s="55"/>
    </row>
    <row r="1119" spans="1:65">
      <c r="BM1119" s="55"/>
    </row>
    <row r="1120" spans="1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5"/>
    </row>
    <row r="1134" spans="65:65">
      <c r="BM1134" s="55"/>
    </row>
    <row r="1135" spans="65:65">
      <c r="BM1135" s="55"/>
    </row>
    <row r="1136" spans="65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6"/>
    </row>
    <row r="1158" spans="65:65">
      <c r="BM1158" s="57"/>
    </row>
    <row r="1159" spans="65:65">
      <c r="BM1159" s="57"/>
    </row>
    <row r="1160" spans="65:65">
      <c r="BM1160" s="57"/>
    </row>
    <row r="1161" spans="65:65">
      <c r="BM1161" s="57"/>
    </row>
    <row r="1162" spans="65:65">
      <c r="BM1162" s="57"/>
    </row>
    <row r="1163" spans="65:65">
      <c r="BM1163" s="57"/>
    </row>
    <row r="1164" spans="65:65">
      <c r="BM1164" s="57"/>
    </row>
    <row r="1165" spans="65:65">
      <c r="BM1165" s="57"/>
    </row>
    <row r="1166" spans="65:65">
      <c r="BM1166" s="57"/>
    </row>
    <row r="1167" spans="65:65">
      <c r="BM1167" s="57"/>
    </row>
    <row r="1168" spans="65:65">
      <c r="BM1168" s="57"/>
    </row>
    <row r="1169" spans="65:65">
      <c r="BM1169" s="57"/>
    </row>
    <row r="1170" spans="65:65">
      <c r="BM1170" s="57"/>
    </row>
    <row r="1171" spans="65:65">
      <c r="BM1171" s="57"/>
    </row>
    <row r="1172" spans="65:65">
      <c r="BM1172" s="57"/>
    </row>
    <row r="1173" spans="65:65">
      <c r="BM1173" s="57"/>
    </row>
    <row r="1174" spans="65:65">
      <c r="BM1174" s="57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</sheetData>
  <dataConsolidate/>
  <conditionalFormatting sqref="B6:Q11 B24:P29 B42:P47 B60:D65 B78:O83 B96:P101 B114:P119 B132:Q137 B150:Q155 B168:K173 B186:Q191 B204:P209 B222:M227 B241:Q246 B259:E264 B277:E282 B295:D300 B313:Q318 B331:O336 B350:D355 B368:N373 B386:M391 B404:E409 B422:O427 B440:Q445 B459:M464 B478:O483 B497:D502 B515:Q520 B533:Q538 B552:Q557 B570:P575 B588:O593 B606:D611 B624:Q629 B643:Q648 B661:Q666 B679:E684 B697:M702 B715:M720 B733:Q738 B751:Q756 B769:P774 B787:N792 B805:E810 B823:O828 B842:P847 B860:N865 B879:E884 B897:N902 B915:L920 B933:P938 B951:N956 B969:D974 B987:N992 B1005:O1010 B1023:Q1028 B1041:O1046 B1060:E1065 B1078:Q1083 B1096:P1101">
    <cfRule type="expression" dxfId="11" priority="183">
      <formula>AND($B6&lt;&gt;$B5,NOT(ISBLANK(INDIRECT(Anlyt_LabRefThisCol))))</formula>
    </cfRule>
  </conditionalFormatting>
  <conditionalFormatting sqref="C2:Q17 C20:P35 C38:P53 C56:D71 C74:O89 C92:P107 C110:P125 C128:Q143 C146:Q161 C164:K179 C182:Q197 C200:P215 C218:M233 C237:Q252 C255:E270 C273:E288 C291:D306 C309:Q324 C327:O342 C346:D361 C364:N379 C382:M397 C400:E415 C418:O433 C436:Q451 C455:M470 C474:O489 C493:D508 C511:Q526 C529:Q544 C548:Q563 C566:P581 C584:O599 C602:D617 C620:Q635 C639:Q654 C657:Q672 C675:E690 C693:M708 C711:M726 C729:Q744 C747:Q762 C765:P780 C783:N798 C801:E816 C819:O834 C838:P853 C856:N871 C875:E890 C893:N908 C911:L926 C929:P944 C947:N962 C965:D980 C983:N998 C1001:O1016 C1019:Q1034 C1037:O1052 C1056:E1071 C1074:Q1089 C1092:P1107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A0DE-9DAD-4A05-9CBE-600553ABDD61}">
  <sheetPr codeName="Sheet15"/>
  <dimension ref="A1:BN1167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459</v>
      </c>
      <c r="BM1" s="28" t="s">
        <v>247</v>
      </c>
    </row>
    <row r="2" spans="1:66" ht="15">
      <c r="A2" s="25" t="s">
        <v>4</v>
      </c>
      <c r="B2" s="18" t="s">
        <v>108</v>
      </c>
      <c r="C2" s="15" t="s">
        <v>109</v>
      </c>
      <c r="D2" s="16" t="s">
        <v>214</v>
      </c>
      <c r="E2" s="17" t="s">
        <v>214</v>
      </c>
      <c r="F2" s="17" t="s">
        <v>214</v>
      </c>
      <c r="G2" s="15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215</v>
      </c>
      <c r="C3" s="9" t="s">
        <v>215</v>
      </c>
      <c r="D3" s="149" t="s">
        <v>249</v>
      </c>
      <c r="E3" s="150" t="s">
        <v>250</v>
      </c>
      <c r="F3" s="150" t="s">
        <v>257</v>
      </c>
      <c r="G3" s="15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99</v>
      </c>
      <c r="E4" s="11" t="s">
        <v>99</v>
      </c>
      <c r="F4" s="11" t="s">
        <v>284</v>
      </c>
      <c r="G4" s="15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0</v>
      </c>
    </row>
    <row r="5" spans="1:66">
      <c r="A5" s="30"/>
      <c r="B5" s="19"/>
      <c r="C5" s="9"/>
      <c r="D5" s="26"/>
      <c r="E5" s="26"/>
      <c r="F5" s="26"/>
      <c r="G5" s="15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0</v>
      </c>
    </row>
    <row r="6" spans="1:66">
      <c r="A6" s="30"/>
      <c r="B6" s="18">
        <v>1</v>
      </c>
      <c r="C6" s="14">
        <v>1</v>
      </c>
      <c r="D6" s="221">
        <v>2550</v>
      </c>
      <c r="E6" s="221">
        <v>2280</v>
      </c>
      <c r="F6" s="221">
        <v>2830</v>
      </c>
      <c r="G6" s="223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5">
        <v>1</v>
      </c>
    </row>
    <row r="7" spans="1:66">
      <c r="A7" s="30"/>
      <c r="B7" s="19">
        <v>1</v>
      </c>
      <c r="C7" s="9">
        <v>2</v>
      </c>
      <c r="D7" s="227">
        <v>2660</v>
      </c>
      <c r="E7" s="227">
        <v>2250</v>
      </c>
      <c r="F7" s="227">
        <v>2824</v>
      </c>
      <c r="G7" s="223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5">
        <v>12</v>
      </c>
    </row>
    <row r="8" spans="1:66">
      <c r="A8" s="30"/>
      <c r="B8" s="19">
        <v>1</v>
      </c>
      <c r="C8" s="9">
        <v>3</v>
      </c>
      <c r="D8" s="227">
        <v>2550</v>
      </c>
      <c r="E8" s="227">
        <v>2270</v>
      </c>
      <c r="F8" s="227">
        <v>2924</v>
      </c>
      <c r="G8" s="223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5">
        <v>16</v>
      </c>
    </row>
    <row r="9" spans="1:66">
      <c r="A9" s="30"/>
      <c r="B9" s="19">
        <v>1</v>
      </c>
      <c r="C9" s="9">
        <v>4</v>
      </c>
      <c r="D9" s="227">
        <v>2580</v>
      </c>
      <c r="E9" s="227">
        <v>2340</v>
      </c>
      <c r="F9" s="227">
        <v>2776</v>
      </c>
      <c r="G9" s="223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5">
        <v>2567.0555555555602</v>
      </c>
      <c r="BN9" s="28"/>
    </row>
    <row r="10" spans="1:66">
      <c r="A10" s="30"/>
      <c r="B10" s="19">
        <v>1</v>
      </c>
      <c r="C10" s="9">
        <v>5</v>
      </c>
      <c r="D10" s="227">
        <v>2570</v>
      </c>
      <c r="E10" s="227">
        <v>2320</v>
      </c>
      <c r="F10" s="227">
        <v>2875</v>
      </c>
      <c r="G10" s="223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5">
        <v>18</v>
      </c>
    </row>
    <row r="11" spans="1:66">
      <c r="A11" s="30"/>
      <c r="B11" s="19">
        <v>1</v>
      </c>
      <c r="C11" s="9">
        <v>6</v>
      </c>
      <c r="D11" s="227">
        <v>2570</v>
      </c>
      <c r="E11" s="227">
        <v>2260</v>
      </c>
      <c r="F11" s="227">
        <v>2778</v>
      </c>
      <c r="G11" s="223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30"/>
    </row>
    <row r="12" spans="1:66">
      <c r="A12" s="30"/>
      <c r="B12" s="20" t="s">
        <v>231</v>
      </c>
      <c r="C12" s="12"/>
      <c r="D12" s="231">
        <v>2580</v>
      </c>
      <c r="E12" s="231">
        <v>2286.6666666666665</v>
      </c>
      <c r="F12" s="231">
        <v>2834.5</v>
      </c>
      <c r="G12" s="223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30"/>
    </row>
    <row r="13" spans="1:66">
      <c r="A13" s="30"/>
      <c r="B13" s="3" t="s">
        <v>232</v>
      </c>
      <c r="C13" s="29"/>
      <c r="D13" s="227">
        <v>2570</v>
      </c>
      <c r="E13" s="227">
        <v>2275</v>
      </c>
      <c r="F13" s="227">
        <v>2827</v>
      </c>
      <c r="G13" s="223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30"/>
    </row>
    <row r="14" spans="1:66">
      <c r="A14" s="30"/>
      <c r="B14" s="3" t="s">
        <v>233</v>
      </c>
      <c r="C14" s="29"/>
      <c r="D14" s="227">
        <v>40.987803063838392</v>
      </c>
      <c r="E14" s="227">
        <v>35.590260840104371</v>
      </c>
      <c r="F14" s="227">
        <v>57.263426373209626</v>
      </c>
      <c r="G14" s="223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30"/>
    </row>
    <row r="15" spans="1:66">
      <c r="A15" s="30"/>
      <c r="B15" s="3" t="s">
        <v>85</v>
      </c>
      <c r="C15" s="29"/>
      <c r="D15" s="13">
        <v>1.5886745373580771E-2</v>
      </c>
      <c r="E15" s="13">
        <v>1.5564254011707452E-2</v>
      </c>
      <c r="F15" s="13">
        <v>2.0202302477759615E-2</v>
      </c>
      <c r="G15" s="15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234</v>
      </c>
      <c r="C16" s="29"/>
      <c r="D16" s="13">
        <v>5.0425260241937497E-3</v>
      </c>
      <c r="E16" s="13">
        <v>-0.10922587486744595</v>
      </c>
      <c r="F16" s="13">
        <v>0.10418334884324687</v>
      </c>
      <c r="G16" s="15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235</v>
      </c>
      <c r="C17" s="47"/>
      <c r="D17" s="45">
        <v>0</v>
      </c>
      <c r="E17" s="45">
        <v>0.78</v>
      </c>
      <c r="F17" s="45">
        <v>0.67</v>
      </c>
      <c r="G17" s="15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BM18" s="55"/>
    </row>
    <row r="19" spans="1:65" ht="15">
      <c r="B19" s="8" t="s">
        <v>460</v>
      </c>
      <c r="BM19" s="28" t="s">
        <v>66</v>
      </c>
    </row>
    <row r="20" spans="1:65" ht="15">
      <c r="A20" s="25" t="s">
        <v>48</v>
      </c>
      <c r="B20" s="18" t="s">
        <v>108</v>
      </c>
      <c r="C20" s="15" t="s">
        <v>109</v>
      </c>
      <c r="D20" s="16" t="s">
        <v>214</v>
      </c>
      <c r="E20" s="17" t="s">
        <v>214</v>
      </c>
      <c r="F20" s="17" t="s">
        <v>214</v>
      </c>
      <c r="G20" s="17" t="s">
        <v>214</v>
      </c>
      <c r="H20" s="17" t="s">
        <v>214</v>
      </c>
      <c r="I20" s="17" t="s">
        <v>214</v>
      </c>
      <c r="J20" s="17" t="s">
        <v>214</v>
      </c>
      <c r="K20" s="17" t="s">
        <v>214</v>
      </c>
      <c r="L20" s="17" t="s">
        <v>214</v>
      </c>
      <c r="M20" s="15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215</v>
      </c>
      <c r="C21" s="9" t="s">
        <v>215</v>
      </c>
      <c r="D21" s="149" t="s">
        <v>248</v>
      </c>
      <c r="E21" s="150" t="s">
        <v>250</v>
      </c>
      <c r="F21" s="150" t="s">
        <v>252</v>
      </c>
      <c r="G21" s="150" t="s">
        <v>253</v>
      </c>
      <c r="H21" s="150" t="s">
        <v>254</v>
      </c>
      <c r="I21" s="150" t="s">
        <v>256</v>
      </c>
      <c r="J21" s="150" t="s">
        <v>257</v>
      </c>
      <c r="K21" s="150" t="s">
        <v>258</v>
      </c>
      <c r="L21" s="150" t="s">
        <v>259</v>
      </c>
      <c r="M21" s="15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100</v>
      </c>
      <c r="E22" s="11" t="s">
        <v>100</v>
      </c>
      <c r="F22" s="11" t="s">
        <v>100</v>
      </c>
      <c r="G22" s="11" t="s">
        <v>284</v>
      </c>
      <c r="H22" s="11" t="s">
        <v>100</v>
      </c>
      <c r="I22" s="11" t="s">
        <v>284</v>
      </c>
      <c r="J22" s="11" t="s">
        <v>284</v>
      </c>
      <c r="K22" s="11" t="s">
        <v>284</v>
      </c>
      <c r="L22" s="11" t="s">
        <v>100</v>
      </c>
      <c r="M22" s="15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3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15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33">
        <v>0.81000000000000016</v>
      </c>
      <c r="E24" s="233">
        <v>0.81999999999999984</v>
      </c>
      <c r="F24" s="233">
        <v>0.77</v>
      </c>
      <c r="G24" s="233">
        <v>0.78</v>
      </c>
      <c r="H24" s="233">
        <v>0.81710688308937995</v>
      </c>
      <c r="I24" s="233">
        <v>0.79</v>
      </c>
      <c r="J24" s="233">
        <v>0.81999999999999984</v>
      </c>
      <c r="K24" s="232">
        <v>1.02</v>
      </c>
      <c r="L24" s="233">
        <v>0.76</v>
      </c>
      <c r="M24" s="218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34">
        <v>1</v>
      </c>
    </row>
    <row r="25" spans="1:65">
      <c r="A25" s="30"/>
      <c r="B25" s="19">
        <v>1</v>
      </c>
      <c r="C25" s="9">
        <v>2</v>
      </c>
      <c r="D25" s="24">
        <v>0.77</v>
      </c>
      <c r="E25" s="24">
        <v>0.81000000000000016</v>
      </c>
      <c r="F25" s="24">
        <v>0.76</v>
      </c>
      <c r="G25" s="24">
        <v>0.79</v>
      </c>
      <c r="H25" s="24">
        <v>0.78067245083363013</v>
      </c>
      <c r="I25" s="24">
        <v>0.79</v>
      </c>
      <c r="J25" s="24">
        <v>0.81000000000000016</v>
      </c>
      <c r="K25" s="235">
        <v>1.03</v>
      </c>
      <c r="L25" s="24">
        <v>0.77</v>
      </c>
      <c r="M25" s="218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34" t="e">
        <v>#N/A</v>
      </c>
    </row>
    <row r="26" spans="1:65">
      <c r="A26" s="30"/>
      <c r="B26" s="19">
        <v>1</v>
      </c>
      <c r="C26" s="9">
        <v>3</v>
      </c>
      <c r="D26" s="24">
        <v>0.77</v>
      </c>
      <c r="E26" s="24">
        <v>0.81000000000000016</v>
      </c>
      <c r="F26" s="24">
        <v>0.77</v>
      </c>
      <c r="G26" s="24">
        <v>0.77</v>
      </c>
      <c r="H26" s="24">
        <v>0.77647430368070081</v>
      </c>
      <c r="I26" s="24">
        <v>0.79</v>
      </c>
      <c r="J26" s="24">
        <v>0.81000000000000016</v>
      </c>
      <c r="K26" s="235">
        <v>1.0900000000000001</v>
      </c>
      <c r="L26" s="24">
        <v>0.78</v>
      </c>
      <c r="M26" s="218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34">
        <v>16</v>
      </c>
    </row>
    <row r="27" spans="1:65">
      <c r="A27" s="30"/>
      <c r="B27" s="19">
        <v>1</v>
      </c>
      <c r="C27" s="9">
        <v>4</v>
      </c>
      <c r="D27" s="24">
        <v>0.77</v>
      </c>
      <c r="E27" s="24">
        <v>0.83</v>
      </c>
      <c r="F27" s="24">
        <v>0.77</v>
      </c>
      <c r="G27" s="24">
        <v>0.77</v>
      </c>
      <c r="H27" s="24">
        <v>0.80490246899477502</v>
      </c>
      <c r="I27" s="24">
        <v>0.79</v>
      </c>
      <c r="J27" s="24">
        <v>0.81000000000000016</v>
      </c>
      <c r="K27" s="235">
        <v>0.97</v>
      </c>
      <c r="L27" s="24">
        <v>0.78</v>
      </c>
      <c r="M27" s="218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34">
        <v>0.78855830874769206</v>
      </c>
    </row>
    <row r="28" spans="1:65">
      <c r="A28" s="30"/>
      <c r="B28" s="19">
        <v>1</v>
      </c>
      <c r="C28" s="9">
        <v>5</v>
      </c>
      <c r="D28" s="24">
        <v>0.79</v>
      </c>
      <c r="E28" s="24">
        <v>0.81999999999999984</v>
      </c>
      <c r="F28" s="24">
        <v>0.76</v>
      </c>
      <c r="G28" s="24">
        <v>0.78</v>
      </c>
      <c r="H28" s="24">
        <v>0.80471518237806638</v>
      </c>
      <c r="I28" s="24">
        <v>0.79</v>
      </c>
      <c r="J28" s="24">
        <v>0.8</v>
      </c>
      <c r="K28" s="235">
        <v>1.04</v>
      </c>
      <c r="L28" s="24">
        <v>0.78</v>
      </c>
      <c r="M28" s="218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34">
        <v>51</v>
      </c>
    </row>
    <row r="29" spans="1:65">
      <c r="A29" s="30"/>
      <c r="B29" s="19">
        <v>1</v>
      </c>
      <c r="C29" s="9">
        <v>6</v>
      </c>
      <c r="D29" s="24">
        <v>0.78</v>
      </c>
      <c r="E29" s="24">
        <v>0.81999999999999984</v>
      </c>
      <c r="F29" s="24">
        <v>0.78</v>
      </c>
      <c r="G29" s="24">
        <v>0.77</v>
      </c>
      <c r="H29" s="24">
        <v>0.76692753091266019</v>
      </c>
      <c r="I29" s="24">
        <v>0.79</v>
      </c>
      <c r="J29" s="24">
        <v>0.79</v>
      </c>
      <c r="K29" s="235">
        <v>1.0900000000000001</v>
      </c>
      <c r="L29" s="24">
        <v>0.78</v>
      </c>
      <c r="M29" s="218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56"/>
    </row>
    <row r="30" spans="1:65">
      <c r="A30" s="30"/>
      <c r="B30" s="20" t="s">
        <v>231</v>
      </c>
      <c r="C30" s="12"/>
      <c r="D30" s="236">
        <v>0.78166666666666673</v>
      </c>
      <c r="E30" s="236">
        <v>0.81833333333333336</v>
      </c>
      <c r="F30" s="236">
        <v>0.76833333333333342</v>
      </c>
      <c r="G30" s="236">
        <v>0.77666666666666673</v>
      </c>
      <c r="H30" s="236">
        <v>0.79179980331486888</v>
      </c>
      <c r="I30" s="236">
        <v>0.79</v>
      </c>
      <c r="J30" s="236">
        <v>0.80666666666666664</v>
      </c>
      <c r="K30" s="236">
        <v>1.0399999999999998</v>
      </c>
      <c r="L30" s="236">
        <v>0.77500000000000002</v>
      </c>
      <c r="M30" s="218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56"/>
    </row>
    <row r="31" spans="1:65">
      <c r="A31" s="30"/>
      <c r="B31" s="3" t="s">
        <v>232</v>
      </c>
      <c r="C31" s="29"/>
      <c r="D31" s="24">
        <v>0.77500000000000002</v>
      </c>
      <c r="E31" s="24">
        <v>0.81999999999999984</v>
      </c>
      <c r="F31" s="24">
        <v>0.77</v>
      </c>
      <c r="G31" s="24">
        <v>0.77500000000000002</v>
      </c>
      <c r="H31" s="24">
        <v>0.79269381660584826</v>
      </c>
      <c r="I31" s="24">
        <v>0.79</v>
      </c>
      <c r="J31" s="24">
        <v>0.81000000000000016</v>
      </c>
      <c r="K31" s="24">
        <v>1.0350000000000001</v>
      </c>
      <c r="L31" s="24">
        <v>0.78</v>
      </c>
      <c r="M31" s="218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56"/>
    </row>
    <row r="32" spans="1:65">
      <c r="A32" s="30"/>
      <c r="B32" s="3" t="s">
        <v>233</v>
      </c>
      <c r="C32" s="29"/>
      <c r="D32" s="24">
        <v>1.6020819787597274E-2</v>
      </c>
      <c r="E32" s="24">
        <v>7.5277265270907038E-3</v>
      </c>
      <c r="F32" s="24">
        <v>7.5277265270908165E-3</v>
      </c>
      <c r="G32" s="24">
        <v>8.1649658092772665E-3</v>
      </c>
      <c r="H32" s="24">
        <v>1.9780060655656372E-2</v>
      </c>
      <c r="I32" s="24">
        <v>0</v>
      </c>
      <c r="J32" s="24">
        <v>1.0327955589886419E-2</v>
      </c>
      <c r="K32" s="24">
        <v>4.5607017003965557E-2</v>
      </c>
      <c r="L32" s="24">
        <v>8.3666002653407633E-3</v>
      </c>
      <c r="M32" s="218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56"/>
    </row>
    <row r="33" spans="1:65">
      <c r="A33" s="30"/>
      <c r="B33" s="3" t="s">
        <v>85</v>
      </c>
      <c r="C33" s="29"/>
      <c r="D33" s="13">
        <v>2.0495718278376041E-2</v>
      </c>
      <c r="E33" s="13">
        <v>9.1988511532676617E-3</v>
      </c>
      <c r="F33" s="13">
        <v>9.7974748725693905E-3</v>
      </c>
      <c r="G33" s="13">
        <v>1.05128315140909E-2</v>
      </c>
      <c r="H33" s="13">
        <v>2.4981138632324956E-2</v>
      </c>
      <c r="I33" s="13">
        <v>0</v>
      </c>
      <c r="J33" s="13">
        <v>1.2803250731264156E-2</v>
      </c>
      <c r="K33" s="13">
        <v>4.3852900965351507E-2</v>
      </c>
      <c r="L33" s="13">
        <v>1.0795613245600985E-2</v>
      </c>
      <c r="M33" s="15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234</v>
      </c>
      <c r="C34" s="29"/>
      <c r="D34" s="13">
        <v>-8.7395465935422578E-3</v>
      </c>
      <c r="E34" s="13">
        <v>3.7758811561984462E-2</v>
      </c>
      <c r="F34" s="13">
        <v>-2.5648040468279287E-2</v>
      </c>
      <c r="G34" s="13">
        <v>-1.5080231796568588E-2</v>
      </c>
      <c r="H34" s="13">
        <v>4.1106593275577197E-3</v>
      </c>
      <c r="I34" s="13">
        <v>1.8282620781684411E-3</v>
      </c>
      <c r="J34" s="13">
        <v>2.2963879421589617E-2</v>
      </c>
      <c r="K34" s="13">
        <v>0.31886252222948719</v>
      </c>
      <c r="L34" s="13">
        <v>-1.7193793530910773E-2</v>
      </c>
      <c r="M34" s="15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235</v>
      </c>
      <c r="C35" s="47"/>
      <c r="D35" s="45">
        <v>0.37</v>
      </c>
      <c r="E35" s="45">
        <v>1.27</v>
      </c>
      <c r="F35" s="45">
        <v>0.97</v>
      </c>
      <c r="G35" s="45">
        <v>0.6</v>
      </c>
      <c r="H35" s="45">
        <v>0.08</v>
      </c>
      <c r="I35" s="45">
        <v>0</v>
      </c>
      <c r="J35" s="45">
        <v>0.75</v>
      </c>
      <c r="K35" s="45">
        <v>11.24</v>
      </c>
      <c r="L35" s="45">
        <v>0.67</v>
      </c>
      <c r="M35" s="15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BM36" s="55"/>
    </row>
    <row r="37" spans="1:65" ht="15">
      <c r="B37" s="8" t="s">
        <v>461</v>
      </c>
      <c r="BM37" s="28" t="s">
        <v>66</v>
      </c>
    </row>
    <row r="38" spans="1:65" ht="15">
      <c r="A38" s="25" t="s">
        <v>7</v>
      </c>
      <c r="B38" s="18" t="s">
        <v>108</v>
      </c>
      <c r="C38" s="15" t="s">
        <v>109</v>
      </c>
      <c r="D38" s="16" t="s">
        <v>214</v>
      </c>
      <c r="E38" s="17" t="s">
        <v>214</v>
      </c>
      <c r="F38" s="17" t="s">
        <v>214</v>
      </c>
      <c r="G38" s="17" t="s">
        <v>214</v>
      </c>
      <c r="H38" s="17" t="s">
        <v>214</v>
      </c>
      <c r="I38" s="17" t="s">
        <v>214</v>
      </c>
      <c r="J38" s="17" t="s">
        <v>214</v>
      </c>
      <c r="K38" s="17" t="s">
        <v>214</v>
      </c>
      <c r="L38" s="17" t="s">
        <v>214</v>
      </c>
      <c r="M38" s="17" t="s">
        <v>214</v>
      </c>
      <c r="N38" s="17" t="s">
        <v>214</v>
      </c>
      <c r="O38" s="17" t="s">
        <v>214</v>
      </c>
      <c r="P38" s="15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215</v>
      </c>
      <c r="C39" s="9" t="s">
        <v>215</v>
      </c>
      <c r="D39" s="149" t="s">
        <v>248</v>
      </c>
      <c r="E39" s="150" t="s">
        <v>249</v>
      </c>
      <c r="F39" s="150" t="s">
        <v>250</v>
      </c>
      <c r="G39" s="150" t="s">
        <v>252</v>
      </c>
      <c r="H39" s="150" t="s">
        <v>253</v>
      </c>
      <c r="I39" s="150" t="s">
        <v>254</v>
      </c>
      <c r="J39" s="150" t="s">
        <v>256</v>
      </c>
      <c r="K39" s="150" t="s">
        <v>257</v>
      </c>
      <c r="L39" s="150" t="s">
        <v>258</v>
      </c>
      <c r="M39" s="150" t="s">
        <v>259</v>
      </c>
      <c r="N39" s="150" t="s">
        <v>260</v>
      </c>
      <c r="O39" s="150" t="s">
        <v>261</v>
      </c>
      <c r="P39" s="151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100</v>
      </c>
      <c r="E40" s="11" t="s">
        <v>99</v>
      </c>
      <c r="F40" s="11" t="s">
        <v>100</v>
      </c>
      <c r="G40" s="11" t="s">
        <v>99</v>
      </c>
      <c r="H40" s="11" t="s">
        <v>284</v>
      </c>
      <c r="I40" s="11" t="s">
        <v>99</v>
      </c>
      <c r="J40" s="11" t="s">
        <v>284</v>
      </c>
      <c r="K40" s="11" t="s">
        <v>284</v>
      </c>
      <c r="L40" s="11" t="s">
        <v>284</v>
      </c>
      <c r="M40" s="11" t="s">
        <v>100</v>
      </c>
      <c r="N40" s="11" t="s">
        <v>100</v>
      </c>
      <c r="O40" s="11" t="s">
        <v>100</v>
      </c>
      <c r="P40" s="151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151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8">
        <v>1</v>
      </c>
      <c r="C42" s="14">
        <v>1</v>
      </c>
      <c r="D42" s="221">
        <v>6476</v>
      </c>
      <c r="E42" s="221">
        <v>5960</v>
      </c>
      <c r="F42" s="221">
        <v>6360</v>
      </c>
      <c r="G42" s="221">
        <v>6340</v>
      </c>
      <c r="H42" s="221">
        <v>5870</v>
      </c>
      <c r="I42" s="221">
        <v>6224.3230873760713</v>
      </c>
      <c r="J42" s="221">
        <v>6050</v>
      </c>
      <c r="K42" s="221">
        <v>5790</v>
      </c>
      <c r="L42" s="221">
        <v>5850</v>
      </c>
      <c r="M42" s="221">
        <v>6300</v>
      </c>
      <c r="N42" s="221">
        <v>6002.1900000000005</v>
      </c>
      <c r="O42" s="221">
        <v>6139</v>
      </c>
      <c r="P42" s="223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224"/>
      <c r="AP42" s="224"/>
      <c r="AQ42" s="224"/>
      <c r="AR42" s="224"/>
      <c r="AS42" s="224"/>
      <c r="AT42" s="224"/>
      <c r="AU42" s="224"/>
      <c r="AV42" s="224"/>
      <c r="AW42" s="224"/>
      <c r="AX42" s="224"/>
      <c r="AY42" s="224"/>
      <c r="AZ42" s="224"/>
      <c r="BA42" s="224"/>
      <c r="BB42" s="224"/>
      <c r="BC42" s="224"/>
      <c r="BD42" s="224"/>
      <c r="BE42" s="224"/>
      <c r="BF42" s="224"/>
      <c r="BG42" s="224"/>
      <c r="BH42" s="224"/>
      <c r="BI42" s="224"/>
      <c r="BJ42" s="224"/>
      <c r="BK42" s="224"/>
      <c r="BL42" s="224"/>
      <c r="BM42" s="225">
        <v>1</v>
      </c>
    </row>
    <row r="43" spans="1:65">
      <c r="A43" s="30"/>
      <c r="B43" s="19">
        <v>1</v>
      </c>
      <c r="C43" s="9">
        <v>2</v>
      </c>
      <c r="D43" s="227">
        <v>6512</v>
      </c>
      <c r="E43" s="227">
        <v>6180</v>
      </c>
      <c r="F43" s="227">
        <v>6360</v>
      </c>
      <c r="G43" s="227">
        <v>6398</v>
      </c>
      <c r="H43" s="227">
        <v>5860</v>
      </c>
      <c r="I43" s="227">
        <v>6188.3443562605798</v>
      </c>
      <c r="J43" s="227">
        <v>6000</v>
      </c>
      <c r="K43" s="227">
        <v>5790</v>
      </c>
      <c r="L43" s="227">
        <v>6030</v>
      </c>
      <c r="M43" s="227">
        <v>6300</v>
      </c>
      <c r="N43" s="227">
        <v>5963.13</v>
      </c>
      <c r="O43" s="227">
        <v>6236</v>
      </c>
      <c r="P43" s="223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  <c r="AW43" s="224"/>
      <c r="AX43" s="224"/>
      <c r="AY43" s="224"/>
      <c r="AZ43" s="224"/>
      <c r="BA43" s="224"/>
      <c r="BB43" s="224"/>
      <c r="BC43" s="224"/>
      <c r="BD43" s="224"/>
      <c r="BE43" s="224"/>
      <c r="BF43" s="224"/>
      <c r="BG43" s="224"/>
      <c r="BH43" s="224"/>
      <c r="BI43" s="224"/>
      <c r="BJ43" s="224"/>
      <c r="BK43" s="224"/>
      <c r="BL43" s="224"/>
      <c r="BM43" s="225" t="e">
        <v>#N/A</v>
      </c>
    </row>
    <row r="44" spans="1:65">
      <c r="A44" s="30"/>
      <c r="B44" s="19">
        <v>1</v>
      </c>
      <c r="C44" s="9">
        <v>3</v>
      </c>
      <c r="D44" s="227">
        <v>6512</v>
      </c>
      <c r="E44" s="227">
        <v>6030</v>
      </c>
      <c r="F44" s="227">
        <v>6290</v>
      </c>
      <c r="G44" s="227">
        <v>6441</v>
      </c>
      <c r="H44" s="227">
        <v>5680</v>
      </c>
      <c r="I44" s="227">
        <v>6030.6585491959731</v>
      </c>
      <c r="J44" s="227">
        <v>6030</v>
      </c>
      <c r="K44" s="227">
        <v>5940</v>
      </c>
      <c r="L44" s="227">
        <v>5970</v>
      </c>
      <c r="M44" s="227">
        <v>6400</v>
      </c>
      <c r="N44" s="227">
        <v>5965.6500000000005</v>
      </c>
      <c r="O44" s="227">
        <v>6387</v>
      </c>
      <c r="P44" s="223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  <c r="AW44" s="224"/>
      <c r="AX44" s="224"/>
      <c r="AY44" s="224"/>
      <c r="AZ44" s="224"/>
      <c r="BA44" s="224"/>
      <c r="BB44" s="224"/>
      <c r="BC44" s="224"/>
      <c r="BD44" s="224"/>
      <c r="BE44" s="224"/>
      <c r="BF44" s="224"/>
      <c r="BG44" s="224"/>
      <c r="BH44" s="224"/>
      <c r="BI44" s="224"/>
      <c r="BJ44" s="224"/>
      <c r="BK44" s="224"/>
      <c r="BL44" s="224"/>
      <c r="BM44" s="225">
        <v>16</v>
      </c>
    </row>
    <row r="45" spans="1:65">
      <c r="A45" s="30"/>
      <c r="B45" s="19">
        <v>1</v>
      </c>
      <c r="C45" s="9">
        <v>4</v>
      </c>
      <c r="D45" s="227">
        <v>6403</v>
      </c>
      <c r="E45" s="227">
        <v>6620</v>
      </c>
      <c r="F45" s="227">
        <v>6510</v>
      </c>
      <c r="G45" s="227">
        <v>6369</v>
      </c>
      <c r="H45" s="227">
        <v>5980</v>
      </c>
      <c r="I45" s="227">
        <v>6269.6536837428403</v>
      </c>
      <c r="J45" s="227">
        <v>6040</v>
      </c>
      <c r="K45" s="227">
        <v>5670</v>
      </c>
      <c r="L45" s="227">
        <v>5930</v>
      </c>
      <c r="M45" s="227">
        <v>6300</v>
      </c>
      <c r="N45" s="227">
        <v>5944.05</v>
      </c>
      <c r="O45" s="227">
        <v>6042</v>
      </c>
      <c r="P45" s="223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5">
        <v>6139.7867082350504</v>
      </c>
    </row>
    <row r="46" spans="1:65">
      <c r="A46" s="30"/>
      <c r="B46" s="19">
        <v>1</v>
      </c>
      <c r="C46" s="9">
        <v>5</v>
      </c>
      <c r="D46" s="227">
        <v>6390</v>
      </c>
      <c r="E46" s="227">
        <v>6650</v>
      </c>
      <c r="F46" s="227">
        <v>6510</v>
      </c>
      <c r="G46" s="227">
        <v>6226</v>
      </c>
      <c r="H46" s="227">
        <v>5690</v>
      </c>
      <c r="I46" s="227">
        <v>6175.3921136319441</v>
      </c>
      <c r="J46" s="227">
        <v>5950</v>
      </c>
      <c r="K46" s="227">
        <v>5620</v>
      </c>
      <c r="L46" s="227">
        <v>6020</v>
      </c>
      <c r="M46" s="227">
        <v>6300</v>
      </c>
      <c r="N46" s="227">
        <v>5944.68</v>
      </c>
      <c r="O46" s="227">
        <v>6156</v>
      </c>
      <c r="P46" s="223"/>
      <c r="Q46" s="224"/>
      <c r="R46" s="224"/>
      <c r="S46" s="224"/>
      <c r="T46" s="224"/>
      <c r="U46" s="224"/>
      <c r="V46" s="224"/>
      <c r="W46" s="224"/>
      <c r="X46" s="224"/>
      <c r="Y46" s="224"/>
      <c r="Z46" s="224"/>
      <c r="AA46" s="224"/>
      <c r="AB46" s="224"/>
      <c r="AC46" s="224"/>
      <c r="AD46" s="224"/>
      <c r="AE46" s="224"/>
      <c r="AF46" s="224"/>
      <c r="AG46" s="224"/>
      <c r="AH46" s="224"/>
      <c r="AI46" s="224"/>
      <c r="AJ46" s="224"/>
      <c r="AK46" s="224"/>
      <c r="AL46" s="224"/>
      <c r="AM46" s="224"/>
      <c r="AN46" s="224"/>
      <c r="AO46" s="224"/>
      <c r="AP46" s="224"/>
      <c r="AQ46" s="224"/>
      <c r="AR46" s="224"/>
      <c r="AS46" s="224"/>
      <c r="AT46" s="224"/>
      <c r="AU46" s="224"/>
      <c r="AV46" s="224"/>
      <c r="AW46" s="224"/>
      <c r="AX46" s="224"/>
      <c r="AY46" s="224"/>
      <c r="AZ46" s="224"/>
      <c r="BA46" s="224"/>
      <c r="BB46" s="224"/>
      <c r="BC46" s="224"/>
      <c r="BD46" s="224"/>
      <c r="BE46" s="224"/>
      <c r="BF46" s="224"/>
      <c r="BG46" s="224"/>
      <c r="BH46" s="224"/>
      <c r="BI46" s="224"/>
      <c r="BJ46" s="224"/>
      <c r="BK46" s="224"/>
      <c r="BL46" s="224"/>
      <c r="BM46" s="225">
        <v>52</v>
      </c>
    </row>
    <row r="47" spans="1:65">
      <c r="A47" s="30"/>
      <c r="B47" s="19">
        <v>1</v>
      </c>
      <c r="C47" s="9">
        <v>6</v>
      </c>
      <c r="D47" s="227">
        <v>6589</v>
      </c>
      <c r="E47" s="227">
        <v>6570</v>
      </c>
      <c r="F47" s="227">
        <v>6360</v>
      </c>
      <c r="G47" s="227">
        <v>6384</v>
      </c>
      <c r="H47" s="227">
        <v>5590</v>
      </c>
      <c r="I47" s="227">
        <v>6018.4676489784451</v>
      </c>
      <c r="J47" s="227">
        <v>6090</v>
      </c>
      <c r="K47" s="227">
        <v>5530</v>
      </c>
      <c r="L47" s="227">
        <v>5850</v>
      </c>
      <c r="M47" s="227">
        <v>6400</v>
      </c>
      <c r="N47" s="227">
        <v>5938.7400000000007</v>
      </c>
      <c r="O47" s="227">
        <v>6169</v>
      </c>
      <c r="P47" s="223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4"/>
      <c r="AX47" s="224"/>
      <c r="AY47" s="224"/>
      <c r="AZ47" s="224"/>
      <c r="BA47" s="224"/>
      <c r="BB47" s="224"/>
      <c r="BC47" s="224"/>
      <c r="BD47" s="224"/>
      <c r="BE47" s="224"/>
      <c r="BF47" s="224"/>
      <c r="BG47" s="224"/>
      <c r="BH47" s="224"/>
      <c r="BI47" s="224"/>
      <c r="BJ47" s="224"/>
      <c r="BK47" s="224"/>
      <c r="BL47" s="224"/>
      <c r="BM47" s="230"/>
    </row>
    <row r="48" spans="1:65">
      <c r="A48" s="30"/>
      <c r="B48" s="20" t="s">
        <v>231</v>
      </c>
      <c r="C48" s="12"/>
      <c r="D48" s="231">
        <v>6480.333333333333</v>
      </c>
      <c r="E48" s="231">
        <v>6335</v>
      </c>
      <c r="F48" s="231">
        <v>6398.333333333333</v>
      </c>
      <c r="G48" s="231">
        <v>6359.666666666667</v>
      </c>
      <c r="H48" s="231">
        <v>5778.333333333333</v>
      </c>
      <c r="I48" s="231">
        <v>6151.1399065309752</v>
      </c>
      <c r="J48" s="231">
        <v>6026.666666666667</v>
      </c>
      <c r="K48" s="231">
        <v>5723.333333333333</v>
      </c>
      <c r="L48" s="231">
        <v>5941.666666666667</v>
      </c>
      <c r="M48" s="231">
        <v>6333.333333333333</v>
      </c>
      <c r="N48" s="231">
        <v>5959.7400000000007</v>
      </c>
      <c r="O48" s="231">
        <v>6188.166666666667</v>
      </c>
      <c r="P48" s="223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224"/>
      <c r="AM48" s="224"/>
      <c r="AN48" s="224"/>
      <c r="AO48" s="224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24"/>
      <c r="BG48" s="224"/>
      <c r="BH48" s="224"/>
      <c r="BI48" s="224"/>
      <c r="BJ48" s="224"/>
      <c r="BK48" s="224"/>
      <c r="BL48" s="224"/>
      <c r="BM48" s="230"/>
    </row>
    <row r="49" spans="1:65">
      <c r="A49" s="30"/>
      <c r="B49" s="3" t="s">
        <v>232</v>
      </c>
      <c r="C49" s="29"/>
      <c r="D49" s="227">
        <v>6494</v>
      </c>
      <c r="E49" s="227">
        <v>6375</v>
      </c>
      <c r="F49" s="227">
        <v>6360</v>
      </c>
      <c r="G49" s="227">
        <v>6376.5</v>
      </c>
      <c r="H49" s="227">
        <v>5775</v>
      </c>
      <c r="I49" s="227">
        <v>6181.8682349462615</v>
      </c>
      <c r="J49" s="227">
        <v>6035</v>
      </c>
      <c r="K49" s="227">
        <v>5730</v>
      </c>
      <c r="L49" s="227">
        <v>5950</v>
      </c>
      <c r="M49" s="227">
        <v>6300</v>
      </c>
      <c r="N49" s="227">
        <v>5953.9050000000007</v>
      </c>
      <c r="O49" s="227">
        <v>6162.5</v>
      </c>
      <c r="P49" s="223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4"/>
      <c r="AC49" s="224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4"/>
      <c r="BG49" s="224"/>
      <c r="BH49" s="224"/>
      <c r="BI49" s="224"/>
      <c r="BJ49" s="224"/>
      <c r="BK49" s="224"/>
      <c r="BL49" s="224"/>
      <c r="BM49" s="230"/>
    </row>
    <row r="50" spans="1:65">
      <c r="A50" s="30"/>
      <c r="B50" s="3" t="s">
        <v>233</v>
      </c>
      <c r="C50" s="29"/>
      <c r="D50" s="227">
        <v>74.797504414697329</v>
      </c>
      <c r="E50" s="227">
        <v>314.11781229341324</v>
      </c>
      <c r="F50" s="227">
        <v>90.645830939247659</v>
      </c>
      <c r="G50" s="227">
        <v>73.508276178037704</v>
      </c>
      <c r="H50" s="227">
        <v>147.43360087397537</v>
      </c>
      <c r="I50" s="227">
        <v>103.43241210176809</v>
      </c>
      <c r="J50" s="227">
        <v>47.609522856952339</v>
      </c>
      <c r="K50" s="227">
        <v>146.10498508492674</v>
      </c>
      <c r="L50" s="227">
        <v>79.603182515943828</v>
      </c>
      <c r="M50" s="227">
        <v>51.639777949432229</v>
      </c>
      <c r="N50" s="227">
        <v>23.504903318244075</v>
      </c>
      <c r="O50" s="227">
        <v>115.76427197830368</v>
      </c>
      <c r="P50" s="223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  <c r="BD50" s="224"/>
      <c r="BE50" s="224"/>
      <c r="BF50" s="224"/>
      <c r="BG50" s="224"/>
      <c r="BH50" s="224"/>
      <c r="BI50" s="224"/>
      <c r="BJ50" s="224"/>
      <c r="BK50" s="224"/>
      <c r="BL50" s="224"/>
      <c r="BM50" s="230"/>
    </row>
    <row r="51" spans="1:65">
      <c r="A51" s="30"/>
      <c r="B51" s="3" t="s">
        <v>85</v>
      </c>
      <c r="C51" s="29"/>
      <c r="D51" s="13">
        <v>1.1542231019190987E-2</v>
      </c>
      <c r="E51" s="13">
        <v>4.9584500756655603E-2</v>
      </c>
      <c r="F51" s="13">
        <v>1.4167100433328627E-2</v>
      </c>
      <c r="G51" s="13">
        <v>1.1558510851413234E-2</v>
      </c>
      <c r="H51" s="13">
        <v>2.5514900641587894E-2</v>
      </c>
      <c r="I51" s="13">
        <v>1.6815161689290904E-2</v>
      </c>
      <c r="J51" s="13">
        <v>7.8998102085650994E-3</v>
      </c>
      <c r="K51" s="13">
        <v>2.5527953130738513E-2</v>
      </c>
      <c r="L51" s="13">
        <v>1.3397450072809619E-2</v>
      </c>
      <c r="M51" s="13">
        <v>8.1536491499103522E-3</v>
      </c>
      <c r="N51" s="13">
        <v>3.9439477759506411E-3</v>
      </c>
      <c r="O51" s="13">
        <v>1.8707361681430206E-2</v>
      </c>
      <c r="P51" s="151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234</v>
      </c>
      <c r="C52" s="29"/>
      <c r="D52" s="13">
        <v>5.5465546489020801E-2</v>
      </c>
      <c r="E52" s="13">
        <v>3.1794800217264552E-2</v>
      </c>
      <c r="F52" s="13">
        <v>4.2110033684314319E-2</v>
      </c>
      <c r="G52" s="13">
        <v>3.581231219916825E-2</v>
      </c>
      <c r="H52" s="13">
        <v>-5.8870672887856856E-2</v>
      </c>
      <c r="I52" s="13">
        <v>1.8491193318974641E-3</v>
      </c>
      <c r="J52" s="13">
        <v>-1.8424099556530238E-2</v>
      </c>
      <c r="K52" s="13">
        <v>-6.7828638793452689E-2</v>
      </c>
      <c r="L52" s="13">
        <v>-3.2268228683360101E-2</v>
      </c>
      <c r="M52" s="13">
        <v>3.1523346704973587E-2</v>
      </c>
      <c r="N52" s="13">
        <v>-2.9324586796078744E-2</v>
      </c>
      <c r="O52" s="13">
        <v>7.8797457844466123E-3</v>
      </c>
      <c r="P52" s="151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235</v>
      </c>
      <c r="C53" s="47"/>
      <c r="D53" s="45">
        <v>1.05</v>
      </c>
      <c r="E53" s="45">
        <v>0.56000000000000005</v>
      </c>
      <c r="F53" s="45">
        <v>0.78</v>
      </c>
      <c r="G53" s="45">
        <v>0.64</v>
      </c>
      <c r="H53" s="45">
        <v>1.32</v>
      </c>
      <c r="I53" s="45">
        <v>0.06</v>
      </c>
      <c r="J53" s="45">
        <v>0.48</v>
      </c>
      <c r="K53" s="45">
        <v>1.51</v>
      </c>
      <c r="L53" s="45">
        <v>0.77</v>
      </c>
      <c r="M53" s="45">
        <v>0.55000000000000004</v>
      </c>
      <c r="N53" s="45">
        <v>0.71</v>
      </c>
      <c r="O53" s="45">
        <v>0.06</v>
      </c>
      <c r="P53" s="151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BM54" s="55"/>
    </row>
    <row r="55" spans="1:65" ht="15">
      <c r="B55" s="8" t="s">
        <v>462</v>
      </c>
      <c r="BM55" s="28" t="s">
        <v>247</v>
      </c>
    </row>
    <row r="56" spans="1:65" ht="15">
      <c r="A56" s="25" t="s">
        <v>49</v>
      </c>
      <c r="B56" s="18" t="s">
        <v>108</v>
      </c>
      <c r="C56" s="15" t="s">
        <v>109</v>
      </c>
      <c r="D56" s="16" t="s">
        <v>214</v>
      </c>
      <c r="E56" s="17" t="s">
        <v>214</v>
      </c>
      <c r="F56" s="17" t="s">
        <v>214</v>
      </c>
      <c r="G56" s="17" t="s">
        <v>214</v>
      </c>
      <c r="H56" s="17" t="s">
        <v>214</v>
      </c>
      <c r="I56" s="17" t="s">
        <v>214</v>
      </c>
      <c r="J56" s="15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215</v>
      </c>
      <c r="C57" s="9" t="s">
        <v>215</v>
      </c>
      <c r="D57" s="149" t="s">
        <v>250</v>
      </c>
      <c r="E57" s="150" t="s">
        <v>252</v>
      </c>
      <c r="F57" s="150" t="s">
        <v>253</v>
      </c>
      <c r="G57" s="150" t="s">
        <v>254</v>
      </c>
      <c r="H57" s="150" t="s">
        <v>256</v>
      </c>
      <c r="I57" s="150" t="s">
        <v>257</v>
      </c>
      <c r="J57" s="15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100</v>
      </c>
      <c r="E58" s="11" t="s">
        <v>100</v>
      </c>
      <c r="F58" s="11" t="s">
        <v>284</v>
      </c>
      <c r="G58" s="11" t="s">
        <v>100</v>
      </c>
      <c r="H58" s="11" t="s">
        <v>284</v>
      </c>
      <c r="I58" s="11" t="s">
        <v>284</v>
      </c>
      <c r="J58" s="15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/>
      <c r="E59" s="26"/>
      <c r="F59" s="26"/>
      <c r="G59" s="26"/>
      <c r="H59" s="26"/>
      <c r="I59" s="26"/>
      <c r="J59" s="15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8">
        <v>1</v>
      </c>
      <c r="C60" s="14">
        <v>1</v>
      </c>
      <c r="D60" s="222" t="s">
        <v>94</v>
      </c>
      <c r="E60" s="222" t="s">
        <v>101</v>
      </c>
      <c r="F60" s="221">
        <v>305</v>
      </c>
      <c r="G60" s="222" t="s">
        <v>101</v>
      </c>
      <c r="H60" s="222" t="s">
        <v>95</v>
      </c>
      <c r="I60" s="222" t="s">
        <v>194</v>
      </c>
      <c r="J60" s="223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  <c r="AZ60" s="224"/>
      <c r="BA60" s="224"/>
      <c r="BB60" s="224"/>
      <c r="BC60" s="224"/>
      <c r="BD60" s="224"/>
      <c r="BE60" s="224"/>
      <c r="BF60" s="224"/>
      <c r="BG60" s="224"/>
      <c r="BH60" s="224"/>
      <c r="BI60" s="224"/>
      <c r="BJ60" s="224"/>
      <c r="BK60" s="224"/>
      <c r="BL60" s="224"/>
      <c r="BM60" s="225">
        <v>1</v>
      </c>
    </row>
    <row r="61" spans="1:65">
      <c r="A61" s="30"/>
      <c r="B61" s="19">
        <v>1</v>
      </c>
      <c r="C61" s="9">
        <v>2</v>
      </c>
      <c r="D61" s="228" t="s">
        <v>94</v>
      </c>
      <c r="E61" s="228" t="s">
        <v>101</v>
      </c>
      <c r="F61" s="227">
        <v>300</v>
      </c>
      <c r="G61" s="228" t="s">
        <v>101</v>
      </c>
      <c r="H61" s="228" t="s">
        <v>95</v>
      </c>
      <c r="I61" s="228" t="s">
        <v>194</v>
      </c>
      <c r="J61" s="223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4"/>
      <c r="BG61" s="224"/>
      <c r="BH61" s="224"/>
      <c r="BI61" s="224"/>
      <c r="BJ61" s="224"/>
      <c r="BK61" s="224"/>
      <c r="BL61" s="224"/>
      <c r="BM61" s="225">
        <v>3</v>
      </c>
    </row>
    <row r="62" spans="1:65">
      <c r="A62" s="30"/>
      <c r="B62" s="19">
        <v>1</v>
      </c>
      <c r="C62" s="9">
        <v>3</v>
      </c>
      <c r="D62" s="228" t="s">
        <v>94</v>
      </c>
      <c r="E62" s="228" t="s">
        <v>101</v>
      </c>
      <c r="F62" s="227">
        <v>302</v>
      </c>
      <c r="G62" s="228" t="s">
        <v>101</v>
      </c>
      <c r="H62" s="228" t="s">
        <v>95</v>
      </c>
      <c r="I62" s="228" t="s">
        <v>194</v>
      </c>
      <c r="J62" s="223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  <c r="BD62" s="224"/>
      <c r="BE62" s="224"/>
      <c r="BF62" s="224"/>
      <c r="BG62" s="224"/>
      <c r="BH62" s="224"/>
      <c r="BI62" s="224"/>
      <c r="BJ62" s="224"/>
      <c r="BK62" s="224"/>
      <c r="BL62" s="224"/>
      <c r="BM62" s="225">
        <v>16</v>
      </c>
    </row>
    <row r="63" spans="1:65">
      <c r="A63" s="30"/>
      <c r="B63" s="19">
        <v>1</v>
      </c>
      <c r="C63" s="9">
        <v>4</v>
      </c>
      <c r="D63" s="228" t="s">
        <v>94</v>
      </c>
      <c r="E63" s="228" t="s">
        <v>101</v>
      </c>
      <c r="F63" s="227">
        <v>302</v>
      </c>
      <c r="G63" s="228" t="s">
        <v>101</v>
      </c>
      <c r="H63" s="228" t="s">
        <v>95</v>
      </c>
      <c r="I63" s="228" t="s">
        <v>194</v>
      </c>
      <c r="J63" s="223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224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  <c r="BD63" s="224"/>
      <c r="BE63" s="224"/>
      <c r="BF63" s="224"/>
      <c r="BG63" s="224"/>
      <c r="BH63" s="224"/>
      <c r="BI63" s="224"/>
      <c r="BJ63" s="224"/>
      <c r="BK63" s="224"/>
      <c r="BL63" s="224"/>
      <c r="BM63" s="225" t="s">
        <v>101</v>
      </c>
    </row>
    <row r="64" spans="1:65">
      <c r="A64" s="30"/>
      <c r="B64" s="19">
        <v>1</v>
      </c>
      <c r="C64" s="9">
        <v>5</v>
      </c>
      <c r="D64" s="228" t="s">
        <v>94</v>
      </c>
      <c r="E64" s="228" t="s">
        <v>101</v>
      </c>
      <c r="F64" s="227">
        <v>298</v>
      </c>
      <c r="G64" s="228" t="s">
        <v>101</v>
      </c>
      <c r="H64" s="228" t="s">
        <v>95</v>
      </c>
      <c r="I64" s="228" t="s">
        <v>194</v>
      </c>
      <c r="J64" s="223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224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  <c r="BD64" s="224"/>
      <c r="BE64" s="224"/>
      <c r="BF64" s="224"/>
      <c r="BG64" s="224"/>
      <c r="BH64" s="224"/>
      <c r="BI64" s="224"/>
      <c r="BJ64" s="224"/>
      <c r="BK64" s="224"/>
      <c r="BL64" s="224"/>
      <c r="BM64" s="225">
        <v>19</v>
      </c>
    </row>
    <row r="65" spans="1:65">
      <c r="A65" s="30"/>
      <c r="B65" s="19">
        <v>1</v>
      </c>
      <c r="C65" s="9">
        <v>6</v>
      </c>
      <c r="D65" s="228" t="s">
        <v>94</v>
      </c>
      <c r="E65" s="228" t="s">
        <v>101</v>
      </c>
      <c r="F65" s="227">
        <v>299</v>
      </c>
      <c r="G65" s="228" t="s">
        <v>101</v>
      </c>
      <c r="H65" s="228" t="s">
        <v>95</v>
      </c>
      <c r="I65" s="228" t="s">
        <v>194</v>
      </c>
      <c r="J65" s="223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224"/>
      <c r="AE65" s="224"/>
      <c r="AF65" s="224"/>
      <c r="AG65" s="224"/>
      <c r="AH65" s="224"/>
      <c r="AI65" s="224"/>
      <c r="AJ65" s="224"/>
      <c r="AK65" s="224"/>
      <c r="AL65" s="224"/>
      <c r="AM65" s="224"/>
      <c r="AN65" s="224"/>
      <c r="AO65" s="224"/>
      <c r="AP65" s="224"/>
      <c r="AQ65" s="224"/>
      <c r="AR65" s="224"/>
      <c r="AS65" s="224"/>
      <c r="AT65" s="224"/>
      <c r="AU65" s="224"/>
      <c r="AV65" s="224"/>
      <c r="AW65" s="224"/>
      <c r="AX65" s="224"/>
      <c r="AY65" s="224"/>
      <c r="AZ65" s="224"/>
      <c r="BA65" s="224"/>
      <c r="BB65" s="224"/>
      <c r="BC65" s="224"/>
      <c r="BD65" s="224"/>
      <c r="BE65" s="224"/>
      <c r="BF65" s="224"/>
      <c r="BG65" s="224"/>
      <c r="BH65" s="224"/>
      <c r="BI65" s="224"/>
      <c r="BJ65" s="224"/>
      <c r="BK65" s="224"/>
      <c r="BL65" s="224"/>
      <c r="BM65" s="230"/>
    </row>
    <row r="66" spans="1:65">
      <c r="A66" s="30"/>
      <c r="B66" s="20" t="s">
        <v>231</v>
      </c>
      <c r="C66" s="12"/>
      <c r="D66" s="231" t="s">
        <v>521</v>
      </c>
      <c r="E66" s="231" t="s">
        <v>521</v>
      </c>
      <c r="F66" s="231">
        <v>301</v>
      </c>
      <c r="G66" s="231" t="s">
        <v>521</v>
      </c>
      <c r="H66" s="231" t="s">
        <v>521</v>
      </c>
      <c r="I66" s="231" t="s">
        <v>521</v>
      </c>
      <c r="J66" s="223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4"/>
      <c r="BG66" s="224"/>
      <c r="BH66" s="224"/>
      <c r="BI66" s="224"/>
      <c r="BJ66" s="224"/>
      <c r="BK66" s="224"/>
      <c r="BL66" s="224"/>
      <c r="BM66" s="230"/>
    </row>
    <row r="67" spans="1:65">
      <c r="A67" s="30"/>
      <c r="B67" s="3" t="s">
        <v>232</v>
      </c>
      <c r="C67" s="29"/>
      <c r="D67" s="227" t="s">
        <v>521</v>
      </c>
      <c r="E67" s="227" t="s">
        <v>521</v>
      </c>
      <c r="F67" s="227">
        <v>301</v>
      </c>
      <c r="G67" s="227" t="s">
        <v>521</v>
      </c>
      <c r="H67" s="227" t="s">
        <v>521</v>
      </c>
      <c r="I67" s="227" t="s">
        <v>521</v>
      </c>
      <c r="J67" s="223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  <c r="AB67" s="224"/>
      <c r="AC67" s="224"/>
      <c r="AD67" s="224"/>
      <c r="AE67" s="224"/>
      <c r="AF67" s="224"/>
      <c r="AG67" s="224"/>
      <c r="AH67" s="224"/>
      <c r="AI67" s="224"/>
      <c r="AJ67" s="224"/>
      <c r="AK67" s="224"/>
      <c r="AL67" s="224"/>
      <c r="AM67" s="224"/>
      <c r="AN67" s="224"/>
      <c r="AO67" s="224"/>
      <c r="AP67" s="224"/>
      <c r="AQ67" s="224"/>
      <c r="AR67" s="224"/>
      <c r="AS67" s="224"/>
      <c r="AT67" s="224"/>
      <c r="AU67" s="224"/>
      <c r="AV67" s="224"/>
      <c r="AW67" s="224"/>
      <c r="AX67" s="224"/>
      <c r="AY67" s="224"/>
      <c r="AZ67" s="224"/>
      <c r="BA67" s="224"/>
      <c r="BB67" s="224"/>
      <c r="BC67" s="224"/>
      <c r="BD67" s="224"/>
      <c r="BE67" s="224"/>
      <c r="BF67" s="224"/>
      <c r="BG67" s="224"/>
      <c r="BH67" s="224"/>
      <c r="BI67" s="224"/>
      <c r="BJ67" s="224"/>
      <c r="BK67" s="224"/>
      <c r="BL67" s="224"/>
      <c r="BM67" s="230"/>
    </row>
    <row r="68" spans="1:65">
      <c r="A68" s="30"/>
      <c r="B68" s="3" t="s">
        <v>233</v>
      </c>
      <c r="C68" s="29"/>
      <c r="D68" s="227" t="s">
        <v>521</v>
      </c>
      <c r="E68" s="227" t="s">
        <v>521</v>
      </c>
      <c r="F68" s="227">
        <v>2.5298221281347035</v>
      </c>
      <c r="G68" s="227" t="s">
        <v>521</v>
      </c>
      <c r="H68" s="227" t="s">
        <v>521</v>
      </c>
      <c r="I68" s="227" t="s">
        <v>521</v>
      </c>
      <c r="J68" s="223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  <c r="W68" s="224"/>
      <c r="X68" s="224"/>
      <c r="Y68" s="224"/>
      <c r="Z68" s="224"/>
      <c r="AA68" s="224"/>
      <c r="AB68" s="224"/>
      <c r="AC68" s="224"/>
      <c r="AD68" s="224"/>
      <c r="AE68" s="224"/>
      <c r="AF68" s="224"/>
      <c r="AG68" s="224"/>
      <c r="AH68" s="224"/>
      <c r="AI68" s="224"/>
      <c r="AJ68" s="224"/>
      <c r="AK68" s="224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24"/>
      <c r="BG68" s="224"/>
      <c r="BH68" s="224"/>
      <c r="BI68" s="224"/>
      <c r="BJ68" s="224"/>
      <c r="BK68" s="224"/>
      <c r="BL68" s="224"/>
      <c r="BM68" s="230"/>
    </row>
    <row r="69" spans="1:65">
      <c r="A69" s="30"/>
      <c r="B69" s="3" t="s">
        <v>85</v>
      </c>
      <c r="C69" s="29"/>
      <c r="D69" s="13" t="s">
        <v>521</v>
      </c>
      <c r="E69" s="13" t="s">
        <v>521</v>
      </c>
      <c r="F69" s="13">
        <v>8.4047246781883845E-3</v>
      </c>
      <c r="G69" s="13" t="s">
        <v>521</v>
      </c>
      <c r="H69" s="13" t="s">
        <v>521</v>
      </c>
      <c r="I69" s="13" t="s">
        <v>521</v>
      </c>
      <c r="J69" s="15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234</v>
      </c>
      <c r="C70" s="29"/>
      <c r="D70" s="13" t="s">
        <v>521</v>
      </c>
      <c r="E70" s="13" t="s">
        <v>521</v>
      </c>
      <c r="F70" s="13" t="s">
        <v>521</v>
      </c>
      <c r="G70" s="13" t="s">
        <v>521</v>
      </c>
      <c r="H70" s="13" t="s">
        <v>521</v>
      </c>
      <c r="I70" s="13" t="s">
        <v>521</v>
      </c>
      <c r="J70" s="15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235</v>
      </c>
      <c r="C71" s="47"/>
      <c r="D71" s="45">
        <v>0.96</v>
      </c>
      <c r="E71" s="45">
        <v>0</v>
      </c>
      <c r="F71" s="45">
        <v>10.63</v>
      </c>
      <c r="G71" s="45">
        <v>0</v>
      </c>
      <c r="H71" s="45">
        <v>0.77</v>
      </c>
      <c r="I71" s="45">
        <v>0.57999999999999996</v>
      </c>
      <c r="J71" s="15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BM72" s="55"/>
    </row>
    <row r="73" spans="1:65" ht="15">
      <c r="B73" s="8" t="s">
        <v>463</v>
      </c>
      <c r="BM73" s="28" t="s">
        <v>66</v>
      </c>
    </row>
    <row r="74" spans="1:65" ht="15">
      <c r="A74" s="25" t="s">
        <v>10</v>
      </c>
      <c r="B74" s="18" t="s">
        <v>108</v>
      </c>
      <c r="C74" s="15" t="s">
        <v>109</v>
      </c>
      <c r="D74" s="16" t="s">
        <v>214</v>
      </c>
      <c r="E74" s="17" t="s">
        <v>214</v>
      </c>
      <c r="F74" s="17" t="s">
        <v>214</v>
      </c>
      <c r="G74" s="17" t="s">
        <v>214</v>
      </c>
      <c r="H74" s="17" t="s">
        <v>214</v>
      </c>
      <c r="I74" s="17" t="s">
        <v>214</v>
      </c>
      <c r="J74" s="17" t="s">
        <v>214</v>
      </c>
      <c r="K74" s="17" t="s">
        <v>214</v>
      </c>
      <c r="L74" s="17" t="s">
        <v>214</v>
      </c>
      <c r="M74" s="15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215</v>
      </c>
      <c r="C75" s="9" t="s">
        <v>215</v>
      </c>
      <c r="D75" s="149" t="s">
        <v>248</v>
      </c>
      <c r="E75" s="150" t="s">
        <v>249</v>
      </c>
      <c r="F75" s="150" t="s">
        <v>250</v>
      </c>
      <c r="G75" s="150" t="s">
        <v>252</v>
      </c>
      <c r="H75" s="150" t="s">
        <v>253</v>
      </c>
      <c r="I75" s="150" t="s">
        <v>254</v>
      </c>
      <c r="J75" s="150" t="s">
        <v>256</v>
      </c>
      <c r="K75" s="150" t="s">
        <v>257</v>
      </c>
      <c r="L75" s="150" t="s">
        <v>258</v>
      </c>
      <c r="M75" s="15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100</v>
      </c>
      <c r="E76" s="11" t="s">
        <v>99</v>
      </c>
      <c r="F76" s="11" t="s">
        <v>100</v>
      </c>
      <c r="G76" s="11" t="s">
        <v>99</v>
      </c>
      <c r="H76" s="11" t="s">
        <v>284</v>
      </c>
      <c r="I76" s="11" t="s">
        <v>99</v>
      </c>
      <c r="J76" s="11" t="s">
        <v>284</v>
      </c>
      <c r="K76" s="11" t="s">
        <v>284</v>
      </c>
      <c r="L76" s="11" t="s">
        <v>284</v>
      </c>
      <c r="M76" s="15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0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15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8">
        <v>1</v>
      </c>
      <c r="C78" s="14">
        <v>1</v>
      </c>
      <c r="D78" s="221">
        <v>1970</v>
      </c>
      <c r="E78" s="221">
        <v>2020</v>
      </c>
      <c r="F78" s="221">
        <v>1900</v>
      </c>
      <c r="G78" s="221">
        <v>1935</v>
      </c>
      <c r="H78" s="221">
        <v>1970</v>
      </c>
      <c r="I78" s="221">
        <v>2043.8435309862818</v>
      </c>
      <c r="J78" s="221">
        <v>1950</v>
      </c>
      <c r="K78" s="221">
        <v>1880</v>
      </c>
      <c r="L78" s="221">
        <v>1980</v>
      </c>
      <c r="M78" s="223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5">
        <v>1</v>
      </c>
    </row>
    <row r="79" spans="1:65">
      <c r="A79" s="30"/>
      <c r="B79" s="19">
        <v>1</v>
      </c>
      <c r="C79" s="9">
        <v>2</v>
      </c>
      <c r="D79" s="227">
        <v>1877</v>
      </c>
      <c r="E79" s="227">
        <v>2080</v>
      </c>
      <c r="F79" s="227">
        <v>1900</v>
      </c>
      <c r="G79" s="227">
        <v>1921</v>
      </c>
      <c r="H79" s="227">
        <v>1970</v>
      </c>
      <c r="I79" s="227">
        <v>2038.6568358161965</v>
      </c>
      <c r="J79" s="227">
        <v>1930</v>
      </c>
      <c r="K79" s="227">
        <v>1870</v>
      </c>
      <c r="L79" s="227">
        <v>2020</v>
      </c>
      <c r="M79" s="223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24"/>
      <c r="AV79" s="224"/>
      <c r="AW79" s="224"/>
      <c r="AX79" s="224"/>
      <c r="AY79" s="224"/>
      <c r="AZ79" s="224"/>
      <c r="BA79" s="224"/>
      <c r="BB79" s="224"/>
      <c r="BC79" s="224"/>
      <c r="BD79" s="224"/>
      <c r="BE79" s="224"/>
      <c r="BF79" s="224"/>
      <c r="BG79" s="224"/>
      <c r="BH79" s="224"/>
      <c r="BI79" s="224"/>
      <c r="BJ79" s="224"/>
      <c r="BK79" s="224"/>
      <c r="BL79" s="224"/>
      <c r="BM79" s="225">
        <v>4</v>
      </c>
    </row>
    <row r="80" spans="1:65">
      <c r="A80" s="30"/>
      <c r="B80" s="19">
        <v>1</v>
      </c>
      <c r="C80" s="9">
        <v>3</v>
      </c>
      <c r="D80" s="227">
        <v>1929</v>
      </c>
      <c r="E80" s="227">
        <v>2050</v>
      </c>
      <c r="F80" s="227">
        <v>1900</v>
      </c>
      <c r="G80" s="227">
        <v>1926</v>
      </c>
      <c r="H80" s="227">
        <v>1960</v>
      </c>
      <c r="I80" s="227">
        <v>1999.7473368672629</v>
      </c>
      <c r="J80" s="227">
        <v>1930</v>
      </c>
      <c r="K80" s="227">
        <v>1890</v>
      </c>
      <c r="L80" s="227">
        <v>2080</v>
      </c>
      <c r="M80" s="223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24"/>
      <c r="AV80" s="224"/>
      <c r="AW80" s="224"/>
      <c r="AX80" s="224"/>
      <c r="AY80" s="224"/>
      <c r="AZ80" s="224"/>
      <c r="BA80" s="224"/>
      <c r="BB80" s="224"/>
      <c r="BC80" s="224"/>
      <c r="BD80" s="224"/>
      <c r="BE80" s="224"/>
      <c r="BF80" s="224"/>
      <c r="BG80" s="224"/>
      <c r="BH80" s="224"/>
      <c r="BI80" s="224"/>
      <c r="BJ80" s="224"/>
      <c r="BK80" s="224"/>
      <c r="BL80" s="224"/>
      <c r="BM80" s="225">
        <v>16</v>
      </c>
    </row>
    <row r="81" spans="1:65">
      <c r="A81" s="30"/>
      <c r="B81" s="19">
        <v>1</v>
      </c>
      <c r="C81" s="9">
        <v>4</v>
      </c>
      <c r="D81" s="227">
        <v>1902</v>
      </c>
      <c r="E81" s="227">
        <v>1960</v>
      </c>
      <c r="F81" s="227">
        <v>1900</v>
      </c>
      <c r="G81" s="227">
        <v>1925</v>
      </c>
      <c r="H81" s="227">
        <v>1950</v>
      </c>
      <c r="I81" s="227">
        <v>2053.8655620160848</v>
      </c>
      <c r="J81" s="227">
        <v>1940</v>
      </c>
      <c r="K81" s="227">
        <v>1860</v>
      </c>
      <c r="L81" s="227">
        <v>1990</v>
      </c>
      <c r="M81" s="223"/>
      <c r="N81" s="224"/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24"/>
      <c r="AB81" s="224"/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  <c r="BA81" s="224"/>
      <c r="BB81" s="224"/>
      <c r="BC81" s="224"/>
      <c r="BD81" s="224"/>
      <c r="BE81" s="224"/>
      <c r="BF81" s="224"/>
      <c r="BG81" s="224"/>
      <c r="BH81" s="224"/>
      <c r="BI81" s="224"/>
      <c r="BJ81" s="224"/>
      <c r="BK81" s="224"/>
      <c r="BL81" s="224"/>
      <c r="BM81" s="225">
        <v>1950.0974609487303</v>
      </c>
    </row>
    <row r="82" spans="1:65">
      <c r="A82" s="30"/>
      <c r="B82" s="19">
        <v>1</v>
      </c>
      <c r="C82" s="9">
        <v>5</v>
      </c>
      <c r="D82" s="227">
        <v>1946</v>
      </c>
      <c r="E82" s="227">
        <v>1930</v>
      </c>
      <c r="F82" s="227">
        <v>1900</v>
      </c>
      <c r="G82" s="227">
        <v>1909</v>
      </c>
      <c r="H82" s="227">
        <v>1970</v>
      </c>
      <c r="I82" s="227">
        <v>2014.1290836825958</v>
      </c>
      <c r="J82" s="227">
        <v>1920</v>
      </c>
      <c r="K82" s="227">
        <v>1870</v>
      </c>
      <c r="L82" s="227">
        <v>2020</v>
      </c>
      <c r="M82" s="223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4"/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4"/>
      <c r="BG82" s="224"/>
      <c r="BH82" s="224"/>
      <c r="BI82" s="224"/>
      <c r="BJ82" s="224"/>
      <c r="BK82" s="224"/>
      <c r="BL82" s="224"/>
      <c r="BM82" s="225">
        <v>53</v>
      </c>
    </row>
    <row r="83" spans="1:65">
      <c r="A83" s="30"/>
      <c r="B83" s="19">
        <v>1</v>
      </c>
      <c r="C83" s="9">
        <v>6</v>
      </c>
      <c r="D83" s="227">
        <v>1944</v>
      </c>
      <c r="E83" s="227">
        <v>1925</v>
      </c>
      <c r="F83" s="227">
        <v>1900</v>
      </c>
      <c r="G83" s="227">
        <v>1925</v>
      </c>
      <c r="H83" s="227">
        <v>1950</v>
      </c>
      <c r="I83" s="227">
        <v>2021.0205418630251</v>
      </c>
      <c r="J83" s="227">
        <v>1910</v>
      </c>
      <c r="K83" s="227">
        <v>1860</v>
      </c>
      <c r="L83" s="227">
        <v>1990</v>
      </c>
      <c r="M83" s="223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4"/>
      <c r="BG83" s="224"/>
      <c r="BH83" s="224"/>
      <c r="BI83" s="224"/>
      <c r="BJ83" s="224"/>
      <c r="BK83" s="224"/>
      <c r="BL83" s="224"/>
      <c r="BM83" s="230"/>
    </row>
    <row r="84" spans="1:65">
      <c r="A84" s="30"/>
      <c r="B84" s="20" t="s">
        <v>231</v>
      </c>
      <c r="C84" s="12"/>
      <c r="D84" s="231">
        <v>1928</v>
      </c>
      <c r="E84" s="231">
        <v>1994.1666666666667</v>
      </c>
      <c r="F84" s="231">
        <v>1900</v>
      </c>
      <c r="G84" s="231">
        <v>1923.5</v>
      </c>
      <c r="H84" s="231">
        <v>1961.6666666666667</v>
      </c>
      <c r="I84" s="231">
        <v>2028.5438152052411</v>
      </c>
      <c r="J84" s="231">
        <v>1930</v>
      </c>
      <c r="K84" s="231">
        <v>1871.6666666666667</v>
      </c>
      <c r="L84" s="231">
        <v>2013.3333333333333</v>
      </c>
      <c r="M84" s="223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4"/>
      <c r="AV84" s="224"/>
      <c r="AW84" s="224"/>
      <c r="AX84" s="224"/>
      <c r="AY84" s="224"/>
      <c r="AZ84" s="224"/>
      <c r="BA84" s="224"/>
      <c r="BB84" s="224"/>
      <c r="BC84" s="224"/>
      <c r="BD84" s="224"/>
      <c r="BE84" s="224"/>
      <c r="BF84" s="224"/>
      <c r="BG84" s="224"/>
      <c r="BH84" s="224"/>
      <c r="BI84" s="224"/>
      <c r="BJ84" s="224"/>
      <c r="BK84" s="224"/>
      <c r="BL84" s="224"/>
      <c r="BM84" s="230"/>
    </row>
    <row r="85" spans="1:65">
      <c r="A85" s="30"/>
      <c r="B85" s="3" t="s">
        <v>232</v>
      </c>
      <c r="C85" s="29"/>
      <c r="D85" s="227">
        <v>1936.5</v>
      </c>
      <c r="E85" s="227">
        <v>1990</v>
      </c>
      <c r="F85" s="227">
        <v>1900</v>
      </c>
      <c r="G85" s="227">
        <v>1925</v>
      </c>
      <c r="H85" s="227">
        <v>1965</v>
      </c>
      <c r="I85" s="227">
        <v>2029.8386888396108</v>
      </c>
      <c r="J85" s="227">
        <v>1930</v>
      </c>
      <c r="K85" s="227">
        <v>1870</v>
      </c>
      <c r="L85" s="227">
        <v>2005</v>
      </c>
      <c r="M85" s="223"/>
      <c r="N85" s="224"/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224"/>
      <c r="AB85" s="224"/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24"/>
      <c r="AV85" s="224"/>
      <c r="AW85" s="224"/>
      <c r="AX85" s="224"/>
      <c r="AY85" s="224"/>
      <c r="AZ85" s="224"/>
      <c r="BA85" s="224"/>
      <c r="BB85" s="224"/>
      <c r="BC85" s="224"/>
      <c r="BD85" s="224"/>
      <c r="BE85" s="224"/>
      <c r="BF85" s="224"/>
      <c r="BG85" s="224"/>
      <c r="BH85" s="224"/>
      <c r="BI85" s="224"/>
      <c r="BJ85" s="224"/>
      <c r="BK85" s="224"/>
      <c r="BL85" s="224"/>
      <c r="BM85" s="230"/>
    </row>
    <row r="86" spans="1:65">
      <c r="A86" s="30"/>
      <c r="B86" s="3" t="s">
        <v>233</v>
      </c>
      <c r="C86" s="29"/>
      <c r="D86" s="227">
        <v>33.532074197699139</v>
      </c>
      <c r="E86" s="227">
        <v>65.147269065300549</v>
      </c>
      <c r="F86" s="227">
        <v>0</v>
      </c>
      <c r="G86" s="227">
        <v>8.4793867702800299</v>
      </c>
      <c r="H86" s="227">
        <v>9.8319208025017506</v>
      </c>
      <c r="I86" s="227">
        <v>20.352722873031013</v>
      </c>
      <c r="J86" s="227">
        <v>14.142135623730951</v>
      </c>
      <c r="K86" s="227">
        <v>11.690451944500122</v>
      </c>
      <c r="L86" s="227">
        <v>36.696957185394353</v>
      </c>
      <c r="M86" s="223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24"/>
      <c r="AB86" s="224"/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4"/>
      <c r="BG86" s="224"/>
      <c r="BH86" s="224"/>
      <c r="BI86" s="224"/>
      <c r="BJ86" s="224"/>
      <c r="BK86" s="224"/>
      <c r="BL86" s="224"/>
      <c r="BM86" s="230"/>
    </row>
    <row r="87" spans="1:65">
      <c r="A87" s="30"/>
      <c r="B87" s="3" t="s">
        <v>85</v>
      </c>
      <c r="C87" s="29"/>
      <c r="D87" s="13">
        <v>1.73921546668564E-2</v>
      </c>
      <c r="E87" s="13">
        <v>3.2668918879381802E-2</v>
      </c>
      <c r="F87" s="13">
        <v>0</v>
      </c>
      <c r="G87" s="13">
        <v>4.4083112920613619E-3</v>
      </c>
      <c r="H87" s="13">
        <v>5.0120241983866182E-3</v>
      </c>
      <c r="I87" s="13">
        <v>1.0033168975929561E-2</v>
      </c>
      <c r="J87" s="13">
        <v>7.3275314112595602E-3</v>
      </c>
      <c r="K87" s="13">
        <v>6.2460117245770911E-3</v>
      </c>
      <c r="L87" s="13">
        <v>1.8226965489434283E-2</v>
      </c>
      <c r="M87" s="15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234</v>
      </c>
      <c r="C88" s="29"/>
      <c r="D88" s="13">
        <v>-1.1331464909440814E-2</v>
      </c>
      <c r="E88" s="13">
        <v>2.2598463205268038E-2</v>
      </c>
      <c r="F88" s="13">
        <v>-2.5689721643121222E-2</v>
      </c>
      <c r="G88" s="13">
        <v>-1.3639041884496605E-2</v>
      </c>
      <c r="H88" s="13">
        <v>5.9326294965318382E-3</v>
      </c>
      <c r="I88" s="13">
        <v>4.0226889079864936E-2</v>
      </c>
      <c r="J88" s="13">
        <v>-1.0305875142749388E-2</v>
      </c>
      <c r="K88" s="13">
        <v>-4.021891000458333E-2</v>
      </c>
      <c r="L88" s="13">
        <v>3.2427031802727768E-2</v>
      </c>
      <c r="M88" s="15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235</v>
      </c>
      <c r="C89" s="47"/>
      <c r="D89" s="45">
        <v>0.04</v>
      </c>
      <c r="E89" s="45">
        <v>1.37</v>
      </c>
      <c r="F89" s="45">
        <v>0.64</v>
      </c>
      <c r="G89" s="45">
        <v>0.14000000000000001</v>
      </c>
      <c r="H89" s="45">
        <v>0.67</v>
      </c>
      <c r="I89" s="45">
        <v>2.1</v>
      </c>
      <c r="J89" s="45">
        <v>0</v>
      </c>
      <c r="K89" s="45">
        <v>1.24</v>
      </c>
      <c r="L89" s="45">
        <v>1.77</v>
      </c>
      <c r="M89" s="15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31"/>
      <c r="C90" s="20"/>
      <c r="D90" s="20"/>
      <c r="E90" s="20"/>
      <c r="F90" s="20"/>
      <c r="G90" s="20"/>
      <c r="H90" s="20"/>
      <c r="I90" s="20"/>
      <c r="J90" s="20"/>
      <c r="K90" s="20"/>
      <c r="L90" s="20"/>
      <c r="BM90" s="55"/>
    </row>
    <row r="91" spans="1:65" ht="15">
      <c r="B91" s="8" t="s">
        <v>464</v>
      </c>
      <c r="BM91" s="28" t="s">
        <v>247</v>
      </c>
    </row>
    <row r="92" spans="1:65" ht="15">
      <c r="A92" s="25" t="s">
        <v>13</v>
      </c>
      <c r="B92" s="18" t="s">
        <v>108</v>
      </c>
      <c r="C92" s="15" t="s">
        <v>109</v>
      </c>
      <c r="D92" s="16" t="s">
        <v>214</v>
      </c>
      <c r="E92" s="17" t="s">
        <v>214</v>
      </c>
      <c r="F92" s="17" t="s">
        <v>214</v>
      </c>
      <c r="G92" s="17" t="s">
        <v>214</v>
      </c>
      <c r="H92" s="17" t="s">
        <v>214</v>
      </c>
      <c r="I92" s="17" t="s">
        <v>214</v>
      </c>
      <c r="J92" s="17" t="s">
        <v>214</v>
      </c>
      <c r="K92" s="17" t="s">
        <v>214</v>
      </c>
      <c r="L92" s="17" t="s">
        <v>214</v>
      </c>
      <c r="M92" s="15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</v>
      </c>
    </row>
    <row r="93" spans="1:65">
      <c r="A93" s="30"/>
      <c r="B93" s="19" t="s">
        <v>215</v>
      </c>
      <c r="C93" s="9" t="s">
        <v>215</v>
      </c>
      <c r="D93" s="149" t="s">
        <v>249</v>
      </c>
      <c r="E93" s="150" t="s">
        <v>250</v>
      </c>
      <c r="F93" s="150" t="s">
        <v>252</v>
      </c>
      <c r="G93" s="150" t="s">
        <v>253</v>
      </c>
      <c r="H93" s="150" t="s">
        <v>254</v>
      </c>
      <c r="I93" s="150" t="s">
        <v>256</v>
      </c>
      <c r="J93" s="150" t="s">
        <v>257</v>
      </c>
      <c r="K93" s="150" t="s">
        <v>258</v>
      </c>
      <c r="L93" s="150" t="s">
        <v>260</v>
      </c>
      <c r="M93" s="15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 t="s">
        <v>3</v>
      </c>
    </row>
    <row r="94" spans="1:65">
      <c r="A94" s="30"/>
      <c r="B94" s="19"/>
      <c r="C94" s="9"/>
      <c r="D94" s="10" t="s">
        <v>99</v>
      </c>
      <c r="E94" s="11" t="s">
        <v>99</v>
      </c>
      <c r="F94" s="11" t="s">
        <v>99</v>
      </c>
      <c r="G94" s="11" t="s">
        <v>284</v>
      </c>
      <c r="H94" s="11" t="s">
        <v>99</v>
      </c>
      <c r="I94" s="11" t="s">
        <v>284</v>
      </c>
      <c r="J94" s="11" t="s">
        <v>284</v>
      </c>
      <c r="K94" s="11" t="s">
        <v>284</v>
      </c>
      <c r="L94" s="11" t="s">
        <v>99</v>
      </c>
      <c r="M94" s="15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2</v>
      </c>
    </row>
    <row r="95" spans="1:65">
      <c r="A95" s="30"/>
      <c r="B95" s="19"/>
      <c r="C95" s="9"/>
      <c r="D95" s="26"/>
      <c r="E95" s="26"/>
      <c r="F95" s="26"/>
      <c r="G95" s="26"/>
      <c r="H95" s="26"/>
      <c r="I95" s="26"/>
      <c r="J95" s="26"/>
      <c r="K95" s="26"/>
      <c r="L95" s="26"/>
      <c r="M95" s="15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8">
        <v>1</v>
      </c>
      <c r="C96" s="14">
        <v>1</v>
      </c>
      <c r="D96" s="152" t="s">
        <v>285</v>
      </c>
      <c r="E96" s="22" t="s">
        <v>285</v>
      </c>
      <c r="F96" s="152" t="s">
        <v>102</v>
      </c>
      <c r="G96" s="152" t="s">
        <v>104</v>
      </c>
      <c r="H96" s="152" t="s">
        <v>102</v>
      </c>
      <c r="I96" s="152" t="s">
        <v>286</v>
      </c>
      <c r="J96" s="152" t="s">
        <v>104</v>
      </c>
      <c r="K96" s="152" t="s">
        <v>102</v>
      </c>
      <c r="L96" s="22">
        <v>0.133521361843008</v>
      </c>
      <c r="M96" s="15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1</v>
      </c>
    </row>
    <row r="97" spans="1:65">
      <c r="A97" s="30"/>
      <c r="B97" s="19">
        <v>1</v>
      </c>
      <c r="C97" s="9">
        <v>2</v>
      </c>
      <c r="D97" s="153" t="s">
        <v>285</v>
      </c>
      <c r="E97" s="11" t="s">
        <v>285</v>
      </c>
      <c r="F97" s="153" t="s">
        <v>102</v>
      </c>
      <c r="G97" s="153" t="s">
        <v>104</v>
      </c>
      <c r="H97" s="153" t="s">
        <v>102</v>
      </c>
      <c r="I97" s="153" t="s">
        <v>286</v>
      </c>
      <c r="J97" s="153" t="s">
        <v>104</v>
      </c>
      <c r="K97" s="153" t="s">
        <v>102</v>
      </c>
      <c r="L97" s="11">
        <v>0.129162448664361</v>
      </c>
      <c r="M97" s="15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5</v>
      </c>
    </row>
    <row r="98" spans="1:65">
      <c r="A98" s="30"/>
      <c r="B98" s="19">
        <v>1</v>
      </c>
      <c r="C98" s="9">
        <v>3</v>
      </c>
      <c r="D98" s="153" t="s">
        <v>285</v>
      </c>
      <c r="E98" s="11" t="s">
        <v>285</v>
      </c>
      <c r="F98" s="153" t="s">
        <v>102</v>
      </c>
      <c r="G98" s="153" t="s">
        <v>104</v>
      </c>
      <c r="H98" s="153" t="s">
        <v>102</v>
      </c>
      <c r="I98" s="153" t="s">
        <v>286</v>
      </c>
      <c r="J98" s="153" t="s">
        <v>104</v>
      </c>
      <c r="K98" s="153" t="s">
        <v>102</v>
      </c>
      <c r="L98" s="11">
        <v>0.140902712401242</v>
      </c>
      <c r="M98" s="15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16</v>
      </c>
    </row>
    <row r="99" spans="1:65">
      <c r="A99" s="30"/>
      <c r="B99" s="19">
        <v>1</v>
      </c>
      <c r="C99" s="9">
        <v>4</v>
      </c>
      <c r="D99" s="153" t="s">
        <v>285</v>
      </c>
      <c r="E99" s="154">
        <v>0.5</v>
      </c>
      <c r="F99" s="153" t="s">
        <v>102</v>
      </c>
      <c r="G99" s="153" t="s">
        <v>104</v>
      </c>
      <c r="H99" s="153" t="s">
        <v>102</v>
      </c>
      <c r="I99" s="153" t="s">
        <v>286</v>
      </c>
      <c r="J99" s="153" t="s">
        <v>104</v>
      </c>
      <c r="K99" s="153" t="s">
        <v>102</v>
      </c>
      <c r="L99" s="11">
        <v>0.13612741312361901</v>
      </c>
      <c r="M99" s="15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 t="s">
        <v>102</v>
      </c>
    </row>
    <row r="100" spans="1:65">
      <c r="A100" s="30"/>
      <c r="B100" s="19">
        <v>1</v>
      </c>
      <c r="C100" s="9">
        <v>5</v>
      </c>
      <c r="D100" s="153" t="s">
        <v>285</v>
      </c>
      <c r="E100" s="11" t="s">
        <v>285</v>
      </c>
      <c r="F100" s="153" t="s">
        <v>102</v>
      </c>
      <c r="G100" s="153" t="s">
        <v>104</v>
      </c>
      <c r="H100" s="153" t="s">
        <v>102</v>
      </c>
      <c r="I100" s="153" t="s">
        <v>286</v>
      </c>
      <c r="J100" s="153" t="s">
        <v>104</v>
      </c>
      <c r="K100" s="153" t="s">
        <v>102</v>
      </c>
      <c r="L100" s="11">
        <v>0.140902712401242</v>
      </c>
      <c r="M100" s="15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20</v>
      </c>
    </row>
    <row r="101" spans="1:65">
      <c r="A101" s="30"/>
      <c r="B101" s="19">
        <v>1</v>
      </c>
      <c r="C101" s="9">
        <v>6</v>
      </c>
      <c r="D101" s="153" t="s">
        <v>285</v>
      </c>
      <c r="E101" s="11" t="s">
        <v>285</v>
      </c>
      <c r="F101" s="153" t="s">
        <v>102</v>
      </c>
      <c r="G101" s="153" t="s">
        <v>104</v>
      </c>
      <c r="H101" s="153" t="s">
        <v>102</v>
      </c>
      <c r="I101" s="153" t="s">
        <v>286</v>
      </c>
      <c r="J101" s="153" t="s">
        <v>104</v>
      </c>
      <c r="K101" s="153" t="s">
        <v>102</v>
      </c>
      <c r="L101" s="11">
        <v>0.129154629640893</v>
      </c>
      <c r="M101" s="15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A102" s="30"/>
      <c r="B102" s="20" t="s">
        <v>231</v>
      </c>
      <c r="C102" s="12"/>
      <c r="D102" s="23" t="s">
        <v>521</v>
      </c>
      <c r="E102" s="23">
        <v>0.5</v>
      </c>
      <c r="F102" s="23" t="s">
        <v>521</v>
      </c>
      <c r="G102" s="23" t="s">
        <v>521</v>
      </c>
      <c r="H102" s="23" t="s">
        <v>521</v>
      </c>
      <c r="I102" s="23" t="s">
        <v>521</v>
      </c>
      <c r="J102" s="23" t="s">
        <v>521</v>
      </c>
      <c r="K102" s="23" t="s">
        <v>521</v>
      </c>
      <c r="L102" s="23">
        <v>0.13496187967906081</v>
      </c>
      <c r="M102" s="15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3" t="s">
        <v>232</v>
      </c>
      <c r="C103" s="29"/>
      <c r="D103" s="11" t="s">
        <v>521</v>
      </c>
      <c r="E103" s="11">
        <v>0.5</v>
      </c>
      <c r="F103" s="11" t="s">
        <v>521</v>
      </c>
      <c r="G103" s="11" t="s">
        <v>521</v>
      </c>
      <c r="H103" s="11" t="s">
        <v>521</v>
      </c>
      <c r="I103" s="11" t="s">
        <v>521</v>
      </c>
      <c r="J103" s="11" t="s">
        <v>521</v>
      </c>
      <c r="K103" s="11" t="s">
        <v>521</v>
      </c>
      <c r="L103" s="11">
        <v>0.13482438748331349</v>
      </c>
      <c r="M103" s="15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233</v>
      </c>
      <c r="C104" s="29"/>
      <c r="D104" s="24" t="s">
        <v>521</v>
      </c>
      <c r="E104" s="24" t="s">
        <v>521</v>
      </c>
      <c r="F104" s="24" t="s">
        <v>521</v>
      </c>
      <c r="G104" s="24" t="s">
        <v>521</v>
      </c>
      <c r="H104" s="24" t="s">
        <v>521</v>
      </c>
      <c r="I104" s="24" t="s">
        <v>521</v>
      </c>
      <c r="J104" s="24" t="s">
        <v>521</v>
      </c>
      <c r="K104" s="24" t="s">
        <v>521</v>
      </c>
      <c r="L104" s="24">
        <v>5.3174824835124672E-3</v>
      </c>
      <c r="M104" s="15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85</v>
      </c>
      <c r="C105" s="29"/>
      <c r="D105" s="13" t="s">
        <v>521</v>
      </c>
      <c r="E105" s="13" t="s">
        <v>521</v>
      </c>
      <c r="F105" s="13" t="s">
        <v>521</v>
      </c>
      <c r="G105" s="13" t="s">
        <v>521</v>
      </c>
      <c r="H105" s="13" t="s">
        <v>521</v>
      </c>
      <c r="I105" s="13" t="s">
        <v>521</v>
      </c>
      <c r="J105" s="13" t="s">
        <v>521</v>
      </c>
      <c r="K105" s="13" t="s">
        <v>521</v>
      </c>
      <c r="L105" s="13">
        <v>3.9399884590800259E-2</v>
      </c>
      <c r="M105" s="15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234</v>
      </c>
      <c r="C106" s="29"/>
      <c r="D106" s="13" t="s">
        <v>521</v>
      </c>
      <c r="E106" s="13" t="s">
        <v>521</v>
      </c>
      <c r="F106" s="13" t="s">
        <v>521</v>
      </c>
      <c r="G106" s="13" t="s">
        <v>521</v>
      </c>
      <c r="H106" s="13" t="s">
        <v>521</v>
      </c>
      <c r="I106" s="13" t="s">
        <v>521</v>
      </c>
      <c r="J106" s="13" t="s">
        <v>521</v>
      </c>
      <c r="K106" s="13" t="s">
        <v>521</v>
      </c>
      <c r="L106" s="13" t="s">
        <v>521</v>
      </c>
      <c r="M106" s="15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46" t="s">
        <v>235</v>
      </c>
      <c r="C107" s="47"/>
      <c r="D107" s="45">
        <v>0.67</v>
      </c>
      <c r="E107" s="45">
        <v>0.56000000000000005</v>
      </c>
      <c r="F107" s="45">
        <v>0</v>
      </c>
      <c r="G107" s="45">
        <v>4.5</v>
      </c>
      <c r="H107" s="45">
        <v>0</v>
      </c>
      <c r="I107" s="45">
        <v>2.25</v>
      </c>
      <c r="J107" s="45">
        <v>4.5</v>
      </c>
      <c r="K107" s="45">
        <v>0</v>
      </c>
      <c r="L107" s="45">
        <v>0.82</v>
      </c>
      <c r="M107" s="15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B108" s="3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BM108" s="55"/>
    </row>
    <row r="109" spans="1:65" ht="15">
      <c r="B109" s="8" t="s">
        <v>404</v>
      </c>
      <c r="BM109" s="28" t="s">
        <v>66</v>
      </c>
    </row>
    <row r="110" spans="1:65" ht="15">
      <c r="A110" s="25" t="s">
        <v>16</v>
      </c>
      <c r="B110" s="18" t="s">
        <v>108</v>
      </c>
      <c r="C110" s="15" t="s">
        <v>109</v>
      </c>
      <c r="D110" s="16" t="s">
        <v>214</v>
      </c>
      <c r="E110" s="17" t="s">
        <v>214</v>
      </c>
      <c r="F110" s="17" t="s">
        <v>214</v>
      </c>
      <c r="G110" s="17" t="s">
        <v>214</v>
      </c>
      <c r="H110" s="17" t="s">
        <v>214</v>
      </c>
      <c r="I110" s="17" t="s">
        <v>214</v>
      </c>
      <c r="J110" s="17" t="s">
        <v>214</v>
      </c>
      <c r="K110" s="17" t="s">
        <v>214</v>
      </c>
      <c r="L110" s="17" t="s">
        <v>214</v>
      </c>
      <c r="M110" s="15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8">
        <v>1</v>
      </c>
    </row>
    <row r="111" spans="1:65">
      <c r="A111" s="30"/>
      <c r="B111" s="19" t="s">
        <v>215</v>
      </c>
      <c r="C111" s="9" t="s">
        <v>215</v>
      </c>
      <c r="D111" s="149" t="s">
        <v>249</v>
      </c>
      <c r="E111" s="150" t="s">
        <v>250</v>
      </c>
      <c r="F111" s="150" t="s">
        <v>252</v>
      </c>
      <c r="G111" s="150" t="s">
        <v>253</v>
      </c>
      <c r="H111" s="150" t="s">
        <v>254</v>
      </c>
      <c r="I111" s="150" t="s">
        <v>256</v>
      </c>
      <c r="J111" s="150" t="s">
        <v>257</v>
      </c>
      <c r="K111" s="150" t="s">
        <v>258</v>
      </c>
      <c r="L111" s="150" t="s">
        <v>260</v>
      </c>
      <c r="M111" s="15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 t="s">
        <v>3</v>
      </c>
    </row>
    <row r="112" spans="1:65">
      <c r="A112" s="30"/>
      <c r="B112" s="19"/>
      <c r="C112" s="9"/>
      <c r="D112" s="10" t="s">
        <v>99</v>
      </c>
      <c r="E112" s="11" t="s">
        <v>99</v>
      </c>
      <c r="F112" s="11" t="s">
        <v>99</v>
      </c>
      <c r="G112" s="11" t="s">
        <v>284</v>
      </c>
      <c r="H112" s="11" t="s">
        <v>99</v>
      </c>
      <c r="I112" s="11" t="s">
        <v>284</v>
      </c>
      <c r="J112" s="11" t="s">
        <v>284</v>
      </c>
      <c r="K112" s="11" t="s">
        <v>284</v>
      </c>
      <c r="L112" s="11" t="s">
        <v>99</v>
      </c>
      <c r="M112" s="15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0</v>
      </c>
    </row>
    <row r="113" spans="1:65">
      <c r="A113" s="30"/>
      <c r="B113" s="19"/>
      <c r="C113" s="9"/>
      <c r="D113" s="26"/>
      <c r="E113" s="26"/>
      <c r="F113" s="26"/>
      <c r="G113" s="26"/>
      <c r="H113" s="26"/>
      <c r="I113" s="26"/>
      <c r="J113" s="26"/>
      <c r="K113" s="26"/>
      <c r="L113" s="26"/>
      <c r="M113" s="15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8">
        <v>1</v>
      </c>
      <c r="C114" s="14">
        <v>1</v>
      </c>
      <c r="D114" s="221">
        <v>79.8</v>
      </c>
      <c r="E114" s="221">
        <v>81.5</v>
      </c>
      <c r="F114" s="221">
        <v>92.2</v>
      </c>
      <c r="G114" s="222">
        <v>115</v>
      </c>
      <c r="H114" s="221">
        <v>88.248205529760639</v>
      </c>
      <c r="I114" s="221">
        <v>86</v>
      </c>
      <c r="J114" s="221">
        <v>88.4</v>
      </c>
      <c r="K114" s="221">
        <v>99.4</v>
      </c>
      <c r="L114" s="222">
        <v>65.791963650764202</v>
      </c>
      <c r="M114" s="223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224"/>
      <c r="AG114" s="224"/>
      <c r="AH114" s="224"/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224"/>
      <c r="AV114" s="224"/>
      <c r="AW114" s="224"/>
      <c r="AX114" s="224"/>
      <c r="AY114" s="224"/>
      <c r="AZ114" s="224"/>
      <c r="BA114" s="224"/>
      <c r="BB114" s="224"/>
      <c r="BC114" s="224"/>
      <c r="BD114" s="224"/>
      <c r="BE114" s="224"/>
      <c r="BF114" s="224"/>
      <c r="BG114" s="224"/>
      <c r="BH114" s="224"/>
      <c r="BI114" s="224"/>
      <c r="BJ114" s="224"/>
      <c r="BK114" s="224"/>
      <c r="BL114" s="224"/>
      <c r="BM114" s="225">
        <v>1</v>
      </c>
    </row>
    <row r="115" spans="1:65">
      <c r="A115" s="30"/>
      <c r="B115" s="19">
        <v>1</v>
      </c>
      <c r="C115" s="9">
        <v>2</v>
      </c>
      <c r="D115" s="229">
        <v>84.2</v>
      </c>
      <c r="E115" s="227">
        <v>81.400000000000006</v>
      </c>
      <c r="F115" s="227">
        <v>93.3</v>
      </c>
      <c r="G115" s="228">
        <v>115</v>
      </c>
      <c r="H115" s="227">
        <v>87.016649628930381</v>
      </c>
      <c r="I115" s="227">
        <v>86</v>
      </c>
      <c r="J115" s="227">
        <v>89.4</v>
      </c>
      <c r="K115" s="227">
        <v>98.7</v>
      </c>
      <c r="L115" s="228">
        <v>62.598944391383604</v>
      </c>
      <c r="M115" s="223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  <c r="BD115" s="224"/>
      <c r="BE115" s="224"/>
      <c r="BF115" s="224"/>
      <c r="BG115" s="224"/>
      <c r="BH115" s="224"/>
      <c r="BI115" s="224"/>
      <c r="BJ115" s="224"/>
      <c r="BK115" s="224"/>
      <c r="BL115" s="224"/>
      <c r="BM115" s="225" t="e">
        <v>#N/A</v>
      </c>
    </row>
    <row r="116" spans="1:65">
      <c r="A116" s="30"/>
      <c r="B116" s="19">
        <v>1</v>
      </c>
      <c r="C116" s="9">
        <v>3</v>
      </c>
      <c r="D116" s="227">
        <v>78.3</v>
      </c>
      <c r="E116" s="227">
        <v>81.3</v>
      </c>
      <c r="F116" s="227">
        <v>91.8</v>
      </c>
      <c r="G116" s="228">
        <v>115</v>
      </c>
      <c r="H116" s="227">
        <v>85.342671684236464</v>
      </c>
      <c r="I116" s="227">
        <v>84</v>
      </c>
      <c r="J116" s="227">
        <v>87.5</v>
      </c>
      <c r="K116" s="227">
        <v>97.2</v>
      </c>
      <c r="L116" s="228">
        <v>62.95083082123719</v>
      </c>
      <c r="M116" s="223"/>
      <c r="N116" s="224"/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224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  <c r="BC116" s="224"/>
      <c r="BD116" s="224"/>
      <c r="BE116" s="224"/>
      <c r="BF116" s="224"/>
      <c r="BG116" s="224"/>
      <c r="BH116" s="224"/>
      <c r="BI116" s="224"/>
      <c r="BJ116" s="224"/>
      <c r="BK116" s="224"/>
      <c r="BL116" s="224"/>
      <c r="BM116" s="225">
        <v>16</v>
      </c>
    </row>
    <row r="117" spans="1:65">
      <c r="A117" s="30"/>
      <c r="B117" s="19">
        <v>1</v>
      </c>
      <c r="C117" s="9">
        <v>4</v>
      </c>
      <c r="D117" s="227">
        <v>79.8</v>
      </c>
      <c r="E117" s="227">
        <v>80.599999999999994</v>
      </c>
      <c r="F117" s="227">
        <v>92.7</v>
      </c>
      <c r="G117" s="228">
        <v>113</v>
      </c>
      <c r="H117" s="227">
        <v>87.445150492255365</v>
      </c>
      <c r="I117" s="227">
        <v>87</v>
      </c>
      <c r="J117" s="227">
        <v>90</v>
      </c>
      <c r="K117" s="227">
        <v>97.8</v>
      </c>
      <c r="L117" s="228">
        <v>63.772625914764298</v>
      </c>
      <c r="M117" s="223"/>
      <c r="N117" s="224"/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224"/>
      <c r="AV117" s="224"/>
      <c r="AW117" s="224"/>
      <c r="AX117" s="224"/>
      <c r="AY117" s="224"/>
      <c r="AZ117" s="224"/>
      <c r="BA117" s="224"/>
      <c r="BB117" s="224"/>
      <c r="BC117" s="224"/>
      <c r="BD117" s="224"/>
      <c r="BE117" s="224"/>
      <c r="BF117" s="224"/>
      <c r="BG117" s="224"/>
      <c r="BH117" s="224"/>
      <c r="BI117" s="224"/>
      <c r="BJ117" s="224"/>
      <c r="BK117" s="224"/>
      <c r="BL117" s="224"/>
      <c r="BM117" s="225">
        <v>87.564226901081511</v>
      </c>
    </row>
    <row r="118" spans="1:65">
      <c r="A118" s="30"/>
      <c r="B118" s="19">
        <v>1</v>
      </c>
      <c r="C118" s="9">
        <v>5</v>
      </c>
      <c r="D118" s="227">
        <v>80</v>
      </c>
      <c r="E118" s="227">
        <v>82</v>
      </c>
      <c r="F118" s="227">
        <v>90.5</v>
      </c>
      <c r="G118" s="228">
        <v>114</v>
      </c>
      <c r="H118" s="227">
        <v>87.307580586215181</v>
      </c>
      <c r="I118" s="227">
        <v>85</v>
      </c>
      <c r="J118" s="227">
        <v>88.9</v>
      </c>
      <c r="K118" s="227">
        <v>101</v>
      </c>
      <c r="L118" s="228">
        <v>64.085284560066796</v>
      </c>
      <c r="M118" s="223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224"/>
      <c r="AV118" s="224"/>
      <c r="AW118" s="224"/>
      <c r="AX118" s="224"/>
      <c r="AY118" s="224"/>
      <c r="AZ118" s="224"/>
      <c r="BA118" s="224"/>
      <c r="BB118" s="224"/>
      <c r="BC118" s="224"/>
      <c r="BD118" s="224"/>
      <c r="BE118" s="224"/>
      <c r="BF118" s="224"/>
      <c r="BG118" s="224"/>
      <c r="BH118" s="224"/>
      <c r="BI118" s="224"/>
      <c r="BJ118" s="224"/>
      <c r="BK118" s="224"/>
      <c r="BL118" s="224"/>
      <c r="BM118" s="225">
        <v>54</v>
      </c>
    </row>
    <row r="119" spans="1:65">
      <c r="A119" s="30"/>
      <c r="B119" s="19">
        <v>1</v>
      </c>
      <c r="C119" s="9">
        <v>6</v>
      </c>
      <c r="D119" s="227">
        <v>79.400000000000006</v>
      </c>
      <c r="E119" s="227">
        <v>80.3</v>
      </c>
      <c r="F119" s="227">
        <v>94.1</v>
      </c>
      <c r="G119" s="229">
        <v>124</v>
      </c>
      <c r="H119" s="227">
        <v>85.877271924025749</v>
      </c>
      <c r="I119" s="227">
        <v>85</v>
      </c>
      <c r="J119" s="227">
        <v>87.3</v>
      </c>
      <c r="K119" s="227">
        <v>99.4</v>
      </c>
      <c r="L119" s="228">
        <v>63.4105778905232</v>
      </c>
      <c r="M119" s="223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  <c r="BD119" s="224"/>
      <c r="BE119" s="224"/>
      <c r="BF119" s="224"/>
      <c r="BG119" s="224"/>
      <c r="BH119" s="224"/>
      <c r="BI119" s="224"/>
      <c r="BJ119" s="224"/>
      <c r="BK119" s="224"/>
      <c r="BL119" s="224"/>
      <c r="BM119" s="230"/>
    </row>
    <row r="120" spans="1:65">
      <c r="A120" s="30"/>
      <c r="B120" s="20" t="s">
        <v>231</v>
      </c>
      <c r="C120" s="12"/>
      <c r="D120" s="231">
        <v>80.25</v>
      </c>
      <c r="E120" s="231">
        <v>81.183333333333323</v>
      </c>
      <c r="F120" s="231">
        <v>92.433333333333337</v>
      </c>
      <c r="G120" s="231">
        <v>116</v>
      </c>
      <c r="H120" s="231">
        <v>86.872921640903954</v>
      </c>
      <c r="I120" s="231">
        <v>85.5</v>
      </c>
      <c r="J120" s="231">
        <v>88.583333333333329</v>
      </c>
      <c r="K120" s="231">
        <v>98.916666666666671</v>
      </c>
      <c r="L120" s="231">
        <v>63.768371204789879</v>
      </c>
      <c r="M120" s="223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AU120" s="224"/>
      <c r="AV120" s="224"/>
      <c r="AW120" s="224"/>
      <c r="AX120" s="224"/>
      <c r="AY120" s="224"/>
      <c r="AZ120" s="224"/>
      <c r="BA120" s="224"/>
      <c r="BB120" s="224"/>
      <c r="BC120" s="224"/>
      <c r="BD120" s="224"/>
      <c r="BE120" s="224"/>
      <c r="BF120" s="224"/>
      <c r="BG120" s="224"/>
      <c r="BH120" s="224"/>
      <c r="BI120" s="224"/>
      <c r="BJ120" s="224"/>
      <c r="BK120" s="224"/>
      <c r="BL120" s="224"/>
      <c r="BM120" s="230"/>
    </row>
    <row r="121" spans="1:65">
      <c r="A121" s="30"/>
      <c r="B121" s="3" t="s">
        <v>232</v>
      </c>
      <c r="C121" s="29"/>
      <c r="D121" s="227">
        <v>79.8</v>
      </c>
      <c r="E121" s="227">
        <v>81.349999999999994</v>
      </c>
      <c r="F121" s="227">
        <v>92.45</v>
      </c>
      <c r="G121" s="227">
        <v>115</v>
      </c>
      <c r="H121" s="227">
        <v>87.162115107572788</v>
      </c>
      <c r="I121" s="227">
        <v>85.5</v>
      </c>
      <c r="J121" s="227">
        <v>88.65</v>
      </c>
      <c r="K121" s="227">
        <v>99.050000000000011</v>
      </c>
      <c r="L121" s="227">
        <v>63.591601902643745</v>
      </c>
      <c r="M121" s="223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AU121" s="224"/>
      <c r="AV121" s="224"/>
      <c r="AW121" s="224"/>
      <c r="AX121" s="224"/>
      <c r="AY121" s="224"/>
      <c r="AZ121" s="224"/>
      <c r="BA121" s="224"/>
      <c r="BB121" s="224"/>
      <c r="BC121" s="224"/>
      <c r="BD121" s="224"/>
      <c r="BE121" s="224"/>
      <c r="BF121" s="224"/>
      <c r="BG121" s="224"/>
      <c r="BH121" s="224"/>
      <c r="BI121" s="224"/>
      <c r="BJ121" s="224"/>
      <c r="BK121" s="224"/>
      <c r="BL121" s="224"/>
      <c r="BM121" s="230"/>
    </row>
    <row r="122" spans="1:65">
      <c r="A122" s="30"/>
      <c r="B122" s="3" t="s">
        <v>233</v>
      </c>
      <c r="C122" s="29"/>
      <c r="D122" s="237">
        <v>2.0295319657497406</v>
      </c>
      <c r="E122" s="237">
        <v>0.62423286253342136</v>
      </c>
      <c r="F122" s="237">
        <v>1.248465725066837</v>
      </c>
      <c r="G122" s="237">
        <v>4</v>
      </c>
      <c r="H122" s="237">
        <v>1.0734450200312469</v>
      </c>
      <c r="I122" s="237">
        <v>1.0488088481701516</v>
      </c>
      <c r="J122" s="237">
        <v>1.0609743949156691</v>
      </c>
      <c r="K122" s="237">
        <v>1.3452385166455305</v>
      </c>
      <c r="L122" s="237">
        <v>1.1277700094523839</v>
      </c>
      <c r="M122" s="238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  <c r="AL122" s="239"/>
      <c r="AM122" s="239"/>
      <c r="AN122" s="239"/>
      <c r="AO122" s="239"/>
      <c r="AP122" s="239"/>
      <c r="AQ122" s="239"/>
      <c r="AR122" s="239"/>
      <c r="AS122" s="239"/>
      <c r="AT122" s="239"/>
      <c r="AU122" s="239"/>
      <c r="AV122" s="239"/>
      <c r="AW122" s="239"/>
      <c r="AX122" s="239"/>
      <c r="AY122" s="239"/>
      <c r="AZ122" s="239"/>
      <c r="BA122" s="239"/>
      <c r="BB122" s="239"/>
      <c r="BC122" s="239"/>
      <c r="BD122" s="239"/>
      <c r="BE122" s="239"/>
      <c r="BF122" s="239"/>
      <c r="BG122" s="239"/>
      <c r="BH122" s="239"/>
      <c r="BI122" s="239"/>
      <c r="BJ122" s="239"/>
      <c r="BK122" s="239"/>
      <c r="BL122" s="239"/>
      <c r="BM122" s="240"/>
    </row>
    <row r="123" spans="1:65">
      <c r="A123" s="30"/>
      <c r="B123" s="3" t="s">
        <v>85</v>
      </c>
      <c r="C123" s="29"/>
      <c r="D123" s="13">
        <v>2.5290117953267795E-2</v>
      </c>
      <c r="E123" s="13">
        <v>7.6891750671330911E-3</v>
      </c>
      <c r="F123" s="13">
        <v>1.3506661288137435E-2</v>
      </c>
      <c r="G123" s="13">
        <v>3.4482758620689655E-2</v>
      </c>
      <c r="H123" s="13">
        <v>1.2356497280803059E-2</v>
      </c>
      <c r="I123" s="13">
        <v>1.2266770154036861E-2</v>
      </c>
      <c r="J123" s="13">
        <v>1.1977133338652898E-2</v>
      </c>
      <c r="K123" s="13">
        <v>1.3599715416804015E-2</v>
      </c>
      <c r="L123" s="13">
        <v>1.7685413444708982E-2</v>
      </c>
      <c r="M123" s="15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234</v>
      </c>
      <c r="C124" s="29"/>
      <c r="D124" s="13">
        <v>-8.3529851857701676E-2</v>
      </c>
      <c r="E124" s="13">
        <v>-7.2871009013263821E-2</v>
      </c>
      <c r="F124" s="13">
        <v>5.5606114558086617E-2</v>
      </c>
      <c r="G124" s="13">
        <v>0.32474189638014472</v>
      </c>
      <c r="H124" s="13">
        <v>-7.894836563320573E-3</v>
      </c>
      <c r="I124" s="13">
        <v>-2.357386085773816E-2</v>
      </c>
      <c r="J124" s="13">
        <v>1.1638387824779883E-2</v>
      </c>
      <c r="K124" s="13">
        <v>0.12964700503105742</v>
      </c>
      <c r="L124" s="13">
        <v>-0.27175316380253145</v>
      </c>
      <c r="M124" s="15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235</v>
      </c>
      <c r="C125" s="47"/>
      <c r="D125" s="45">
        <v>0.78</v>
      </c>
      <c r="E125" s="45">
        <v>0.67</v>
      </c>
      <c r="F125" s="45">
        <v>0.66</v>
      </c>
      <c r="G125" s="45">
        <v>3.45</v>
      </c>
      <c r="H125" s="45">
        <v>0</v>
      </c>
      <c r="I125" s="45">
        <v>0.16</v>
      </c>
      <c r="J125" s="45">
        <v>0.2</v>
      </c>
      <c r="K125" s="45">
        <v>1.43</v>
      </c>
      <c r="L125" s="45">
        <v>2.74</v>
      </c>
      <c r="M125" s="15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BM126" s="55"/>
    </row>
    <row r="127" spans="1:65" ht="15">
      <c r="B127" s="8" t="s">
        <v>465</v>
      </c>
      <c r="BM127" s="28" t="s">
        <v>247</v>
      </c>
    </row>
    <row r="128" spans="1:65" ht="15">
      <c r="A128" s="25" t="s">
        <v>50</v>
      </c>
      <c r="B128" s="18" t="s">
        <v>108</v>
      </c>
      <c r="C128" s="15" t="s">
        <v>109</v>
      </c>
      <c r="D128" s="16" t="s">
        <v>214</v>
      </c>
      <c r="E128" s="17" t="s">
        <v>214</v>
      </c>
      <c r="F128" s="17" t="s">
        <v>214</v>
      </c>
      <c r="G128" s="17" t="s">
        <v>214</v>
      </c>
      <c r="H128" s="17" t="s">
        <v>214</v>
      </c>
      <c r="I128" s="17" t="s">
        <v>214</v>
      </c>
      <c r="J128" s="17" t="s">
        <v>214</v>
      </c>
      <c r="K128" s="17" t="s">
        <v>214</v>
      </c>
      <c r="L128" s="17" t="s">
        <v>214</v>
      </c>
      <c r="M128" s="17" t="s">
        <v>214</v>
      </c>
      <c r="N128" s="151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215</v>
      </c>
      <c r="C129" s="9" t="s">
        <v>215</v>
      </c>
      <c r="D129" s="149" t="s">
        <v>248</v>
      </c>
      <c r="E129" s="150" t="s">
        <v>249</v>
      </c>
      <c r="F129" s="150" t="s">
        <v>250</v>
      </c>
      <c r="G129" s="150" t="s">
        <v>252</v>
      </c>
      <c r="H129" s="150" t="s">
        <v>253</v>
      </c>
      <c r="I129" s="150" t="s">
        <v>254</v>
      </c>
      <c r="J129" s="150" t="s">
        <v>256</v>
      </c>
      <c r="K129" s="150" t="s">
        <v>257</v>
      </c>
      <c r="L129" s="150" t="s">
        <v>258</v>
      </c>
      <c r="M129" s="150" t="s">
        <v>259</v>
      </c>
      <c r="N129" s="151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100</v>
      </c>
      <c r="E130" s="11" t="s">
        <v>99</v>
      </c>
      <c r="F130" s="11" t="s">
        <v>100</v>
      </c>
      <c r="G130" s="11" t="s">
        <v>100</v>
      </c>
      <c r="H130" s="11" t="s">
        <v>284</v>
      </c>
      <c r="I130" s="11" t="s">
        <v>100</v>
      </c>
      <c r="J130" s="11" t="s">
        <v>284</v>
      </c>
      <c r="K130" s="11" t="s">
        <v>284</v>
      </c>
      <c r="L130" s="11" t="s">
        <v>284</v>
      </c>
      <c r="M130" s="11" t="s">
        <v>100</v>
      </c>
      <c r="N130" s="151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151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48">
        <v>0.46999999999999992</v>
      </c>
      <c r="E132" s="233">
        <v>0.2</v>
      </c>
      <c r="F132" s="233">
        <v>0.2</v>
      </c>
      <c r="G132" s="233">
        <v>0.2</v>
      </c>
      <c r="H132" s="233">
        <v>0.24</v>
      </c>
      <c r="I132" s="232" t="s">
        <v>105</v>
      </c>
      <c r="J132" s="233">
        <v>0.17</v>
      </c>
      <c r="K132" s="233">
        <v>0.15</v>
      </c>
      <c r="L132" s="233">
        <v>0.15</v>
      </c>
      <c r="M132" s="233">
        <v>0.14000000000000001</v>
      </c>
      <c r="N132" s="218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19"/>
      <c r="AR132" s="219"/>
      <c r="AS132" s="219"/>
      <c r="AT132" s="219"/>
      <c r="AU132" s="219"/>
      <c r="AV132" s="219"/>
      <c r="AW132" s="219"/>
      <c r="AX132" s="219"/>
      <c r="AY132" s="219"/>
      <c r="AZ132" s="219"/>
      <c r="BA132" s="219"/>
      <c r="BB132" s="219"/>
      <c r="BC132" s="219"/>
      <c r="BD132" s="219"/>
      <c r="BE132" s="219"/>
      <c r="BF132" s="219"/>
      <c r="BG132" s="219"/>
      <c r="BH132" s="219"/>
      <c r="BI132" s="219"/>
      <c r="BJ132" s="219"/>
      <c r="BK132" s="219"/>
      <c r="BL132" s="219"/>
      <c r="BM132" s="234">
        <v>1</v>
      </c>
    </row>
    <row r="133" spans="1:65">
      <c r="A133" s="30"/>
      <c r="B133" s="19">
        <v>1</v>
      </c>
      <c r="C133" s="9">
        <v>2</v>
      </c>
      <c r="D133" s="24">
        <v>0.32</v>
      </c>
      <c r="E133" s="24">
        <v>0.2</v>
      </c>
      <c r="F133" s="24">
        <v>0.2</v>
      </c>
      <c r="G133" s="24">
        <v>0.2</v>
      </c>
      <c r="H133" s="24">
        <v>0.25</v>
      </c>
      <c r="I133" s="235" t="s">
        <v>105</v>
      </c>
      <c r="J133" s="24">
        <v>0.17</v>
      </c>
      <c r="K133" s="24">
        <v>0.16</v>
      </c>
      <c r="L133" s="24">
        <v>0.15</v>
      </c>
      <c r="M133" s="24">
        <v>0.14000000000000001</v>
      </c>
      <c r="N133" s="218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19"/>
      <c r="AR133" s="219"/>
      <c r="AS133" s="219"/>
      <c r="AT133" s="219"/>
      <c r="AU133" s="219"/>
      <c r="AV133" s="219"/>
      <c r="AW133" s="219"/>
      <c r="AX133" s="219"/>
      <c r="AY133" s="219"/>
      <c r="AZ133" s="219"/>
      <c r="BA133" s="219"/>
      <c r="BB133" s="219"/>
      <c r="BC133" s="219"/>
      <c r="BD133" s="219"/>
      <c r="BE133" s="219"/>
      <c r="BF133" s="219"/>
      <c r="BG133" s="219"/>
      <c r="BH133" s="219"/>
      <c r="BI133" s="219"/>
      <c r="BJ133" s="219"/>
      <c r="BK133" s="219"/>
      <c r="BL133" s="219"/>
      <c r="BM133" s="234">
        <v>15</v>
      </c>
    </row>
    <row r="134" spans="1:65">
      <c r="A134" s="30"/>
      <c r="B134" s="19">
        <v>1</v>
      </c>
      <c r="C134" s="9">
        <v>3</v>
      </c>
      <c r="D134" s="24">
        <v>0.31</v>
      </c>
      <c r="E134" s="24">
        <v>0.2</v>
      </c>
      <c r="F134" s="24">
        <v>0.193</v>
      </c>
      <c r="G134" s="24">
        <v>0.2</v>
      </c>
      <c r="H134" s="24">
        <v>0.22</v>
      </c>
      <c r="I134" s="235" t="s">
        <v>105</v>
      </c>
      <c r="J134" s="24">
        <v>0.13</v>
      </c>
      <c r="K134" s="24">
        <v>0.16</v>
      </c>
      <c r="L134" s="24">
        <v>0.16</v>
      </c>
      <c r="M134" s="24">
        <v>0.14000000000000001</v>
      </c>
      <c r="N134" s="218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19"/>
      <c r="AR134" s="219"/>
      <c r="AS134" s="219"/>
      <c r="AT134" s="219"/>
      <c r="AU134" s="219"/>
      <c r="AV134" s="219"/>
      <c r="AW134" s="219"/>
      <c r="AX134" s="219"/>
      <c r="AY134" s="219"/>
      <c r="AZ134" s="219"/>
      <c r="BA134" s="219"/>
      <c r="BB134" s="219"/>
      <c r="BC134" s="219"/>
      <c r="BD134" s="219"/>
      <c r="BE134" s="219"/>
      <c r="BF134" s="219"/>
      <c r="BG134" s="219"/>
      <c r="BH134" s="219"/>
      <c r="BI134" s="219"/>
      <c r="BJ134" s="219"/>
      <c r="BK134" s="219"/>
      <c r="BL134" s="219"/>
      <c r="BM134" s="234">
        <v>16</v>
      </c>
    </row>
    <row r="135" spans="1:65">
      <c r="A135" s="30"/>
      <c r="B135" s="19">
        <v>1</v>
      </c>
      <c r="C135" s="9">
        <v>4</v>
      </c>
      <c r="D135" s="24">
        <v>0.28999999999999998</v>
      </c>
      <c r="E135" s="24">
        <v>0.2</v>
      </c>
      <c r="F135" s="24">
        <v>0.222</v>
      </c>
      <c r="G135" s="24">
        <v>0.2</v>
      </c>
      <c r="H135" s="24">
        <v>0.22999999999999998</v>
      </c>
      <c r="I135" s="235" t="s">
        <v>105</v>
      </c>
      <c r="J135" s="24">
        <v>0.18</v>
      </c>
      <c r="K135" s="24">
        <v>0.16</v>
      </c>
      <c r="L135" s="24">
        <v>0.15</v>
      </c>
      <c r="M135" s="24">
        <v>0.15</v>
      </c>
      <c r="N135" s="218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19"/>
      <c r="AR135" s="219"/>
      <c r="AS135" s="219"/>
      <c r="AT135" s="219"/>
      <c r="AU135" s="219"/>
      <c r="AV135" s="219"/>
      <c r="AW135" s="219"/>
      <c r="AX135" s="219"/>
      <c r="AY135" s="219"/>
      <c r="AZ135" s="219"/>
      <c r="BA135" s="219"/>
      <c r="BB135" s="219"/>
      <c r="BC135" s="219"/>
      <c r="BD135" s="219"/>
      <c r="BE135" s="219"/>
      <c r="BF135" s="219"/>
      <c r="BG135" s="219"/>
      <c r="BH135" s="219"/>
      <c r="BI135" s="219"/>
      <c r="BJ135" s="219"/>
      <c r="BK135" s="219"/>
      <c r="BL135" s="219"/>
      <c r="BM135" s="234">
        <v>0.19769569912966101</v>
      </c>
    </row>
    <row r="136" spans="1:65">
      <c r="A136" s="30"/>
      <c r="B136" s="19">
        <v>1</v>
      </c>
      <c r="C136" s="9">
        <v>5</v>
      </c>
      <c r="D136" s="24">
        <v>0.35</v>
      </c>
      <c r="E136" s="24">
        <v>0.2</v>
      </c>
      <c r="F136" s="24">
        <v>0.20699999999999999</v>
      </c>
      <c r="G136" s="24">
        <v>0.2</v>
      </c>
      <c r="H136" s="24">
        <v>0.26</v>
      </c>
      <c r="I136" s="235" t="s">
        <v>105</v>
      </c>
      <c r="J136" s="24">
        <v>0.14000000000000001</v>
      </c>
      <c r="K136" s="24">
        <v>0.12</v>
      </c>
      <c r="L136" s="24">
        <v>0.16</v>
      </c>
      <c r="M136" s="24">
        <v>0.16</v>
      </c>
      <c r="N136" s="218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19"/>
      <c r="AR136" s="219"/>
      <c r="AS136" s="219"/>
      <c r="AT136" s="219"/>
      <c r="AU136" s="219"/>
      <c r="AV136" s="219"/>
      <c r="AW136" s="219"/>
      <c r="AX136" s="219"/>
      <c r="AY136" s="219"/>
      <c r="AZ136" s="219"/>
      <c r="BA136" s="219"/>
      <c r="BB136" s="219"/>
      <c r="BC136" s="219"/>
      <c r="BD136" s="219"/>
      <c r="BE136" s="219"/>
      <c r="BF136" s="219"/>
      <c r="BG136" s="219"/>
      <c r="BH136" s="219"/>
      <c r="BI136" s="219"/>
      <c r="BJ136" s="219"/>
      <c r="BK136" s="219"/>
      <c r="BL136" s="219"/>
      <c r="BM136" s="234">
        <v>21</v>
      </c>
    </row>
    <row r="137" spans="1:65">
      <c r="A137" s="30"/>
      <c r="B137" s="19">
        <v>1</v>
      </c>
      <c r="C137" s="9">
        <v>6</v>
      </c>
      <c r="D137" s="24">
        <v>0.39</v>
      </c>
      <c r="E137" s="24">
        <v>0.2</v>
      </c>
      <c r="F137" s="24">
        <v>0.222</v>
      </c>
      <c r="G137" s="24">
        <v>0.2</v>
      </c>
      <c r="H137" s="24">
        <v>0.24</v>
      </c>
      <c r="I137" s="235" t="s">
        <v>105</v>
      </c>
      <c r="J137" s="24">
        <v>0.14000000000000001</v>
      </c>
      <c r="K137" s="24">
        <v>0.11</v>
      </c>
      <c r="L137" s="24">
        <v>0.16</v>
      </c>
      <c r="M137" s="24">
        <v>0.15</v>
      </c>
      <c r="N137" s="218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  <c r="AX137" s="219"/>
      <c r="AY137" s="219"/>
      <c r="AZ137" s="219"/>
      <c r="BA137" s="219"/>
      <c r="BB137" s="219"/>
      <c r="BC137" s="219"/>
      <c r="BD137" s="219"/>
      <c r="BE137" s="219"/>
      <c r="BF137" s="219"/>
      <c r="BG137" s="219"/>
      <c r="BH137" s="219"/>
      <c r="BI137" s="219"/>
      <c r="BJ137" s="219"/>
      <c r="BK137" s="219"/>
      <c r="BL137" s="219"/>
      <c r="BM137" s="56"/>
    </row>
    <row r="138" spans="1:65">
      <c r="A138" s="30"/>
      <c r="B138" s="20" t="s">
        <v>231</v>
      </c>
      <c r="C138" s="12"/>
      <c r="D138" s="236">
        <v>0.35499999999999998</v>
      </c>
      <c r="E138" s="236">
        <v>0.19999999999999998</v>
      </c>
      <c r="F138" s="236">
        <v>0.20733333333333334</v>
      </c>
      <c r="G138" s="236">
        <v>0.19999999999999998</v>
      </c>
      <c r="H138" s="236">
        <v>0.24</v>
      </c>
      <c r="I138" s="236" t="s">
        <v>521</v>
      </c>
      <c r="J138" s="236">
        <v>0.155</v>
      </c>
      <c r="K138" s="236">
        <v>0.14333333333333334</v>
      </c>
      <c r="L138" s="236">
        <v>0.155</v>
      </c>
      <c r="M138" s="236">
        <v>0.1466666666666667</v>
      </c>
      <c r="N138" s="218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  <c r="AX138" s="219"/>
      <c r="AY138" s="219"/>
      <c r="AZ138" s="219"/>
      <c r="BA138" s="219"/>
      <c r="BB138" s="219"/>
      <c r="BC138" s="219"/>
      <c r="BD138" s="219"/>
      <c r="BE138" s="219"/>
      <c r="BF138" s="219"/>
      <c r="BG138" s="219"/>
      <c r="BH138" s="219"/>
      <c r="BI138" s="219"/>
      <c r="BJ138" s="219"/>
      <c r="BK138" s="219"/>
      <c r="BL138" s="219"/>
      <c r="BM138" s="56"/>
    </row>
    <row r="139" spans="1:65">
      <c r="A139" s="30"/>
      <c r="B139" s="3" t="s">
        <v>232</v>
      </c>
      <c r="C139" s="29"/>
      <c r="D139" s="24">
        <v>0.33499999999999996</v>
      </c>
      <c r="E139" s="24">
        <v>0.2</v>
      </c>
      <c r="F139" s="24">
        <v>0.20350000000000001</v>
      </c>
      <c r="G139" s="24">
        <v>0.2</v>
      </c>
      <c r="H139" s="24">
        <v>0.24</v>
      </c>
      <c r="I139" s="24" t="s">
        <v>521</v>
      </c>
      <c r="J139" s="24">
        <v>0.15500000000000003</v>
      </c>
      <c r="K139" s="24">
        <v>0.155</v>
      </c>
      <c r="L139" s="24">
        <v>0.155</v>
      </c>
      <c r="M139" s="24">
        <v>0.14500000000000002</v>
      </c>
      <c r="N139" s="218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  <c r="AX139" s="219"/>
      <c r="AY139" s="219"/>
      <c r="AZ139" s="219"/>
      <c r="BA139" s="219"/>
      <c r="BB139" s="219"/>
      <c r="BC139" s="219"/>
      <c r="BD139" s="219"/>
      <c r="BE139" s="219"/>
      <c r="BF139" s="219"/>
      <c r="BG139" s="219"/>
      <c r="BH139" s="219"/>
      <c r="BI139" s="219"/>
      <c r="BJ139" s="219"/>
      <c r="BK139" s="219"/>
      <c r="BL139" s="219"/>
      <c r="BM139" s="56"/>
    </row>
    <row r="140" spans="1:65">
      <c r="A140" s="30"/>
      <c r="B140" s="3" t="s">
        <v>233</v>
      </c>
      <c r="C140" s="29"/>
      <c r="D140" s="24">
        <v>6.6257075093909823E-2</v>
      </c>
      <c r="E140" s="24">
        <v>3.0404709722440586E-17</v>
      </c>
      <c r="F140" s="24">
        <v>1.2192894105447919E-2</v>
      </c>
      <c r="G140" s="24">
        <v>3.0404709722440586E-17</v>
      </c>
      <c r="H140" s="24">
        <v>1.4142135623730956E-2</v>
      </c>
      <c r="I140" s="24" t="s">
        <v>521</v>
      </c>
      <c r="J140" s="24">
        <v>2.073644135332765E-2</v>
      </c>
      <c r="K140" s="24">
        <v>2.2509257354845564E-2</v>
      </c>
      <c r="L140" s="24">
        <v>5.4772255750516656E-3</v>
      </c>
      <c r="M140" s="24">
        <v>8.1649658092772543E-3</v>
      </c>
      <c r="N140" s="218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  <c r="AX140" s="219"/>
      <c r="AY140" s="219"/>
      <c r="AZ140" s="219"/>
      <c r="BA140" s="219"/>
      <c r="BB140" s="219"/>
      <c r="BC140" s="219"/>
      <c r="BD140" s="219"/>
      <c r="BE140" s="219"/>
      <c r="BF140" s="219"/>
      <c r="BG140" s="219"/>
      <c r="BH140" s="219"/>
      <c r="BI140" s="219"/>
      <c r="BJ140" s="219"/>
      <c r="BK140" s="219"/>
      <c r="BL140" s="219"/>
      <c r="BM140" s="56"/>
    </row>
    <row r="141" spans="1:65">
      <c r="A141" s="30"/>
      <c r="B141" s="3" t="s">
        <v>85</v>
      </c>
      <c r="C141" s="29"/>
      <c r="D141" s="13">
        <v>0.18663964815185866</v>
      </c>
      <c r="E141" s="13">
        <v>1.5202354861220294E-16</v>
      </c>
      <c r="F141" s="13">
        <v>5.8808170926597673E-2</v>
      </c>
      <c r="G141" s="13">
        <v>1.5202354861220294E-16</v>
      </c>
      <c r="H141" s="13">
        <v>5.8925565098878988E-2</v>
      </c>
      <c r="I141" s="13" t="s">
        <v>521</v>
      </c>
      <c r="J141" s="13">
        <v>0.13378349260211386</v>
      </c>
      <c r="K141" s="13">
        <v>0.15704133038264345</v>
      </c>
      <c r="L141" s="13">
        <v>3.5336939193881714E-2</v>
      </c>
      <c r="M141" s="13">
        <v>5.5670221426890362E-2</v>
      </c>
      <c r="N141" s="151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234</v>
      </c>
      <c r="C142" s="29"/>
      <c r="D142" s="13">
        <v>0.79568903907802846</v>
      </c>
      <c r="E142" s="13">
        <v>1.1655796663677886E-2</v>
      </c>
      <c r="F142" s="13">
        <v>4.8749842541346178E-2</v>
      </c>
      <c r="G142" s="13">
        <v>1.1655796663677886E-2</v>
      </c>
      <c r="H142" s="13">
        <v>0.2139869559964136</v>
      </c>
      <c r="I142" s="13" t="s">
        <v>521</v>
      </c>
      <c r="J142" s="13">
        <v>-0.21596675758564954</v>
      </c>
      <c r="K142" s="13">
        <v>-0.27498001239103076</v>
      </c>
      <c r="L142" s="13">
        <v>-0.21596675758564954</v>
      </c>
      <c r="M142" s="13">
        <v>-0.25811908244663595</v>
      </c>
      <c r="N142" s="151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46" t="s">
        <v>235</v>
      </c>
      <c r="C143" s="47"/>
      <c r="D143" s="45">
        <v>3.95</v>
      </c>
      <c r="E143" s="45">
        <v>0.5</v>
      </c>
      <c r="F143" s="45">
        <v>0.66</v>
      </c>
      <c r="G143" s="45">
        <v>0.5</v>
      </c>
      <c r="H143" s="45">
        <v>1.39</v>
      </c>
      <c r="I143" s="45">
        <v>2.84</v>
      </c>
      <c r="J143" s="45">
        <v>0.5</v>
      </c>
      <c r="K143" s="45">
        <v>0.76</v>
      </c>
      <c r="L143" s="45">
        <v>0.5</v>
      </c>
      <c r="M143" s="45">
        <v>0.69</v>
      </c>
      <c r="N143" s="15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B144" s="3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BM144" s="55"/>
    </row>
    <row r="145" spans="1:65" ht="15">
      <c r="B145" s="8" t="s">
        <v>466</v>
      </c>
      <c r="BM145" s="28" t="s">
        <v>66</v>
      </c>
    </row>
    <row r="146" spans="1:65" ht="15">
      <c r="A146" s="25" t="s">
        <v>19</v>
      </c>
      <c r="B146" s="18" t="s">
        <v>108</v>
      </c>
      <c r="C146" s="15" t="s">
        <v>109</v>
      </c>
      <c r="D146" s="16" t="s">
        <v>214</v>
      </c>
      <c r="E146" s="17" t="s">
        <v>214</v>
      </c>
      <c r="F146" s="17" t="s">
        <v>214</v>
      </c>
      <c r="G146" s="17" t="s">
        <v>214</v>
      </c>
      <c r="H146" s="17" t="s">
        <v>214</v>
      </c>
      <c r="I146" s="17" t="s">
        <v>214</v>
      </c>
      <c r="J146" s="17" t="s">
        <v>214</v>
      </c>
      <c r="K146" s="17" t="s">
        <v>214</v>
      </c>
      <c r="L146" s="15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 t="s">
        <v>215</v>
      </c>
      <c r="C147" s="9" t="s">
        <v>215</v>
      </c>
      <c r="D147" s="149" t="s">
        <v>248</v>
      </c>
      <c r="E147" s="150" t="s">
        <v>249</v>
      </c>
      <c r="F147" s="150" t="s">
        <v>250</v>
      </c>
      <c r="G147" s="150" t="s">
        <v>252</v>
      </c>
      <c r="H147" s="150" t="s">
        <v>253</v>
      </c>
      <c r="I147" s="150" t="s">
        <v>254</v>
      </c>
      <c r="J147" s="150" t="s">
        <v>256</v>
      </c>
      <c r="K147" s="150" t="s">
        <v>257</v>
      </c>
      <c r="L147" s="15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 t="s">
        <v>3</v>
      </c>
    </row>
    <row r="148" spans="1:65">
      <c r="A148" s="30"/>
      <c r="B148" s="19"/>
      <c r="C148" s="9"/>
      <c r="D148" s="10" t="s">
        <v>100</v>
      </c>
      <c r="E148" s="11" t="s">
        <v>99</v>
      </c>
      <c r="F148" s="11" t="s">
        <v>99</v>
      </c>
      <c r="G148" s="11" t="s">
        <v>99</v>
      </c>
      <c r="H148" s="11" t="s">
        <v>284</v>
      </c>
      <c r="I148" s="11" t="s">
        <v>99</v>
      </c>
      <c r="J148" s="11" t="s">
        <v>284</v>
      </c>
      <c r="K148" s="11" t="s">
        <v>284</v>
      </c>
      <c r="L148" s="15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0</v>
      </c>
    </row>
    <row r="149" spans="1:65">
      <c r="A149" s="30"/>
      <c r="B149" s="19"/>
      <c r="C149" s="9"/>
      <c r="D149" s="26"/>
      <c r="E149" s="26"/>
      <c r="F149" s="26"/>
      <c r="G149" s="26"/>
      <c r="H149" s="26"/>
      <c r="I149" s="26"/>
      <c r="J149" s="26"/>
      <c r="K149" s="26"/>
      <c r="L149" s="15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0</v>
      </c>
    </row>
    <row r="150" spans="1:65">
      <c r="A150" s="30"/>
      <c r="B150" s="18">
        <v>1</v>
      </c>
      <c r="C150" s="14">
        <v>1</v>
      </c>
      <c r="D150" s="221">
        <v>425</v>
      </c>
      <c r="E150" s="221">
        <v>487</v>
      </c>
      <c r="F150" s="221">
        <v>418</v>
      </c>
      <c r="G150" s="221">
        <v>457</v>
      </c>
      <c r="H150" s="222">
        <v>571</v>
      </c>
      <c r="I150" s="221">
        <v>414.33623078361603</v>
      </c>
      <c r="J150" s="221">
        <v>422</v>
      </c>
      <c r="K150" s="221">
        <v>440</v>
      </c>
      <c r="L150" s="223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AU150" s="224"/>
      <c r="AV150" s="224"/>
      <c r="AW150" s="224"/>
      <c r="AX150" s="224"/>
      <c r="AY150" s="224"/>
      <c r="AZ150" s="224"/>
      <c r="BA150" s="224"/>
      <c r="BB150" s="224"/>
      <c r="BC150" s="224"/>
      <c r="BD150" s="224"/>
      <c r="BE150" s="224"/>
      <c r="BF150" s="224"/>
      <c r="BG150" s="224"/>
      <c r="BH150" s="224"/>
      <c r="BI150" s="224"/>
      <c r="BJ150" s="224"/>
      <c r="BK150" s="224"/>
      <c r="BL150" s="224"/>
      <c r="BM150" s="225">
        <v>1</v>
      </c>
    </row>
    <row r="151" spans="1:65">
      <c r="A151" s="30"/>
      <c r="B151" s="19">
        <v>1</v>
      </c>
      <c r="C151" s="9">
        <v>2</v>
      </c>
      <c r="D151" s="227">
        <v>429</v>
      </c>
      <c r="E151" s="227">
        <v>499</v>
      </c>
      <c r="F151" s="227">
        <v>403</v>
      </c>
      <c r="G151" s="227">
        <v>460</v>
      </c>
      <c r="H151" s="228">
        <v>579</v>
      </c>
      <c r="I151" s="227">
        <v>397.18860319380656</v>
      </c>
      <c r="J151" s="227">
        <v>411</v>
      </c>
      <c r="K151" s="227">
        <v>446</v>
      </c>
      <c r="L151" s="223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A151" s="224"/>
      <c r="AB151" s="224"/>
      <c r="AC151" s="224"/>
      <c r="AD151" s="224"/>
      <c r="AE151" s="224"/>
      <c r="AF151" s="224"/>
      <c r="AG151" s="224"/>
      <c r="AH151" s="224"/>
      <c r="AI151" s="224"/>
      <c r="AJ151" s="224"/>
      <c r="AK151" s="224"/>
      <c r="AL151" s="224"/>
      <c r="AM151" s="224"/>
      <c r="AN151" s="224"/>
      <c r="AO151" s="224"/>
      <c r="AP151" s="224"/>
      <c r="AQ151" s="224"/>
      <c r="AR151" s="224"/>
      <c r="AS151" s="224"/>
      <c r="AT151" s="224"/>
      <c r="AU151" s="224"/>
      <c r="AV151" s="224"/>
      <c r="AW151" s="224"/>
      <c r="AX151" s="224"/>
      <c r="AY151" s="224"/>
      <c r="AZ151" s="224"/>
      <c r="BA151" s="224"/>
      <c r="BB151" s="224"/>
      <c r="BC151" s="224"/>
      <c r="BD151" s="224"/>
      <c r="BE151" s="224"/>
      <c r="BF151" s="224"/>
      <c r="BG151" s="224"/>
      <c r="BH151" s="224"/>
      <c r="BI151" s="224"/>
      <c r="BJ151" s="224"/>
      <c r="BK151" s="224"/>
      <c r="BL151" s="224"/>
      <c r="BM151" s="225" t="e">
        <v>#N/A</v>
      </c>
    </row>
    <row r="152" spans="1:65">
      <c r="A152" s="30"/>
      <c r="B152" s="19">
        <v>1</v>
      </c>
      <c r="C152" s="9">
        <v>3</v>
      </c>
      <c r="D152" s="227">
        <v>438</v>
      </c>
      <c r="E152" s="227">
        <v>501.99999999999994</v>
      </c>
      <c r="F152" s="227">
        <v>406</v>
      </c>
      <c r="G152" s="227">
        <v>452</v>
      </c>
      <c r="H152" s="228">
        <v>563</v>
      </c>
      <c r="I152" s="227">
        <v>394.28748133594854</v>
      </c>
      <c r="J152" s="227">
        <v>410</v>
      </c>
      <c r="K152" s="227">
        <v>463</v>
      </c>
      <c r="L152" s="223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4"/>
      <c r="AC152" s="224"/>
      <c r="AD152" s="224"/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224"/>
      <c r="BI152" s="224"/>
      <c r="BJ152" s="224"/>
      <c r="BK152" s="224"/>
      <c r="BL152" s="224"/>
      <c r="BM152" s="225">
        <v>16</v>
      </c>
    </row>
    <row r="153" spans="1:65">
      <c r="A153" s="30"/>
      <c r="B153" s="19">
        <v>1</v>
      </c>
      <c r="C153" s="9">
        <v>4</v>
      </c>
      <c r="D153" s="227">
        <v>425</v>
      </c>
      <c r="E153" s="227">
        <v>430</v>
      </c>
      <c r="F153" s="227">
        <v>425</v>
      </c>
      <c r="G153" s="227">
        <v>460</v>
      </c>
      <c r="H153" s="228">
        <v>564</v>
      </c>
      <c r="I153" s="227">
        <v>416.63664450315258</v>
      </c>
      <c r="J153" s="227">
        <v>422</v>
      </c>
      <c r="K153" s="227">
        <v>440</v>
      </c>
      <c r="L153" s="223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  <c r="AA153" s="224"/>
      <c r="AB153" s="224"/>
      <c r="AC153" s="224"/>
      <c r="AD153" s="224"/>
      <c r="AE153" s="224"/>
      <c r="AF153" s="224"/>
      <c r="AG153" s="224"/>
      <c r="AH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AU153" s="224"/>
      <c r="AV153" s="224"/>
      <c r="AW153" s="224"/>
      <c r="AX153" s="224"/>
      <c r="AY153" s="224"/>
      <c r="AZ153" s="224"/>
      <c r="BA153" s="224"/>
      <c r="BB153" s="224"/>
      <c r="BC153" s="224"/>
      <c r="BD153" s="224"/>
      <c r="BE153" s="224"/>
      <c r="BF153" s="224"/>
      <c r="BG153" s="224"/>
      <c r="BH153" s="224"/>
      <c r="BI153" s="224"/>
      <c r="BJ153" s="224"/>
      <c r="BK153" s="224"/>
      <c r="BL153" s="224"/>
      <c r="BM153" s="225">
        <v>432.93808596223931</v>
      </c>
    </row>
    <row r="154" spans="1:65">
      <c r="A154" s="30"/>
      <c r="B154" s="19">
        <v>1</v>
      </c>
      <c r="C154" s="9">
        <v>5</v>
      </c>
      <c r="D154" s="227">
        <v>430</v>
      </c>
      <c r="E154" s="227">
        <v>445</v>
      </c>
      <c r="F154" s="227">
        <v>420</v>
      </c>
      <c r="G154" s="227">
        <v>447</v>
      </c>
      <c r="H154" s="228">
        <v>551</v>
      </c>
      <c r="I154" s="227">
        <v>406.29314161358758</v>
      </c>
      <c r="J154" s="227">
        <v>419</v>
      </c>
      <c r="K154" s="227">
        <v>447</v>
      </c>
      <c r="L154" s="223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  <c r="AA154" s="224"/>
      <c r="AB154" s="224"/>
      <c r="AC154" s="224"/>
      <c r="AD154" s="224"/>
      <c r="AE154" s="224"/>
      <c r="AF154" s="224"/>
      <c r="AG154" s="224"/>
      <c r="AH154" s="224"/>
      <c r="AI154" s="224"/>
      <c r="AJ154" s="224"/>
      <c r="AK154" s="224"/>
      <c r="AL154" s="224"/>
      <c r="AM154" s="224"/>
      <c r="AN154" s="224"/>
      <c r="AO154" s="224"/>
      <c r="AP154" s="224"/>
      <c r="AQ154" s="224"/>
      <c r="AR154" s="224"/>
      <c r="AS154" s="224"/>
      <c r="AT154" s="224"/>
      <c r="AU154" s="224"/>
      <c r="AV154" s="224"/>
      <c r="AW154" s="224"/>
      <c r="AX154" s="224"/>
      <c r="AY154" s="224"/>
      <c r="AZ154" s="224"/>
      <c r="BA154" s="224"/>
      <c r="BB154" s="224"/>
      <c r="BC154" s="224"/>
      <c r="BD154" s="224"/>
      <c r="BE154" s="224"/>
      <c r="BF154" s="224"/>
      <c r="BG154" s="224"/>
      <c r="BH154" s="224"/>
      <c r="BI154" s="224"/>
      <c r="BJ154" s="224"/>
      <c r="BK154" s="224"/>
      <c r="BL154" s="224"/>
      <c r="BM154" s="225">
        <v>55</v>
      </c>
    </row>
    <row r="155" spans="1:65">
      <c r="A155" s="30"/>
      <c r="B155" s="19">
        <v>1</v>
      </c>
      <c r="C155" s="9">
        <v>6</v>
      </c>
      <c r="D155" s="227">
        <v>425</v>
      </c>
      <c r="E155" s="227">
        <v>436</v>
      </c>
      <c r="F155" s="227">
        <v>410</v>
      </c>
      <c r="G155" s="227">
        <v>459</v>
      </c>
      <c r="H155" s="229">
        <v>612</v>
      </c>
      <c r="I155" s="227">
        <v>390.65750898394055</v>
      </c>
      <c r="J155" s="227">
        <v>413</v>
      </c>
      <c r="K155" s="227">
        <v>443</v>
      </c>
      <c r="L155" s="223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  <c r="AG155" s="224"/>
      <c r="AH155" s="224"/>
      <c r="AI155" s="224"/>
      <c r="AJ155" s="224"/>
      <c r="AK155" s="224"/>
      <c r="AL155" s="224"/>
      <c r="AM155" s="224"/>
      <c r="AN155" s="224"/>
      <c r="AO155" s="224"/>
      <c r="AP155" s="224"/>
      <c r="AQ155" s="224"/>
      <c r="AR155" s="224"/>
      <c r="AS155" s="224"/>
      <c r="AT155" s="224"/>
      <c r="AU155" s="224"/>
      <c r="AV155" s="224"/>
      <c r="AW155" s="224"/>
      <c r="AX155" s="224"/>
      <c r="AY155" s="224"/>
      <c r="AZ155" s="224"/>
      <c r="BA155" s="224"/>
      <c r="BB155" s="224"/>
      <c r="BC155" s="224"/>
      <c r="BD155" s="224"/>
      <c r="BE155" s="224"/>
      <c r="BF155" s="224"/>
      <c r="BG155" s="224"/>
      <c r="BH155" s="224"/>
      <c r="BI155" s="224"/>
      <c r="BJ155" s="224"/>
      <c r="BK155" s="224"/>
      <c r="BL155" s="224"/>
      <c r="BM155" s="230"/>
    </row>
    <row r="156" spans="1:65">
      <c r="A156" s="30"/>
      <c r="B156" s="20" t="s">
        <v>231</v>
      </c>
      <c r="C156" s="12"/>
      <c r="D156" s="231">
        <v>428.66666666666669</v>
      </c>
      <c r="E156" s="231">
        <v>466.5</v>
      </c>
      <c r="F156" s="231">
        <v>413.66666666666669</v>
      </c>
      <c r="G156" s="231">
        <v>455.83333333333331</v>
      </c>
      <c r="H156" s="231">
        <v>573.33333333333337</v>
      </c>
      <c r="I156" s="231">
        <v>403.23326840234199</v>
      </c>
      <c r="J156" s="231">
        <v>416.16666666666669</v>
      </c>
      <c r="K156" s="231">
        <v>446.5</v>
      </c>
      <c r="L156" s="223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AU156" s="224"/>
      <c r="AV156" s="224"/>
      <c r="AW156" s="224"/>
      <c r="AX156" s="224"/>
      <c r="AY156" s="224"/>
      <c r="AZ156" s="224"/>
      <c r="BA156" s="224"/>
      <c r="BB156" s="224"/>
      <c r="BC156" s="224"/>
      <c r="BD156" s="224"/>
      <c r="BE156" s="224"/>
      <c r="BF156" s="224"/>
      <c r="BG156" s="224"/>
      <c r="BH156" s="224"/>
      <c r="BI156" s="224"/>
      <c r="BJ156" s="224"/>
      <c r="BK156" s="224"/>
      <c r="BL156" s="224"/>
      <c r="BM156" s="230"/>
    </row>
    <row r="157" spans="1:65">
      <c r="A157" s="30"/>
      <c r="B157" s="3" t="s">
        <v>232</v>
      </c>
      <c r="C157" s="29"/>
      <c r="D157" s="227">
        <v>427</v>
      </c>
      <c r="E157" s="227">
        <v>466</v>
      </c>
      <c r="F157" s="227">
        <v>414</v>
      </c>
      <c r="G157" s="227">
        <v>458</v>
      </c>
      <c r="H157" s="227">
        <v>567.5</v>
      </c>
      <c r="I157" s="227">
        <v>401.74087240369704</v>
      </c>
      <c r="J157" s="227">
        <v>416</v>
      </c>
      <c r="K157" s="227">
        <v>444.5</v>
      </c>
      <c r="L157" s="223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A157" s="224"/>
      <c r="AB157" s="224"/>
      <c r="AC157" s="224"/>
      <c r="AD157" s="224"/>
      <c r="AE157" s="224"/>
      <c r="AF157" s="224"/>
      <c r="AG157" s="224"/>
      <c r="AH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AU157" s="224"/>
      <c r="AV157" s="224"/>
      <c r="AW157" s="224"/>
      <c r="AX157" s="224"/>
      <c r="AY157" s="224"/>
      <c r="AZ157" s="224"/>
      <c r="BA157" s="224"/>
      <c r="BB157" s="224"/>
      <c r="BC157" s="224"/>
      <c r="BD157" s="224"/>
      <c r="BE157" s="224"/>
      <c r="BF157" s="224"/>
      <c r="BG157" s="224"/>
      <c r="BH157" s="224"/>
      <c r="BI157" s="224"/>
      <c r="BJ157" s="224"/>
      <c r="BK157" s="224"/>
      <c r="BL157" s="224"/>
      <c r="BM157" s="230"/>
    </row>
    <row r="158" spans="1:65">
      <c r="A158" s="30"/>
      <c r="B158" s="3" t="s">
        <v>233</v>
      </c>
      <c r="C158" s="29"/>
      <c r="D158" s="227">
        <v>5.0859282994028403</v>
      </c>
      <c r="E158" s="227">
        <v>33.049962178495747</v>
      </c>
      <c r="F158" s="227">
        <v>8.640987597877146</v>
      </c>
      <c r="G158" s="227">
        <v>5.2694085689635664</v>
      </c>
      <c r="H158" s="227">
        <v>21.096603202095512</v>
      </c>
      <c r="I158" s="227">
        <v>10.835164025327066</v>
      </c>
      <c r="J158" s="227">
        <v>5.4924190177613603</v>
      </c>
      <c r="K158" s="227">
        <v>8.5965109201349819</v>
      </c>
      <c r="L158" s="223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A158" s="224"/>
      <c r="AB158" s="224"/>
      <c r="AC158" s="224"/>
      <c r="AD158" s="224"/>
      <c r="AE158" s="224"/>
      <c r="AF158" s="224"/>
      <c r="AG158" s="224"/>
      <c r="AH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AU158" s="224"/>
      <c r="AV158" s="224"/>
      <c r="AW158" s="224"/>
      <c r="AX158" s="224"/>
      <c r="AY158" s="224"/>
      <c r="AZ158" s="224"/>
      <c r="BA158" s="224"/>
      <c r="BB158" s="224"/>
      <c r="BC158" s="224"/>
      <c r="BD158" s="224"/>
      <c r="BE158" s="224"/>
      <c r="BF158" s="224"/>
      <c r="BG158" s="224"/>
      <c r="BH158" s="224"/>
      <c r="BI158" s="224"/>
      <c r="BJ158" s="224"/>
      <c r="BK158" s="224"/>
      <c r="BL158" s="224"/>
      <c r="BM158" s="230"/>
    </row>
    <row r="159" spans="1:65">
      <c r="A159" s="30"/>
      <c r="B159" s="3" t="s">
        <v>85</v>
      </c>
      <c r="C159" s="29"/>
      <c r="D159" s="13">
        <v>1.1864529469835553E-2</v>
      </c>
      <c r="E159" s="13">
        <v>7.0846649900312419E-2</v>
      </c>
      <c r="F159" s="13">
        <v>2.0888769374400835E-2</v>
      </c>
      <c r="G159" s="13">
        <v>1.1559945672314954E-2</v>
      </c>
      <c r="H159" s="13">
        <v>3.6796400933887516E-2</v>
      </c>
      <c r="I159" s="13">
        <v>2.6870709523193037E-2</v>
      </c>
      <c r="J159" s="13">
        <v>1.319764281400407E-2</v>
      </c>
      <c r="K159" s="13">
        <v>1.9253103964468044E-2</v>
      </c>
      <c r="L159" s="15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234</v>
      </c>
      <c r="C160" s="29"/>
      <c r="D160" s="13">
        <v>-9.8661204316987661E-3</v>
      </c>
      <c r="E160" s="13">
        <v>7.7521278737043176E-2</v>
      </c>
      <c r="F160" s="13">
        <v>-4.4513106886266085E-2</v>
      </c>
      <c r="G160" s="13">
        <v>5.2883421702684119E-2</v>
      </c>
      <c r="H160" s="13">
        <v>0.32428481559679478</v>
      </c>
      <c r="I160" s="13">
        <v>-6.8612160775543662E-2</v>
      </c>
      <c r="J160" s="13">
        <v>-3.8738609143838199E-2</v>
      </c>
      <c r="K160" s="13">
        <v>3.1325296797620084E-2</v>
      </c>
      <c r="L160" s="15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46" t="s">
        <v>235</v>
      </c>
      <c r="C161" s="47"/>
      <c r="D161" s="45">
        <v>0.27</v>
      </c>
      <c r="E161" s="45">
        <v>0.86</v>
      </c>
      <c r="F161" s="45">
        <v>0.71</v>
      </c>
      <c r="G161" s="45">
        <v>0.54</v>
      </c>
      <c r="H161" s="45">
        <v>4.04</v>
      </c>
      <c r="I161" s="45">
        <v>1.02</v>
      </c>
      <c r="J161" s="45">
        <v>0.64</v>
      </c>
      <c r="K161" s="45">
        <v>0.27</v>
      </c>
      <c r="L161" s="15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B162" s="31"/>
      <c r="C162" s="20"/>
      <c r="D162" s="20"/>
      <c r="E162" s="20"/>
      <c r="F162" s="20"/>
      <c r="G162" s="20"/>
      <c r="H162" s="20"/>
      <c r="I162" s="20"/>
      <c r="J162" s="20"/>
      <c r="K162" s="20"/>
      <c r="BM162" s="55"/>
    </row>
    <row r="163" spans="1:65" ht="15">
      <c r="B163" s="8" t="s">
        <v>467</v>
      </c>
      <c r="BM163" s="28" t="s">
        <v>66</v>
      </c>
    </row>
    <row r="164" spans="1:65" ht="15">
      <c r="A164" s="25" t="s">
        <v>22</v>
      </c>
      <c r="B164" s="18" t="s">
        <v>108</v>
      </c>
      <c r="C164" s="15" t="s">
        <v>109</v>
      </c>
      <c r="D164" s="16" t="s">
        <v>214</v>
      </c>
      <c r="E164" s="17" t="s">
        <v>214</v>
      </c>
      <c r="F164" s="17" t="s">
        <v>214</v>
      </c>
      <c r="G164" s="17" t="s">
        <v>214</v>
      </c>
      <c r="H164" s="17" t="s">
        <v>214</v>
      </c>
      <c r="I164" s="17" t="s">
        <v>214</v>
      </c>
      <c r="J164" s="15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1</v>
      </c>
    </row>
    <row r="165" spans="1:65">
      <c r="A165" s="30"/>
      <c r="B165" s="19" t="s">
        <v>215</v>
      </c>
      <c r="C165" s="9" t="s">
        <v>215</v>
      </c>
      <c r="D165" s="149" t="s">
        <v>249</v>
      </c>
      <c r="E165" s="150" t="s">
        <v>250</v>
      </c>
      <c r="F165" s="150" t="s">
        <v>253</v>
      </c>
      <c r="G165" s="150" t="s">
        <v>256</v>
      </c>
      <c r="H165" s="150" t="s">
        <v>257</v>
      </c>
      <c r="I165" s="150" t="s">
        <v>260</v>
      </c>
      <c r="J165" s="15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8" t="s">
        <v>3</v>
      </c>
    </row>
    <row r="166" spans="1:65">
      <c r="A166" s="30"/>
      <c r="B166" s="19"/>
      <c r="C166" s="9"/>
      <c r="D166" s="10" t="s">
        <v>99</v>
      </c>
      <c r="E166" s="11" t="s">
        <v>99</v>
      </c>
      <c r="F166" s="11" t="s">
        <v>284</v>
      </c>
      <c r="G166" s="11" t="s">
        <v>284</v>
      </c>
      <c r="H166" s="11" t="s">
        <v>284</v>
      </c>
      <c r="I166" s="11" t="s">
        <v>99</v>
      </c>
      <c r="J166" s="15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8">
        <v>1</v>
      </c>
    </row>
    <row r="167" spans="1:65">
      <c r="A167" s="30"/>
      <c r="B167" s="19"/>
      <c r="C167" s="9"/>
      <c r="D167" s="26"/>
      <c r="E167" s="26"/>
      <c r="F167" s="26"/>
      <c r="G167" s="26"/>
      <c r="H167" s="26"/>
      <c r="I167" s="26"/>
      <c r="J167" s="15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2</v>
      </c>
    </row>
    <row r="168" spans="1:65">
      <c r="A168" s="30"/>
      <c r="B168" s="18">
        <v>1</v>
      </c>
      <c r="C168" s="14">
        <v>1</v>
      </c>
      <c r="D168" s="243">
        <v>22.6</v>
      </c>
      <c r="E168" s="243">
        <v>22.3</v>
      </c>
      <c r="F168" s="242">
        <v>27.5</v>
      </c>
      <c r="G168" s="243">
        <v>21.9</v>
      </c>
      <c r="H168" s="243">
        <v>25.4</v>
      </c>
      <c r="I168" s="243">
        <v>21.1362462103565</v>
      </c>
      <c r="J168" s="238"/>
      <c r="K168" s="239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  <c r="AD168" s="239"/>
      <c r="AE168" s="239"/>
      <c r="AF168" s="239"/>
      <c r="AG168" s="239"/>
      <c r="AH168" s="239"/>
      <c r="AI168" s="239"/>
      <c r="AJ168" s="239"/>
      <c r="AK168" s="239"/>
      <c r="AL168" s="239"/>
      <c r="AM168" s="239"/>
      <c r="AN168" s="239"/>
      <c r="AO168" s="239"/>
      <c r="AP168" s="239"/>
      <c r="AQ168" s="239"/>
      <c r="AR168" s="239"/>
      <c r="AS168" s="239"/>
      <c r="AT168" s="239"/>
      <c r="AU168" s="239"/>
      <c r="AV168" s="239"/>
      <c r="AW168" s="239"/>
      <c r="AX168" s="239"/>
      <c r="AY168" s="239"/>
      <c r="AZ168" s="239"/>
      <c r="BA168" s="239"/>
      <c r="BB168" s="239"/>
      <c r="BC168" s="239"/>
      <c r="BD168" s="239"/>
      <c r="BE168" s="239"/>
      <c r="BF168" s="239"/>
      <c r="BG168" s="239"/>
      <c r="BH168" s="239"/>
      <c r="BI168" s="239"/>
      <c r="BJ168" s="239"/>
      <c r="BK168" s="239"/>
      <c r="BL168" s="239"/>
      <c r="BM168" s="244">
        <v>1</v>
      </c>
    </row>
    <row r="169" spans="1:65">
      <c r="A169" s="30"/>
      <c r="B169" s="19">
        <v>1</v>
      </c>
      <c r="C169" s="9">
        <v>2</v>
      </c>
      <c r="D169" s="237">
        <v>23.1</v>
      </c>
      <c r="E169" s="237">
        <v>18</v>
      </c>
      <c r="F169" s="245">
        <v>26.9</v>
      </c>
      <c r="G169" s="237">
        <v>23.3</v>
      </c>
      <c r="H169" s="237">
        <v>25.5</v>
      </c>
      <c r="I169" s="237">
        <v>21.1279053078371</v>
      </c>
      <c r="J169" s="238"/>
      <c r="K169" s="239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39"/>
      <c r="AO169" s="239"/>
      <c r="AP169" s="239"/>
      <c r="AQ169" s="239"/>
      <c r="AR169" s="239"/>
      <c r="AS169" s="239"/>
      <c r="AT169" s="239"/>
      <c r="AU169" s="239"/>
      <c r="AV169" s="239"/>
      <c r="AW169" s="239"/>
      <c r="AX169" s="239"/>
      <c r="AY169" s="239"/>
      <c r="AZ169" s="239"/>
      <c r="BA169" s="239"/>
      <c r="BB169" s="239"/>
      <c r="BC169" s="239"/>
      <c r="BD169" s="239"/>
      <c r="BE169" s="239"/>
      <c r="BF169" s="239"/>
      <c r="BG169" s="239"/>
      <c r="BH169" s="239"/>
      <c r="BI169" s="239"/>
      <c r="BJ169" s="239"/>
      <c r="BK169" s="239"/>
      <c r="BL169" s="239"/>
      <c r="BM169" s="244" t="e">
        <v>#N/A</v>
      </c>
    </row>
    <row r="170" spans="1:65">
      <c r="A170" s="30"/>
      <c r="B170" s="19">
        <v>1</v>
      </c>
      <c r="C170" s="9">
        <v>3</v>
      </c>
      <c r="D170" s="237">
        <v>22.7</v>
      </c>
      <c r="E170" s="237">
        <v>21.6</v>
      </c>
      <c r="F170" s="245">
        <v>27.1</v>
      </c>
      <c r="G170" s="237">
        <v>19.100000000000001</v>
      </c>
      <c r="H170" s="237">
        <v>26.2</v>
      </c>
      <c r="I170" s="237">
        <v>21.1333464615766</v>
      </c>
      <c r="J170" s="238"/>
      <c r="K170" s="239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  <c r="AD170" s="239"/>
      <c r="AE170" s="239"/>
      <c r="AF170" s="239"/>
      <c r="AG170" s="239"/>
      <c r="AH170" s="239"/>
      <c r="AI170" s="239"/>
      <c r="AJ170" s="239"/>
      <c r="AK170" s="239"/>
      <c r="AL170" s="239"/>
      <c r="AM170" s="239"/>
      <c r="AN170" s="239"/>
      <c r="AO170" s="239"/>
      <c r="AP170" s="239"/>
      <c r="AQ170" s="239"/>
      <c r="AR170" s="239"/>
      <c r="AS170" s="239"/>
      <c r="AT170" s="239"/>
      <c r="AU170" s="239"/>
      <c r="AV170" s="239"/>
      <c r="AW170" s="239"/>
      <c r="AX170" s="239"/>
      <c r="AY170" s="239"/>
      <c r="AZ170" s="239"/>
      <c r="BA170" s="239"/>
      <c r="BB170" s="239"/>
      <c r="BC170" s="239"/>
      <c r="BD170" s="239"/>
      <c r="BE170" s="239"/>
      <c r="BF170" s="239"/>
      <c r="BG170" s="239"/>
      <c r="BH170" s="239"/>
      <c r="BI170" s="239"/>
      <c r="BJ170" s="239"/>
      <c r="BK170" s="239"/>
      <c r="BL170" s="239"/>
      <c r="BM170" s="244">
        <v>16</v>
      </c>
    </row>
    <row r="171" spans="1:65">
      <c r="A171" s="30"/>
      <c r="B171" s="19">
        <v>1</v>
      </c>
      <c r="C171" s="9">
        <v>4</v>
      </c>
      <c r="D171" s="237">
        <v>21.5</v>
      </c>
      <c r="E171" s="237">
        <v>21</v>
      </c>
      <c r="F171" s="245">
        <v>26.2</v>
      </c>
      <c r="G171" s="237">
        <v>23.8</v>
      </c>
      <c r="H171" s="237">
        <v>25.1</v>
      </c>
      <c r="I171" s="237">
        <v>21.047684181360999</v>
      </c>
      <c r="J171" s="238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  <c r="AA171" s="239"/>
      <c r="AB171" s="239"/>
      <c r="AC171" s="239"/>
      <c r="AD171" s="239"/>
      <c r="AE171" s="239"/>
      <c r="AF171" s="239"/>
      <c r="AG171" s="239"/>
      <c r="AH171" s="239"/>
      <c r="AI171" s="239"/>
      <c r="AJ171" s="239"/>
      <c r="AK171" s="239"/>
      <c r="AL171" s="239"/>
      <c r="AM171" s="239"/>
      <c r="AN171" s="239"/>
      <c r="AO171" s="239"/>
      <c r="AP171" s="239"/>
      <c r="AQ171" s="239"/>
      <c r="AR171" s="239"/>
      <c r="AS171" s="239"/>
      <c r="AT171" s="239"/>
      <c r="AU171" s="239"/>
      <c r="AV171" s="239"/>
      <c r="AW171" s="239"/>
      <c r="AX171" s="239"/>
      <c r="AY171" s="239"/>
      <c r="AZ171" s="239"/>
      <c r="BA171" s="239"/>
      <c r="BB171" s="239"/>
      <c r="BC171" s="239"/>
      <c r="BD171" s="239"/>
      <c r="BE171" s="239"/>
      <c r="BF171" s="239"/>
      <c r="BG171" s="239"/>
      <c r="BH171" s="239"/>
      <c r="BI171" s="239"/>
      <c r="BJ171" s="239"/>
      <c r="BK171" s="239"/>
      <c r="BL171" s="239"/>
      <c r="BM171" s="244">
        <v>22.163227975802648</v>
      </c>
    </row>
    <row r="172" spans="1:65">
      <c r="A172" s="30"/>
      <c r="B172" s="19">
        <v>1</v>
      </c>
      <c r="C172" s="9">
        <v>5</v>
      </c>
      <c r="D172" s="237">
        <v>19.399999999999999</v>
      </c>
      <c r="E172" s="237">
        <v>18</v>
      </c>
      <c r="F172" s="245">
        <v>27.4</v>
      </c>
      <c r="G172" s="237">
        <v>23.7</v>
      </c>
      <c r="H172" s="237">
        <v>25.6</v>
      </c>
      <c r="I172" s="237">
        <v>21.127487455388501</v>
      </c>
      <c r="J172" s="238"/>
      <c r="K172" s="239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  <c r="AA172" s="239"/>
      <c r="AB172" s="239"/>
      <c r="AC172" s="239"/>
      <c r="AD172" s="239"/>
      <c r="AE172" s="239"/>
      <c r="AF172" s="239"/>
      <c r="AG172" s="239"/>
      <c r="AH172" s="239"/>
      <c r="AI172" s="239"/>
      <c r="AJ172" s="239"/>
      <c r="AK172" s="239"/>
      <c r="AL172" s="239"/>
      <c r="AM172" s="239"/>
      <c r="AN172" s="239"/>
      <c r="AO172" s="239"/>
      <c r="AP172" s="239"/>
      <c r="AQ172" s="239"/>
      <c r="AR172" s="239"/>
      <c r="AS172" s="239"/>
      <c r="AT172" s="239"/>
      <c r="AU172" s="239"/>
      <c r="AV172" s="239"/>
      <c r="AW172" s="239"/>
      <c r="AX172" s="239"/>
      <c r="AY172" s="239"/>
      <c r="AZ172" s="239"/>
      <c r="BA172" s="239"/>
      <c r="BB172" s="239"/>
      <c r="BC172" s="239"/>
      <c r="BD172" s="239"/>
      <c r="BE172" s="239"/>
      <c r="BF172" s="239"/>
      <c r="BG172" s="239"/>
      <c r="BH172" s="239"/>
      <c r="BI172" s="239"/>
      <c r="BJ172" s="239"/>
      <c r="BK172" s="239"/>
      <c r="BL172" s="239"/>
      <c r="BM172" s="244">
        <v>56</v>
      </c>
    </row>
    <row r="173" spans="1:65">
      <c r="A173" s="30"/>
      <c r="B173" s="19">
        <v>1</v>
      </c>
      <c r="C173" s="9">
        <v>6</v>
      </c>
      <c r="D173" s="237">
        <v>21.2</v>
      </c>
      <c r="E173" s="237">
        <v>21.5</v>
      </c>
      <c r="F173" s="245">
        <v>28.5</v>
      </c>
      <c r="G173" s="237">
        <v>20.6</v>
      </c>
      <c r="H173" s="237">
        <v>25.1</v>
      </c>
      <c r="I173" s="237">
        <v>21.124169657559801</v>
      </c>
      <c r="J173" s="238"/>
      <c r="K173" s="239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  <c r="AA173" s="239"/>
      <c r="AB173" s="239"/>
      <c r="AC173" s="239"/>
      <c r="AD173" s="239"/>
      <c r="AE173" s="239"/>
      <c r="AF173" s="239"/>
      <c r="AG173" s="239"/>
      <c r="AH173" s="239"/>
      <c r="AI173" s="239"/>
      <c r="AJ173" s="239"/>
      <c r="AK173" s="239"/>
      <c r="AL173" s="239"/>
      <c r="AM173" s="239"/>
      <c r="AN173" s="239"/>
      <c r="AO173" s="239"/>
      <c r="AP173" s="239"/>
      <c r="AQ173" s="239"/>
      <c r="AR173" s="239"/>
      <c r="AS173" s="239"/>
      <c r="AT173" s="239"/>
      <c r="AU173" s="239"/>
      <c r="AV173" s="239"/>
      <c r="AW173" s="239"/>
      <c r="AX173" s="239"/>
      <c r="AY173" s="239"/>
      <c r="AZ173" s="239"/>
      <c r="BA173" s="239"/>
      <c r="BB173" s="239"/>
      <c r="BC173" s="239"/>
      <c r="BD173" s="239"/>
      <c r="BE173" s="239"/>
      <c r="BF173" s="239"/>
      <c r="BG173" s="239"/>
      <c r="BH173" s="239"/>
      <c r="BI173" s="239"/>
      <c r="BJ173" s="239"/>
      <c r="BK173" s="239"/>
      <c r="BL173" s="239"/>
      <c r="BM173" s="240"/>
    </row>
    <row r="174" spans="1:65">
      <c r="A174" s="30"/>
      <c r="B174" s="20" t="s">
        <v>231</v>
      </c>
      <c r="C174" s="12"/>
      <c r="D174" s="246">
        <v>21.75</v>
      </c>
      <c r="E174" s="246">
        <v>20.400000000000002</v>
      </c>
      <c r="F174" s="246">
        <v>27.266666666666666</v>
      </c>
      <c r="G174" s="246">
        <v>22.066666666666666</v>
      </c>
      <c r="H174" s="246">
        <v>25.483333333333331</v>
      </c>
      <c r="I174" s="246">
        <v>21.11613987901325</v>
      </c>
      <c r="J174" s="238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H174" s="239"/>
      <c r="AI174" s="239"/>
      <c r="AJ174" s="239"/>
      <c r="AK174" s="239"/>
      <c r="AL174" s="239"/>
      <c r="AM174" s="239"/>
      <c r="AN174" s="239"/>
      <c r="AO174" s="239"/>
      <c r="AP174" s="239"/>
      <c r="AQ174" s="239"/>
      <c r="AR174" s="239"/>
      <c r="AS174" s="239"/>
      <c r="AT174" s="239"/>
      <c r="AU174" s="239"/>
      <c r="AV174" s="239"/>
      <c r="AW174" s="239"/>
      <c r="AX174" s="239"/>
      <c r="AY174" s="239"/>
      <c r="AZ174" s="239"/>
      <c r="BA174" s="239"/>
      <c r="BB174" s="239"/>
      <c r="BC174" s="239"/>
      <c r="BD174" s="239"/>
      <c r="BE174" s="239"/>
      <c r="BF174" s="239"/>
      <c r="BG174" s="239"/>
      <c r="BH174" s="239"/>
      <c r="BI174" s="239"/>
      <c r="BJ174" s="239"/>
      <c r="BK174" s="239"/>
      <c r="BL174" s="239"/>
      <c r="BM174" s="240"/>
    </row>
    <row r="175" spans="1:65">
      <c r="A175" s="30"/>
      <c r="B175" s="3" t="s">
        <v>232</v>
      </c>
      <c r="C175" s="29"/>
      <c r="D175" s="237">
        <v>22.05</v>
      </c>
      <c r="E175" s="237">
        <v>21.25</v>
      </c>
      <c r="F175" s="237">
        <v>27.25</v>
      </c>
      <c r="G175" s="237">
        <v>22.6</v>
      </c>
      <c r="H175" s="237">
        <v>25.45</v>
      </c>
      <c r="I175" s="237">
        <v>21.1276963816128</v>
      </c>
      <c r="J175" s="238"/>
      <c r="K175" s="239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239"/>
      <c r="AY175" s="239"/>
      <c r="AZ175" s="239"/>
      <c r="BA175" s="239"/>
      <c r="BB175" s="239"/>
      <c r="BC175" s="239"/>
      <c r="BD175" s="239"/>
      <c r="BE175" s="239"/>
      <c r="BF175" s="239"/>
      <c r="BG175" s="239"/>
      <c r="BH175" s="239"/>
      <c r="BI175" s="239"/>
      <c r="BJ175" s="239"/>
      <c r="BK175" s="239"/>
      <c r="BL175" s="239"/>
      <c r="BM175" s="240"/>
    </row>
    <row r="176" spans="1:65">
      <c r="A176" s="30"/>
      <c r="B176" s="3" t="s">
        <v>233</v>
      </c>
      <c r="C176" s="29"/>
      <c r="D176" s="24">
        <v>1.3663820841916812</v>
      </c>
      <c r="E176" s="24">
        <v>1.9047309521294604</v>
      </c>
      <c r="F176" s="24">
        <v>0.76070143069844898</v>
      </c>
      <c r="G176" s="24">
        <v>1.9064801773600124</v>
      </c>
      <c r="H176" s="24">
        <v>0.40702170294305701</v>
      </c>
      <c r="I176" s="24">
        <v>3.3817698718742455E-2</v>
      </c>
      <c r="J176" s="15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5"/>
    </row>
    <row r="177" spans="1:65">
      <c r="A177" s="30"/>
      <c r="B177" s="3" t="s">
        <v>85</v>
      </c>
      <c r="C177" s="29"/>
      <c r="D177" s="13">
        <v>6.2822164790422116E-2</v>
      </c>
      <c r="E177" s="13">
        <v>9.3369164320071585E-2</v>
      </c>
      <c r="F177" s="13">
        <v>2.7898585477938227E-2</v>
      </c>
      <c r="G177" s="13">
        <v>8.639638265981929E-2</v>
      </c>
      <c r="H177" s="13">
        <v>1.5972074674024474E-2</v>
      </c>
      <c r="I177" s="13">
        <v>1.6015095046965915E-3</v>
      </c>
      <c r="J177" s="15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3" t="s">
        <v>234</v>
      </c>
      <c r="C178" s="29"/>
      <c r="D178" s="13">
        <v>-1.8644755910727562E-2</v>
      </c>
      <c r="E178" s="13">
        <v>-7.955646071626854E-2</v>
      </c>
      <c r="F178" s="13">
        <v>0.23026603780080435</v>
      </c>
      <c r="G178" s="13">
        <v>-4.3568251538722569E-3</v>
      </c>
      <c r="H178" s="13">
        <v>0.14980242774904018</v>
      </c>
      <c r="I178" s="13">
        <v>-4.7244385968171598E-2</v>
      </c>
      <c r="J178" s="15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46" t="s">
        <v>235</v>
      </c>
      <c r="C179" s="47"/>
      <c r="D179" s="45">
        <v>0.09</v>
      </c>
      <c r="E179" s="45">
        <v>0.88</v>
      </c>
      <c r="F179" s="45">
        <v>3.14</v>
      </c>
      <c r="G179" s="45">
        <v>0.09</v>
      </c>
      <c r="H179" s="45">
        <v>2.1</v>
      </c>
      <c r="I179" s="45">
        <v>0.46</v>
      </c>
      <c r="J179" s="15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B180" s="31"/>
      <c r="C180" s="20"/>
      <c r="D180" s="20"/>
      <c r="E180" s="20"/>
      <c r="F180" s="20"/>
      <c r="G180" s="20"/>
      <c r="H180" s="20"/>
      <c r="I180" s="20"/>
      <c r="BM180" s="55"/>
    </row>
    <row r="181" spans="1:65" ht="15">
      <c r="B181" s="8" t="s">
        <v>468</v>
      </c>
      <c r="BM181" s="28" t="s">
        <v>66</v>
      </c>
    </row>
    <row r="182" spans="1:65" ht="15">
      <c r="A182" s="25" t="s">
        <v>25</v>
      </c>
      <c r="B182" s="18" t="s">
        <v>108</v>
      </c>
      <c r="C182" s="15" t="s">
        <v>109</v>
      </c>
      <c r="D182" s="16" t="s">
        <v>214</v>
      </c>
      <c r="E182" s="17" t="s">
        <v>214</v>
      </c>
      <c r="F182" s="17" t="s">
        <v>214</v>
      </c>
      <c r="G182" s="17" t="s">
        <v>214</v>
      </c>
      <c r="H182" s="17" t="s">
        <v>214</v>
      </c>
      <c r="I182" s="17" t="s">
        <v>214</v>
      </c>
      <c r="J182" s="17" t="s">
        <v>214</v>
      </c>
      <c r="K182" s="17" t="s">
        <v>214</v>
      </c>
      <c r="L182" s="17" t="s">
        <v>214</v>
      </c>
      <c r="M182" s="17" t="s">
        <v>214</v>
      </c>
      <c r="N182" s="17" t="s">
        <v>214</v>
      </c>
      <c r="O182" s="15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8">
        <v>1</v>
      </c>
    </row>
    <row r="183" spans="1:65">
      <c r="A183" s="30"/>
      <c r="B183" s="19" t="s">
        <v>215</v>
      </c>
      <c r="C183" s="9" t="s">
        <v>215</v>
      </c>
      <c r="D183" s="149" t="s">
        <v>248</v>
      </c>
      <c r="E183" s="150" t="s">
        <v>249</v>
      </c>
      <c r="F183" s="150" t="s">
        <v>250</v>
      </c>
      <c r="G183" s="150" t="s">
        <v>252</v>
      </c>
      <c r="H183" s="150" t="s">
        <v>253</v>
      </c>
      <c r="I183" s="150" t="s">
        <v>254</v>
      </c>
      <c r="J183" s="150" t="s">
        <v>256</v>
      </c>
      <c r="K183" s="150" t="s">
        <v>257</v>
      </c>
      <c r="L183" s="150" t="s">
        <v>258</v>
      </c>
      <c r="M183" s="150" t="s">
        <v>259</v>
      </c>
      <c r="N183" s="150" t="s">
        <v>260</v>
      </c>
      <c r="O183" s="15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8" t="s">
        <v>3</v>
      </c>
    </row>
    <row r="184" spans="1:65">
      <c r="A184" s="30"/>
      <c r="B184" s="19"/>
      <c r="C184" s="9"/>
      <c r="D184" s="10" t="s">
        <v>100</v>
      </c>
      <c r="E184" s="11" t="s">
        <v>99</v>
      </c>
      <c r="F184" s="11" t="s">
        <v>99</v>
      </c>
      <c r="G184" s="11" t="s">
        <v>99</v>
      </c>
      <c r="H184" s="11" t="s">
        <v>284</v>
      </c>
      <c r="I184" s="11" t="s">
        <v>99</v>
      </c>
      <c r="J184" s="11" t="s">
        <v>284</v>
      </c>
      <c r="K184" s="11" t="s">
        <v>284</v>
      </c>
      <c r="L184" s="11" t="s">
        <v>284</v>
      </c>
      <c r="M184" s="11" t="s">
        <v>100</v>
      </c>
      <c r="N184" s="11" t="s">
        <v>99</v>
      </c>
      <c r="O184" s="15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2</v>
      </c>
    </row>
    <row r="185" spans="1:65">
      <c r="A185" s="30"/>
      <c r="B185" s="19"/>
      <c r="C185" s="9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15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3</v>
      </c>
    </row>
    <row r="186" spans="1:65">
      <c r="A186" s="30"/>
      <c r="B186" s="18">
        <v>1</v>
      </c>
      <c r="C186" s="14">
        <v>1</v>
      </c>
      <c r="D186" s="152" t="s">
        <v>95</v>
      </c>
      <c r="E186" s="156">
        <v>7.5</v>
      </c>
      <c r="F186" s="22">
        <v>7.5</v>
      </c>
      <c r="G186" s="22">
        <v>8</v>
      </c>
      <c r="H186" s="22">
        <v>7</v>
      </c>
      <c r="I186" s="22">
        <v>7.9801753824361992</v>
      </c>
      <c r="J186" s="22">
        <v>8.5</v>
      </c>
      <c r="K186" s="22">
        <v>7</v>
      </c>
      <c r="L186" s="152">
        <v>10</v>
      </c>
      <c r="M186" s="152" t="s">
        <v>194</v>
      </c>
      <c r="N186" s="22">
        <v>6.7132010783572298</v>
      </c>
      <c r="O186" s="15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>
        <v>1</v>
      </c>
      <c r="C187" s="9">
        <v>2</v>
      </c>
      <c r="D187" s="153" t="s">
        <v>95</v>
      </c>
      <c r="E187" s="11">
        <v>8.6</v>
      </c>
      <c r="F187" s="11">
        <v>8</v>
      </c>
      <c r="G187" s="11">
        <v>8</v>
      </c>
      <c r="H187" s="11">
        <v>8</v>
      </c>
      <c r="I187" s="11">
        <v>7.6195943804708097</v>
      </c>
      <c r="J187" s="11">
        <v>8.9</v>
      </c>
      <c r="K187" s="11">
        <v>7</v>
      </c>
      <c r="L187" s="153">
        <v>10</v>
      </c>
      <c r="M187" s="153" t="s">
        <v>194</v>
      </c>
      <c r="N187" s="11">
        <v>6.6639287332316597</v>
      </c>
      <c r="O187" s="15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e">
        <v>#N/A</v>
      </c>
    </row>
    <row r="188" spans="1:65">
      <c r="A188" s="30"/>
      <c r="B188" s="19">
        <v>1</v>
      </c>
      <c r="C188" s="9">
        <v>3</v>
      </c>
      <c r="D188" s="153" t="s">
        <v>95</v>
      </c>
      <c r="E188" s="11">
        <v>8.3000000000000007</v>
      </c>
      <c r="F188" s="11">
        <v>7.8</v>
      </c>
      <c r="G188" s="11">
        <v>8</v>
      </c>
      <c r="H188" s="11">
        <v>7</v>
      </c>
      <c r="I188" s="11">
        <v>7.8997079627229105</v>
      </c>
      <c r="J188" s="11">
        <v>8.6</v>
      </c>
      <c r="K188" s="11">
        <v>7</v>
      </c>
      <c r="L188" s="153">
        <v>10</v>
      </c>
      <c r="M188" s="153" t="s">
        <v>194</v>
      </c>
      <c r="N188" s="11">
        <v>6.64516253801819</v>
      </c>
      <c r="O188" s="15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16</v>
      </c>
    </row>
    <row r="189" spans="1:65">
      <c r="A189" s="30"/>
      <c r="B189" s="19">
        <v>1</v>
      </c>
      <c r="C189" s="9">
        <v>4</v>
      </c>
      <c r="D189" s="153" t="s">
        <v>95</v>
      </c>
      <c r="E189" s="11">
        <v>8.9</v>
      </c>
      <c r="F189" s="11">
        <v>9.3000000000000007</v>
      </c>
      <c r="G189" s="11">
        <v>8</v>
      </c>
      <c r="H189" s="11">
        <v>7</v>
      </c>
      <c r="I189" s="11">
        <v>7.7200975605736</v>
      </c>
      <c r="J189" s="11">
        <v>8.1999999999999993</v>
      </c>
      <c r="K189" s="11">
        <v>7</v>
      </c>
      <c r="L189" s="153">
        <v>10</v>
      </c>
      <c r="M189" s="153" t="s">
        <v>194</v>
      </c>
      <c r="N189" s="11">
        <v>6.7108327117568098</v>
      </c>
      <c r="O189" s="151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7.8089011805293627</v>
      </c>
    </row>
    <row r="190" spans="1:65">
      <c r="A190" s="30"/>
      <c r="B190" s="19">
        <v>1</v>
      </c>
      <c r="C190" s="9">
        <v>5</v>
      </c>
      <c r="D190" s="153" t="s">
        <v>95</v>
      </c>
      <c r="E190" s="11">
        <v>8.8000000000000007</v>
      </c>
      <c r="F190" s="11">
        <v>9.1999999999999993</v>
      </c>
      <c r="G190" s="11">
        <v>8</v>
      </c>
      <c r="H190" s="11">
        <v>7</v>
      </c>
      <c r="I190" s="11">
        <v>7.6303930058227092</v>
      </c>
      <c r="J190" s="11">
        <v>7.8</v>
      </c>
      <c r="K190" s="11">
        <v>8</v>
      </c>
      <c r="L190" s="153">
        <v>10</v>
      </c>
      <c r="M190" s="153" t="s">
        <v>194</v>
      </c>
      <c r="N190" s="11">
        <v>6.6921707420882299</v>
      </c>
      <c r="O190" s="151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57</v>
      </c>
    </row>
    <row r="191" spans="1:65">
      <c r="A191" s="30"/>
      <c r="B191" s="19">
        <v>1</v>
      </c>
      <c r="C191" s="9">
        <v>6</v>
      </c>
      <c r="D191" s="153" t="s">
        <v>95</v>
      </c>
      <c r="E191" s="11">
        <v>9</v>
      </c>
      <c r="F191" s="11">
        <v>7.8</v>
      </c>
      <c r="G191" s="11">
        <v>8</v>
      </c>
      <c r="H191" s="11">
        <v>9</v>
      </c>
      <c r="I191" s="11">
        <v>7.5119558711394792</v>
      </c>
      <c r="J191" s="11">
        <v>8.4</v>
      </c>
      <c r="K191" s="11">
        <v>7</v>
      </c>
      <c r="L191" s="153">
        <v>10</v>
      </c>
      <c r="M191" s="153" t="s">
        <v>194</v>
      </c>
      <c r="N191" s="11">
        <v>6.7200366987916196</v>
      </c>
      <c r="O191" s="15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5"/>
    </row>
    <row r="192" spans="1:65">
      <c r="A192" s="30"/>
      <c r="B192" s="20" t="s">
        <v>231</v>
      </c>
      <c r="C192" s="12"/>
      <c r="D192" s="23" t="s">
        <v>521</v>
      </c>
      <c r="E192" s="23">
        <v>8.5166666666666675</v>
      </c>
      <c r="F192" s="23">
        <v>8.2666666666666657</v>
      </c>
      <c r="G192" s="23">
        <v>8</v>
      </c>
      <c r="H192" s="23">
        <v>7.5</v>
      </c>
      <c r="I192" s="23">
        <v>7.7269873605276169</v>
      </c>
      <c r="J192" s="23">
        <v>8.4</v>
      </c>
      <c r="K192" s="23">
        <v>7.166666666666667</v>
      </c>
      <c r="L192" s="23">
        <v>10</v>
      </c>
      <c r="M192" s="23" t="s">
        <v>521</v>
      </c>
      <c r="N192" s="23">
        <v>6.6908887503739569</v>
      </c>
      <c r="O192" s="151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5"/>
    </row>
    <row r="193" spans="1:65">
      <c r="A193" s="30"/>
      <c r="B193" s="3" t="s">
        <v>232</v>
      </c>
      <c r="C193" s="29"/>
      <c r="D193" s="11" t="s">
        <v>521</v>
      </c>
      <c r="E193" s="11">
        <v>8.6999999999999993</v>
      </c>
      <c r="F193" s="11">
        <v>7.9</v>
      </c>
      <c r="G193" s="11">
        <v>8</v>
      </c>
      <c r="H193" s="11">
        <v>7</v>
      </c>
      <c r="I193" s="11">
        <v>7.675245283198155</v>
      </c>
      <c r="J193" s="11">
        <v>8.4499999999999993</v>
      </c>
      <c r="K193" s="11">
        <v>7</v>
      </c>
      <c r="L193" s="11">
        <v>10</v>
      </c>
      <c r="M193" s="11" t="s">
        <v>521</v>
      </c>
      <c r="N193" s="11">
        <v>6.7015017269225199</v>
      </c>
      <c r="O193" s="151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233</v>
      </c>
      <c r="C194" s="29"/>
      <c r="D194" s="24" t="s">
        <v>521</v>
      </c>
      <c r="E194" s="24">
        <v>0.55647701360134072</v>
      </c>
      <c r="F194" s="24">
        <v>0.77888809636986156</v>
      </c>
      <c r="G194" s="24">
        <v>0</v>
      </c>
      <c r="H194" s="24">
        <v>0.83666002653407556</v>
      </c>
      <c r="I194" s="24">
        <v>0.1794916784471704</v>
      </c>
      <c r="J194" s="24">
        <v>0.37416573867739433</v>
      </c>
      <c r="K194" s="24">
        <v>0.40824829046386302</v>
      </c>
      <c r="L194" s="24">
        <v>0</v>
      </c>
      <c r="M194" s="24" t="s">
        <v>521</v>
      </c>
      <c r="N194" s="24">
        <v>3.0214489888481355E-2</v>
      </c>
      <c r="O194" s="218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19"/>
      <c r="AR194" s="219"/>
      <c r="AS194" s="219"/>
      <c r="AT194" s="219"/>
      <c r="AU194" s="219"/>
      <c r="AV194" s="219"/>
      <c r="AW194" s="219"/>
      <c r="AX194" s="219"/>
      <c r="AY194" s="219"/>
      <c r="AZ194" s="219"/>
      <c r="BA194" s="219"/>
      <c r="BB194" s="219"/>
      <c r="BC194" s="219"/>
      <c r="BD194" s="219"/>
      <c r="BE194" s="219"/>
      <c r="BF194" s="219"/>
      <c r="BG194" s="219"/>
      <c r="BH194" s="219"/>
      <c r="BI194" s="219"/>
      <c r="BJ194" s="219"/>
      <c r="BK194" s="219"/>
      <c r="BL194" s="219"/>
      <c r="BM194" s="56"/>
    </row>
    <row r="195" spans="1:65">
      <c r="A195" s="30"/>
      <c r="B195" s="3" t="s">
        <v>85</v>
      </c>
      <c r="C195" s="29"/>
      <c r="D195" s="13" t="s">
        <v>521</v>
      </c>
      <c r="E195" s="13">
        <v>6.5339766763366808E-2</v>
      </c>
      <c r="F195" s="13">
        <v>9.422033423828971E-2</v>
      </c>
      <c r="G195" s="13">
        <v>0</v>
      </c>
      <c r="H195" s="13">
        <v>0.1115546702045434</v>
      </c>
      <c r="I195" s="13">
        <v>2.3229192707636872E-2</v>
      </c>
      <c r="J195" s="13">
        <v>4.4543540318737418E-2</v>
      </c>
      <c r="K195" s="13">
        <v>5.6964877739143674E-2</v>
      </c>
      <c r="L195" s="13">
        <v>0</v>
      </c>
      <c r="M195" s="13" t="s">
        <v>521</v>
      </c>
      <c r="N195" s="13">
        <v>4.515766292899826E-3</v>
      </c>
      <c r="O195" s="151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A196" s="30"/>
      <c r="B196" s="3" t="s">
        <v>234</v>
      </c>
      <c r="C196" s="29"/>
      <c r="D196" s="13" t="s">
        <v>521</v>
      </c>
      <c r="E196" s="13">
        <v>9.0635733475798119E-2</v>
      </c>
      <c r="F196" s="13">
        <v>5.8620985917799961E-2</v>
      </c>
      <c r="G196" s="13">
        <v>2.4471921855935497E-2</v>
      </c>
      <c r="H196" s="13">
        <v>-3.9557573260060486E-2</v>
      </c>
      <c r="I196" s="13">
        <v>-1.0489801075468708E-2</v>
      </c>
      <c r="J196" s="13">
        <v>7.5695517948732416E-2</v>
      </c>
      <c r="K196" s="13">
        <v>-8.2243903337391067E-2</v>
      </c>
      <c r="L196" s="13">
        <v>0.28058990231991943</v>
      </c>
      <c r="M196" s="13" t="s">
        <v>521</v>
      </c>
      <c r="N196" s="13">
        <v>-0.14317154287251666</v>
      </c>
      <c r="O196" s="151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5"/>
    </row>
    <row r="197" spans="1:65">
      <c r="A197" s="30"/>
      <c r="B197" s="46" t="s">
        <v>235</v>
      </c>
      <c r="C197" s="47"/>
      <c r="D197" s="45">
        <v>3.92</v>
      </c>
      <c r="E197" s="45">
        <v>0.67</v>
      </c>
      <c r="F197" s="45">
        <v>0.35</v>
      </c>
      <c r="G197" s="45">
        <v>0</v>
      </c>
      <c r="H197" s="45">
        <v>0.65</v>
      </c>
      <c r="I197" s="45">
        <v>0.36</v>
      </c>
      <c r="J197" s="45">
        <v>0.52</v>
      </c>
      <c r="K197" s="45">
        <v>1.0900000000000001</v>
      </c>
      <c r="L197" s="45">
        <v>2.61</v>
      </c>
      <c r="M197" s="45">
        <v>2.61</v>
      </c>
      <c r="N197" s="45">
        <v>1.71</v>
      </c>
      <c r="O197" s="151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5"/>
    </row>
    <row r="198" spans="1:65">
      <c r="B198" s="3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BM198" s="55"/>
    </row>
    <row r="199" spans="1:65" ht="15">
      <c r="B199" s="8" t="s">
        <v>469</v>
      </c>
      <c r="BM199" s="28" t="s">
        <v>247</v>
      </c>
    </row>
    <row r="200" spans="1:65" ht="15">
      <c r="A200" s="25" t="s">
        <v>51</v>
      </c>
      <c r="B200" s="18" t="s">
        <v>108</v>
      </c>
      <c r="C200" s="15" t="s">
        <v>109</v>
      </c>
      <c r="D200" s="16" t="s">
        <v>214</v>
      </c>
      <c r="E200" s="17" t="s">
        <v>214</v>
      </c>
      <c r="F200" s="17" t="s">
        <v>214</v>
      </c>
      <c r="G200" s="17" t="s">
        <v>214</v>
      </c>
      <c r="H200" s="17" t="s">
        <v>214</v>
      </c>
      <c r="I200" s="17" t="s">
        <v>214</v>
      </c>
      <c r="J200" s="17" t="s">
        <v>214</v>
      </c>
      <c r="K200" s="17" t="s">
        <v>214</v>
      </c>
      <c r="L200" s="17" t="s">
        <v>214</v>
      </c>
      <c r="M200" s="15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 t="s">
        <v>215</v>
      </c>
      <c r="C201" s="9" t="s">
        <v>215</v>
      </c>
      <c r="D201" s="149" t="s">
        <v>248</v>
      </c>
      <c r="E201" s="150" t="s">
        <v>250</v>
      </c>
      <c r="F201" s="150" t="s">
        <v>252</v>
      </c>
      <c r="G201" s="150" t="s">
        <v>253</v>
      </c>
      <c r="H201" s="150" t="s">
        <v>254</v>
      </c>
      <c r="I201" s="150" t="s">
        <v>256</v>
      </c>
      <c r="J201" s="150" t="s">
        <v>257</v>
      </c>
      <c r="K201" s="150" t="s">
        <v>258</v>
      </c>
      <c r="L201" s="150" t="s">
        <v>259</v>
      </c>
      <c r="M201" s="15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 t="s">
        <v>3</v>
      </c>
    </row>
    <row r="202" spans="1:65">
      <c r="A202" s="30"/>
      <c r="B202" s="19"/>
      <c r="C202" s="9"/>
      <c r="D202" s="10" t="s">
        <v>100</v>
      </c>
      <c r="E202" s="11" t="s">
        <v>100</v>
      </c>
      <c r="F202" s="11" t="s">
        <v>100</v>
      </c>
      <c r="G202" s="11" t="s">
        <v>284</v>
      </c>
      <c r="H202" s="11" t="s">
        <v>100</v>
      </c>
      <c r="I202" s="11" t="s">
        <v>284</v>
      </c>
      <c r="J202" s="11" t="s">
        <v>284</v>
      </c>
      <c r="K202" s="11" t="s">
        <v>284</v>
      </c>
      <c r="L202" s="11" t="s">
        <v>100</v>
      </c>
      <c r="M202" s="15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8">
        <v>0</v>
      </c>
    </row>
    <row r="203" spans="1:65">
      <c r="A203" s="30"/>
      <c r="B203" s="19"/>
      <c r="C203" s="9"/>
      <c r="D203" s="26"/>
      <c r="E203" s="26"/>
      <c r="F203" s="26"/>
      <c r="G203" s="26"/>
      <c r="H203" s="26"/>
      <c r="I203" s="26"/>
      <c r="J203" s="26"/>
      <c r="K203" s="26"/>
      <c r="L203" s="26"/>
      <c r="M203" s="15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8">
        <v>0</v>
      </c>
    </row>
    <row r="204" spans="1:65">
      <c r="A204" s="30"/>
      <c r="B204" s="18">
        <v>1</v>
      </c>
      <c r="C204" s="14">
        <v>1</v>
      </c>
      <c r="D204" s="222" t="s">
        <v>94</v>
      </c>
      <c r="E204" s="221" t="s">
        <v>287</v>
      </c>
      <c r="F204" s="222" t="s">
        <v>101</v>
      </c>
      <c r="G204" s="221" t="s">
        <v>95</v>
      </c>
      <c r="H204" s="222" t="s">
        <v>101</v>
      </c>
      <c r="I204" s="221">
        <v>40</v>
      </c>
      <c r="J204" s="221" t="s">
        <v>194</v>
      </c>
      <c r="K204" s="222" t="s">
        <v>101</v>
      </c>
      <c r="L204" s="222" t="s">
        <v>94</v>
      </c>
      <c r="M204" s="223"/>
      <c r="N204" s="224"/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A204" s="224"/>
      <c r="AB204" s="224"/>
      <c r="AC204" s="224"/>
      <c r="AD204" s="224"/>
      <c r="AE204" s="224"/>
      <c r="AF204" s="224"/>
      <c r="AG204" s="224"/>
      <c r="AH204" s="224"/>
      <c r="AI204" s="224"/>
      <c r="AJ204" s="224"/>
      <c r="AK204" s="224"/>
      <c r="AL204" s="224"/>
      <c r="AM204" s="224"/>
      <c r="AN204" s="224"/>
      <c r="AO204" s="224"/>
      <c r="AP204" s="224"/>
      <c r="AQ204" s="224"/>
      <c r="AR204" s="224"/>
      <c r="AS204" s="224"/>
      <c r="AT204" s="224"/>
      <c r="AU204" s="224"/>
      <c r="AV204" s="224"/>
      <c r="AW204" s="224"/>
      <c r="AX204" s="224"/>
      <c r="AY204" s="224"/>
      <c r="AZ204" s="224"/>
      <c r="BA204" s="224"/>
      <c r="BB204" s="224"/>
      <c r="BC204" s="224"/>
      <c r="BD204" s="224"/>
      <c r="BE204" s="224"/>
      <c r="BF204" s="224"/>
      <c r="BG204" s="224"/>
      <c r="BH204" s="224"/>
      <c r="BI204" s="224"/>
      <c r="BJ204" s="224"/>
      <c r="BK204" s="224"/>
      <c r="BL204" s="224"/>
      <c r="BM204" s="225">
        <v>1</v>
      </c>
    </row>
    <row r="205" spans="1:65">
      <c r="A205" s="30"/>
      <c r="B205" s="19">
        <v>1</v>
      </c>
      <c r="C205" s="9">
        <v>2</v>
      </c>
      <c r="D205" s="228" t="s">
        <v>94</v>
      </c>
      <c r="E205" s="227" t="s">
        <v>287</v>
      </c>
      <c r="F205" s="228" t="s">
        <v>101</v>
      </c>
      <c r="G205" s="227">
        <v>10</v>
      </c>
      <c r="H205" s="228" t="s">
        <v>101</v>
      </c>
      <c r="I205" s="227" t="s">
        <v>288</v>
      </c>
      <c r="J205" s="227" t="s">
        <v>194</v>
      </c>
      <c r="K205" s="228" t="s">
        <v>101</v>
      </c>
      <c r="L205" s="228" t="s">
        <v>94</v>
      </c>
      <c r="M205" s="223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224"/>
      <c r="AB205" s="224"/>
      <c r="AC205" s="224"/>
      <c r="AD205" s="224"/>
      <c r="AE205" s="224"/>
      <c r="AF205" s="224"/>
      <c r="AG205" s="224"/>
      <c r="AH205" s="224"/>
      <c r="AI205" s="224"/>
      <c r="AJ205" s="224"/>
      <c r="AK205" s="224"/>
      <c r="AL205" s="224"/>
      <c r="AM205" s="224"/>
      <c r="AN205" s="224"/>
      <c r="AO205" s="224"/>
      <c r="AP205" s="224"/>
      <c r="AQ205" s="224"/>
      <c r="AR205" s="224"/>
      <c r="AS205" s="224"/>
      <c r="AT205" s="224"/>
      <c r="AU205" s="224"/>
      <c r="AV205" s="224"/>
      <c r="AW205" s="224"/>
      <c r="AX205" s="224"/>
      <c r="AY205" s="224"/>
      <c r="AZ205" s="224"/>
      <c r="BA205" s="224"/>
      <c r="BB205" s="224"/>
      <c r="BC205" s="224"/>
      <c r="BD205" s="224"/>
      <c r="BE205" s="224"/>
      <c r="BF205" s="224"/>
      <c r="BG205" s="224"/>
      <c r="BH205" s="224"/>
      <c r="BI205" s="224"/>
      <c r="BJ205" s="224"/>
      <c r="BK205" s="224"/>
      <c r="BL205" s="224"/>
      <c r="BM205" s="225">
        <v>6</v>
      </c>
    </row>
    <row r="206" spans="1:65">
      <c r="A206" s="30"/>
      <c r="B206" s="19">
        <v>1</v>
      </c>
      <c r="C206" s="9">
        <v>3</v>
      </c>
      <c r="D206" s="228" t="s">
        <v>94</v>
      </c>
      <c r="E206" s="227" t="s">
        <v>287</v>
      </c>
      <c r="F206" s="228" t="s">
        <v>101</v>
      </c>
      <c r="G206" s="227">
        <v>10</v>
      </c>
      <c r="H206" s="228" t="s">
        <v>101</v>
      </c>
      <c r="I206" s="227" t="s">
        <v>288</v>
      </c>
      <c r="J206" s="227" t="s">
        <v>194</v>
      </c>
      <c r="K206" s="228" t="s">
        <v>101</v>
      </c>
      <c r="L206" s="228" t="s">
        <v>94</v>
      </c>
      <c r="M206" s="223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A206" s="224"/>
      <c r="AB206" s="224"/>
      <c r="AC206" s="224"/>
      <c r="AD206" s="224"/>
      <c r="AE206" s="224"/>
      <c r="AF206" s="224"/>
      <c r="AG206" s="224"/>
      <c r="AH206" s="224"/>
      <c r="AI206" s="224"/>
      <c r="AJ206" s="224"/>
      <c r="AK206" s="224"/>
      <c r="AL206" s="224"/>
      <c r="AM206" s="224"/>
      <c r="AN206" s="224"/>
      <c r="AO206" s="224"/>
      <c r="AP206" s="224"/>
      <c r="AQ206" s="224"/>
      <c r="AR206" s="224"/>
      <c r="AS206" s="224"/>
      <c r="AT206" s="224"/>
      <c r="AU206" s="224"/>
      <c r="AV206" s="224"/>
      <c r="AW206" s="224"/>
      <c r="AX206" s="224"/>
      <c r="AY206" s="224"/>
      <c r="AZ206" s="224"/>
      <c r="BA206" s="224"/>
      <c r="BB206" s="224"/>
      <c r="BC206" s="224"/>
      <c r="BD206" s="224"/>
      <c r="BE206" s="224"/>
      <c r="BF206" s="224"/>
      <c r="BG206" s="224"/>
      <c r="BH206" s="224"/>
      <c r="BI206" s="224"/>
      <c r="BJ206" s="224"/>
      <c r="BK206" s="224"/>
      <c r="BL206" s="224"/>
      <c r="BM206" s="225">
        <v>16</v>
      </c>
    </row>
    <row r="207" spans="1:65">
      <c r="A207" s="30"/>
      <c r="B207" s="19">
        <v>1</v>
      </c>
      <c r="C207" s="9">
        <v>4</v>
      </c>
      <c r="D207" s="228" t="s">
        <v>94</v>
      </c>
      <c r="E207" s="227" t="s">
        <v>287</v>
      </c>
      <c r="F207" s="228" t="s">
        <v>101</v>
      </c>
      <c r="G207" s="227">
        <v>10</v>
      </c>
      <c r="H207" s="228" t="s">
        <v>101</v>
      </c>
      <c r="I207" s="227">
        <v>40</v>
      </c>
      <c r="J207" s="227" t="s">
        <v>194</v>
      </c>
      <c r="K207" s="228" t="s">
        <v>101</v>
      </c>
      <c r="L207" s="228" t="s">
        <v>94</v>
      </c>
      <c r="M207" s="223"/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A207" s="224"/>
      <c r="AB207" s="224"/>
      <c r="AC207" s="224"/>
      <c r="AD207" s="224"/>
      <c r="AE207" s="224"/>
      <c r="AF207" s="224"/>
      <c r="AG207" s="224"/>
      <c r="AH207" s="224"/>
      <c r="AI207" s="224"/>
      <c r="AJ207" s="224"/>
      <c r="AK207" s="224"/>
      <c r="AL207" s="224"/>
      <c r="AM207" s="224"/>
      <c r="AN207" s="224"/>
      <c r="AO207" s="224"/>
      <c r="AP207" s="224"/>
      <c r="AQ207" s="224"/>
      <c r="AR207" s="224"/>
      <c r="AS207" s="224"/>
      <c r="AT207" s="224"/>
      <c r="AU207" s="224"/>
      <c r="AV207" s="224"/>
      <c r="AW207" s="224"/>
      <c r="AX207" s="224"/>
      <c r="AY207" s="224"/>
      <c r="AZ207" s="224"/>
      <c r="BA207" s="224"/>
      <c r="BB207" s="224"/>
      <c r="BC207" s="224"/>
      <c r="BD207" s="224"/>
      <c r="BE207" s="224"/>
      <c r="BF207" s="224"/>
      <c r="BG207" s="224"/>
      <c r="BH207" s="224"/>
      <c r="BI207" s="224"/>
      <c r="BJ207" s="224"/>
      <c r="BK207" s="224"/>
      <c r="BL207" s="224"/>
      <c r="BM207" s="225" t="s">
        <v>101</v>
      </c>
    </row>
    <row r="208" spans="1:65">
      <c r="A208" s="30"/>
      <c r="B208" s="19">
        <v>1</v>
      </c>
      <c r="C208" s="9">
        <v>5</v>
      </c>
      <c r="D208" s="228" t="s">
        <v>94</v>
      </c>
      <c r="E208" s="229">
        <v>70</v>
      </c>
      <c r="F208" s="228" t="s">
        <v>101</v>
      </c>
      <c r="G208" s="227">
        <v>10</v>
      </c>
      <c r="H208" s="228" t="s">
        <v>101</v>
      </c>
      <c r="I208" s="227" t="s">
        <v>288</v>
      </c>
      <c r="J208" s="227">
        <v>30</v>
      </c>
      <c r="K208" s="228" t="s">
        <v>101</v>
      </c>
      <c r="L208" s="228" t="s">
        <v>94</v>
      </c>
      <c r="M208" s="223"/>
      <c r="N208" s="224"/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A208" s="224"/>
      <c r="AB208" s="224"/>
      <c r="AC208" s="224"/>
      <c r="AD208" s="224"/>
      <c r="AE208" s="224"/>
      <c r="AF208" s="224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AU208" s="224"/>
      <c r="AV208" s="224"/>
      <c r="AW208" s="224"/>
      <c r="AX208" s="224"/>
      <c r="AY208" s="224"/>
      <c r="AZ208" s="224"/>
      <c r="BA208" s="224"/>
      <c r="BB208" s="224"/>
      <c r="BC208" s="224"/>
      <c r="BD208" s="224"/>
      <c r="BE208" s="224"/>
      <c r="BF208" s="224"/>
      <c r="BG208" s="224"/>
      <c r="BH208" s="224"/>
      <c r="BI208" s="224"/>
      <c r="BJ208" s="224"/>
      <c r="BK208" s="224"/>
      <c r="BL208" s="224"/>
      <c r="BM208" s="225">
        <v>22</v>
      </c>
    </row>
    <row r="209" spans="1:65">
      <c r="A209" s="30"/>
      <c r="B209" s="19">
        <v>1</v>
      </c>
      <c r="C209" s="9">
        <v>6</v>
      </c>
      <c r="D209" s="228" t="s">
        <v>94</v>
      </c>
      <c r="E209" s="227" t="s">
        <v>287</v>
      </c>
      <c r="F209" s="228" t="s">
        <v>101</v>
      </c>
      <c r="G209" s="227" t="s">
        <v>95</v>
      </c>
      <c r="H209" s="228" t="s">
        <v>101</v>
      </c>
      <c r="I209" s="227" t="s">
        <v>288</v>
      </c>
      <c r="J209" s="227" t="s">
        <v>194</v>
      </c>
      <c r="K209" s="228" t="s">
        <v>101</v>
      </c>
      <c r="L209" s="228" t="s">
        <v>94</v>
      </c>
      <c r="M209" s="223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30"/>
    </row>
    <row r="210" spans="1:65">
      <c r="A210" s="30"/>
      <c r="B210" s="20" t="s">
        <v>231</v>
      </c>
      <c r="C210" s="12"/>
      <c r="D210" s="231" t="s">
        <v>521</v>
      </c>
      <c r="E210" s="231">
        <v>70</v>
      </c>
      <c r="F210" s="231" t="s">
        <v>521</v>
      </c>
      <c r="G210" s="231">
        <v>10</v>
      </c>
      <c r="H210" s="231" t="s">
        <v>521</v>
      </c>
      <c r="I210" s="231">
        <v>40</v>
      </c>
      <c r="J210" s="231">
        <v>30</v>
      </c>
      <c r="K210" s="231" t="s">
        <v>521</v>
      </c>
      <c r="L210" s="231" t="s">
        <v>521</v>
      </c>
      <c r="M210" s="223"/>
      <c r="N210" s="224"/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224"/>
      <c r="AB210" s="224"/>
      <c r="AC210" s="224"/>
      <c r="AD210" s="224"/>
      <c r="AE210" s="224"/>
      <c r="AF210" s="224"/>
      <c r="AG210" s="224"/>
      <c r="AH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AU210" s="224"/>
      <c r="AV210" s="224"/>
      <c r="AW210" s="224"/>
      <c r="AX210" s="224"/>
      <c r="AY210" s="224"/>
      <c r="AZ210" s="224"/>
      <c r="BA210" s="224"/>
      <c r="BB210" s="224"/>
      <c r="BC210" s="224"/>
      <c r="BD210" s="224"/>
      <c r="BE210" s="224"/>
      <c r="BF210" s="224"/>
      <c r="BG210" s="224"/>
      <c r="BH210" s="224"/>
      <c r="BI210" s="224"/>
      <c r="BJ210" s="224"/>
      <c r="BK210" s="224"/>
      <c r="BL210" s="224"/>
      <c r="BM210" s="230"/>
    </row>
    <row r="211" spans="1:65">
      <c r="A211" s="30"/>
      <c r="B211" s="3" t="s">
        <v>232</v>
      </c>
      <c r="C211" s="29"/>
      <c r="D211" s="227" t="s">
        <v>521</v>
      </c>
      <c r="E211" s="227">
        <v>70</v>
      </c>
      <c r="F211" s="227" t="s">
        <v>521</v>
      </c>
      <c r="G211" s="227">
        <v>10</v>
      </c>
      <c r="H211" s="227" t="s">
        <v>521</v>
      </c>
      <c r="I211" s="227">
        <v>40</v>
      </c>
      <c r="J211" s="227">
        <v>30</v>
      </c>
      <c r="K211" s="227" t="s">
        <v>521</v>
      </c>
      <c r="L211" s="227" t="s">
        <v>521</v>
      </c>
      <c r="M211" s="223"/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  <c r="AB211" s="224"/>
      <c r="AC211" s="224"/>
      <c r="AD211" s="224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AU211" s="224"/>
      <c r="AV211" s="224"/>
      <c r="AW211" s="224"/>
      <c r="AX211" s="224"/>
      <c r="AY211" s="224"/>
      <c r="AZ211" s="224"/>
      <c r="BA211" s="224"/>
      <c r="BB211" s="224"/>
      <c r="BC211" s="224"/>
      <c r="BD211" s="224"/>
      <c r="BE211" s="224"/>
      <c r="BF211" s="224"/>
      <c r="BG211" s="224"/>
      <c r="BH211" s="224"/>
      <c r="BI211" s="224"/>
      <c r="BJ211" s="224"/>
      <c r="BK211" s="224"/>
      <c r="BL211" s="224"/>
      <c r="BM211" s="230"/>
    </row>
    <row r="212" spans="1:65">
      <c r="A212" s="30"/>
      <c r="B212" s="3" t="s">
        <v>233</v>
      </c>
      <c r="C212" s="29"/>
      <c r="D212" s="227" t="s">
        <v>521</v>
      </c>
      <c r="E212" s="227" t="s">
        <v>521</v>
      </c>
      <c r="F212" s="227" t="s">
        <v>521</v>
      </c>
      <c r="G212" s="227">
        <v>0</v>
      </c>
      <c r="H212" s="227" t="s">
        <v>521</v>
      </c>
      <c r="I212" s="227">
        <v>0</v>
      </c>
      <c r="J212" s="227" t="s">
        <v>521</v>
      </c>
      <c r="K212" s="227" t="s">
        <v>521</v>
      </c>
      <c r="L212" s="227" t="s">
        <v>521</v>
      </c>
      <c r="M212" s="223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A212" s="224"/>
      <c r="AB212" s="224"/>
      <c r="AC212" s="224"/>
      <c r="AD212" s="224"/>
      <c r="AE212" s="224"/>
      <c r="AF212" s="224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4"/>
      <c r="AT212" s="224"/>
      <c r="AU212" s="224"/>
      <c r="AV212" s="224"/>
      <c r="AW212" s="224"/>
      <c r="AX212" s="224"/>
      <c r="AY212" s="224"/>
      <c r="AZ212" s="224"/>
      <c r="BA212" s="224"/>
      <c r="BB212" s="224"/>
      <c r="BC212" s="224"/>
      <c r="BD212" s="224"/>
      <c r="BE212" s="224"/>
      <c r="BF212" s="224"/>
      <c r="BG212" s="224"/>
      <c r="BH212" s="224"/>
      <c r="BI212" s="224"/>
      <c r="BJ212" s="224"/>
      <c r="BK212" s="224"/>
      <c r="BL212" s="224"/>
      <c r="BM212" s="230"/>
    </row>
    <row r="213" spans="1:65">
      <c r="A213" s="30"/>
      <c r="B213" s="3" t="s">
        <v>85</v>
      </c>
      <c r="C213" s="29"/>
      <c r="D213" s="13" t="s">
        <v>521</v>
      </c>
      <c r="E213" s="13" t="s">
        <v>521</v>
      </c>
      <c r="F213" s="13" t="s">
        <v>521</v>
      </c>
      <c r="G213" s="13">
        <v>0</v>
      </c>
      <c r="H213" s="13" t="s">
        <v>521</v>
      </c>
      <c r="I213" s="13">
        <v>0</v>
      </c>
      <c r="J213" s="13" t="s">
        <v>521</v>
      </c>
      <c r="K213" s="13" t="s">
        <v>521</v>
      </c>
      <c r="L213" s="13" t="s">
        <v>521</v>
      </c>
      <c r="M213" s="15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3" t="s">
        <v>234</v>
      </c>
      <c r="C214" s="29"/>
      <c r="D214" s="13" t="s">
        <v>521</v>
      </c>
      <c r="E214" s="13" t="s">
        <v>521</v>
      </c>
      <c r="F214" s="13" t="s">
        <v>521</v>
      </c>
      <c r="G214" s="13" t="s">
        <v>521</v>
      </c>
      <c r="H214" s="13" t="s">
        <v>521</v>
      </c>
      <c r="I214" s="13" t="s">
        <v>521</v>
      </c>
      <c r="J214" s="13" t="s">
        <v>521</v>
      </c>
      <c r="K214" s="13" t="s">
        <v>521</v>
      </c>
      <c r="L214" s="13" t="s">
        <v>521</v>
      </c>
      <c r="M214" s="15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46" t="s">
        <v>235</v>
      </c>
      <c r="C215" s="47"/>
      <c r="D215" s="45">
        <v>1.44</v>
      </c>
      <c r="E215" s="45">
        <v>0.86</v>
      </c>
      <c r="F215" s="45">
        <v>0</v>
      </c>
      <c r="G215" s="45">
        <v>0.96</v>
      </c>
      <c r="H215" s="45">
        <v>0</v>
      </c>
      <c r="I215" s="45">
        <v>0.1</v>
      </c>
      <c r="J215" s="45">
        <v>0.67</v>
      </c>
      <c r="K215" s="45">
        <v>0</v>
      </c>
      <c r="L215" s="45">
        <v>1.44</v>
      </c>
      <c r="M215" s="15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B216" s="3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BM216" s="55"/>
    </row>
    <row r="217" spans="1:65" ht="15">
      <c r="B217" s="8" t="s">
        <v>470</v>
      </c>
      <c r="BM217" s="28" t="s">
        <v>66</v>
      </c>
    </row>
    <row r="218" spans="1:65" ht="15">
      <c r="A218" s="25" t="s">
        <v>28</v>
      </c>
      <c r="B218" s="18" t="s">
        <v>108</v>
      </c>
      <c r="C218" s="15" t="s">
        <v>109</v>
      </c>
      <c r="D218" s="16" t="s">
        <v>214</v>
      </c>
      <c r="E218" s="17" t="s">
        <v>214</v>
      </c>
      <c r="F218" s="17" t="s">
        <v>214</v>
      </c>
      <c r="G218" s="17" t="s">
        <v>214</v>
      </c>
      <c r="H218" s="17" t="s">
        <v>214</v>
      </c>
      <c r="I218" s="17" t="s">
        <v>214</v>
      </c>
      <c r="J218" s="17" t="s">
        <v>214</v>
      </c>
      <c r="K218" s="17" t="s">
        <v>214</v>
      </c>
      <c r="L218" s="17" t="s">
        <v>214</v>
      </c>
      <c r="M218" s="15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</v>
      </c>
    </row>
    <row r="219" spans="1:65">
      <c r="A219" s="30"/>
      <c r="B219" s="19" t="s">
        <v>215</v>
      </c>
      <c r="C219" s="9" t="s">
        <v>215</v>
      </c>
      <c r="D219" s="149" t="s">
        <v>249</v>
      </c>
      <c r="E219" s="150" t="s">
        <v>250</v>
      </c>
      <c r="F219" s="150" t="s">
        <v>252</v>
      </c>
      <c r="G219" s="150" t="s">
        <v>253</v>
      </c>
      <c r="H219" s="150" t="s">
        <v>254</v>
      </c>
      <c r="I219" s="150" t="s">
        <v>256</v>
      </c>
      <c r="J219" s="150" t="s">
        <v>257</v>
      </c>
      <c r="K219" s="150" t="s">
        <v>258</v>
      </c>
      <c r="L219" s="150" t="s">
        <v>260</v>
      </c>
      <c r="M219" s="15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 t="s">
        <v>3</v>
      </c>
    </row>
    <row r="220" spans="1:65">
      <c r="A220" s="30"/>
      <c r="B220" s="19"/>
      <c r="C220" s="9"/>
      <c r="D220" s="10" t="s">
        <v>99</v>
      </c>
      <c r="E220" s="11" t="s">
        <v>99</v>
      </c>
      <c r="F220" s="11" t="s">
        <v>99</v>
      </c>
      <c r="G220" s="11" t="s">
        <v>284</v>
      </c>
      <c r="H220" s="11" t="s">
        <v>99</v>
      </c>
      <c r="I220" s="11" t="s">
        <v>284</v>
      </c>
      <c r="J220" s="11" t="s">
        <v>284</v>
      </c>
      <c r="K220" s="11" t="s">
        <v>284</v>
      </c>
      <c r="L220" s="11" t="s">
        <v>99</v>
      </c>
      <c r="M220" s="15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2</v>
      </c>
    </row>
    <row r="221" spans="1:65">
      <c r="A221" s="30"/>
      <c r="B221" s="19"/>
      <c r="C221" s="9"/>
      <c r="D221" s="26"/>
      <c r="E221" s="26"/>
      <c r="F221" s="26"/>
      <c r="G221" s="26"/>
      <c r="H221" s="26"/>
      <c r="I221" s="26"/>
      <c r="J221" s="26"/>
      <c r="K221" s="26"/>
      <c r="L221" s="26"/>
      <c r="M221" s="15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8">
        <v>2</v>
      </c>
    </row>
    <row r="222" spans="1:65">
      <c r="A222" s="30"/>
      <c r="B222" s="18">
        <v>1</v>
      </c>
      <c r="C222" s="14">
        <v>1</v>
      </c>
      <c r="D222" s="22">
        <v>0.9</v>
      </c>
      <c r="E222" s="22">
        <v>0.6</v>
      </c>
      <c r="F222" s="22">
        <v>0.8</v>
      </c>
      <c r="G222" s="22">
        <v>0.8</v>
      </c>
      <c r="H222" s="22">
        <v>0.80084355176822764</v>
      </c>
      <c r="I222" s="22">
        <v>0.9</v>
      </c>
      <c r="J222" s="22">
        <v>0.7</v>
      </c>
      <c r="K222" s="22">
        <v>0.7</v>
      </c>
      <c r="L222" s="22">
        <v>0.71553958025643305</v>
      </c>
      <c r="M222" s="15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8">
        <v>1</v>
      </c>
    </row>
    <row r="223" spans="1:65">
      <c r="A223" s="30"/>
      <c r="B223" s="19">
        <v>1</v>
      </c>
      <c r="C223" s="9">
        <v>2</v>
      </c>
      <c r="D223" s="11">
        <v>0.9</v>
      </c>
      <c r="E223" s="11">
        <v>0.5</v>
      </c>
      <c r="F223" s="11">
        <v>0.8</v>
      </c>
      <c r="G223" s="11">
        <v>1</v>
      </c>
      <c r="H223" s="11">
        <v>0.89138543042977669</v>
      </c>
      <c r="I223" s="11">
        <v>1.1000000000000001</v>
      </c>
      <c r="J223" s="11">
        <v>0.8</v>
      </c>
      <c r="K223" s="11">
        <v>0.7</v>
      </c>
      <c r="L223" s="11">
        <v>0.68996327358028997</v>
      </c>
      <c r="M223" s="15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 t="e">
        <v>#N/A</v>
      </c>
    </row>
    <row r="224" spans="1:65">
      <c r="A224" s="30"/>
      <c r="B224" s="19">
        <v>1</v>
      </c>
      <c r="C224" s="9">
        <v>3</v>
      </c>
      <c r="D224" s="11">
        <v>0.7</v>
      </c>
      <c r="E224" s="11">
        <v>0.6</v>
      </c>
      <c r="F224" s="11">
        <v>0.8</v>
      </c>
      <c r="G224" s="11">
        <v>0.9</v>
      </c>
      <c r="H224" s="11">
        <v>0.8935458438485111</v>
      </c>
      <c r="I224" s="11">
        <v>0.8</v>
      </c>
      <c r="J224" s="11">
        <v>0.7</v>
      </c>
      <c r="K224" s="11">
        <v>0.7</v>
      </c>
      <c r="L224" s="11">
        <v>0.72281236245011804</v>
      </c>
      <c r="M224" s="15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16</v>
      </c>
    </row>
    <row r="225" spans="1:65">
      <c r="A225" s="30"/>
      <c r="B225" s="19">
        <v>1</v>
      </c>
      <c r="C225" s="9">
        <v>4</v>
      </c>
      <c r="D225" s="11">
        <v>0.7</v>
      </c>
      <c r="E225" s="11">
        <v>0.9</v>
      </c>
      <c r="F225" s="11">
        <v>0.9</v>
      </c>
      <c r="G225" s="11">
        <v>0.8</v>
      </c>
      <c r="H225" s="11">
        <v>0.76259737163030139</v>
      </c>
      <c r="I225" s="11">
        <v>0.9</v>
      </c>
      <c r="J225" s="11">
        <v>0.7</v>
      </c>
      <c r="K225" s="11">
        <v>0.7</v>
      </c>
      <c r="L225" s="11">
        <v>0.70338944201845</v>
      </c>
      <c r="M225" s="15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0.77151973973411492</v>
      </c>
    </row>
    <row r="226" spans="1:65">
      <c r="A226" s="30"/>
      <c r="B226" s="19">
        <v>1</v>
      </c>
      <c r="C226" s="9">
        <v>5</v>
      </c>
      <c r="D226" s="11">
        <v>0.7</v>
      </c>
      <c r="E226" s="11">
        <v>0.8</v>
      </c>
      <c r="F226" s="11">
        <v>0.9</v>
      </c>
      <c r="G226" s="11">
        <v>0.7</v>
      </c>
      <c r="H226" s="11">
        <v>0.82074832300251688</v>
      </c>
      <c r="I226" s="11">
        <v>0.9</v>
      </c>
      <c r="J226" s="11">
        <v>0.7</v>
      </c>
      <c r="K226" s="11">
        <v>0.6</v>
      </c>
      <c r="L226" s="11">
        <v>0.66939347002793703</v>
      </c>
      <c r="M226" s="15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58</v>
      </c>
    </row>
    <row r="227" spans="1:65">
      <c r="A227" s="30"/>
      <c r="B227" s="19">
        <v>1</v>
      </c>
      <c r="C227" s="9">
        <v>6</v>
      </c>
      <c r="D227" s="11">
        <v>0.8</v>
      </c>
      <c r="E227" s="11">
        <v>0.5</v>
      </c>
      <c r="F227" s="11">
        <v>0.8</v>
      </c>
      <c r="G227" s="154">
        <v>1.3</v>
      </c>
      <c r="H227" s="11">
        <v>0.7500698963735517</v>
      </c>
      <c r="I227" s="11">
        <v>0.9</v>
      </c>
      <c r="J227" s="11">
        <v>0.8</v>
      </c>
      <c r="K227" s="11">
        <v>0.6</v>
      </c>
      <c r="L227" s="11">
        <v>0.70177740025608804</v>
      </c>
      <c r="M227" s="15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5"/>
    </row>
    <row r="228" spans="1:65">
      <c r="A228" s="30"/>
      <c r="B228" s="20" t="s">
        <v>231</v>
      </c>
      <c r="C228" s="12"/>
      <c r="D228" s="23">
        <v>0.78333333333333333</v>
      </c>
      <c r="E228" s="23">
        <v>0.65</v>
      </c>
      <c r="F228" s="23">
        <v>0.83333333333333337</v>
      </c>
      <c r="G228" s="23">
        <v>0.91666666666666663</v>
      </c>
      <c r="H228" s="23">
        <v>0.81986506950881421</v>
      </c>
      <c r="I228" s="23">
        <v>0.91666666666666663</v>
      </c>
      <c r="J228" s="23">
        <v>0.73333333333333339</v>
      </c>
      <c r="K228" s="23">
        <v>0.66666666666666663</v>
      </c>
      <c r="L228" s="23">
        <v>0.70047925476488604</v>
      </c>
      <c r="M228" s="15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5"/>
    </row>
    <row r="229" spans="1:65">
      <c r="A229" s="30"/>
      <c r="B229" s="3" t="s">
        <v>232</v>
      </c>
      <c r="C229" s="29"/>
      <c r="D229" s="11">
        <v>0.75</v>
      </c>
      <c r="E229" s="11">
        <v>0.6</v>
      </c>
      <c r="F229" s="11">
        <v>0.8</v>
      </c>
      <c r="G229" s="11">
        <v>0.85000000000000009</v>
      </c>
      <c r="H229" s="11">
        <v>0.81079593738537226</v>
      </c>
      <c r="I229" s="11">
        <v>0.9</v>
      </c>
      <c r="J229" s="11">
        <v>0.7</v>
      </c>
      <c r="K229" s="11">
        <v>0.7</v>
      </c>
      <c r="L229" s="11">
        <v>0.70258342113726902</v>
      </c>
      <c r="M229" s="15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5"/>
    </row>
    <row r="230" spans="1:65">
      <c r="A230" s="30"/>
      <c r="B230" s="3" t="s">
        <v>233</v>
      </c>
      <c r="C230" s="29"/>
      <c r="D230" s="24">
        <v>9.8319208025016605E-2</v>
      </c>
      <c r="E230" s="24">
        <v>0.16431676725154942</v>
      </c>
      <c r="F230" s="24">
        <v>5.1639777949432218E-2</v>
      </c>
      <c r="G230" s="24">
        <v>0.21369760566432816</v>
      </c>
      <c r="H230" s="24">
        <v>6.1737463862289566E-2</v>
      </c>
      <c r="I230" s="24">
        <v>9.8319208025017507E-2</v>
      </c>
      <c r="J230" s="24">
        <v>5.1639777949432274E-2</v>
      </c>
      <c r="K230" s="24">
        <v>5.1639777949432218E-2</v>
      </c>
      <c r="L230" s="24">
        <v>1.904020665510411E-2</v>
      </c>
      <c r="M230" s="15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5"/>
    </row>
    <row r="231" spans="1:65">
      <c r="A231" s="30"/>
      <c r="B231" s="3" t="s">
        <v>85</v>
      </c>
      <c r="C231" s="29"/>
      <c r="D231" s="13">
        <v>0.12551388258512758</v>
      </c>
      <c r="E231" s="13">
        <v>0.25279502654084524</v>
      </c>
      <c r="F231" s="13">
        <v>6.1967733539318656E-2</v>
      </c>
      <c r="G231" s="13">
        <v>0.23312466072472163</v>
      </c>
      <c r="H231" s="13">
        <v>7.5301980970206267E-2</v>
      </c>
      <c r="I231" s="13">
        <v>0.10725731784547365</v>
      </c>
      <c r="J231" s="13">
        <v>7.0417879021953095E-2</v>
      </c>
      <c r="K231" s="13">
        <v>7.7459666924148338E-2</v>
      </c>
      <c r="L231" s="13">
        <v>2.7181685289873293E-2</v>
      </c>
      <c r="M231" s="15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5"/>
    </row>
    <row r="232" spans="1:65">
      <c r="A232" s="30"/>
      <c r="B232" s="3" t="s">
        <v>234</v>
      </c>
      <c r="C232" s="29"/>
      <c r="D232" s="13">
        <v>1.53121080262828E-2</v>
      </c>
      <c r="E232" s="13">
        <v>-0.15750697419095672</v>
      </c>
      <c r="F232" s="13">
        <v>8.0119263857747702E-2</v>
      </c>
      <c r="G232" s="13">
        <v>0.18813119024352254</v>
      </c>
      <c r="H232" s="13">
        <v>6.2662466408649919E-2</v>
      </c>
      <c r="I232" s="13">
        <v>0.18813119024352254</v>
      </c>
      <c r="J232" s="13">
        <v>-4.949504780518188E-2</v>
      </c>
      <c r="K232" s="13">
        <v>-0.13590458891380186</v>
      </c>
      <c r="L232" s="13">
        <v>-9.2078635594873059E-2</v>
      </c>
      <c r="M232" s="15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46" t="s">
        <v>235</v>
      </c>
      <c r="C233" s="47"/>
      <c r="D233" s="45">
        <v>0</v>
      </c>
      <c r="E233" s="45">
        <v>1.0900000000000001</v>
      </c>
      <c r="F233" s="45">
        <v>0.41</v>
      </c>
      <c r="G233" s="45">
        <v>1.0900000000000001</v>
      </c>
      <c r="H233" s="45">
        <v>0.3</v>
      </c>
      <c r="I233" s="45">
        <v>1.0900000000000001</v>
      </c>
      <c r="J233" s="45">
        <v>0.41</v>
      </c>
      <c r="K233" s="45">
        <v>0.95</v>
      </c>
      <c r="L233" s="45">
        <v>0.67</v>
      </c>
      <c r="M233" s="15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B234" s="31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BM234" s="55"/>
    </row>
    <row r="235" spans="1:65" ht="15">
      <c r="B235" s="8" t="s">
        <v>471</v>
      </c>
      <c r="BM235" s="28" t="s">
        <v>66</v>
      </c>
    </row>
    <row r="236" spans="1:65" ht="15">
      <c r="A236" s="25" t="s">
        <v>0</v>
      </c>
      <c r="B236" s="18" t="s">
        <v>108</v>
      </c>
      <c r="C236" s="15" t="s">
        <v>109</v>
      </c>
      <c r="D236" s="16" t="s">
        <v>214</v>
      </c>
      <c r="E236" s="17" t="s">
        <v>214</v>
      </c>
      <c r="F236" s="17" t="s">
        <v>214</v>
      </c>
      <c r="G236" s="17" t="s">
        <v>214</v>
      </c>
      <c r="H236" s="17" t="s">
        <v>214</v>
      </c>
      <c r="I236" s="17" t="s">
        <v>214</v>
      </c>
      <c r="J236" s="17" t="s">
        <v>214</v>
      </c>
      <c r="K236" s="17" t="s">
        <v>214</v>
      </c>
      <c r="L236" s="17" t="s">
        <v>214</v>
      </c>
      <c r="M236" s="17" t="s">
        <v>214</v>
      </c>
      <c r="N236" s="17" t="s">
        <v>214</v>
      </c>
      <c r="O236" s="151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8">
        <v>1</v>
      </c>
    </row>
    <row r="237" spans="1:65">
      <c r="A237" s="30"/>
      <c r="B237" s="19" t="s">
        <v>215</v>
      </c>
      <c r="C237" s="9" t="s">
        <v>215</v>
      </c>
      <c r="D237" s="149" t="s">
        <v>248</v>
      </c>
      <c r="E237" s="150" t="s">
        <v>249</v>
      </c>
      <c r="F237" s="150" t="s">
        <v>250</v>
      </c>
      <c r="G237" s="150" t="s">
        <v>252</v>
      </c>
      <c r="H237" s="150" t="s">
        <v>253</v>
      </c>
      <c r="I237" s="150" t="s">
        <v>254</v>
      </c>
      <c r="J237" s="150" t="s">
        <v>256</v>
      </c>
      <c r="K237" s="150" t="s">
        <v>257</v>
      </c>
      <c r="L237" s="150" t="s">
        <v>258</v>
      </c>
      <c r="M237" s="150" t="s">
        <v>259</v>
      </c>
      <c r="N237" s="150" t="s">
        <v>260</v>
      </c>
      <c r="O237" s="151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8" t="s">
        <v>1</v>
      </c>
    </row>
    <row r="238" spans="1:65">
      <c r="A238" s="30"/>
      <c r="B238" s="19"/>
      <c r="C238" s="9"/>
      <c r="D238" s="10" t="s">
        <v>100</v>
      </c>
      <c r="E238" s="11" t="s">
        <v>100</v>
      </c>
      <c r="F238" s="11" t="s">
        <v>100</v>
      </c>
      <c r="G238" s="11" t="s">
        <v>100</v>
      </c>
      <c r="H238" s="11" t="s">
        <v>284</v>
      </c>
      <c r="I238" s="11" t="s">
        <v>100</v>
      </c>
      <c r="J238" s="11" t="s">
        <v>100</v>
      </c>
      <c r="K238" s="11" t="s">
        <v>284</v>
      </c>
      <c r="L238" s="11" t="s">
        <v>284</v>
      </c>
      <c r="M238" s="11" t="s">
        <v>100</v>
      </c>
      <c r="N238" s="11" t="s">
        <v>100</v>
      </c>
      <c r="O238" s="151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8">
        <v>2</v>
      </c>
    </row>
    <row r="239" spans="1:65">
      <c r="A239" s="30"/>
      <c r="B239" s="19"/>
      <c r="C239" s="9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151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8">
        <v>3</v>
      </c>
    </row>
    <row r="240" spans="1:65">
      <c r="A240" s="30"/>
      <c r="B240" s="18">
        <v>1</v>
      </c>
      <c r="C240" s="14">
        <v>1</v>
      </c>
      <c r="D240" s="152">
        <v>19.273199999999999</v>
      </c>
      <c r="E240" s="22">
        <v>17.25</v>
      </c>
      <c r="F240" s="22">
        <v>17.260000000000002</v>
      </c>
      <c r="G240" s="22">
        <v>17.422999999999998</v>
      </c>
      <c r="H240" s="22">
        <v>17.399999999999999</v>
      </c>
      <c r="I240" s="22">
        <v>17.381564428231115</v>
      </c>
      <c r="J240" s="22">
        <v>16.899999999999999</v>
      </c>
      <c r="K240" s="152">
        <v>17.5</v>
      </c>
      <c r="L240" s="22">
        <v>17.299999999999997</v>
      </c>
      <c r="M240" s="22">
        <v>17.106000000000002</v>
      </c>
      <c r="N240" s="22">
        <v>17.436807999999999</v>
      </c>
      <c r="O240" s="151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>
        <v>1</v>
      </c>
      <c r="C241" s="9">
        <v>2</v>
      </c>
      <c r="D241" s="153">
        <v>18.920300000000001</v>
      </c>
      <c r="E241" s="11">
        <v>17.100000000000001</v>
      </c>
      <c r="F241" s="11">
        <v>17.34</v>
      </c>
      <c r="G241" s="11">
        <v>17.298400000000001</v>
      </c>
      <c r="H241" s="11">
        <v>17.399999999999999</v>
      </c>
      <c r="I241" s="11">
        <v>17.527830080398161</v>
      </c>
      <c r="J241" s="11">
        <v>16.600000000000001</v>
      </c>
      <c r="K241" s="153">
        <v>16.8</v>
      </c>
      <c r="L241" s="11">
        <v>17.5</v>
      </c>
      <c r="M241" s="11">
        <v>17.231000000000002</v>
      </c>
      <c r="N241" s="11">
        <v>17.58381</v>
      </c>
      <c r="O241" s="151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e">
        <v>#N/A</v>
      </c>
    </row>
    <row r="242" spans="1:65">
      <c r="A242" s="30"/>
      <c r="B242" s="19">
        <v>1</v>
      </c>
      <c r="C242" s="9">
        <v>3</v>
      </c>
      <c r="D242" s="153">
        <v>19.131899999999998</v>
      </c>
      <c r="E242" s="11">
        <v>17.100000000000001</v>
      </c>
      <c r="F242" s="11">
        <v>16.940000000000001</v>
      </c>
      <c r="G242" s="11">
        <v>17.381900000000002</v>
      </c>
      <c r="H242" s="11">
        <v>17.299999999999997</v>
      </c>
      <c r="I242" s="11">
        <v>17.471276927078367</v>
      </c>
      <c r="J242" s="154">
        <v>16.3</v>
      </c>
      <c r="K242" s="153">
        <v>16.400000000000002</v>
      </c>
      <c r="L242" s="11">
        <v>17.299999999999997</v>
      </c>
      <c r="M242" s="11">
        <v>17.38</v>
      </c>
      <c r="N242" s="11">
        <v>17.677832000000002</v>
      </c>
      <c r="O242" s="151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16</v>
      </c>
    </row>
    <row r="243" spans="1:65">
      <c r="A243" s="30"/>
      <c r="B243" s="19">
        <v>1</v>
      </c>
      <c r="C243" s="9">
        <v>4</v>
      </c>
      <c r="D243" s="153">
        <v>18.860599999999998</v>
      </c>
      <c r="E243" s="11">
        <v>17.3</v>
      </c>
      <c r="F243" s="11">
        <v>17.489999999999998</v>
      </c>
      <c r="G243" s="11">
        <v>17.537400000000002</v>
      </c>
      <c r="H243" s="11">
        <v>17.100000000000001</v>
      </c>
      <c r="I243" s="11">
        <v>17.451321214579046</v>
      </c>
      <c r="J243" s="11">
        <v>16.600000000000001</v>
      </c>
      <c r="K243" s="153">
        <v>16.3</v>
      </c>
      <c r="L243" s="11">
        <v>17.599999999999998</v>
      </c>
      <c r="M243" s="11">
        <v>17.111000000000001</v>
      </c>
      <c r="N243" s="11">
        <v>17.419688000000001</v>
      </c>
      <c r="O243" s="151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17.320349320951983</v>
      </c>
    </row>
    <row r="244" spans="1:65">
      <c r="A244" s="30"/>
      <c r="B244" s="19">
        <v>1</v>
      </c>
      <c r="C244" s="9">
        <v>5</v>
      </c>
      <c r="D244" s="153">
        <v>19.070699999999999</v>
      </c>
      <c r="E244" s="11">
        <v>17.45</v>
      </c>
      <c r="F244" s="11">
        <v>17.489999999999998</v>
      </c>
      <c r="G244" s="11">
        <v>17.3125</v>
      </c>
      <c r="H244" s="11">
        <v>17.399999999999999</v>
      </c>
      <c r="I244" s="11">
        <v>17.570930063740654</v>
      </c>
      <c r="J244" s="11">
        <v>17</v>
      </c>
      <c r="K244" s="153">
        <v>16.3</v>
      </c>
      <c r="L244" s="11">
        <v>17.8</v>
      </c>
      <c r="M244" s="11">
        <v>17.204999999999998</v>
      </c>
      <c r="N244" s="11">
        <v>17.426521000000001</v>
      </c>
      <c r="O244" s="151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59</v>
      </c>
    </row>
    <row r="245" spans="1:65">
      <c r="A245" s="30"/>
      <c r="B245" s="19">
        <v>1</v>
      </c>
      <c r="C245" s="9">
        <v>6</v>
      </c>
      <c r="D245" s="153">
        <v>19.144600000000001</v>
      </c>
      <c r="E245" s="11">
        <v>17.3</v>
      </c>
      <c r="F245" s="11">
        <v>17.34</v>
      </c>
      <c r="G245" s="11">
        <v>17.6831</v>
      </c>
      <c r="H245" s="11">
        <v>17.299999999999997</v>
      </c>
      <c r="I245" s="11">
        <v>17.454990273075417</v>
      </c>
      <c r="J245" s="11">
        <v>17.2</v>
      </c>
      <c r="K245" s="153">
        <v>16.7</v>
      </c>
      <c r="L245" s="11">
        <v>17.399999999999999</v>
      </c>
      <c r="M245" s="11">
        <v>17.434999999999999</v>
      </c>
      <c r="N245" s="11">
        <v>17.481535999999998</v>
      </c>
      <c r="O245" s="151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5"/>
    </row>
    <row r="246" spans="1:65">
      <c r="A246" s="30"/>
      <c r="B246" s="20" t="s">
        <v>231</v>
      </c>
      <c r="C246" s="12"/>
      <c r="D246" s="23">
        <v>19.066883333333333</v>
      </c>
      <c r="E246" s="23">
        <v>17.25</v>
      </c>
      <c r="F246" s="23">
        <v>17.309999999999999</v>
      </c>
      <c r="G246" s="23">
        <v>17.439383333333335</v>
      </c>
      <c r="H246" s="23">
        <v>17.316666666666666</v>
      </c>
      <c r="I246" s="23">
        <v>17.476318831183793</v>
      </c>
      <c r="J246" s="23">
        <v>16.766666666666669</v>
      </c>
      <c r="K246" s="23">
        <v>16.666666666666668</v>
      </c>
      <c r="L246" s="23">
        <v>17.483333333333331</v>
      </c>
      <c r="M246" s="23">
        <v>17.244666666666667</v>
      </c>
      <c r="N246" s="23">
        <v>17.504365833333335</v>
      </c>
      <c r="O246" s="151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5"/>
    </row>
    <row r="247" spans="1:65">
      <c r="A247" s="30"/>
      <c r="B247" s="3" t="s">
        <v>232</v>
      </c>
      <c r="C247" s="29"/>
      <c r="D247" s="11">
        <v>19.101299999999998</v>
      </c>
      <c r="E247" s="11">
        <v>17.274999999999999</v>
      </c>
      <c r="F247" s="11">
        <v>17.34</v>
      </c>
      <c r="G247" s="11">
        <v>17.402450000000002</v>
      </c>
      <c r="H247" s="11">
        <v>17.349999999999998</v>
      </c>
      <c r="I247" s="11">
        <v>17.463133600076894</v>
      </c>
      <c r="J247" s="11">
        <v>16.75</v>
      </c>
      <c r="K247" s="11">
        <v>16.55</v>
      </c>
      <c r="L247" s="11">
        <v>17.45</v>
      </c>
      <c r="M247" s="11">
        <v>17.218</v>
      </c>
      <c r="N247" s="11">
        <v>17.459171999999999</v>
      </c>
      <c r="O247" s="151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5"/>
    </row>
    <row r="248" spans="1:65">
      <c r="A248" s="30"/>
      <c r="B248" s="3" t="s">
        <v>233</v>
      </c>
      <c r="C248" s="29"/>
      <c r="D248" s="24">
        <v>0.15289713426571036</v>
      </c>
      <c r="E248" s="24">
        <v>0.13416407864998664</v>
      </c>
      <c r="F248" s="24">
        <v>0.2029778313018433</v>
      </c>
      <c r="G248" s="24">
        <v>0.14734551797277926</v>
      </c>
      <c r="H248" s="24">
        <v>0.11690451944500026</v>
      </c>
      <c r="I248" s="24">
        <v>6.5860914090802247E-2</v>
      </c>
      <c r="J248" s="24">
        <v>0.32659863237108966</v>
      </c>
      <c r="K248" s="24">
        <v>0.45898438608155973</v>
      </c>
      <c r="L248" s="24">
        <v>0.19407902170679633</v>
      </c>
      <c r="M248" s="24">
        <v>0.13667284538878383</v>
      </c>
      <c r="N248" s="24">
        <v>0.10461099585113789</v>
      </c>
      <c r="O248" s="218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19"/>
      <c r="AR248" s="219"/>
      <c r="AS248" s="219"/>
      <c r="AT248" s="219"/>
      <c r="AU248" s="219"/>
      <c r="AV248" s="219"/>
      <c r="AW248" s="219"/>
      <c r="AX248" s="219"/>
      <c r="AY248" s="219"/>
      <c r="AZ248" s="219"/>
      <c r="BA248" s="219"/>
      <c r="BB248" s="219"/>
      <c r="BC248" s="219"/>
      <c r="BD248" s="219"/>
      <c r="BE248" s="219"/>
      <c r="BF248" s="219"/>
      <c r="BG248" s="219"/>
      <c r="BH248" s="219"/>
      <c r="BI248" s="219"/>
      <c r="BJ248" s="219"/>
      <c r="BK248" s="219"/>
      <c r="BL248" s="219"/>
      <c r="BM248" s="56"/>
    </row>
    <row r="249" spans="1:65">
      <c r="A249" s="30"/>
      <c r="B249" s="3" t="s">
        <v>85</v>
      </c>
      <c r="C249" s="29"/>
      <c r="D249" s="13">
        <v>8.0189893436024076E-3</v>
      </c>
      <c r="E249" s="13">
        <v>7.7776277478253126E-3</v>
      </c>
      <c r="F249" s="13">
        <v>1.1726044558165415E-2</v>
      </c>
      <c r="G249" s="13">
        <v>8.4490096442312607E-3</v>
      </c>
      <c r="H249" s="13">
        <v>6.7509828360924114E-3</v>
      </c>
      <c r="I249" s="13">
        <v>3.7685804846546754E-3</v>
      </c>
      <c r="J249" s="13">
        <v>1.9479043680184271E-2</v>
      </c>
      <c r="K249" s="13">
        <v>2.753906316489358E-2</v>
      </c>
      <c r="L249" s="13">
        <v>1.1100802004201889E-2</v>
      </c>
      <c r="M249" s="13">
        <v>7.925513901232294E-3</v>
      </c>
      <c r="N249" s="13">
        <v>5.9762802518631402E-3</v>
      </c>
      <c r="O249" s="151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234</v>
      </c>
      <c r="C250" s="29"/>
      <c r="D250" s="13">
        <v>0.10083711246335048</v>
      </c>
      <c r="E250" s="13">
        <v>-4.0616571668611323E-3</v>
      </c>
      <c r="F250" s="13">
        <v>-5.9752380048505582E-4</v>
      </c>
      <c r="G250" s="13">
        <v>6.8724949003977631E-3</v>
      </c>
      <c r="H250" s="13">
        <v>-2.1262009310996088E-4</v>
      </c>
      <c r="I250" s="13">
        <v>9.0049864088559417E-3</v>
      </c>
      <c r="J250" s="13">
        <v>-3.1967175951557625E-2</v>
      </c>
      <c r="K250" s="13">
        <v>-3.7740731562184604E-2</v>
      </c>
      <c r="L250" s="13">
        <v>9.4099725912681897E-3</v>
      </c>
      <c r="M250" s="13">
        <v>-4.3695801327612305E-3</v>
      </c>
      <c r="N250" s="13">
        <v>1.0624295675073503E-2</v>
      </c>
      <c r="O250" s="151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235</v>
      </c>
      <c r="C251" s="47"/>
      <c r="D251" s="45">
        <v>7.39</v>
      </c>
      <c r="E251" s="45">
        <v>0.28000000000000003</v>
      </c>
      <c r="F251" s="45">
        <v>0.03</v>
      </c>
      <c r="G251" s="45">
        <v>0.52</v>
      </c>
      <c r="H251" s="45">
        <v>0</v>
      </c>
      <c r="I251" s="45">
        <v>0.67</v>
      </c>
      <c r="J251" s="45">
        <v>2.3199999999999998</v>
      </c>
      <c r="K251" s="45">
        <v>2.75</v>
      </c>
      <c r="L251" s="45">
        <v>0.7</v>
      </c>
      <c r="M251" s="45">
        <v>0.3</v>
      </c>
      <c r="N251" s="45">
        <v>0.79</v>
      </c>
      <c r="O251" s="151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BM252" s="55"/>
    </row>
    <row r="253" spans="1:65" ht="15">
      <c r="B253" s="8" t="s">
        <v>472</v>
      </c>
      <c r="BM253" s="28" t="s">
        <v>66</v>
      </c>
    </row>
    <row r="254" spans="1:65" ht="15">
      <c r="A254" s="25" t="s">
        <v>33</v>
      </c>
      <c r="B254" s="18" t="s">
        <v>108</v>
      </c>
      <c r="C254" s="15" t="s">
        <v>109</v>
      </c>
      <c r="D254" s="16" t="s">
        <v>214</v>
      </c>
      <c r="E254" s="17" t="s">
        <v>214</v>
      </c>
      <c r="F254" s="17" t="s">
        <v>214</v>
      </c>
      <c r="G254" s="17" t="s">
        <v>214</v>
      </c>
      <c r="H254" s="17" t="s">
        <v>214</v>
      </c>
      <c r="I254" s="17" t="s">
        <v>214</v>
      </c>
      <c r="J254" s="151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215</v>
      </c>
      <c r="C255" s="9" t="s">
        <v>215</v>
      </c>
      <c r="D255" s="149" t="s">
        <v>249</v>
      </c>
      <c r="E255" s="150" t="s">
        <v>250</v>
      </c>
      <c r="F255" s="150" t="s">
        <v>253</v>
      </c>
      <c r="G255" s="150" t="s">
        <v>256</v>
      </c>
      <c r="H255" s="150" t="s">
        <v>257</v>
      </c>
      <c r="I255" s="150" t="s">
        <v>260</v>
      </c>
      <c r="J255" s="151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99</v>
      </c>
      <c r="E256" s="11" t="s">
        <v>99</v>
      </c>
      <c r="F256" s="11" t="s">
        <v>284</v>
      </c>
      <c r="G256" s="11" t="s">
        <v>284</v>
      </c>
      <c r="H256" s="11" t="s">
        <v>284</v>
      </c>
      <c r="I256" s="11" t="s">
        <v>99</v>
      </c>
      <c r="J256" s="151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26"/>
      <c r="F257" s="26"/>
      <c r="G257" s="26"/>
      <c r="H257" s="26"/>
      <c r="I257" s="26"/>
      <c r="J257" s="151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1.28</v>
      </c>
      <c r="E258" s="22">
        <v>1.46</v>
      </c>
      <c r="F258" s="22">
        <v>1.47</v>
      </c>
      <c r="G258" s="22">
        <v>1.3</v>
      </c>
      <c r="H258" s="22">
        <v>1.3</v>
      </c>
      <c r="I258" s="22">
        <v>1.20068157615086</v>
      </c>
      <c r="J258" s="151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1.43</v>
      </c>
      <c r="E259" s="11">
        <v>1.02</v>
      </c>
      <c r="F259" s="11">
        <v>1.73</v>
      </c>
      <c r="G259" s="11">
        <v>1.4</v>
      </c>
      <c r="H259" s="11">
        <v>1.39</v>
      </c>
      <c r="I259" s="11">
        <v>1.22614880562286</v>
      </c>
      <c r="J259" s="151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7</v>
      </c>
    </row>
    <row r="260" spans="1:65">
      <c r="A260" s="30"/>
      <c r="B260" s="19">
        <v>1</v>
      </c>
      <c r="C260" s="9">
        <v>3</v>
      </c>
      <c r="D260" s="11">
        <v>1.47</v>
      </c>
      <c r="E260" s="11">
        <v>1.37</v>
      </c>
      <c r="F260" s="11">
        <v>1.59</v>
      </c>
      <c r="G260" s="11">
        <v>1.2</v>
      </c>
      <c r="H260" s="11">
        <v>1.33</v>
      </c>
      <c r="I260" s="11">
        <v>1.23413634162138</v>
      </c>
      <c r="J260" s="151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19">
        <v>1</v>
      </c>
      <c r="C261" s="9">
        <v>4</v>
      </c>
      <c r="D261" s="11">
        <v>1.19</v>
      </c>
      <c r="E261" s="11">
        <v>1.32</v>
      </c>
      <c r="F261" s="11">
        <v>1.26</v>
      </c>
      <c r="G261" s="11">
        <v>1.4</v>
      </c>
      <c r="H261" s="11">
        <v>1.35</v>
      </c>
      <c r="I261" s="11">
        <v>1.2357157170189399</v>
      </c>
      <c r="J261" s="151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1.3339723094102149</v>
      </c>
    </row>
    <row r="262" spans="1:65">
      <c r="A262" s="30"/>
      <c r="B262" s="19">
        <v>1</v>
      </c>
      <c r="C262" s="9">
        <v>5</v>
      </c>
      <c r="D262" s="11">
        <v>1.26</v>
      </c>
      <c r="E262" s="11">
        <v>1.07</v>
      </c>
      <c r="F262" s="11">
        <v>1.61</v>
      </c>
      <c r="G262" s="11">
        <v>1.5</v>
      </c>
      <c r="H262" s="11">
        <v>1.33</v>
      </c>
      <c r="I262" s="11">
        <v>1.2089697882025301</v>
      </c>
      <c r="J262" s="151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60</v>
      </c>
    </row>
    <row r="263" spans="1:65">
      <c r="A263" s="30"/>
      <c r="B263" s="19">
        <v>1</v>
      </c>
      <c r="C263" s="9">
        <v>6</v>
      </c>
      <c r="D263" s="11">
        <v>1.26</v>
      </c>
      <c r="E263" s="11">
        <v>1.18</v>
      </c>
      <c r="F263" s="154">
        <v>2.2599999999999998</v>
      </c>
      <c r="G263" s="11">
        <v>1.4</v>
      </c>
      <c r="H263" s="11">
        <v>1.3</v>
      </c>
      <c r="I263" s="11">
        <v>1.2153509101511699</v>
      </c>
      <c r="J263" s="151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20" t="s">
        <v>231</v>
      </c>
      <c r="C264" s="12"/>
      <c r="D264" s="23">
        <v>1.3149999999999997</v>
      </c>
      <c r="E264" s="23">
        <v>1.2366666666666666</v>
      </c>
      <c r="F264" s="23">
        <v>1.6533333333333333</v>
      </c>
      <c r="G264" s="23">
        <v>1.3666666666666669</v>
      </c>
      <c r="H264" s="23">
        <v>1.3333333333333333</v>
      </c>
      <c r="I264" s="23">
        <v>1.2201671897946234</v>
      </c>
      <c r="J264" s="151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3" t="s">
        <v>232</v>
      </c>
      <c r="C265" s="29"/>
      <c r="D265" s="11">
        <v>1.27</v>
      </c>
      <c r="E265" s="11">
        <v>1.25</v>
      </c>
      <c r="F265" s="11">
        <v>1.6</v>
      </c>
      <c r="G265" s="11">
        <v>1.4</v>
      </c>
      <c r="H265" s="11">
        <v>1.33</v>
      </c>
      <c r="I265" s="11">
        <v>1.2207498578870148</v>
      </c>
      <c r="J265" s="151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A266" s="30"/>
      <c r="B266" s="3" t="s">
        <v>233</v>
      </c>
      <c r="C266" s="29"/>
      <c r="D266" s="24">
        <v>0.10968135666557011</v>
      </c>
      <c r="E266" s="24">
        <v>0.17466157753400391</v>
      </c>
      <c r="F266" s="24">
        <v>0.33708554799437251</v>
      </c>
      <c r="G266" s="24">
        <v>0.10327955589886445</v>
      </c>
      <c r="H266" s="24">
        <v>3.3862466931200742E-2</v>
      </c>
      <c r="I266" s="24">
        <v>1.4148788786418957E-2</v>
      </c>
      <c r="J266" s="151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5"/>
    </row>
    <row r="267" spans="1:65">
      <c r="A267" s="30"/>
      <c r="B267" s="3" t="s">
        <v>85</v>
      </c>
      <c r="C267" s="29"/>
      <c r="D267" s="13">
        <v>8.3407875791308081E-2</v>
      </c>
      <c r="E267" s="13">
        <v>0.14123577698167433</v>
      </c>
      <c r="F267" s="13">
        <v>0.20388238789982208</v>
      </c>
      <c r="G267" s="13">
        <v>7.5570406755266661E-2</v>
      </c>
      <c r="H267" s="13">
        <v>2.5396850198400558E-2</v>
      </c>
      <c r="I267" s="13">
        <v>1.1595778762745177E-2</v>
      </c>
      <c r="J267" s="151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5"/>
    </row>
    <row r="268" spans="1:65">
      <c r="A268" s="30"/>
      <c r="B268" s="3" t="s">
        <v>234</v>
      </c>
      <c r="C268" s="29"/>
      <c r="D268" s="13">
        <v>-1.4222416219871414E-2</v>
      </c>
      <c r="E268" s="13">
        <v>-7.2944274822743349E-2</v>
      </c>
      <c r="F268" s="13">
        <v>0.23940603689466133</v>
      </c>
      <c r="G268" s="13">
        <v>2.4509022433087058E-2</v>
      </c>
      <c r="H268" s="13">
        <v>-4.7900250430554792E-4</v>
      </c>
      <c r="I268" s="13">
        <v>-8.5312955008719715E-2</v>
      </c>
      <c r="J268" s="151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46" t="s">
        <v>235</v>
      </c>
      <c r="C269" s="47"/>
      <c r="D269" s="45">
        <v>0.1</v>
      </c>
      <c r="E269" s="45">
        <v>0.91</v>
      </c>
      <c r="F269" s="45">
        <v>3.41</v>
      </c>
      <c r="G269" s="45">
        <v>0.44</v>
      </c>
      <c r="H269" s="45">
        <v>0.1</v>
      </c>
      <c r="I269" s="45">
        <v>1.08</v>
      </c>
      <c r="J269" s="151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B270" s="31"/>
      <c r="C270" s="20"/>
      <c r="D270" s="20"/>
      <c r="E270" s="20"/>
      <c r="F270" s="20"/>
      <c r="G270" s="20"/>
      <c r="H270" s="20"/>
      <c r="I270" s="20"/>
      <c r="BM270" s="55"/>
    </row>
    <row r="271" spans="1:65" ht="15">
      <c r="B271" s="8" t="s">
        <v>473</v>
      </c>
      <c r="BM271" s="28" t="s">
        <v>66</v>
      </c>
    </row>
    <row r="272" spans="1:65" ht="15">
      <c r="A272" s="25" t="s">
        <v>36</v>
      </c>
      <c r="B272" s="18" t="s">
        <v>108</v>
      </c>
      <c r="C272" s="15" t="s">
        <v>109</v>
      </c>
      <c r="D272" s="16" t="s">
        <v>214</v>
      </c>
      <c r="E272" s="17" t="s">
        <v>214</v>
      </c>
      <c r="F272" s="17" t="s">
        <v>214</v>
      </c>
      <c r="G272" s="17" t="s">
        <v>214</v>
      </c>
      <c r="H272" s="17" t="s">
        <v>214</v>
      </c>
      <c r="I272" s="17" t="s">
        <v>214</v>
      </c>
      <c r="J272" s="151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8">
        <v>1</v>
      </c>
    </row>
    <row r="273" spans="1:65">
      <c r="A273" s="30"/>
      <c r="B273" s="19" t="s">
        <v>215</v>
      </c>
      <c r="C273" s="9" t="s">
        <v>215</v>
      </c>
      <c r="D273" s="149" t="s">
        <v>249</v>
      </c>
      <c r="E273" s="150" t="s">
        <v>250</v>
      </c>
      <c r="F273" s="150" t="s">
        <v>253</v>
      </c>
      <c r="G273" s="150" t="s">
        <v>256</v>
      </c>
      <c r="H273" s="150" t="s">
        <v>257</v>
      </c>
      <c r="I273" s="150" t="s">
        <v>260</v>
      </c>
      <c r="J273" s="151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8" t="s">
        <v>3</v>
      </c>
    </row>
    <row r="274" spans="1:65">
      <c r="A274" s="30"/>
      <c r="B274" s="19"/>
      <c r="C274" s="9"/>
      <c r="D274" s="10" t="s">
        <v>99</v>
      </c>
      <c r="E274" s="11" t="s">
        <v>99</v>
      </c>
      <c r="F274" s="11" t="s">
        <v>284</v>
      </c>
      <c r="G274" s="11" t="s">
        <v>284</v>
      </c>
      <c r="H274" s="11" t="s">
        <v>284</v>
      </c>
      <c r="I274" s="11" t="s">
        <v>99</v>
      </c>
      <c r="J274" s="151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8">
        <v>2</v>
      </c>
    </row>
    <row r="275" spans="1:65">
      <c r="A275" s="30"/>
      <c r="B275" s="19"/>
      <c r="C275" s="9"/>
      <c r="D275" s="26"/>
      <c r="E275" s="26"/>
      <c r="F275" s="26"/>
      <c r="G275" s="26"/>
      <c r="H275" s="26"/>
      <c r="I275" s="26"/>
      <c r="J275" s="151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8">
        <v>3</v>
      </c>
    </row>
    <row r="276" spans="1:65">
      <c r="A276" s="30"/>
      <c r="B276" s="18">
        <v>1</v>
      </c>
      <c r="C276" s="14">
        <v>1</v>
      </c>
      <c r="D276" s="22">
        <v>0.88</v>
      </c>
      <c r="E276" s="22">
        <v>0.78</v>
      </c>
      <c r="F276" s="22">
        <v>0.9</v>
      </c>
      <c r="G276" s="22">
        <v>0.7</v>
      </c>
      <c r="H276" s="22">
        <v>0.77</v>
      </c>
      <c r="I276" s="22">
        <v>0.80991278435522296</v>
      </c>
      <c r="J276" s="151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8">
        <v>1</v>
      </c>
    </row>
    <row r="277" spans="1:65">
      <c r="A277" s="30"/>
      <c r="B277" s="19">
        <v>1</v>
      </c>
      <c r="C277" s="9">
        <v>2</v>
      </c>
      <c r="D277" s="11">
        <v>0.82</v>
      </c>
      <c r="E277" s="11">
        <v>0.71</v>
      </c>
      <c r="F277" s="11">
        <v>0.9900000000000001</v>
      </c>
      <c r="G277" s="11">
        <v>0.9</v>
      </c>
      <c r="H277" s="11">
        <v>0.78</v>
      </c>
      <c r="I277" s="11">
        <v>0.79593723166821595</v>
      </c>
      <c r="J277" s="151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8</v>
      </c>
    </row>
    <row r="278" spans="1:65">
      <c r="A278" s="30"/>
      <c r="B278" s="19">
        <v>1</v>
      </c>
      <c r="C278" s="9">
        <v>3</v>
      </c>
      <c r="D278" s="11">
        <v>0.8</v>
      </c>
      <c r="E278" s="11">
        <v>0.74</v>
      </c>
      <c r="F278" s="11">
        <v>0.83</v>
      </c>
      <c r="G278" s="11">
        <v>0.8</v>
      </c>
      <c r="H278" s="11">
        <v>0.79</v>
      </c>
      <c r="I278" s="11">
        <v>0.772607009459639</v>
      </c>
      <c r="J278" s="151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>
        <v>16</v>
      </c>
    </row>
    <row r="279" spans="1:65">
      <c r="A279" s="30"/>
      <c r="B279" s="19">
        <v>1</v>
      </c>
      <c r="C279" s="9">
        <v>4</v>
      </c>
      <c r="D279" s="11">
        <v>0.77</v>
      </c>
      <c r="E279" s="11">
        <v>0.69</v>
      </c>
      <c r="F279" s="11">
        <v>0.68</v>
      </c>
      <c r="G279" s="11">
        <v>0.9</v>
      </c>
      <c r="H279" s="11">
        <v>0.83</v>
      </c>
      <c r="I279" s="11">
        <v>0.71900360079013304</v>
      </c>
      <c r="J279" s="151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0.7962414796777556</v>
      </c>
    </row>
    <row r="280" spans="1:65">
      <c r="A280" s="30"/>
      <c r="B280" s="19">
        <v>1</v>
      </c>
      <c r="C280" s="9">
        <v>5</v>
      </c>
      <c r="D280" s="11">
        <v>0.74</v>
      </c>
      <c r="E280" s="11">
        <v>0.67</v>
      </c>
      <c r="F280" s="11">
        <v>0.81</v>
      </c>
      <c r="G280" s="11">
        <v>0.9</v>
      </c>
      <c r="H280" s="11">
        <v>0.81</v>
      </c>
      <c r="I280" s="11">
        <v>0.74348031416192295</v>
      </c>
      <c r="J280" s="151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61</v>
      </c>
    </row>
    <row r="281" spans="1:65">
      <c r="A281" s="30"/>
      <c r="B281" s="19">
        <v>1</v>
      </c>
      <c r="C281" s="9">
        <v>6</v>
      </c>
      <c r="D281" s="11">
        <v>0.84</v>
      </c>
      <c r="E281" s="11">
        <v>0.73</v>
      </c>
      <c r="F281" s="154">
        <v>1.22</v>
      </c>
      <c r="G281" s="11">
        <v>0.8</v>
      </c>
      <c r="H281" s="11">
        <v>0.82</v>
      </c>
      <c r="I281" s="11">
        <v>0.80175232796406704</v>
      </c>
      <c r="J281" s="151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5"/>
    </row>
    <row r="282" spans="1:65">
      <c r="A282" s="30"/>
      <c r="B282" s="20" t="s">
        <v>231</v>
      </c>
      <c r="C282" s="12"/>
      <c r="D282" s="23">
        <v>0.80833333333333324</v>
      </c>
      <c r="E282" s="23">
        <v>0.72000000000000008</v>
      </c>
      <c r="F282" s="23">
        <v>0.90500000000000014</v>
      </c>
      <c r="G282" s="23">
        <v>0.83333333333333337</v>
      </c>
      <c r="H282" s="23">
        <v>0.79999999999999993</v>
      </c>
      <c r="I282" s="23">
        <v>0.7737822113998668</v>
      </c>
      <c r="J282" s="151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5"/>
    </row>
    <row r="283" spans="1:65">
      <c r="A283" s="30"/>
      <c r="B283" s="3" t="s">
        <v>232</v>
      </c>
      <c r="C283" s="29"/>
      <c r="D283" s="11">
        <v>0.81</v>
      </c>
      <c r="E283" s="11">
        <v>0.72</v>
      </c>
      <c r="F283" s="11">
        <v>0.86499999999999999</v>
      </c>
      <c r="G283" s="11">
        <v>0.85000000000000009</v>
      </c>
      <c r="H283" s="11">
        <v>0.8</v>
      </c>
      <c r="I283" s="11">
        <v>0.78427212056392748</v>
      </c>
      <c r="J283" s="151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5"/>
    </row>
    <row r="284" spans="1:65">
      <c r="A284" s="30"/>
      <c r="B284" s="3" t="s">
        <v>233</v>
      </c>
      <c r="C284" s="29"/>
      <c r="D284" s="24">
        <v>4.9966655548141961E-2</v>
      </c>
      <c r="E284" s="24">
        <v>3.8987177379235863E-2</v>
      </c>
      <c r="F284" s="24">
        <v>0.18533752992850605</v>
      </c>
      <c r="G284" s="24">
        <v>8.1649658092772623E-2</v>
      </c>
      <c r="H284" s="24">
        <v>2.3664319132398439E-2</v>
      </c>
      <c r="I284" s="24">
        <v>3.6052386611541504E-2</v>
      </c>
      <c r="J284" s="218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19"/>
      <c r="AR284" s="219"/>
      <c r="AS284" s="219"/>
      <c r="AT284" s="219"/>
      <c r="AU284" s="219"/>
      <c r="AV284" s="219"/>
      <c r="AW284" s="219"/>
      <c r="AX284" s="219"/>
      <c r="AY284" s="219"/>
      <c r="AZ284" s="219"/>
      <c r="BA284" s="219"/>
      <c r="BB284" s="219"/>
      <c r="BC284" s="219"/>
      <c r="BD284" s="219"/>
      <c r="BE284" s="219"/>
      <c r="BF284" s="219"/>
      <c r="BG284" s="219"/>
      <c r="BH284" s="219"/>
      <c r="BI284" s="219"/>
      <c r="BJ284" s="219"/>
      <c r="BK284" s="219"/>
      <c r="BL284" s="219"/>
      <c r="BM284" s="56"/>
    </row>
    <row r="285" spans="1:65">
      <c r="A285" s="30"/>
      <c r="B285" s="3" t="s">
        <v>85</v>
      </c>
      <c r="C285" s="29"/>
      <c r="D285" s="13">
        <v>6.1814419234814802E-2</v>
      </c>
      <c r="E285" s="13">
        <v>5.4148857471160917E-2</v>
      </c>
      <c r="F285" s="13">
        <v>0.20479285074973042</v>
      </c>
      <c r="G285" s="13">
        <v>9.7979589711327142E-2</v>
      </c>
      <c r="H285" s="13">
        <v>2.958039891549805E-2</v>
      </c>
      <c r="I285" s="13">
        <v>4.6592421071968454E-2</v>
      </c>
      <c r="J285" s="151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5"/>
    </row>
    <row r="286" spans="1:65">
      <c r="A286" s="30"/>
      <c r="B286" s="3" t="s">
        <v>234</v>
      </c>
      <c r="C286" s="29"/>
      <c r="D286" s="13">
        <v>1.518616395175898E-2</v>
      </c>
      <c r="E286" s="13">
        <v>-9.575170551101031E-2</v>
      </c>
      <c r="F286" s="13">
        <v>0.13658987015629953</v>
      </c>
      <c r="G286" s="13">
        <v>4.6583674177071321E-2</v>
      </c>
      <c r="H286" s="13">
        <v>4.7203272099884952E-3</v>
      </c>
      <c r="I286" s="13">
        <v>-2.8206604216321707E-2</v>
      </c>
      <c r="J286" s="151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46" t="s">
        <v>235</v>
      </c>
      <c r="C287" s="47"/>
      <c r="D287" s="45">
        <v>0.09</v>
      </c>
      <c r="E287" s="45">
        <v>1.91</v>
      </c>
      <c r="F287" s="45">
        <v>2.2799999999999998</v>
      </c>
      <c r="G287" s="45">
        <v>0.66</v>
      </c>
      <c r="H287" s="45">
        <v>0.09</v>
      </c>
      <c r="I287" s="45">
        <v>0.69</v>
      </c>
      <c r="J287" s="151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B288" s="31"/>
      <c r="C288" s="20"/>
      <c r="D288" s="20"/>
      <c r="E288" s="20"/>
      <c r="F288" s="20"/>
      <c r="G288" s="20"/>
      <c r="H288" s="20"/>
      <c r="I288" s="20"/>
      <c r="BM288" s="55"/>
    </row>
    <row r="289" spans="1:65" ht="15">
      <c r="B289" s="8" t="s">
        <v>474</v>
      </c>
      <c r="BM289" s="28" t="s">
        <v>247</v>
      </c>
    </row>
    <row r="290" spans="1:65" ht="15">
      <c r="A290" s="25" t="s">
        <v>39</v>
      </c>
      <c r="B290" s="18" t="s">
        <v>108</v>
      </c>
      <c r="C290" s="15" t="s">
        <v>109</v>
      </c>
      <c r="D290" s="16" t="s">
        <v>214</v>
      </c>
      <c r="E290" s="17" t="s">
        <v>214</v>
      </c>
      <c r="F290" s="17" t="s">
        <v>214</v>
      </c>
      <c r="G290" s="17" t="s">
        <v>214</v>
      </c>
      <c r="H290" s="17" t="s">
        <v>214</v>
      </c>
      <c r="I290" s="15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1</v>
      </c>
    </row>
    <row r="291" spans="1:65">
      <c r="A291" s="30"/>
      <c r="B291" s="19" t="s">
        <v>215</v>
      </c>
      <c r="C291" s="9" t="s">
        <v>215</v>
      </c>
      <c r="D291" s="149" t="s">
        <v>249</v>
      </c>
      <c r="E291" s="150" t="s">
        <v>250</v>
      </c>
      <c r="F291" s="150" t="s">
        <v>253</v>
      </c>
      <c r="G291" s="150" t="s">
        <v>256</v>
      </c>
      <c r="H291" s="150" t="s">
        <v>257</v>
      </c>
      <c r="I291" s="15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8" t="s">
        <v>3</v>
      </c>
    </row>
    <row r="292" spans="1:65">
      <c r="A292" s="30"/>
      <c r="B292" s="19"/>
      <c r="C292" s="9"/>
      <c r="D292" s="10" t="s">
        <v>99</v>
      </c>
      <c r="E292" s="11" t="s">
        <v>99</v>
      </c>
      <c r="F292" s="11" t="s">
        <v>284</v>
      </c>
      <c r="G292" s="11" t="s">
        <v>284</v>
      </c>
      <c r="H292" s="11" t="s">
        <v>284</v>
      </c>
      <c r="I292" s="15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8">
        <v>2</v>
      </c>
    </row>
    <row r="293" spans="1:65">
      <c r="A293" s="30"/>
      <c r="B293" s="19"/>
      <c r="C293" s="9"/>
      <c r="D293" s="26"/>
      <c r="E293" s="26"/>
      <c r="F293" s="26"/>
      <c r="G293" s="26"/>
      <c r="H293" s="26"/>
      <c r="I293" s="15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8">
        <v>2</v>
      </c>
    </row>
    <row r="294" spans="1:65">
      <c r="A294" s="30"/>
      <c r="B294" s="18">
        <v>1</v>
      </c>
      <c r="C294" s="14">
        <v>1</v>
      </c>
      <c r="D294" s="22">
        <v>0.42</v>
      </c>
      <c r="E294" s="22">
        <v>0.46</v>
      </c>
      <c r="F294" s="22">
        <v>0.65</v>
      </c>
      <c r="G294" s="152">
        <v>1.2</v>
      </c>
      <c r="H294" s="22">
        <v>0.46</v>
      </c>
      <c r="I294" s="15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8">
        <v>1</v>
      </c>
    </row>
    <row r="295" spans="1:65">
      <c r="A295" s="30"/>
      <c r="B295" s="19">
        <v>1</v>
      </c>
      <c r="C295" s="9">
        <v>2</v>
      </c>
      <c r="D295" s="11">
        <v>0.42</v>
      </c>
      <c r="E295" s="11">
        <v>0.4</v>
      </c>
      <c r="F295" s="11">
        <v>0.44</v>
      </c>
      <c r="G295" s="153">
        <v>1.3</v>
      </c>
      <c r="H295" s="11">
        <v>0.45</v>
      </c>
      <c r="I295" s="15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9</v>
      </c>
    </row>
    <row r="296" spans="1:65">
      <c r="A296" s="30"/>
      <c r="B296" s="19">
        <v>1</v>
      </c>
      <c r="C296" s="9">
        <v>3</v>
      </c>
      <c r="D296" s="11">
        <v>0.43</v>
      </c>
      <c r="E296" s="11">
        <v>0.38</v>
      </c>
      <c r="F296" s="11">
        <v>0.39</v>
      </c>
      <c r="G296" s="153">
        <v>0.9</v>
      </c>
      <c r="H296" s="11">
        <v>0.46</v>
      </c>
      <c r="I296" s="15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16</v>
      </c>
    </row>
    <row r="297" spans="1:65">
      <c r="A297" s="30"/>
      <c r="B297" s="19">
        <v>1</v>
      </c>
      <c r="C297" s="9">
        <v>4</v>
      </c>
      <c r="D297" s="11">
        <v>0.35</v>
      </c>
      <c r="E297" s="11">
        <v>0.4</v>
      </c>
      <c r="F297" s="11">
        <v>0.64</v>
      </c>
      <c r="G297" s="153">
        <v>1.2</v>
      </c>
      <c r="H297" s="11">
        <v>0.46</v>
      </c>
      <c r="I297" s="15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0.44500000000000001</v>
      </c>
    </row>
    <row r="298" spans="1:65">
      <c r="A298" s="30"/>
      <c r="B298" s="19">
        <v>1</v>
      </c>
      <c r="C298" s="9">
        <v>5</v>
      </c>
      <c r="D298" s="11">
        <v>0.31</v>
      </c>
      <c r="E298" s="11">
        <v>0.33</v>
      </c>
      <c r="F298" s="11">
        <v>0.51</v>
      </c>
      <c r="G298" s="153">
        <v>1.1000000000000001</v>
      </c>
      <c r="H298" s="11">
        <v>0.45</v>
      </c>
      <c r="I298" s="15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23</v>
      </c>
    </row>
    <row r="299" spans="1:65">
      <c r="A299" s="30"/>
      <c r="B299" s="19">
        <v>1</v>
      </c>
      <c r="C299" s="9">
        <v>6</v>
      </c>
      <c r="D299" s="11">
        <v>0.35</v>
      </c>
      <c r="E299" s="11">
        <v>0.45</v>
      </c>
      <c r="F299" s="11">
        <v>0.62</v>
      </c>
      <c r="G299" s="153">
        <v>1.1000000000000001</v>
      </c>
      <c r="H299" s="11">
        <v>0.45</v>
      </c>
      <c r="I299" s="15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5"/>
    </row>
    <row r="300" spans="1:65">
      <c r="A300" s="30"/>
      <c r="B300" s="20" t="s">
        <v>231</v>
      </c>
      <c r="C300" s="12"/>
      <c r="D300" s="23">
        <v>0.38000000000000006</v>
      </c>
      <c r="E300" s="23">
        <v>0.40333333333333338</v>
      </c>
      <c r="F300" s="23">
        <v>0.54166666666666663</v>
      </c>
      <c r="G300" s="23">
        <v>1.1333333333333331</v>
      </c>
      <c r="H300" s="23">
        <v>0.45500000000000007</v>
      </c>
      <c r="I300" s="15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5"/>
    </row>
    <row r="301" spans="1:65">
      <c r="A301" s="30"/>
      <c r="B301" s="3" t="s">
        <v>232</v>
      </c>
      <c r="C301" s="29"/>
      <c r="D301" s="11">
        <v>0.38500000000000001</v>
      </c>
      <c r="E301" s="11">
        <v>0.4</v>
      </c>
      <c r="F301" s="11">
        <v>0.56499999999999995</v>
      </c>
      <c r="G301" s="11">
        <v>1.1499999999999999</v>
      </c>
      <c r="H301" s="11">
        <v>0.45500000000000002</v>
      </c>
      <c r="I301" s="15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5"/>
    </row>
    <row r="302" spans="1:65">
      <c r="A302" s="30"/>
      <c r="B302" s="3" t="s">
        <v>233</v>
      </c>
      <c r="C302" s="29"/>
      <c r="D302" s="24">
        <v>4.9799598391954192E-2</v>
      </c>
      <c r="E302" s="24">
        <v>4.7609522856951809E-2</v>
      </c>
      <c r="F302" s="24">
        <v>0.1112504681638091</v>
      </c>
      <c r="G302" s="24">
        <v>0.13662601021279622</v>
      </c>
      <c r="H302" s="24">
        <v>5.4772255750516665E-3</v>
      </c>
      <c r="I302" s="15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5"/>
    </row>
    <row r="303" spans="1:65">
      <c r="A303" s="30"/>
      <c r="B303" s="3" t="s">
        <v>85</v>
      </c>
      <c r="C303" s="29"/>
      <c r="D303" s="13">
        <v>0.13105157471566892</v>
      </c>
      <c r="E303" s="13">
        <v>0.11804013931475654</v>
      </c>
      <c r="F303" s="13">
        <v>0.20538547968703219</v>
      </c>
      <c r="G303" s="13">
        <v>0.12055236195246728</v>
      </c>
      <c r="H303" s="13">
        <v>1.2037858406706958E-2</v>
      </c>
      <c r="I303" s="15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5"/>
    </row>
    <row r="304" spans="1:65">
      <c r="A304" s="30"/>
      <c r="B304" s="3" t="s">
        <v>234</v>
      </c>
      <c r="C304" s="29"/>
      <c r="D304" s="13">
        <v>-0.14606741573033699</v>
      </c>
      <c r="E304" s="13">
        <v>-9.3632958801498023E-2</v>
      </c>
      <c r="F304" s="13">
        <v>0.21722846441947552</v>
      </c>
      <c r="G304" s="13">
        <v>1.5468164794007486</v>
      </c>
      <c r="H304" s="13">
        <v>2.2471910112359605E-2</v>
      </c>
      <c r="I304" s="15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46" t="s">
        <v>235</v>
      </c>
      <c r="C305" s="47"/>
      <c r="D305" s="45">
        <v>0.67</v>
      </c>
      <c r="E305" s="45">
        <v>0.46</v>
      </c>
      <c r="F305" s="45">
        <v>0.78</v>
      </c>
      <c r="G305" s="45">
        <v>6.1</v>
      </c>
      <c r="H305" s="45">
        <v>0</v>
      </c>
      <c r="I305" s="15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B306" s="31"/>
      <c r="C306" s="20"/>
      <c r="D306" s="20"/>
      <c r="E306" s="20"/>
      <c r="F306" s="20"/>
      <c r="G306" s="20"/>
      <c r="H306" s="20"/>
      <c r="BM306" s="55"/>
    </row>
    <row r="307" spans="1:65" ht="15">
      <c r="B307" s="8" t="s">
        <v>475</v>
      </c>
      <c r="BM307" s="28" t="s">
        <v>66</v>
      </c>
    </row>
    <row r="308" spans="1:65" ht="15">
      <c r="A308" s="25" t="s">
        <v>52</v>
      </c>
      <c r="B308" s="18" t="s">
        <v>108</v>
      </c>
      <c r="C308" s="15" t="s">
        <v>109</v>
      </c>
      <c r="D308" s="16" t="s">
        <v>214</v>
      </c>
      <c r="E308" s="17" t="s">
        <v>214</v>
      </c>
      <c r="F308" s="17" t="s">
        <v>214</v>
      </c>
      <c r="G308" s="17" t="s">
        <v>214</v>
      </c>
      <c r="H308" s="17" t="s">
        <v>214</v>
      </c>
      <c r="I308" s="17" t="s">
        <v>214</v>
      </c>
      <c r="J308" s="17" t="s">
        <v>214</v>
      </c>
      <c r="K308" s="17" t="s">
        <v>214</v>
      </c>
      <c r="L308" s="17" t="s">
        <v>214</v>
      </c>
      <c r="M308" s="17" t="s">
        <v>214</v>
      </c>
      <c r="N308" s="151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8">
        <v>1</v>
      </c>
    </row>
    <row r="309" spans="1:65">
      <c r="A309" s="30"/>
      <c r="B309" s="19" t="s">
        <v>215</v>
      </c>
      <c r="C309" s="9" t="s">
        <v>215</v>
      </c>
      <c r="D309" s="149" t="s">
        <v>248</v>
      </c>
      <c r="E309" s="150" t="s">
        <v>249</v>
      </c>
      <c r="F309" s="150" t="s">
        <v>250</v>
      </c>
      <c r="G309" s="150" t="s">
        <v>252</v>
      </c>
      <c r="H309" s="150" t="s">
        <v>253</v>
      </c>
      <c r="I309" s="150" t="s">
        <v>254</v>
      </c>
      <c r="J309" s="150" t="s">
        <v>256</v>
      </c>
      <c r="K309" s="150" t="s">
        <v>257</v>
      </c>
      <c r="L309" s="150" t="s">
        <v>258</v>
      </c>
      <c r="M309" s="150" t="s">
        <v>259</v>
      </c>
      <c r="N309" s="151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8" t="s">
        <v>1</v>
      </c>
    </row>
    <row r="310" spans="1:65">
      <c r="A310" s="30"/>
      <c r="B310" s="19"/>
      <c r="C310" s="9"/>
      <c r="D310" s="10" t="s">
        <v>100</v>
      </c>
      <c r="E310" s="11" t="s">
        <v>99</v>
      </c>
      <c r="F310" s="11" t="s">
        <v>100</v>
      </c>
      <c r="G310" s="11" t="s">
        <v>100</v>
      </c>
      <c r="H310" s="11" t="s">
        <v>284</v>
      </c>
      <c r="I310" s="11" t="s">
        <v>100</v>
      </c>
      <c r="J310" s="11" t="s">
        <v>284</v>
      </c>
      <c r="K310" s="11" t="s">
        <v>284</v>
      </c>
      <c r="L310" s="11" t="s">
        <v>284</v>
      </c>
      <c r="M310" s="11" t="s">
        <v>100</v>
      </c>
      <c r="N310" s="151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2</v>
      </c>
    </row>
    <row r="311" spans="1:65">
      <c r="A311" s="30"/>
      <c r="B311" s="19"/>
      <c r="C311" s="9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151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>
        <v>3</v>
      </c>
    </row>
    <row r="312" spans="1:65">
      <c r="A312" s="30"/>
      <c r="B312" s="18">
        <v>1</v>
      </c>
      <c r="C312" s="14">
        <v>1</v>
      </c>
      <c r="D312" s="22">
        <v>17.510000000000002</v>
      </c>
      <c r="E312" s="22">
        <v>17.3</v>
      </c>
      <c r="F312" s="22">
        <v>16.93</v>
      </c>
      <c r="G312" s="22">
        <v>17.440000000000001</v>
      </c>
      <c r="H312" s="22">
        <v>17.5</v>
      </c>
      <c r="I312" s="22">
        <v>17.785874522287017</v>
      </c>
      <c r="J312" s="22">
        <v>17.3</v>
      </c>
      <c r="K312" s="22">
        <v>16.8</v>
      </c>
      <c r="L312" s="22">
        <v>17.299999999999997</v>
      </c>
      <c r="M312" s="22">
        <v>16.82</v>
      </c>
      <c r="N312" s="151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1</v>
      </c>
    </row>
    <row r="313" spans="1:65">
      <c r="A313" s="30"/>
      <c r="B313" s="19">
        <v>1</v>
      </c>
      <c r="C313" s="9">
        <v>2</v>
      </c>
      <c r="D313" s="11">
        <v>17.66</v>
      </c>
      <c r="E313" s="11">
        <v>17.95</v>
      </c>
      <c r="F313" s="11">
        <v>16.79</v>
      </c>
      <c r="G313" s="11">
        <v>17.309999999999999</v>
      </c>
      <c r="H313" s="11">
        <v>17.2</v>
      </c>
      <c r="I313" s="11">
        <v>17.478342034627435</v>
      </c>
      <c r="J313" s="11">
        <v>17</v>
      </c>
      <c r="K313" s="11">
        <v>16.600000000000001</v>
      </c>
      <c r="L313" s="11">
        <v>17.299999999999997</v>
      </c>
      <c r="M313" s="11">
        <v>16.940000000000001</v>
      </c>
      <c r="N313" s="151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 t="e">
        <v>#N/A</v>
      </c>
    </row>
    <row r="314" spans="1:65">
      <c r="A314" s="30"/>
      <c r="B314" s="19">
        <v>1</v>
      </c>
      <c r="C314" s="9">
        <v>3</v>
      </c>
      <c r="D314" s="11">
        <v>17.850000000000001</v>
      </c>
      <c r="E314" s="11">
        <v>17.399999999999999</v>
      </c>
      <c r="F314" s="11">
        <v>16.72</v>
      </c>
      <c r="G314" s="11">
        <v>17.41</v>
      </c>
      <c r="H314" s="11">
        <v>17.399999999999999</v>
      </c>
      <c r="I314" s="11">
        <v>17.398294122849194</v>
      </c>
      <c r="J314" s="11">
        <v>17.2</v>
      </c>
      <c r="K314" s="11">
        <v>16.8</v>
      </c>
      <c r="L314" s="11">
        <v>17.5</v>
      </c>
      <c r="M314" s="11">
        <v>17.010000000000002</v>
      </c>
      <c r="N314" s="151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16</v>
      </c>
    </row>
    <row r="315" spans="1:65">
      <c r="A315" s="30"/>
      <c r="B315" s="19">
        <v>1</v>
      </c>
      <c r="C315" s="9">
        <v>4</v>
      </c>
      <c r="D315" s="11">
        <v>17.47</v>
      </c>
      <c r="E315" s="11">
        <v>17.55</v>
      </c>
      <c r="F315" s="11">
        <v>17.21</v>
      </c>
      <c r="G315" s="11">
        <v>17.52</v>
      </c>
      <c r="H315" s="11">
        <v>17.2</v>
      </c>
      <c r="I315" s="11">
        <v>17.926355045078498</v>
      </c>
      <c r="J315" s="11">
        <v>17.2</v>
      </c>
      <c r="K315" s="11">
        <v>16.8</v>
      </c>
      <c r="L315" s="11">
        <v>17.399999999999999</v>
      </c>
      <c r="M315" s="11">
        <v>16.77</v>
      </c>
      <c r="N315" s="151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17.284261854155933</v>
      </c>
    </row>
    <row r="316" spans="1:65">
      <c r="A316" s="30"/>
      <c r="B316" s="19">
        <v>1</v>
      </c>
      <c r="C316" s="9">
        <v>5</v>
      </c>
      <c r="D316" s="11">
        <v>17.5</v>
      </c>
      <c r="E316" s="11">
        <v>17.55</v>
      </c>
      <c r="F316" s="11">
        <v>17.21</v>
      </c>
      <c r="G316" s="11">
        <v>17.25</v>
      </c>
      <c r="H316" s="11">
        <v>17.399999999999999</v>
      </c>
      <c r="I316" s="11">
        <v>17.914328906143375</v>
      </c>
      <c r="J316" s="11">
        <v>17.3</v>
      </c>
      <c r="K316" s="11">
        <v>16.899999999999999</v>
      </c>
      <c r="L316" s="11">
        <v>17.599999999999998</v>
      </c>
      <c r="M316" s="11">
        <v>16.88</v>
      </c>
      <c r="N316" s="151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62</v>
      </c>
    </row>
    <row r="317" spans="1:65">
      <c r="A317" s="30"/>
      <c r="B317" s="19">
        <v>1</v>
      </c>
      <c r="C317" s="9">
        <v>6</v>
      </c>
      <c r="D317" s="11">
        <v>17.45</v>
      </c>
      <c r="E317" s="11">
        <v>17.5</v>
      </c>
      <c r="F317" s="11">
        <v>16.93</v>
      </c>
      <c r="G317" s="11">
        <v>17.71</v>
      </c>
      <c r="H317" s="11">
        <v>17.399999999999999</v>
      </c>
      <c r="I317" s="11">
        <v>17.30291460396154</v>
      </c>
      <c r="J317" s="11">
        <v>17.399999999999999</v>
      </c>
      <c r="K317" s="11">
        <v>17</v>
      </c>
      <c r="L317" s="11">
        <v>17.100000000000001</v>
      </c>
      <c r="M317" s="11">
        <v>17.13</v>
      </c>
      <c r="N317" s="151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5"/>
    </row>
    <row r="318" spans="1:65">
      <c r="A318" s="30"/>
      <c r="B318" s="20" t="s">
        <v>231</v>
      </c>
      <c r="C318" s="12"/>
      <c r="D318" s="23">
        <v>17.573333333333334</v>
      </c>
      <c r="E318" s="23">
        <v>17.541666666666668</v>
      </c>
      <c r="F318" s="23">
        <v>16.965000000000003</v>
      </c>
      <c r="G318" s="23">
        <v>17.439999999999998</v>
      </c>
      <c r="H318" s="23">
        <v>17.349999999999998</v>
      </c>
      <c r="I318" s="23">
        <v>17.634351539157844</v>
      </c>
      <c r="J318" s="23">
        <v>17.233333333333334</v>
      </c>
      <c r="K318" s="23">
        <v>16.816666666666666</v>
      </c>
      <c r="L318" s="23">
        <v>17.366666666666664</v>
      </c>
      <c r="M318" s="23">
        <v>16.925000000000001</v>
      </c>
      <c r="N318" s="151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5"/>
    </row>
    <row r="319" spans="1:65">
      <c r="A319" s="30"/>
      <c r="B319" s="3" t="s">
        <v>232</v>
      </c>
      <c r="C319" s="29"/>
      <c r="D319" s="11">
        <v>17.505000000000003</v>
      </c>
      <c r="E319" s="11">
        <v>17.524999999999999</v>
      </c>
      <c r="F319" s="11">
        <v>16.93</v>
      </c>
      <c r="G319" s="11">
        <v>17.425000000000001</v>
      </c>
      <c r="H319" s="11">
        <v>17.399999999999999</v>
      </c>
      <c r="I319" s="11">
        <v>17.632108278457224</v>
      </c>
      <c r="J319" s="11">
        <v>17.25</v>
      </c>
      <c r="K319" s="11">
        <v>16.8</v>
      </c>
      <c r="L319" s="11">
        <v>17.349999999999998</v>
      </c>
      <c r="M319" s="11">
        <v>16.91</v>
      </c>
      <c r="N319" s="151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233</v>
      </c>
      <c r="C320" s="29"/>
      <c r="D320" s="24">
        <v>0.15448840301675357</v>
      </c>
      <c r="E320" s="24">
        <v>0.22229859798628188</v>
      </c>
      <c r="F320" s="24">
        <v>0.2064703368525376</v>
      </c>
      <c r="G320" s="24">
        <v>0.16321764610482575</v>
      </c>
      <c r="H320" s="24">
        <v>0.1224744871391589</v>
      </c>
      <c r="I320" s="24">
        <v>0.27441760119238928</v>
      </c>
      <c r="J320" s="24">
        <v>0.13662601021279452</v>
      </c>
      <c r="K320" s="24">
        <v>0.13291601358251187</v>
      </c>
      <c r="L320" s="24">
        <v>0.17511900715418199</v>
      </c>
      <c r="M320" s="24">
        <v>0.13156747318391432</v>
      </c>
      <c r="N320" s="218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19"/>
      <c r="AR320" s="219"/>
      <c r="AS320" s="219"/>
      <c r="AT320" s="219"/>
      <c r="AU320" s="219"/>
      <c r="AV320" s="219"/>
      <c r="AW320" s="219"/>
      <c r="AX320" s="219"/>
      <c r="AY320" s="219"/>
      <c r="AZ320" s="219"/>
      <c r="BA320" s="219"/>
      <c r="BB320" s="219"/>
      <c r="BC320" s="219"/>
      <c r="BD320" s="219"/>
      <c r="BE320" s="219"/>
      <c r="BF320" s="219"/>
      <c r="BG320" s="219"/>
      <c r="BH320" s="219"/>
      <c r="BI320" s="219"/>
      <c r="BJ320" s="219"/>
      <c r="BK320" s="219"/>
      <c r="BL320" s="219"/>
      <c r="BM320" s="56"/>
    </row>
    <row r="321" spans="1:65">
      <c r="A321" s="30"/>
      <c r="B321" s="3" t="s">
        <v>85</v>
      </c>
      <c r="C321" s="29"/>
      <c r="D321" s="13">
        <v>8.7910699743979637E-3</v>
      </c>
      <c r="E321" s="13">
        <v>1.2672604160738158E-2</v>
      </c>
      <c r="F321" s="13">
        <v>1.2170370577809463E-2</v>
      </c>
      <c r="G321" s="13">
        <v>9.3588099830748724E-3</v>
      </c>
      <c r="H321" s="13">
        <v>7.0590482500956144E-3</v>
      </c>
      <c r="I321" s="13">
        <v>1.5561536276683215E-2</v>
      </c>
      <c r="J321" s="13">
        <v>7.9280083295625442E-3</v>
      </c>
      <c r="K321" s="13">
        <v>7.9038263775527383E-3</v>
      </c>
      <c r="L321" s="13">
        <v>1.0083628051104531E-2</v>
      </c>
      <c r="M321" s="13">
        <v>7.7735582383405798E-3</v>
      </c>
      <c r="N321" s="151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A322" s="30"/>
      <c r="B322" s="3" t="s">
        <v>234</v>
      </c>
      <c r="C322" s="29"/>
      <c r="D322" s="13">
        <v>1.6724548703125341E-2</v>
      </c>
      <c r="E322" s="13">
        <v>1.4892438837290856E-2</v>
      </c>
      <c r="F322" s="13">
        <v>-1.8471246087906512E-2</v>
      </c>
      <c r="G322" s="13">
        <v>9.0104018996113311E-3</v>
      </c>
      <c r="H322" s="13">
        <v>3.803352807239424E-3</v>
      </c>
      <c r="I322" s="13">
        <v>2.0254824183755016E-2</v>
      </c>
      <c r="J322" s="13">
        <v>-2.9465256458349742E-3</v>
      </c>
      <c r="K322" s="13">
        <v>-2.705323440681584E-2</v>
      </c>
      <c r="L322" s="13">
        <v>4.7676211576785921E-3</v>
      </c>
      <c r="M322" s="13">
        <v>-2.0785490128960804E-2</v>
      </c>
      <c r="N322" s="151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46" t="s">
        <v>235</v>
      </c>
      <c r="C323" s="47"/>
      <c r="D323" s="45">
        <v>0.73</v>
      </c>
      <c r="E323" s="45">
        <v>0.62</v>
      </c>
      <c r="F323" s="45">
        <v>1.34</v>
      </c>
      <c r="G323" s="45">
        <v>0.28000000000000003</v>
      </c>
      <c r="H323" s="45">
        <v>0.03</v>
      </c>
      <c r="I323" s="45">
        <v>0.93</v>
      </c>
      <c r="J323" s="45">
        <v>0.42</v>
      </c>
      <c r="K323" s="45">
        <v>1.83</v>
      </c>
      <c r="L323" s="45">
        <v>0.03</v>
      </c>
      <c r="M323" s="45">
        <v>1.47</v>
      </c>
      <c r="N323" s="151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B324" s="31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BM324" s="55"/>
    </row>
    <row r="325" spans="1:65" ht="15">
      <c r="B325" s="8" t="s">
        <v>476</v>
      </c>
      <c r="BM325" s="28" t="s">
        <v>66</v>
      </c>
    </row>
    <row r="326" spans="1:65" ht="15">
      <c r="A326" s="25" t="s">
        <v>42</v>
      </c>
      <c r="B326" s="18" t="s">
        <v>108</v>
      </c>
      <c r="C326" s="15" t="s">
        <v>109</v>
      </c>
      <c r="D326" s="16" t="s">
        <v>214</v>
      </c>
      <c r="E326" s="17" t="s">
        <v>214</v>
      </c>
      <c r="F326" s="17" t="s">
        <v>214</v>
      </c>
      <c r="G326" s="17" t="s">
        <v>214</v>
      </c>
      <c r="H326" s="17" t="s">
        <v>214</v>
      </c>
      <c r="I326" s="17" t="s">
        <v>214</v>
      </c>
      <c r="J326" s="17" t="s">
        <v>214</v>
      </c>
      <c r="K326" s="17" t="s">
        <v>214</v>
      </c>
      <c r="L326" s="17" t="s">
        <v>214</v>
      </c>
      <c r="M326" s="15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1</v>
      </c>
    </row>
    <row r="327" spans="1:65">
      <c r="A327" s="30"/>
      <c r="B327" s="19" t="s">
        <v>215</v>
      </c>
      <c r="C327" s="9" t="s">
        <v>215</v>
      </c>
      <c r="D327" s="149" t="s">
        <v>249</v>
      </c>
      <c r="E327" s="150" t="s">
        <v>250</v>
      </c>
      <c r="F327" s="150" t="s">
        <v>252</v>
      </c>
      <c r="G327" s="150" t="s">
        <v>253</v>
      </c>
      <c r="H327" s="150" t="s">
        <v>254</v>
      </c>
      <c r="I327" s="150" t="s">
        <v>256</v>
      </c>
      <c r="J327" s="150" t="s">
        <v>257</v>
      </c>
      <c r="K327" s="150" t="s">
        <v>258</v>
      </c>
      <c r="L327" s="150" t="s">
        <v>260</v>
      </c>
      <c r="M327" s="15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 t="s">
        <v>3</v>
      </c>
    </row>
    <row r="328" spans="1:65">
      <c r="A328" s="30"/>
      <c r="B328" s="19"/>
      <c r="C328" s="9"/>
      <c r="D328" s="10" t="s">
        <v>99</v>
      </c>
      <c r="E328" s="11" t="s">
        <v>99</v>
      </c>
      <c r="F328" s="11" t="s">
        <v>99</v>
      </c>
      <c r="G328" s="11" t="s">
        <v>284</v>
      </c>
      <c r="H328" s="11" t="s">
        <v>99</v>
      </c>
      <c r="I328" s="11" t="s">
        <v>284</v>
      </c>
      <c r="J328" s="11" t="s">
        <v>284</v>
      </c>
      <c r="K328" s="11" t="s">
        <v>284</v>
      </c>
      <c r="L328" s="11" t="s">
        <v>99</v>
      </c>
      <c r="M328" s="15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2</v>
      </c>
    </row>
    <row r="329" spans="1:65">
      <c r="A329" s="30"/>
      <c r="B329" s="19"/>
      <c r="C329" s="9"/>
      <c r="D329" s="26"/>
      <c r="E329" s="26"/>
      <c r="F329" s="26"/>
      <c r="G329" s="26"/>
      <c r="H329" s="26"/>
      <c r="I329" s="26"/>
      <c r="J329" s="26"/>
      <c r="K329" s="26"/>
      <c r="L329" s="26"/>
      <c r="M329" s="15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</v>
      </c>
    </row>
    <row r="330" spans="1:65">
      <c r="A330" s="30"/>
      <c r="B330" s="18">
        <v>1</v>
      </c>
      <c r="C330" s="14">
        <v>1</v>
      </c>
      <c r="D330" s="156">
        <v>3.3</v>
      </c>
      <c r="E330" s="22">
        <v>3.7</v>
      </c>
      <c r="F330" s="152">
        <v>3</v>
      </c>
      <c r="G330" s="152">
        <v>2.9</v>
      </c>
      <c r="H330" s="22">
        <v>3.2498289891943952</v>
      </c>
      <c r="I330" s="22">
        <v>3.5</v>
      </c>
      <c r="J330" s="22">
        <v>3.2</v>
      </c>
      <c r="K330" s="22">
        <v>4.5</v>
      </c>
      <c r="L330" s="22">
        <v>3.4290053588788898</v>
      </c>
      <c r="M330" s="15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</v>
      </c>
    </row>
    <row r="331" spans="1:65">
      <c r="A331" s="30"/>
      <c r="B331" s="19">
        <v>1</v>
      </c>
      <c r="C331" s="9">
        <v>2</v>
      </c>
      <c r="D331" s="11">
        <v>3.7</v>
      </c>
      <c r="E331" s="11">
        <v>3.7</v>
      </c>
      <c r="F331" s="153">
        <v>3</v>
      </c>
      <c r="G331" s="153">
        <v>1.5</v>
      </c>
      <c r="H331" s="11">
        <v>3.1703276831364149</v>
      </c>
      <c r="I331" s="11">
        <v>3.8</v>
      </c>
      <c r="J331" s="11">
        <v>3.4</v>
      </c>
      <c r="K331" s="11">
        <v>4.7</v>
      </c>
      <c r="L331" s="11">
        <v>3.3908925816485498</v>
      </c>
      <c r="M331" s="15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 t="e">
        <v>#N/A</v>
      </c>
    </row>
    <row r="332" spans="1:65">
      <c r="A332" s="30"/>
      <c r="B332" s="19">
        <v>1</v>
      </c>
      <c r="C332" s="9">
        <v>3</v>
      </c>
      <c r="D332" s="11">
        <v>3.6</v>
      </c>
      <c r="E332" s="11">
        <v>3.6</v>
      </c>
      <c r="F332" s="153">
        <v>3</v>
      </c>
      <c r="G332" s="153">
        <v>1.7</v>
      </c>
      <c r="H332" s="11">
        <v>3.1142588932673632</v>
      </c>
      <c r="I332" s="11">
        <v>4</v>
      </c>
      <c r="J332" s="11">
        <v>3.5</v>
      </c>
      <c r="K332" s="11">
        <v>4.5</v>
      </c>
      <c r="L332" s="11">
        <v>3.3634103919617302</v>
      </c>
      <c r="M332" s="15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16</v>
      </c>
    </row>
    <row r="333" spans="1:65">
      <c r="A333" s="30"/>
      <c r="B333" s="19">
        <v>1</v>
      </c>
      <c r="C333" s="9">
        <v>4</v>
      </c>
      <c r="D333" s="11">
        <v>3.6</v>
      </c>
      <c r="E333" s="11">
        <v>4.4000000000000004</v>
      </c>
      <c r="F333" s="153">
        <v>4</v>
      </c>
      <c r="G333" s="153">
        <v>3.2</v>
      </c>
      <c r="H333" s="11">
        <v>3.1858997486782075</v>
      </c>
      <c r="I333" s="11">
        <v>3.6</v>
      </c>
      <c r="J333" s="11">
        <v>3.4</v>
      </c>
      <c r="K333" s="11">
        <v>4.3</v>
      </c>
      <c r="L333" s="11">
        <v>3.4643905592253401</v>
      </c>
      <c r="M333" s="15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3.6875914000979195</v>
      </c>
    </row>
    <row r="334" spans="1:65">
      <c r="A334" s="30"/>
      <c r="B334" s="19">
        <v>1</v>
      </c>
      <c r="C334" s="9">
        <v>5</v>
      </c>
      <c r="D334" s="11">
        <v>3.6</v>
      </c>
      <c r="E334" s="11">
        <v>4.5</v>
      </c>
      <c r="F334" s="153">
        <v>4</v>
      </c>
      <c r="G334" s="153">
        <v>0.8</v>
      </c>
      <c r="H334" s="11">
        <v>3.1680947909672059</v>
      </c>
      <c r="I334" s="11">
        <v>4</v>
      </c>
      <c r="J334" s="11">
        <v>3.3</v>
      </c>
      <c r="K334" s="11">
        <v>4.5999999999999996</v>
      </c>
      <c r="L334" s="11">
        <v>3.3634945620346302</v>
      </c>
      <c r="M334" s="15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63</v>
      </c>
    </row>
    <row r="335" spans="1:65">
      <c r="A335" s="30"/>
      <c r="B335" s="19">
        <v>1</v>
      </c>
      <c r="C335" s="9">
        <v>6</v>
      </c>
      <c r="D335" s="11">
        <v>3.5</v>
      </c>
      <c r="E335" s="11">
        <v>3.2</v>
      </c>
      <c r="F335" s="153">
        <v>3</v>
      </c>
      <c r="G335" s="153">
        <v>1.5</v>
      </c>
      <c r="H335" s="154">
        <v>2.6479351577802457</v>
      </c>
      <c r="I335" s="11">
        <v>4.0999999999999996</v>
      </c>
      <c r="J335" s="11">
        <v>3.4</v>
      </c>
      <c r="K335" s="11">
        <v>4.9000000000000004</v>
      </c>
      <c r="L335" s="11">
        <v>3.4015532240711899</v>
      </c>
      <c r="M335" s="15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A336" s="30"/>
      <c r="B336" s="20" t="s">
        <v>231</v>
      </c>
      <c r="C336" s="12"/>
      <c r="D336" s="23">
        <v>3.5500000000000003</v>
      </c>
      <c r="E336" s="23">
        <v>3.8499999999999996</v>
      </c>
      <c r="F336" s="23">
        <v>3.3333333333333335</v>
      </c>
      <c r="G336" s="23">
        <v>1.9333333333333336</v>
      </c>
      <c r="H336" s="23">
        <v>3.0893908771706386</v>
      </c>
      <c r="I336" s="23">
        <v>3.8333333333333335</v>
      </c>
      <c r="J336" s="23">
        <v>3.3666666666666667</v>
      </c>
      <c r="K336" s="23">
        <v>4.583333333333333</v>
      </c>
      <c r="L336" s="23">
        <v>3.4021244463033882</v>
      </c>
      <c r="M336" s="15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5"/>
    </row>
    <row r="337" spans="1:65">
      <c r="A337" s="30"/>
      <c r="B337" s="3" t="s">
        <v>232</v>
      </c>
      <c r="C337" s="29"/>
      <c r="D337" s="11">
        <v>3.6</v>
      </c>
      <c r="E337" s="11">
        <v>3.7</v>
      </c>
      <c r="F337" s="11">
        <v>3</v>
      </c>
      <c r="G337" s="11">
        <v>1.6</v>
      </c>
      <c r="H337" s="11">
        <v>3.1692112370518104</v>
      </c>
      <c r="I337" s="11">
        <v>3.9</v>
      </c>
      <c r="J337" s="11">
        <v>3.4</v>
      </c>
      <c r="K337" s="11">
        <v>4.55</v>
      </c>
      <c r="L337" s="11">
        <v>3.3962229028598698</v>
      </c>
      <c r="M337" s="15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5"/>
    </row>
    <row r="338" spans="1:65">
      <c r="A338" s="30"/>
      <c r="B338" s="3" t="s">
        <v>233</v>
      </c>
      <c r="C338" s="29"/>
      <c r="D338" s="24">
        <v>0.13784048752090236</v>
      </c>
      <c r="E338" s="24">
        <v>0.5009990019950159</v>
      </c>
      <c r="F338" s="24">
        <v>0.51639777949432131</v>
      </c>
      <c r="G338" s="24">
        <v>0.92231592562780029</v>
      </c>
      <c r="H338" s="24">
        <v>0.22059056783250158</v>
      </c>
      <c r="I338" s="24">
        <v>0.24221202832779926</v>
      </c>
      <c r="J338" s="24">
        <v>0.10327955589886441</v>
      </c>
      <c r="K338" s="24">
        <v>0.2041241452319317</v>
      </c>
      <c r="L338" s="24">
        <v>3.9286586311235244E-2</v>
      </c>
      <c r="M338" s="15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5"/>
    </row>
    <row r="339" spans="1:65">
      <c r="A339" s="30"/>
      <c r="B339" s="3" t="s">
        <v>85</v>
      </c>
      <c r="C339" s="29"/>
      <c r="D339" s="13">
        <v>3.8828306343916152E-2</v>
      </c>
      <c r="E339" s="13">
        <v>0.13012961090779634</v>
      </c>
      <c r="F339" s="13">
        <v>0.1549193338482964</v>
      </c>
      <c r="G339" s="13">
        <v>0.47705996153162078</v>
      </c>
      <c r="H339" s="13">
        <v>7.1402608670394399E-2</v>
      </c>
      <c r="I339" s="13">
        <v>6.318574652029546E-2</v>
      </c>
      <c r="J339" s="13">
        <v>3.0677095811543882E-2</v>
      </c>
      <c r="K339" s="13">
        <v>4.4536177141512374E-2</v>
      </c>
      <c r="L339" s="13">
        <v>1.1547662918069464E-2</v>
      </c>
      <c r="M339" s="15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5"/>
    </row>
    <row r="340" spans="1:65">
      <c r="A340" s="30"/>
      <c r="B340" s="3" t="s">
        <v>234</v>
      </c>
      <c r="C340" s="29"/>
      <c r="D340" s="13">
        <v>-3.7311997227856053E-2</v>
      </c>
      <c r="E340" s="13">
        <v>4.4041918499367227E-2</v>
      </c>
      <c r="F340" s="13">
        <v>-9.6067603030850712E-2</v>
      </c>
      <c r="G340" s="13">
        <v>-0.47571920975789339</v>
      </c>
      <c r="H340" s="13">
        <v>-0.16221984976735671</v>
      </c>
      <c r="I340" s="13">
        <v>3.9522256514521681E-2</v>
      </c>
      <c r="J340" s="13">
        <v>-8.7028279061159286E-2</v>
      </c>
      <c r="K340" s="13">
        <v>0.24290704583258016</v>
      </c>
      <c r="L340" s="13">
        <v>-7.7412848339691642E-2</v>
      </c>
      <c r="M340" s="15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46" t="s">
        <v>235</v>
      </c>
      <c r="C341" s="47"/>
      <c r="D341" s="45">
        <v>0.14000000000000001</v>
      </c>
      <c r="E341" s="45">
        <v>0.69</v>
      </c>
      <c r="F341" s="45" t="s">
        <v>242</v>
      </c>
      <c r="G341" s="45">
        <v>2.85</v>
      </c>
      <c r="H341" s="45">
        <v>0.71</v>
      </c>
      <c r="I341" s="45">
        <v>0.66</v>
      </c>
      <c r="J341" s="45">
        <v>0.2</v>
      </c>
      <c r="K341" s="45">
        <v>2.04</v>
      </c>
      <c r="L341" s="45">
        <v>0.14000000000000001</v>
      </c>
      <c r="M341" s="15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B342" s="31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BM342" s="55"/>
    </row>
    <row r="343" spans="1:65" ht="15">
      <c r="B343" s="8" t="s">
        <v>477</v>
      </c>
      <c r="BM343" s="28" t="s">
        <v>66</v>
      </c>
    </row>
    <row r="344" spans="1:65" ht="15">
      <c r="A344" s="25" t="s">
        <v>5</v>
      </c>
      <c r="B344" s="18" t="s">
        <v>108</v>
      </c>
      <c r="C344" s="15" t="s">
        <v>109</v>
      </c>
      <c r="D344" s="16" t="s">
        <v>214</v>
      </c>
      <c r="E344" s="17" t="s">
        <v>214</v>
      </c>
      <c r="F344" s="17" t="s">
        <v>214</v>
      </c>
      <c r="G344" s="17" t="s">
        <v>214</v>
      </c>
      <c r="H344" s="17" t="s">
        <v>214</v>
      </c>
      <c r="I344" s="17" t="s">
        <v>214</v>
      </c>
      <c r="J344" s="151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</v>
      </c>
    </row>
    <row r="345" spans="1:65">
      <c r="A345" s="30"/>
      <c r="B345" s="19" t="s">
        <v>215</v>
      </c>
      <c r="C345" s="9" t="s">
        <v>215</v>
      </c>
      <c r="D345" s="149" t="s">
        <v>249</v>
      </c>
      <c r="E345" s="150" t="s">
        <v>250</v>
      </c>
      <c r="F345" s="150" t="s">
        <v>253</v>
      </c>
      <c r="G345" s="150" t="s">
        <v>256</v>
      </c>
      <c r="H345" s="150" t="s">
        <v>257</v>
      </c>
      <c r="I345" s="150" t="s">
        <v>260</v>
      </c>
      <c r="J345" s="151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 t="s">
        <v>3</v>
      </c>
    </row>
    <row r="346" spans="1:65">
      <c r="A346" s="30"/>
      <c r="B346" s="19"/>
      <c r="C346" s="9"/>
      <c r="D346" s="10" t="s">
        <v>99</v>
      </c>
      <c r="E346" s="11" t="s">
        <v>99</v>
      </c>
      <c r="F346" s="11" t="s">
        <v>284</v>
      </c>
      <c r="G346" s="11" t="s">
        <v>284</v>
      </c>
      <c r="H346" s="11" t="s">
        <v>284</v>
      </c>
      <c r="I346" s="11" t="s">
        <v>99</v>
      </c>
      <c r="J346" s="151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2</v>
      </c>
    </row>
    <row r="347" spans="1:65">
      <c r="A347" s="30"/>
      <c r="B347" s="19"/>
      <c r="C347" s="9"/>
      <c r="D347" s="26"/>
      <c r="E347" s="26"/>
      <c r="F347" s="26"/>
      <c r="G347" s="26"/>
      <c r="H347" s="26"/>
      <c r="I347" s="26"/>
      <c r="J347" s="151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8">
        <v>2</v>
      </c>
    </row>
    <row r="348" spans="1:65">
      <c r="A348" s="30"/>
      <c r="B348" s="18">
        <v>1</v>
      </c>
      <c r="C348" s="14">
        <v>1</v>
      </c>
      <c r="D348" s="22">
        <v>1.55</v>
      </c>
      <c r="E348" s="22">
        <v>1.62</v>
      </c>
      <c r="F348" s="22">
        <v>1.65</v>
      </c>
      <c r="G348" s="22">
        <v>1.6</v>
      </c>
      <c r="H348" s="22">
        <v>1.5</v>
      </c>
      <c r="I348" s="22">
        <v>1.7586629851536999</v>
      </c>
      <c r="J348" s="151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8">
        <v>1</v>
      </c>
    </row>
    <row r="349" spans="1:65">
      <c r="A349" s="30"/>
      <c r="B349" s="19">
        <v>1</v>
      </c>
      <c r="C349" s="9">
        <v>2</v>
      </c>
      <c r="D349" s="11">
        <v>1.77</v>
      </c>
      <c r="E349" s="11">
        <v>1.1399999999999999</v>
      </c>
      <c r="F349" s="11">
        <v>1.57</v>
      </c>
      <c r="G349" s="11">
        <v>1.8</v>
      </c>
      <c r="H349" s="11">
        <v>1.63</v>
      </c>
      <c r="I349" s="11">
        <v>1.7277152552781501</v>
      </c>
      <c r="J349" s="151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8">
        <v>10</v>
      </c>
    </row>
    <row r="350" spans="1:65">
      <c r="A350" s="30"/>
      <c r="B350" s="19">
        <v>1</v>
      </c>
      <c r="C350" s="9">
        <v>3</v>
      </c>
      <c r="D350" s="11">
        <v>1.36</v>
      </c>
      <c r="E350" s="11">
        <v>1.58</v>
      </c>
      <c r="F350" s="11">
        <v>1.62</v>
      </c>
      <c r="G350" s="11">
        <v>1.1000000000000001</v>
      </c>
      <c r="H350" s="11">
        <v>1.53</v>
      </c>
      <c r="I350" s="11">
        <v>1.6920231575967899</v>
      </c>
      <c r="J350" s="151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16</v>
      </c>
    </row>
    <row r="351" spans="1:65">
      <c r="A351" s="30"/>
      <c r="B351" s="19">
        <v>1</v>
      </c>
      <c r="C351" s="9">
        <v>4</v>
      </c>
      <c r="D351" s="11">
        <v>1.49</v>
      </c>
      <c r="E351" s="11">
        <v>1.43</v>
      </c>
      <c r="F351" s="11">
        <v>2.2799999999999998</v>
      </c>
      <c r="G351" s="11">
        <v>2.1</v>
      </c>
      <c r="H351" s="11">
        <v>1.52</v>
      </c>
      <c r="I351" s="11">
        <v>1.70723013720533</v>
      </c>
      <c r="J351" s="151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>
        <v>1.6170420804527792</v>
      </c>
    </row>
    <row r="352" spans="1:65">
      <c r="A352" s="30"/>
      <c r="B352" s="19">
        <v>1</v>
      </c>
      <c r="C352" s="9">
        <v>5</v>
      </c>
      <c r="D352" s="11">
        <v>1.29</v>
      </c>
      <c r="E352" s="11">
        <v>1.26</v>
      </c>
      <c r="F352" s="11">
        <v>2.08</v>
      </c>
      <c r="G352" s="11">
        <v>1.9</v>
      </c>
      <c r="H352" s="11">
        <v>1.56</v>
      </c>
      <c r="I352" s="11">
        <v>1.6777544001127001</v>
      </c>
      <c r="J352" s="151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64</v>
      </c>
    </row>
    <row r="353" spans="1:65">
      <c r="A353" s="30"/>
      <c r="B353" s="19">
        <v>1</v>
      </c>
      <c r="C353" s="9">
        <v>6</v>
      </c>
      <c r="D353" s="11">
        <v>1.44</v>
      </c>
      <c r="E353" s="11">
        <v>1.49</v>
      </c>
      <c r="F353" s="11">
        <v>1.95</v>
      </c>
      <c r="G353" s="11">
        <v>1.7</v>
      </c>
      <c r="H353" s="11">
        <v>1.46</v>
      </c>
      <c r="I353" s="11">
        <v>1.68012896095338</v>
      </c>
      <c r="J353" s="151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5"/>
    </row>
    <row r="354" spans="1:65">
      <c r="A354" s="30"/>
      <c r="B354" s="20" t="s">
        <v>231</v>
      </c>
      <c r="C354" s="12"/>
      <c r="D354" s="23">
        <v>1.4833333333333334</v>
      </c>
      <c r="E354" s="23">
        <v>1.42</v>
      </c>
      <c r="F354" s="23">
        <v>1.8583333333333332</v>
      </c>
      <c r="G354" s="23">
        <v>1.7</v>
      </c>
      <c r="H354" s="23">
        <v>1.5333333333333332</v>
      </c>
      <c r="I354" s="23">
        <v>1.7072524827166751</v>
      </c>
      <c r="J354" s="151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5"/>
    </row>
    <row r="355" spans="1:65">
      <c r="A355" s="30"/>
      <c r="B355" s="3" t="s">
        <v>232</v>
      </c>
      <c r="C355" s="29"/>
      <c r="D355" s="11">
        <v>1.4649999999999999</v>
      </c>
      <c r="E355" s="11">
        <v>1.46</v>
      </c>
      <c r="F355" s="11">
        <v>1.7999999999999998</v>
      </c>
      <c r="G355" s="11">
        <v>1.75</v>
      </c>
      <c r="H355" s="11">
        <v>1.5249999999999999</v>
      </c>
      <c r="I355" s="11">
        <v>1.69962664740106</v>
      </c>
      <c r="J355" s="151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5"/>
    </row>
    <row r="356" spans="1:65">
      <c r="A356" s="30"/>
      <c r="B356" s="3" t="s">
        <v>233</v>
      </c>
      <c r="C356" s="29"/>
      <c r="D356" s="24">
        <v>0.16800793632048008</v>
      </c>
      <c r="E356" s="24">
        <v>0.18686893802877108</v>
      </c>
      <c r="F356" s="24">
        <v>0.28937288516145998</v>
      </c>
      <c r="G356" s="24">
        <v>0.34058772731852854</v>
      </c>
      <c r="H356" s="24">
        <v>5.7850381733111009E-2</v>
      </c>
      <c r="I356" s="24">
        <v>3.130341826323095E-2</v>
      </c>
      <c r="J356" s="151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5"/>
    </row>
    <row r="357" spans="1:65">
      <c r="A357" s="30"/>
      <c r="B357" s="3" t="s">
        <v>85</v>
      </c>
      <c r="C357" s="29"/>
      <c r="D357" s="13">
        <v>0.11326377729470567</v>
      </c>
      <c r="E357" s="13">
        <v>0.13159784368223315</v>
      </c>
      <c r="F357" s="13">
        <v>0.15571635075953005</v>
      </c>
      <c r="G357" s="13">
        <v>0.20034572195207562</v>
      </c>
      <c r="H357" s="13">
        <v>3.7728509825941968E-2</v>
      </c>
      <c r="I357" s="13">
        <v>1.8335552930881793E-2</v>
      </c>
      <c r="J357" s="151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5"/>
    </row>
    <row r="358" spans="1:65">
      <c r="A358" s="30"/>
      <c r="B358" s="3" t="s">
        <v>234</v>
      </c>
      <c r="C358" s="29"/>
      <c r="D358" s="13">
        <v>-8.2687240323397582E-2</v>
      </c>
      <c r="E358" s="13">
        <v>-0.12185340309610659</v>
      </c>
      <c r="F358" s="13">
        <v>0.14921767083079951</v>
      </c>
      <c r="G358" s="13">
        <v>5.1302263899027478E-2</v>
      </c>
      <c r="H358" s="13">
        <v>-5.1766585502838081E-2</v>
      </c>
      <c r="I358" s="13">
        <v>5.5787294192515047E-2</v>
      </c>
      <c r="J358" s="151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5"/>
    </row>
    <row r="359" spans="1:65">
      <c r="A359" s="30"/>
      <c r="B359" s="46" t="s">
        <v>235</v>
      </c>
      <c r="C359" s="47"/>
      <c r="D359" s="45">
        <v>0.8</v>
      </c>
      <c r="E359" s="45">
        <v>1.18</v>
      </c>
      <c r="F359" s="45">
        <v>1.46</v>
      </c>
      <c r="G359" s="45">
        <v>0.5</v>
      </c>
      <c r="H359" s="45">
        <v>0.5</v>
      </c>
      <c r="I359" s="45">
        <v>0.55000000000000004</v>
      </c>
      <c r="J359" s="151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B360" s="31"/>
      <c r="C360" s="20"/>
      <c r="D360" s="20"/>
      <c r="E360" s="20"/>
      <c r="F360" s="20"/>
      <c r="G360" s="20"/>
      <c r="H360" s="20"/>
      <c r="I360" s="20"/>
      <c r="BM360" s="55"/>
    </row>
    <row r="361" spans="1:65" ht="15">
      <c r="B361" s="8" t="s">
        <v>478</v>
      </c>
      <c r="BM361" s="28" t="s">
        <v>66</v>
      </c>
    </row>
    <row r="362" spans="1:65" ht="15">
      <c r="A362" s="25" t="s">
        <v>81</v>
      </c>
      <c r="B362" s="18" t="s">
        <v>108</v>
      </c>
      <c r="C362" s="15" t="s">
        <v>109</v>
      </c>
      <c r="D362" s="16" t="s">
        <v>214</v>
      </c>
      <c r="E362" s="17" t="s">
        <v>214</v>
      </c>
      <c r="F362" s="17" t="s">
        <v>214</v>
      </c>
      <c r="G362" s="17" t="s">
        <v>214</v>
      </c>
      <c r="H362" s="17" t="s">
        <v>214</v>
      </c>
      <c r="I362" s="17" t="s">
        <v>214</v>
      </c>
      <c r="J362" s="17" t="s">
        <v>214</v>
      </c>
      <c r="K362" s="17" t="s">
        <v>214</v>
      </c>
      <c r="L362" s="17" t="s">
        <v>214</v>
      </c>
      <c r="M362" s="15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8">
        <v>1</v>
      </c>
    </row>
    <row r="363" spans="1:65">
      <c r="A363" s="30"/>
      <c r="B363" s="19" t="s">
        <v>215</v>
      </c>
      <c r="C363" s="9" t="s">
        <v>215</v>
      </c>
      <c r="D363" s="149" t="s">
        <v>249</v>
      </c>
      <c r="E363" s="150" t="s">
        <v>250</v>
      </c>
      <c r="F363" s="150" t="s">
        <v>252</v>
      </c>
      <c r="G363" s="150" t="s">
        <v>253</v>
      </c>
      <c r="H363" s="150" t="s">
        <v>254</v>
      </c>
      <c r="I363" s="150" t="s">
        <v>256</v>
      </c>
      <c r="J363" s="150" t="s">
        <v>257</v>
      </c>
      <c r="K363" s="150" t="s">
        <v>258</v>
      </c>
      <c r="L363" s="150" t="s">
        <v>260</v>
      </c>
      <c r="M363" s="15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8" t="s">
        <v>3</v>
      </c>
    </row>
    <row r="364" spans="1:65">
      <c r="A364" s="30"/>
      <c r="B364" s="19"/>
      <c r="C364" s="9"/>
      <c r="D364" s="10" t="s">
        <v>99</v>
      </c>
      <c r="E364" s="11" t="s">
        <v>99</v>
      </c>
      <c r="F364" s="11" t="s">
        <v>99</v>
      </c>
      <c r="G364" s="11" t="s">
        <v>284</v>
      </c>
      <c r="H364" s="11" t="s">
        <v>99</v>
      </c>
      <c r="I364" s="11" t="s">
        <v>284</v>
      </c>
      <c r="J364" s="11" t="s">
        <v>284</v>
      </c>
      <c r="K364" s="11" t="s">
        <v>284</v>
      </c>
      <c r="L364" s="11" t="s">
        <v>99</v>
      </c>
      <c r="M364" s="15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8">
        <v>2</v>
      </c>
    </row>
    <row r="365" spans="1:65">
      <c r="A365" s="30"/>
      <c r="B365" s="19"/>
      <c r="C365" s="9"/>
      <c r="D365" s="26"/>
      <c r="E365" s="26"/>
      <c r="F365" s="26"/>
      <c r="G365" s="26"/>
      <c r="H365" s="26"/>
      <c r="I365" s="26"/>
      <c r="J365" s="26"/>
      <c r="K365" s="26"/>
      <c r="L365" s="26"/>
      <c r="M365" s="15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8">
        <v>2</v>
      </c>
    </row>
    <row r="366" spans="1:65">
      <c r="A366" s="30"/>
      <c r="B366" s="18">
        <v>1</v>
      </c>
      <c r="C366" s="14">
        <v>1</v>
      </c>
      <c r="D366" s="22" t="s">
        <v>268</v>
      </c>
      <c r="E366" s="152">
        <v>0.8</v>
      </c>
      <c r="F366" s="22" t="s">
        <v>102</v>
      </c>
      <c r="G366" s="22" t="s">
        <v>102</v>
      </c>
      <c r="H366" s="22" t="s">
        <v>102</v>
      </c>
      <c r="I366" s="22" t="s">
        <v>289</v>
      </c>
      <c r="J366" s="22" t="s">
        <v>102</v>
      </c>
      <c r="K366" s="22">
        <v>0.7</v>
      </c>
      <c r="L366" s="22">
        <v>0.65184574051822397</v>
      </c>
      <c r="M366" s="15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>
        <v>1</v>
      </c>
      <c r="C367" s="9">
        <v>2</v>
      </c>
      <c r="D367" s="11" t="s">
        <v>268</v>
      </c>
      <c r="E367" s="153">
        <v>0.7</v>
      </c>
      <c r="F367" s="11" t="s">
        <v>102</v>
      </c>
      <c r="G367" s="11" t="s">
        <v>102</v>
      </c>
      <c r="H367" s="11" t="s">
        <v>102</v>
      </c>
      <c r="I367" s="11" t="s">
        <v>289</v>
      </c>
      <c r="J367" s="11" t="s">
        <v>102</v>
      </c>
      <c r="K367" s="11">
        <v>0.8</v>
      </c>
      <c r="L367" s="11">
        <v>0.63081497603289505</v>
      </c>
      <c r="M367" s="15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>
        <v>3</v>
      </c>
    </row>
    <row r="368" spans="1:65">
      <c r="A368" s="30"/>
      <c r="B368" s="19">
        <v>1</v>
      </c>
      <c r="C368" s="9">
        <v>3</v>
      </c>
      <c r="D368" s="11" t="s">
        <v>268</v>
      </c>
      <c r="E368" s="153">
        <v>0.7</v>
      </c>
      <c r="F368" s="11" t="s">
        <v>102</v>
      </c>
      <c r="G368" s="11" t="s">
        <v>102</v>
      </c>
      <c r="H368" s="11" t="s">
        <v>102</v>
      </c>
      <c r="I368" s="11" t="s">
        <v>289</v>
      </c>
      <c r="J368" s="11" t="s">
        <v>102</v>
      </c>
      <c r="K368" s="11">
        <v>0.8</v>
      </c>
      <c r="L368" s="11">
        <v>0.61337369974720002</v>
      </c>
      <c r="M368" s="15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16</v>
      </c>
    </row>
    <row r="369" spans="1:65">
      <c r="A369" s="30"/>
      <c r="B369" s="19">
        <v>1</v>
      </c>
      <c r="C369" s="9">
        <v>4</v>
      </c>
      <c r="D369" s="11">
        <v>0.6</v>
      </c>
      <c r="E369" s="153">
        <v>1.1000000000000001</v>
      </c>
      <c r="F369" s="11" t="s">
        <v>102</v>
      </c>
      <c r="G369" s="11" t="s">
        <v>102</v>
      </c>
      <c r="H369" s="11" t="s">
        <v>102</v>
      </c>
      <c r="I369" s="11" t="s">
        <v>289</v>
      </c>
      <c r="J369" s="11" t="s">
        <v>102</v>
      </c>
      <c r="K369" s="11">
        <v>0.7</v>
      </c>
      <c r="L369" s="11">
        <v>0.66600507346433802</v>
      </c>
      <c r="M369" s="15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 t="s">
        <v>102</v>
      </c>
    </row>
    <row r="370" spans="1:65">
      <c r="A370" s="30"/>
      <c r="B370" s="19">
        <v>1</v>
      </c>
      <c r="C370" s="9">
        <v>5</v>
      </c>
      <c r="D370" s="11">
        <v>0.5</v>
      </c>
      <c r="E370" s="153">
        <v>1.1000000000000001</v>
      </c>
      <c r="F370" s="11" t="s">
        <v>102</v>
      </c>
      <c r="G370" s="11" t="s">
        <v>102</v>
      </c>
      <c r="H370" s="11" t="s">
        <v>102</v>
      </c>
      <c r="I370" s="11" t="s">
        <v>289</v>
      </c>
      <c r="J370" s="11" t="s">
        <v>102</v>
      </c>
      <c r="K370" s="11">
        <v>0.8</v>
      </c>
      <c r="L370" s="11">
        <v>0.612726086783285</v>
      </c>
      <c r="M370" s="15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65</v>
      </c>
    </row>
    <row r="371" spans="1:65">
      <c r="A371" s="30"/>
      <c r="B371" s="19">
        <v>1</v>
      </c>
      <c r="C371" s="9">
        <v>6</v>
      </c>
      <c r="D371" s="11">
        <v>0.6</v>
      </c>
      <c r="E371" s="153">
        <v>0.8</v>
      </c>
      <c r="F371" s="11" t="s">
        <v>102</v>
      </c>
      <c r="G371" s="11" t="s">
        <v>102</v>
      </c>
      <c r="H371" s="11" t="s">
        <v>102</v>
      </c>
      <c r="I371" s="11" t="s">
        <v>289</v>
      </c>
      <c r="J371" s="11" t="s">
        <v>102</v>
      </c>
      <c r="K371" s="11">
        <v>0.8</v>
      </c>
      <c r="L371" s="11">
        <v>0.62457046084789702</v>
      </c>
      <c r="M371" s="15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5"/>
    </row>
    <row r="372" spans="1:65">
      <c r="A372" s="30"/>
      <c r="B372" s="20" t="s">
        <v>231</v>
      </c>
      <c r="C372" s="12"/>
      <c r="D372" s="23">
        <v>0.56666666666666676</v>
      </c>
      <c r="E372" s="23">
        <v>0.8666666666666667</v>
      </c>
      <c r="F372" s="23" t="s">
        <v>521</v>
      </c>
      <c r="G372" s="23" t="s">
        <v>521</v>
      </c>
      <c r="H372" s="23" t="s">
        <v>521</v>
      </c>
      <c r="I372" s="23" t="s">
        <v>521</v>
      </c>
      <c r="J372" s="23" t="s">
        <v>521</v>
      </c>
      <c r="K372" s="23">
        <v>0.76666666666666661</v>
      </c>
      <c r="L372" s="23">
        <v>0.63322267289897316</v>
      </c>
      <c r="M372" s="15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5"/>
    </row>
    <row r="373" spans="1:65">
      <c r="A373" s="30"/>
      <c r="B373" s="3" t="s">
        <v>232</v>
      </c>
      <c r="C373" s="29"/>
      <c r="D373" s="11">
        <v>0.6</v>
      </c>
      <c r="E373" s="11">
        <v>0.8</v>
      </c>
      <c r="F373" s="11" t="s">
        <v>521</v>
      </c>
      <c r="G373" s="11" t="s">
        <v>521</v>
      </c>
      <c r="H373" s="11" t="s">
        <v>521</v>
      </c>
      <c r="I373" s="11" t="s">
        <v>521</v>
      </c>
      <c r="J373" s="11" t="s">
        <v>521</v>
      </c>
      <c r="K373" s="11">
        <v>0.8</v>
      </c>
      <c r="L373" s="11">
        <v>0.62769271844039598</v>
      </c>
      <c r="M373" s="15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5"/>
    </row>
    <row r="374" spans="1:65">
      <c r="A374" s="30"/>
      <c r="B374" s="3" t="s">
        <v>233</v>
      </c>
      <c r="C374" s="29"/>
      <c r="D374" s="24">
        <v>5.7735026918962568E-2</v>
      </c>
      <c r="E374" s="24">
        <v>0.18618986725025233</v>
      </c>
      <c r="F374" s="24" t="s">
        <v>521</v>
      </c>
      <c r="G374" s="24" t="s">
        <v>521</v>
      </c>
      <c r="H374" s="24" t="s">
        <v>521</v>
      </c>
      <c r="I374" s="24" t="s">
        <v>521</v>
      </c>
      <c r="J374" s="24" t="s">
        <v>521</v>
      </c>
      <c r="K374" s="24">
        <v>5.1639777949432274E-2</v>
      </c>
      <c r="L374" s="24">
        <v>2.1523261785949467E-2</v>
      </c>
      <c r="M374" s="15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5"/>
    </row>
    <row r="375" spans="1:65">
      <c r="A375" s="30"/>
      <c r="B375" s="3" t="s">
        <v>85</v>
      </c>
      <c r="C375" s="29"/>
      <c r="D375" s="13">
        <v>0.10188534162169863</v>
      </c>
      <c r="E375" s="13">
        <v>0.21483446221182961</v>
      </c>
      <c r="F375" s="13" t="s">
        <v>521</v>
      </c>
      <c r="G375" s="13" t="s">
        <v>521</v>
      </c>
      <c r="H375" s="13" t="s">
        <v>521</v>
      </c>
      <c r="I375" s="13" t="s">
        <v>521</v>
      </c>
      <c r="J375" s="13" t="s">
        <v>521</v>
      </c>
      <c r="K375" s="13">
        <v>6.7356232107955147E-2</v>
      </c>
      <c r="L375" s="13">
        <v>3.3990036533930887E-2</v>
      </c>
      <c r="M375" s="15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234</v>
      </c>
      <c r="C376" s="29"/>
      <c r="D376" s="13" t="s">
        <v>521</v>
      </c>
      <c r="E376" s="13" t="s">
        <v>521</v>
      </c>
      <c r="F376" s="13" t="s">
        <v>521</v>
      </c>
      <c r="G376" s="13" t="s">
        <v>521</v>
      </c>
      <c r="H376" s="13" t="s">
        <v>521</v>
      </c>
      <c r="I376" s="13" t="s">
        <v>521</v>
      </c>
      <c r="J376" s="13" t="s">
        <v>521</v>
      </c>
      <c r="K376" s="13" t="s">
        <v>521</v>
      </c>
      <c r="L376" s="13" t="s">
        <v>521</v>
      </c>
      <c r="M376" s="15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235</v>
      </c>
      <c r="C377" s="47"/>
      <c r="D377" s="45">
        <v>0.67</v>
      </c>
      <c r="E377" s="45">
        <v>2.7</v>
      </c>
      <c r="F377" s="45">
        <v>0</v>
      </c>
      <c r="G377" s="45">
        <v>0</v>
      </c>
      <c r="H377" s="45">
        <v>0</v>
      </c>
      <c r="I377" s="45">
        <v>1.1000000000000001</v>
      </c>
      <c r="J377" s="45">
        <v>0</v>
      </c>
      <c r="K377" s="45">
        <v>1.96</v>
      </c>
      <c r="L377" s="45">
        <v>0.98</v>
      </c>
      <c r="M377" s="15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BM378" s="55"/>
    </row>
    <row r="379" spans="1:65" ht="15">
      <c r="B379" s="8" t="s">
        <v>479</v>
      </c>
      <c r="BM379" s="28" t="s">
        <v>247</v>
      </c>
    </row>
    <row r="380" spans="1:65" ht="15">
      <c r="A380" s="25" t="s">
        <v>8</v>
      </c>
      <c r="B380" s="18" t="s">
        <v>108</v>
      </c>
      <c r="C380" s="15" t="s">
        <v>109</v>
      </c>
      <c r="D380" s="16" t="s">
        <v>214</v>
      </c>
      <c r="E380" s="15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215</v>
      </c>
      <c r="C381" s="9" t="s">
        <v>215</v>
      </c>
      <c r="D381" s="149" t="s">
        <v>256</v>
      </c>
      <c r="E381" s="15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284</v>
      </c>
      <c r="E382" s="15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42" t="s">
        <v>95</v>
      </c>
      <c r="E384" s="238"/>
      <c r="F384" s="239"/>
      <c r="G384" s="239"/>
      <c r="H384" s="239"/>
      <c r="I384" s="239"/>
      <c r="J384" s="239"/>
      <c r="K384" s="239"/>
      <c r="L384" s="239"/>
      <c r="M384" s="239"/>
      <c r="N384" s="239"/>
      <c r="O384" s="239"/>
      <c r="P384" s="239"/>
      <c r="Q384" s="239"/>
      <c r="R384" s="239"/>
      <c r="S384" s="239"/>
      <c r="T384" s="239"/>
      <c r="U384" s="239"/>
      <c r="V384" s="239"/>
      <c r="W384" s="239"/>
      <c r="X384" s="239"/>
      <c r="Y384" s="239"/>
      <c r="Z384" s="239"/>
      <c r="AA384" s="239"/>
      <c r="AB384" s="239"/>
      <c r="AC384" s="239"/>
      <c r="AD384" s="239"/>
      <c r="AE384" s="239"/>
      <c r="AF384" s="239"/>
      <c r="AG384" s="239"/>
      <c r="AH384" s="239"/>
      <c r="AI384" s="239"/>
      <c r="AJ384" s="239"/>
      <c r="AK384" s="239"/>
      <c r="AL384" s="239"/>
      <c r="AM384" s="239"/>
      <c r="AN384" s="239"/>
      <c r="AO384" s="239"/>
      <c r="AP384" s="239"/>
      <c r="AQ384" s="239"/>
      <c r="AR384" s="239"/>
      <c r="AS384" s="239"/>
      <c r="AT384" s="239"/>
      <c r="AU384" s="239"/>
      <c r="AV384" s="239"/>
      <c r="AW384" s="239"/>
      <c r="AX384" s="239"/>
      <c r="AY384" s="239"/>
      <c r="AZ384" s="239"/>
      <c r="BA384" s="239"/>
      <c r="BB384" s="239"/>
      <c r="BC384" s="239"/>
      <c r="BD384" s="239"/>
      <c r="BE384" s="239"/>
      <c r="BF384" s="239"/>
      <c r="BG384" s="239"/>
      <c r="BH384" s="239"/>
      <c r="BI384" s="239"/>
      <c r="BJ384" s="239"/>
      <c r="BK384" s="239"/>
      <c r="BL384" s="239"/>
      <c r="BM384" s="244">
        <v>1</v>
      </c>
    </row>
    <row r="385" spans="1:65">
      <c r="A385" s="30"/>
      <c r="B385" s="19">
        <v>1</v>
      </c>
      <c r="C385" s="9">
        <v>2</v>
      </c>
      <c r="D385" s="245" t="s">
        <v>95</v>
      </c>
      <c r="E385" s="238"/>
      <c r="F385" s="239"/>
      <c r="G385" s="239"/>
      <c r="H385" s="239"/>
      <c r="I385" s="239"/>
      <c r="J385" s="239"/>
      <c r="K385" s="239"/>
      <c r="L385" s="239"/>
      <c r="M385" s="239"/>
      <c r="N385" s="239"/>
      <c r="O385" s="239"/>
      <c r="P385" s="239"/>
      <c r="Q385" s="239"/>
      <c r="R385" s="239"/>
      <c r="S385" s="239"/>
      <c r="T385" s="239"/>
      <c r="U385" s="239"/>
      <c r="V385" s="239"/>
      <c r="W385" s="239"/>
      <c r="X385" s="239"/>
      <c r="Y385" s="239"/>
      <c r="Z385" s="239"/>
      <c r="AA385" s="239"/>
      <c r="AB385" s="239"/>
      <c r="AC385" s="239"/>
      <c r="AD385" s="239"/>
      <c r="AE385" s="239"/>
      <c r="AF385" s="239"/>
      <c r="AG385" s="239"/>
      <c r="AH385" s="239"/>
      <c r="AI385" s="239"/>
      <c r="AJ385" s="239"/>
      <c r="AK385" s="239"/>
      <c r="AL385" s="239"/>
      <c r="AM385" s="239"/>
      <c r="AN385" s="239"/>
      <c r="AO385" s="239"/>
      <c r="AP385" s="239"/>
      <c r="AQ385" s="239"/>
      <c r="AR385" s="239"/>
      <c r="AS385" s="239"/>
      <c r="AT385" s="239"/>
      <c r="AU385" s="239"/>
      <c r="AV385" s="239"/>
      <c r="AW385" s="239"/>
      <c r="AX385" s="239"/>
      <c r="AY385" s="239"/>
      <c r="AZ385" s="239"/>
      <c r="BA385" s="239"/>
      <c r="BB385" s="239"/>
      <c r="BC385" s="239"/>
      <c r="BD385" s="239"/>
      <c r="BE385" s="239"/>
      <c r="BF385" s="239"/>
      <c r="BG385" s="239"/>
      <c r="BH385" s="239"/>
      <c r="BI385" s="239"/>
      <c r="BJ385" s="239"/>
      <c r="BK385" s="239"/>
      <c r="BL385" s="239"/>
      <c r="BM385" s="244">
        <v>12</v>
      </c>
    </row>
    <row r="386" spans="1:65">
      <c r="A386" s="30"/>
      <c r="B386" s="19">
        <v>1</v>
      </c>
      <c r="C386" s="9">
        <v>3</v>
      </c>
      <c r="D386" s="245" t="s">
        <v>95</v>
      </c>
      <c r="E386" s="238"/>
      <c r="F386" s="239"/>
      <c r="G386" s="239"/>
      <c r="H386" s="239"/>
      <c r="I386" s="239"/>
      <c r="J386" s="239"/>
      <c r="K386" s="239"/>
      <c r="L386" s="239"/>
      <c r="M386" s="239"/>
      <c r="N386" s="239"/>
      <c r="O386" s="239"/>
      <c r="P386" s="239"/>
      <c r="Q386" s="239"/>
      <c r="R386" s="239"/>
      <c r="S386" s="239"/>
      <c r="T386" s="239"/>
      <c r="U386" s="239"/>
      <c r="V386" s="239"/>
      <c r="W386" s="239"/>
      <c r="X386" s="239"/>
      <c r="Y386" s="239"/>
      <c r="Z386" s="239"/>
      <c r="AA386" s="239"/>
      <c r="AB386" s="239"/>
      <c r="AC386" s="239"/>
      <c r="AD386" s="239"/>
      <c r="AE386" s="239"/>
      <c r="AF386" s="239"/>
      <c r="AG386" s="239"/>
      <c r="AH386" s="239"/>
      <c r="AI386" s="239"/>
      <c r="AJ386" s="239"/>
      <c r="AK386" s="239"/>
      <c r="AL386" s="239"/>
      <c r="AM386" s="239"/>
      <c r="AN386" s="239"/>
      <c r="AO386" s="239"/>
      <c r="AP386" s="239"/>
      <c r="AQ386" s="239"/>
      <c r="AR386" s="239"/>
      <c r="AS386" s="239"/>
      <c r="AT386" s="239"/>
      <c r="AU386" s="239"/>
      <c r="AV386" s="239"/>
      <c r="AW386" s="239"/>
      <c r="AX386" s="239"/>
      <c r="AY386" s="239"/>
      <c r="AZ386" s="239"/>
      <c r="BA386" s="239"/>
      <c r="BB386" s="239"/>
      <c r="BC386" s="239"/>
      <c r="BD386" s="239"/>
      <c r="BE386" s="239"/>
      <c r="BF386" s="239"/>
      <c r="BG386" s="239"/>
      <c r="BH386" s="239"/>
      <c r="BI386" s="239"/>
      <c r="BJ386" s="239"/>
      <c r="BK386" s="239"/>
      <c r="BL386" s="239"/>
      <c r="BM386" s="244">
        <v>16</v>
      </c>
    </row>
    <row r="387" spans="1:65">
      <c r="A387" s="30"/>
      <c r="B387" s="19">
        <v>1</v>
      </c>
      <c r="C387" s="9">
        <v>4</v>
      </c>
      <c r="D387" s="245" t="s">
        <v>95</v>
      </c>
      <c r="E387" s="238"/>
      <c r="F387" s="239"/>
      <c r="G387" s="239"/>
      <c r="H387" s="239"/>
      <c r="I387" s="239"/>
      <c r="J387" s="239"/>
      <c r="K387" s="239"/>
      <c r="L387" s="239"/>
      <c r="M387" s="239"/>
      <c r="N387" s="239"/>
      <c r="O387" s="239"/>
      <c r="P387" s="239"/>
      <c r="Q387" s="239"/>
      <c r="R387" s="239"/>
      <c r="S387" s="239"/>
      <c r="T387" s="239"/>
      <c r="U387" s="239"/>
      <c r="V387" s="239"/>
      <c r="W387" s="239"/>
      <c r="X387" s="239"/>
      <c r="Y387" s="239"/>
      <c r="Z387" s="239"/>
      <c r="AA387" s="239"/>
      <c r="AB387" s="239"/>
      <c r="AC387" s="239"/>
      <c r="AD387" s="239"/>
      <c r="AE387" s="239"/>
      <c r="AF387" s="239"/>
      <c r="AG387" s="239"/>
      <c r="AH387" s="239"/>
      <c r="AI387" s="239"/>
      <c r="AJ387" s="239"/>
      <c r="AK387" s="239"/>
      <c r="AL387" s="239"/>
      <c r="AM387" s="239"/>
      <c r="AN387" s="239"/>
      <c r="AO387" s="239"/>
      <c r="AP387" s="239"/>
      <c r="AQ387" s="239"/>
      <c r="AR387" s="239"/>
      <c r="AS387" s="239"/>
      <c r="AT387" s="239"/>
      <c r="AU387" s="239"/>
      <c r="AV387" s="239"/>
      <c r="AW387" s="239"/>
      <c r="AX387" s="239"/>
      <c r="AY387" s="239"/>
      <c r="AZ387" s="239"/>
      <c r="BA387" s="239"/>
      <c r="BB387" s="239"/>
      <c r="BC387" s="239"/>
      <c r="BD387" s="239"/>
      <c r="BE387" s="239"/>
      <c r="BF387" s="239"/>
      <c r="BG387" s="239"/>
      <c r="BH387" s="239"/>
      <c r="BI387" s="239"/>
      <c r="BJ387" s="239"/>
      <c r="BK387" s="239"/>
      <c r="BL387" s="239"/>
      <c r="BM387" s="244" t="s">
        <v>95</v>
      </c>
    </row>
    <row r="388" spans="1:65">
      <c r="A388" s="30"/>
      <c r="B388" s="19">
        <v>1</v>
      </c>
      <c r="C388" s="9">
        <v>5</v>
      </c>
      <c r="D388" s="245" t="s">
        <v>95</v>
      </c>
      <c r="E388" s="238"/>
      <c r="F388" s="239"/>
      <c r="G388" s="239"/>
      <c r="H388" s="239"/>
      <c r="I388" s="239"/>
      <c r="J388" s="239"/>
      <c r="K388" s="239"/>
      <c r="L388" s="239"/>
      <c r="M388" s="239"/>
      <c r="N388" s="239"/>
      <c r="O388" s="239"/>
      <c r="P388" s="239"/>
      <c r="Q388" s="239"/>
      <c r="R388" s="239"/>
      <c r="S388" s="239"/>
      <c r="T388" s="239"/>
      <c r="U388" s="239"/>
      <c r="V388" s="239"/>
      <c r="W388" s="239"/>
      <c r="X388" s="239"/>
      <c r="Y388" s="239"/>
      <c r="Z388" s="239"/>
      <c r="AA388" s="239"/>
      <c r="AB388" s="239"/>
      <c r="AC388" s="239"/>
      <c r="AD388" s="239"/>
      <c r="AE388" s="239"/>
      <c r="AF388" s="239"/>
      <c r="AG388" s="239"/>
      <c r="AH388" s="239"/>
      <c r="AI388" s="239"/>
      <c r="AJ388" s="239"/>
      <c r="AK388" s="239"/>
      <c r="AL388" s="239"/>
      <c r="AM388" s="239"/>
      <c r="AN388" s="239"/>
      <c r="AO388" s="239"/>
      <c r="AP388" s="239"/>
      <c r="AQ388" s="239"/>
      <c r="AR388" s="239"/>
      <c r="AS388" s="239"/>
      <c r="AT388" s="239"/>
      <c r="AU388" s="239"/>
      <c r="AV388" s="239"/>
      <c r="AW388" s="239"/>
      <c r="AX388" s="239"/>
      <c r="AY388" s="239"/>
      <c r="AZ388" s="239"/>
      <c r="BA388" s="239"/>
      <c r="BB388" s="239"/>
      <c r="BC388" s="239"/>
      <c r="BD388" s="239"/>
      <c r="BE388" s="239"/>
      <c r="BF388" s="239"/>
      <c r="BG388" s="239"/>
      <c r="BH388" s="239"/>
      <c r="BI388" s="239"/>
      <c r="BJ388" s="239"/>
      <c r="BK388" s="239"/>
      <c r="BL388" s="239"/>
      <c r="BM388" s="244">
        <v>18</v>
      </c>
    </row>
    <row r="389" spans="1:65">
      <c r="A389" s="30"/>
      <c r="B389" s="19">
        <v>1</v>
      </c>
      <c r="C389" s="9">
        <v>6</v>
      </c>
      <c r="D389" s="245" t="s">
        <v>95</v>
      </c>
      <c r="E389" s="238"/>
      <c r="F389" s="239"/>
      <c r="G389" s="239"/>
      <c r="H389" s="239"/>
      <c r="I389" s="239"/>
      <c r="J389" s="239"/>
      <c r="K389" s="239"/>
      <c r="L389" s="239"/>
      <c r="M389" s="239"/>
      <c r="N389" s="239"/>
      <c r="O389" s="239"/>
      <c r="P389" s="239"/>
      <c r="Q389" s="239"/>
      <c r="R389" s="239"/>
      <c r="S389" s="239"/>
      <c r="T389" s="239"/>
      <c r="U389" s="239"/>
      <c r="V389" s="239"/>
      <c r="W389" s="239"/>
      <c r="X389" s="239"/>
      <c r="Y389" s="239"/>
      <c r="Z389" s="239"/>
      <c r="AA389" s="239"/>
      <c r="AB389" s="239"/>
      <c r="AC389" s="239"/>
      <c r="AD389" s="239"/>
      <c r="AE389" s="239"/>
      <c r="AF389" s="239"/>
      <c r="AG389" s="239"/>
      <c r="AH389" s="239"/>
      <c r="AI389" s="239"/>
      <c r="AJ389" s="239"/>
      <c r="AK389" s="239"/>
      <c r="AL389" s="239"/>
      <c r="AM389" s="239"/>
      <c r="AN389" s="239"/>
      <c r="AO389" s="239"/>
      <c r="AP389" s="239"/>
      <c r="AQ389" s="239"/>
      <c r="AR389" s="239"/>
      <c r="AS389" s="239"/>
      <c r="AT389" s="239"/>
      <c r="AU389" s="239"/>
      <c r="AV389" s="239"/>
      <c r="AW389" s="239"/>
      <c r="AX389" s="239"/>
      <c r="AY389" s="239"/>
      <c r="AZ389" s="239"/>
      <c r="BA389" s="239"/>
      <c r="BB389" s="239"/>
      <c r="BC389" s="239"/>
      <c r="BD389" s="239"/>
      <c r="BE389" s="239"/>
      <c r="BF389" s="239"/>
      <c r="BG389" s="239"/>
      <c r="BH389" s="239"/>
      <c r="BI389" s="239"/>
      <c r="BJ389" s="239"/>
      <c r="BK389" s="239"/>
      <c r="BL389" s="239"/>
      <c r="BM389" s="240"/>
    </row>
    <row r="390" spans="1:65">
      <c r="A390" s="30"/>
      <c r="B390" s="20" t="s">
        <v>231</v>
      </c>
      <c r="C390" s="12"/>
      <c r="D390" s="246" t="s">
        <v>521</v>
      </c>
      <c r="E390" s="238"/>
      <c r="F390" s="239"/>
      <c r="G390" s="239"/>
      <c r="H390" s="239"/>
      <c r="I390" s="239"/>
      <c r="J390" s="239"/>
      <c r="K390" s="239"/>
      <c r="L390" s="239"/>
      <c r="M390" s="239"/>
      <c r="N390" s="239"/>
      <c r="O390" s="239"/>
      <c r="P390" s="239"/>
      <c r="Q390" s="239"/>
      <c r="R390" s="239"/>
      <c r="S390" s="239"/>
      <c r="T390" s="239"/>
      <c r="U390" s="239"/>
      <c r="V390" s="239"/>
      <c r="W390" s="239"/>
      <c r="X390" s="239"/>
      <c r="Y390" s="239"/>
      <c r="Z390" s="239"/>
      <c r="AA390" s="239"/>
      <c r="AB390" s="239"/>
      <c r="AC390" s="239"/>
      <c r="AD390" s="239"/>
      <c r="AE390" s="239"/>
      <c r="AF390" s="239"/>
      <c r="AG390" s="239"/>
      <c r="AH390" s="239"/>
      <c r="AI390" s="239"/>
      <c r="AJ390" s="239"/>
      <c r="AK390" s="239"/>
      <c r="AL390" s="239"/>
      <c r="AM390" s="239"/>
      <c r="AN390" s="239"/>
      <c r="AO390" s="239"/>
      <c r="AP390" s="239"/>
      <c r="AQ390" s="239"/>
      <c r="AR390" s="239"/>
      <c r="AS390" s="239"/>
      <c r="AT390" s="239"/>
      <c r="AU390" s="239"/>
      <c r="AV390" s="239"/>
      <c r="AW390" s="239"/>
      <c r="AX390" s="239"/>
      <c r="AY390" s="239"/>
      <c r="AZ390" s="239"/>
      <c r="BA390" s="239"/>
      <c r="BB390" s="239"/>
      <c r="BC390" s="239"/>
      <c r="BD390" s="239"/>
      <c r="BE390" s="239"/>
      <c r="BF390" s="239"/>
      <c r="BG390" s="239"/>
      <c r="BH390" s="239"/>
      <c r="BI390" s="239"/>
      <c r="BJ390" s="239"/>
      <c r="BK390" s="239"/>
      <c r="BL390" s="239"/>
      <c r="BM390" s="240"/>
    </row>
    <row r="391" spans="1:65">
      <c r="A391" s="30"/>
      <c r="B391" s="3" t="s">
        <v>232</v>
      </c>
      <c r="C391" s="29"/>
      <c r="D391" s="237" t="s">
        <v>521</v>
      </c>
      <c r="E391" s="238"/>
      <c r="F391" s="239"/>
      <c r="G391" s="239"/>
      <c r="H391" s="239"/>
      <c r="I391" s="239"/>
      <c r="J391" s="239"/>
      <c r="K391" s="239"/>
      <c r="L391" s="239"/>
      <c r="M391" s="239"/>
      <c r="N391" s="239"/>
      <c r="O391" s="239"/>
      <c r="P391" s="239"/>
      <c r="Q391" s="239"/>
      <c r="R391" s="239"/>
      <c r="S391" s="239"/>
      <c r="T391" s="239"/>
      <c r="U391" s="239"/>
      <c r="V391" s="239"/>
      <c r="W391" s="239"/>
      <c r="X391" s="239"/>
      <c r="Y391" s="239"/>
      <c r="Z391" s="239"/>
      <c r="AA391" s="239"/>
      <c r="AB391" s="239"/>
      <c r="AC391" s="239"/>
      <c r="AD391" s="239"/>
      <c r="AE391" s="239"/>
      <c r="AF391" s="239"/>
      <c r="AG391" s="239"/>
      <c r="AH391" s="239"/>
      <c r="AI391" s="239"/>
      <c r="AJ391" s="239"/>
      <c r="AK391" s="239"/>
      <c r="AL391" s="239"/>
      <c r="AM391" s="239"/>
      <c r="AN391" s="239"/>
      <c r="AO391" s="239"/>
      <c r="AP391" s="239"/>
      <c r="AQ391" s="239"/>
      <c r="AR391" s="239"/>
      <c r="AS391" s="239"/>
      <c r="AT391" s="239"/>
      <c r="AU391" s="239"/>
      <c r="AV391" s="239"/>
      <c r="AW391" s="239"/>
      <c r="AX391" s="239"/>
      <c r="AY391" s="239"/>
      <c r="AZ391" s="239"/>
      <c r="BA391" s="239"/>
      <c r="BB391" s="239"/>
      <c r="BC391" s="239"/>
      <c r="BD391" s="239"/>
      <c r="BE391" s="239"/>
      <c r="BF391" s="239"/>
      <c r="BG391" s="239"/>
      <c r="BH391" s="239"/>
      <c r="BI391" s="239"/>
      <c r="BJ391" s="239"/>
      <c r="BK391" s="239"/>
      <c r="BL391" s="239"/>
      <c r="BM391" s="240"/>
    </row>
    <row r="392" spans="1:65">
      <c r="A392" s="30"/>
      <c r="B392" s="3" t="s">
        <v>233</v>
      </c>
      <c r="C392" s="29"/>
      <c r="D392" s="237" t="s">
        <v>521</v>
      </c>
      <c r="E392" s="238"/>
      <c r="F392" s="239"/>
      <c r="G392" s="239"/>
      <c r="H392" s="239"/>
      <c r="I392" s="239"/>
      <c r="J392" s="239"/>
      <c r="K392" s="239"/>
      <c r="L392" s="239"/>
      <c r="M392" s="239"/>
      <c r="N392" s="239"/>
      <c r="O392" s="239"/>
      <c r="P392" s="239"/>
      <c r="Q392" s="239"/>
      <c r="R392" s="239"/>
      <c r="S392" s="239"/>
      <c r="T392" s="239"/>
      <c r="U392" s="239"/>
      <c r="V392" s="239"/>
      <c r="W392" s="239"/>
      <c r="X392" s="239"/>
      <c r="Y392" s="239"/>
      <c r="Z392" s="239"/>
      <c r="AA392" s="239"/>
      <c r="AB392" s="239"/>
      <c r="AC392" s="239"/>
      <c r="AD392" s="239"/>
      <c r="AE392" s="239"/>
      <c r="AF392" s="239"/>
      <c r="AG392" s="239"/>
      <c r="AH392" s="239"/>
      <c r="AI392" s="239"/>
      <c r="AJ392" s="239"/>
      <c r="AK392" s="239"/>
      <c r="AL392" s="239"/>
      <c r="AM392" s="239"/>
      <c r="AN392" s="239"/>
      <c r="AO392" s="239"/>
      <c r="AP392" s="239"/>
      <c r="AQ392" s="239"/>
      <c r="AR392" s="239"/>
      <c r="AS392" s="239"/>
      <c r="AT392" s="239"/>
      <c r="AU392" s="239"/>
      <c r="AV392" s="239"/>
      <c r="AW392" s="239"/>
      <c r="AX392" s="239"/>
      <c r="AY392" s="239"/>
      <c r="AZ392" s="239"/>
      <c r="BA392" s="239"/>
      <c r="BB392" s="239"/>
      <c r="BC392" s="239"/>
      <c r="BD392" s="239"/>
      <c r="BE392" s="239"/>
      <c r="BF392" s="239"/>
      <c r="BG392" s="239"/>
      <c r="BH392" s="239"/>
      <c r="BI392" s="239"/>
      <c r="BJ392" s="239"/>
      <c r="BK392" s="239"/>
      <c r="BL392" s="239"/>
      <c r="BM392" s="240"/>
    </row>
    <row r="393" spans="1:65">
      <c r="A393" s="30"/>
      <c r="B393" s="3" t="s">
        <v>85</v>
      </c>
      <c r="C393" s="29"/>
      <c r="D393" s="13" t="s">
        <v>521</v>
      </c>
      <c r="E393" s="15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5"/>
    </row>
    <row r="394" spans="1:65">
      <c r="A394" s="30"/>
      <c r="B394" s="3" t="s">
        <v>234</v>
      </c>
      <c r="C394" s="29"/>
      <c r="D394" s="13" t="s">
        <v>521</v>
      </c>
      <c r="E394" s="15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5"/>
    </row>
    <row r="395" spans="1:65">
      <c r="A395" s="30"/>
      <c r="B395" s="46" t="s">
        <v>235</v>
      </c>
      <c r="C395" s="47"/>
      <c r="D395" s="45" t="s">
        <v>242</v>
      </c>
      <c r="E395" s="15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B396" s="31"/>
      <c r="C396" s="20"/>
      <c r="D396" s="20"/>
      <c r="BM396" s="55"/>
    </row>
    <row r="397" spans="1:65" ht="15">
      <c r="B397" s="8" t="s">
        <v>480</v>
      </c>
      <c r="BM397" s="28" t="s">
        <v>66</v>
      </c>
    </row>
    <row r="398" spans="1:65" ht="15">
      <c r="A398" s="25" t="s">
        <v>11</v>
      </c>
      <c r="B398" s="18" t="s">
        <v>108</v>
      </c>
      <c r="C398" s="15" t="s">
        <v>109</v>
      </c>
      <c r="D398" s="16" t="s">
        <v>214</v>
      </c>
      <c r="E398" s="17" t="s">
        <v>214</v>
      </c>
      <c r="F398" s="17" t="s">
        <v>214</v>
      </c>
      <c r="G398" s="17" t="s">
        <v>214</v>
      </c>
      <c r="H398" s="17" t="s">
        <v>214</v>
      </c>
      <c r="I398" s="17" t="s">
        <v>214</v>
      </c>
      <c r="J398" s="151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 t="s">
        <v>215</v>
      </c>
      <c r="C399" s="9" t="s">
        <v>215</v>
      </c>
      <c r="D399" s="149" t="s">
        <v>249</v>
      </c>
      <c r="E399" s="150" t="s">
        <v>250</v>
      </c>
      <c r="F399" s="150" t="s">
        <v>253</v>
      </c>
      <c r="G399" s="150" t="s">
        <v>256</v>
      </c>
      <c r="H399" s="150" t="s">
        <v>257</v>
      </c>
      <c r="I399" s="150" t="s">
        <v>260</v>
      </c>
      <c r="J399" s="151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 t="s">
        <v>3</v>
      </c>
    </row>
    <row r="400" spans="1:65">
      <c r="A400" s="30"/>
      <c r="B400" s="19"/>
      <c r="C400" s="9"/>
      <c r="D400" s="10" t="s">
        <v>99</v>
      </c>
      <c r="E400" s="11" t="s">
        <v>99</v>
      </c>
      <c r="F400" s="11" t="s">
        <v>284</v>
      </c>
      <c r="G400" s="11" t="s">
        <v>284</v>
      </c>
      <c r="H400" s="11" t="s">
        <v>284</v>
      </c>
      <c r="I400" s="11" t="s">
        <v>99</v>
      </c>
      <c r="J400" s="151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2</v>
      </c>
    </row>
    <row r="401" spans="1:65">
      <c r="A401" s="30"/>
      <c r="B401" s="19"/>
      <c r="C401" s="9"/>
      <c r="D401" s="26"/>
      <c r="E401" s="26"/>
      <c r="F401" s="26"/>
      <c r="G401" s="26"/>
      <c r="H401" s="26"/>
      <c r="I401" s="26"/>
      <c r="J401" s="151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2</v>
      </c>
    </row>
    <row r="402" spans="1:65">
      <c r="A402" s="30"/>
      <c r="B402" s="18">
        <v>1</v>
      </c>
      <c r="C402" s="14">
        <v>1</v>
      </c>
      <c r="D402" s="22">
        <v>0.3</v>
      </c>
      <c r="E402" s="22">
        <v>0.28999999999999998</v>
      </c>
      <c r="F402" s="22">
        <v>0.35</v>
      </c>
      <c r="G402" s="152">
        <v>0.3</v>
      </c>
      <c r="H402" s="22">
        <v>0.26</v>
      </c>
      <c r="I402" s="22">
        <v>0.259112787099674</v>
      </c>
      <c r="J402" s="151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1</v>
      </c>
    </row>
    <row r="403" spans="1:65">
      <c r="A403" s="30"/>
      <c r="B403" s="19">
        <v>1</v>
      </c>
      <c r="C403" s="9">
        <v>2</v>
      </c>
      <c r="D403" s="11">
        <v>0.33</v>
      </c>
      <c r="E403" s="11">
        <v>0.23</v>
      </c>
      <c r="F403" s="11">
        <v>0.28999999999999998</v>
      </c>
      <c r="G403" s="153">
        <v>0.3</v>
      </c>
      <c r="H403" s="11">
        <v>0.27</v>
      </c>
      <c r="I403" s="11">
        <v>0.24246881436094903</v>
      </c>
      <c r="J403" s="151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8">
        <v>4</v>
      </c>
    </row>
    <row r="404" spans="1:65">
      <c r="A404" s="30"/>
      <c r="B404" s="19">
        <v>1</v>
      </c>
      <c r="C404" s="9">
        <v>3</v>
      </c>
      <c r="D404" s="11">
        <v>0.27</v>
      </c>
      <c r="E404" s="11">
        <v>0.26</v>
      </c>
      <c r="F404" s="11">
        <v>0.28999999999999998</v>
      </c>
      <c r="G404" s="153">
        <v>0.2</v>
      </c>
      <c r="H404" s="11">
        <v>0.27</v>
      </c>
      <c r="I404" s="11">
        <v>0.22602466419075901</v>
      </c>
      <c r="J404" s="151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16</v>
      </c>
    </row>
    <row r="405" spans="1:65">
      <c r="A405" s="30"/>
      <c r="B405" s="19">
        <v>1</v>
      </c>
      <c r="C405" s="9">
        <v>4</v>
      </c>
      <c r="D405" s="11">
        <v>0.26</v>
      </c>
      <c r="E405" s="11">
        <v>0.25</v>
      </c>
      <c r="F405" s="11">
        <v>0.28000000000000003</v>
      </c>
      <c r="G405" s="153">
        <v>0.3</v>
      </c>
      <c r="H405" s="11">
        <v>0.26</v>
      </c>
      <c r="I405" s="11">
        <v>0.24675540722191996</v>
      </c>
      <c r="J405" s="151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0.26755316135159007</v>
      </c>
    </row>
    <row r="406" spans="1:65">
      <c r="A406" s="30"/>
      <c r="B406" s="19">
        <v>1</v>
      </c>
      <c r="C406" s="9">
        <v>5</v>
      </c>
      <c r="D406" s="11">
        <v>0.23</v>
      </c>
      <c r="E406" s="11">
        <v>0.18</v>
      </c>
      <c r="F406" s="11">
        <v>0.27</v>
      </c>
      <c r="G406" s="153">
        <v>0.3</v>
      </c>
      <c r="H406" s="11">
        <v>0.27</v>
      </c>
      <c r="I406" s="11">
        <v>0.245558928083737</v>
      </c>
      <c r="J406" s="151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66</v>
      </c>
    </row>
    <row r="407" spans="1:65">
      <c r="A407" s="30"/>
      <c r="B407" s="19">
        <v>1</v>
      </c>
      <c r="C407" s="9">
        <v>6</v>
      </c>
      <c r="D407" s="11">
        <v>0.28999999999999998</v>
      </c>
      <c r="E407" s="11">
        <v>0.28000000000000003</v>
      </c>
      <c r="F407" s="154">
        <v>0.42</v>
      </c>
      <c r="G407" s="153">
        <v>0.3</v>
      </c>
      <c r="H407" s="11">
        <v>0.26</v>
      </c>
      <c r="I407" s="11">
        <v>0.270674239590663</v>
      </c>
      <c r="J407" s="151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5"/>
    </row>
    <row r="408" spans="1:65">
      <c r="A408" s="30"/>
      <c r="B408" s="20" t="s">
        <v>231</v>
      </c>
      <c r="C408" s="12"/>
      <c r="D408" s="23">
        <v>0.28000000000000003</v>
      </c>
      <c r="E408" s="23">
        <v>0.24833333333333332</v>
      </c>
      <c r="F408" s="23">
        <v>0.31666666666666665</v>
      </c>
      <c r="G408" s="23">
        <v>0.28333333333333338</v>
      </c>
      <c r="H408" s="23">
        <v>0.26500000000000001</v>
      </c>
      <c r="I408" s="23">
        <v>0.24843247342461697</v>
      </c>
      <c r="J408" s="151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5"/>
    </row>
    <row r="409" spans="1:65">
      <c r="A409" s="30"/>
      <c r="B409" s="3" t="s">
        <v>232</v>
      </c>
      <c r="C409" s="29"/>
      <c r="D409" s="11">
        <v>0.28000000000000003</v>
      </c>
      <c r="E409" s="11">
        <v>0.255</v>
      </c>
      <c r="F409" s="11">
        <v>0.28999999999999998</v>
      </c>
      <c r="G409" s="11">
        <v>0.3</v>
      </c>
      <c r="H409" s="11">
        <v>0.26500000000000001</v>
      </c>
      <c r="I409" s="11">
        <v>0.24615716765282847</v>
      </c>
      <c r="J409" s="151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5"/>
    </row>
    <row r="410" spans="1:65">
      <c r="A410" s="30"/>
      <c r="B410" s="3" t="s">
        <v>233</v>
      </c>
      <c r="C410" s="29"/>
      <c r="D410" s="24">
        <v>3.46410161513774E-2</v>
      </c>
      <c r="E410" s="24">
        <v>3.9707262140151023E-2</v>
      </c>
      <c r="F410" s="24">
        <v>5.7850381733110919E-2</v>
      </c>
      <c r="G410" s="24">
        <v>4.0824829046386096E-2</v>
      </c>
      <c r="H410" s="24">
        <v>5.4772255750516656E-3</v>
      </c>
      <c r="I410" s="24">
        <v>1.5215191226834063E-2</v>
      </c>
      <c r="J410" s="151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5"/>
    </row>
    <row r="411" spans="1:65">
      <c r="A411" s="30"/>
      <c r="B411" s="3" t="s">
        <v>85</v>
      </c>
      <c r="C411" s="29"/>
      <c r="D411" s="13">
        <v>0.12371791482634785</v>
      </c>
      <c r="E411" s="13">
        <v>0.1598950153294672</v>
      </c>
      <c r="F411" s="13">
        <v>0.18268541599929763</v>
      </c>
      <c r="G411" s="13">
        <v>0.1440876319284215</v>
      </c>
      <c r="H411" s="13">
        <v>2.0668775754911946E-2</v>
      </c>
      <c r="I411" s="13">
        <v>6.1244776164299956E-2</v>
      </c>
      <c r="J411" s="151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5"/>
    </row>
    <row r="412" spans="1:65">
      <c r="A412" s="30"/>
      <c r="B412" s="3" t="s">
        <v>234</v>
      </c>
      <c r="C412" s="29"/>
      <c r="D412" s="13">
        <v>4.6520992633884983E-2</v>
      </c>
      <c r="E412" s="13">
        <v>-7.1835548199709276E-2</v>
      </c>
      <c r="F412" s="13">
        <v>0.18356540833594104</v>
      </c>
      <c r="G412" s="13">
        <v>5.8979575879526402E-2</v>
      </c>
      <c r="H412" s="13">
        <v>-9.542631971501736E-3</v>
      </c>
      <c r="I412" s="13">
        <v>-7.1465004675637989E-2</v>
      </c>
      <c r="J412" s="151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5"/>
    </row>
    <row r="413" spans="1:65">
      <c r="A413" s="30"/>
      <c r="B413" s="46" t="s">
        <v>235</v>
      </c>
      <c r="C413" s="47"/>
      <c r="D413" s="45">
        <v>0.61</v>
      </c>
      <c r="E413" s="45">
        <v>0.68</v>
      </c>
      <c r="F413" s="45">
        <v>2.1</v>
      </c>
      <c r="G413" s="45" t="s">
        <v>242</v>
      </c>
      <c r="H413" s="45">
        <v>0</v>
      </c>
      <c r="I413" s="45">
        <v>0.67</v>
      </c>
      <c r="J413" s="151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B414" s="31" t="s">
        <v>282</v>
      </c>
      <c r="C414" s="20"/>
      <c r="D414" s="20"/>
      <c r="E414" s="20"/>
      <c r="F414" s="20"/>
      <c r="G414" s="20"/>
      <c r="H414" s="20"/>
      <c r="I414" s="20"/>
      <c r="BM414" s="55"/>
    </row>
    <row r="415" spans="1:65">
      <c r="BM415" s="55"/>
    </row>
    <row r="416" spans="1:65" ht="15">
      <c r="B416" s="8" t="s">
        <v>481</v>
      </c>
      <c r="BM416" s="28" t="s">
        <v>66</v>
      </c>
    </row>
    <row r="417" spans="1:65" ht="15">
      <c r="A417" s="25" t="s">
        <v>14</v>
      </c>
      <c r="B417" s="18" t="s">
        <v>108</v>
      </c>
      <c r="C417" s="15" t="s">
        <v>109</v>
      </c>
      <c r="D417" s="16" t="s">
        <v>214</v>
      </c>
      <c r="E417" s="17" t="s">
        <v>214</v>
      </c>
      <c r="F417" s="17" t="s">
        <v>214</v>
      </c>
      <c r="G417" s="17" t="s">
        <v>214</v>
      </c>
      <c r="H417" s="17" t="s">
        <v>214</v>
      </c>
      <c r="I417" s="17" t="s">
        <v>214</v>
      </c>
      <c r="J417" s="17" t="s">
        <v>214</v>
      </c>
      <c r="K417" s="17" t="s">
        <v>214</v>
      </c>
      <c r="L417" s="151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8">
        <v>1</v>
      </c>
    </row>
    <row r="418" spans="1:65">
      <c r="A418" s="30"/>
      <c r="B418" s="19" t="s">
        <v>215</v>
      </c>
      <c r="C418" s="9" t="s">
        <v>215</v>
      </c>
      <c r="D418" s="149" t="s">
        <v>249</v>
      </c>
      <c r="E418" s="150" t="s">
        <v>250</v>
      </c>
      <c r="F418" s="150" t="s">
        <v>252</v>
      </c>
      <c r="G418" s="150" t="s">
        <v>253</v>
      </c>
      <c r="H418" s="150" t="s">
        <v>254</v>
      </c>
      <c r="I418" s="150" t="s">
        <v>256</v>
      </c>
      <c r="J418" s="150" t="s">
        <v>257</v>
      </c>
      <c r="K418" s="150" t="s">
        <v>258</v>
      </c>
      <c r="L418" s="151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8" t="s">
        <v>3</v>
      </c>
    </row>
    <row r="419" spans="1:65">
      <c r="A419" s="30"/>
      <c r="B419" s="19"/>
      <c r="C419" s="9"/>
      <c r="D419" s="10" t="s">
        <v>99</v>
      </c>
      <c r="E419" s="11" t="s">
        <v>99</v>
      </c>
      <c r="F419" s="11" t="s">
        <v>99</v>
      </c>
      <c r="G419" s="11" t="s">
        <v>284</v>
      </c>
      <c r="H419" s="11" t="s">
        <v>99</v>
      </c>
      <c r="I419" s="11" t="s">
        <v>284</v>
      </c>
      <c r="J419" s="11" t="s">
        <v>284</v>
      </c>
      <c r="K419" s="11" t="s">
        <v>284</v>
      </c>
      <c r="L419" s="151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8">
        <v>1</v>
      </c>
    </row>
    <row r="420" spans="1:65">
      <c r="A420" s="30"/>
      <c r="B420" s="19"/>
      <c r="C420" s="9"/>
      <c r="D420" s="26"/>
      <c r="E420" s="26"/>
      <c r="F420" s="26"/>
      <c r="G420" s="26"/>
      <c r="H420" s="26"/>
      <c r="I420" s="26"/>
      <c r="J420" s="26"/>
      <c r="K420" s="26"/>
      <c r="L420" s="151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8">
        <v>2</v>
      </c>
    </row>
    <row r="421" spans="1:65">
      <c r="A421" s="30"/>
      <c r="B421" s="18">
        <v>1</v>
      </c>
      <c r="C421" s="14">
        <v>1</v>
      </c>
      <c r="D421" s="243">
        <v>16.8</v>
      </c>
      <c r="E421" s="243">
        <v>15</v>
      </c>
      <c r="F421" s="243">
        <v>15.6</v>
      </c>
      <c r="G421" s="243">
        <v>17.2</v>
      </c>
      <c r="H421" s="243">
        <v>16.218219669182869</v>
      </c>
      <c r="I421" s="242">
        <v>13.2</v>
      </c>
      <c r="J421" s="243">
        <v>15.8</v>
      </c>
      <c r="K421" s="243">
        <v>17.2</v>
      </c>
      <c r="L421" s="238"/>
      <c r="M421" s="239"/>
      <c r="N421" s="239"/>
      <c r="O421" s="239"/>
      <c r="P421" s="239"/>
      <c r="Q421" s="239"/>
      <c r="R421" s="239"/>
      <c r="S421" s="239"/>
      <c r="T421" s="239"/>
      <c r="U421" s="239"/>
      <c r="V421" s="239"/>
      <c r="W421" s="239"/>
      <c r="X421" s="239"/>
      <c r="Y421" s="239"/>
      <c r="Z421" s="239"/>
      <c r="AA421" s="239"/>
      <c r="AB421" s="239"/>
      <c r="AC421" s="239"/>
      <c r="AD421" s="239"/>
      <c r="AE421" s="239"/>
      <c r="AF421" s="239"/>
      <c r="AG421" s="239"/>
      <c r="AH421" s="239"/>
      <c r="AI421" s="239"/>
      <c r="AJ421" s="239"/>
      <c r="AK421" s="239"/>
      <c r="AL421" s="239"/>
      <c r="AM421" s="239"/>
      <c r="AN421" s="239"/>
      <c r="AO421" s="239"/>
      <c r="AP421" s="239"/>
      <c r="AQ421" s="239"/>
      <c r="AR421" s="239"/>
      <c r="AS421" s="239"/>
      <c r="AT421" s="239"/>
      <c r="AU421" s="239"/>
      <c r="AV421" s="239"/>
      <c r="AW421" s="239"/>
      <c r="AX421" s="239"/>
      <c r="AY421" s="239"/>
      <c r="AZ421" s="239"/>
      <c r="BA421" s="239"/>
      <c r="BB421" s="239"/>
      <c r="BC421" s="239"/>
      <c r="BD421" s="239"/>
      <c r="BE421" s="239"/>
      <c r="BF421" s="239"/>
      <c r="BG421" s="239"/>
      <c r="BH421" s="239"/>
      <c r="BI421" s="239"/>
      <c r="BJ421" s="239"/>
      <c r="BK421" s="239"/>
      <c r="BL421" s="239"/>
      <c r="BM421" s="244">
        <v>1</v>
      </c>
    </row>
    <row r="422" spans="1:65">
      <c r="A422" s="30"/>
      <c r="B422" s="19">
        <v>1</v>
      </c>
      <c r="C422" s="9">
        <v>2</v>
      </c>
      <c r="D422" s="237">
        <v>17.600000000000001</v>
      </c>
      <c r="E422" s="237">
        <v>15.2</v>
      </c>
      <c r="F422" s="237">
        <v>15.6</v>
      </c>
      <c r="G422" s="237">
        <v>16.600000000000001</v>
      </c>
      <c r="H422" s="237">
        <v>16.291805893329137</v>
      </c>
      <c r="I422" s="245">
        <v>13.3</v>
      </c>
      <c r="J422" s="237">
        <v>16.100000000000001</v>
      </c>
      <c r="K422" s="237">
        <v>16.8</v>
      </c>
      <c r="L422" s="238"/>
      <c r="M422" s="239"/>
      <c r="N422" s="239"/>
      <c r="O422" s="239"/>
      <c r="P422" s="239"/>
      <c r="Q422" s="239"/>
      <c r="R422" s="239"/>
      <c r="S422" s="239"/>
      <c r="T422" s="239"/>
      <c r="U422" s="239"/>
      <c r="V422" s="239"/>
      <c r="W422" s="239"/>
      <c r="X422" s="239"/>
      <c r="Y422" s="239"/>
      <c r="Z422" s="239"/>
      <c r="AA422" s="239"/>
      <c r="AB422" s="239"/>
      <c r="AC422" s="239"/>
      <c r="AD422" s="239"/>
      <c r="AE422" s="239"/>
      <c r="AF422" s="239"/>
      <c r="AG422" s="239"/>
      <c r="AH422" s="239"/>
      <c r="AI422" s="239"/>
      <c r="AJ422" s="239"/>
      <c r="AK422" s="239"/>
      <c r="AL422" s="239"/>
      <c r="AM422" s="239"/>
      <c r="AN422" s="239"/>
      <c r="AO422" s="239"/>
      <c r="AP422" s="239"/>
      <c r="AQ422" s="239"/>
      <c r="AR422" s="239"/>
      <c r="AS422" s="239"/>
      <c r="AT422" s="239"/>
      <c r="AU422" s="239"/>
      <c r="AV422" s="239"/>
      <c r="AW422" s="239"/>
      <c r="AX422" s="239"/>
      <c r="AY422" s="239"/>
      <c r="AZ422" s="239"/>
      <c r="BA422" s="239"/>
      <c r="BB422" s="239"/>
      <c r="BC422" s="239"/>
      <c r="BD422" s="239"/>
      <c r="BE422" s="239"/>
      <c r="BF422" s="239"/>
      <c r="BG422" s="239"/>
      <c r="BH422" s="239"/>
      <c r="BI422" s="239"/>
      <c r="BJ422" s="239"/>
      <c r="BK422" s="239"/>
      <c r="BL422" s="239"/>
      <c r="BM422" s="244" t="e">
        <v>#N/A</v>
      </c>
    </row>
    <row r="423" spans="1:65">
      <c r="A423" s="30"/>
      <c r="B423" s="19">
        <v>1</v>
      </c>
      <c r="C423" s="9">
        <v>3</v>
      </c>
      <c r="D423" s="237">
        <v>16.899999999999999</v>
      </c>
      <c r="E423" s="237">
        <v>15</v>
      </c>
      <c r="F423" s="237">
        <v>15.2</v>
      </c>
      <c r="G423" s="237">
        <v>16.5</v>
      </c>
      <c r="H423" s="237">
        <v>16.051790481413409</v>
      </c>
      <c r="I423" s="245">
        <v>13.4</v>
      </c>
      <c r="J423" s="237">
        <v>16.5</v>
      </c>
      <c r="K423" s="237">
        <v>16.899999999999999</v>
      </c>
      <c r="L423" s="238"/>
      <c r="M423" s="239"/>
      <c r="N423" s="239"/>
      <c r="O423" s="239"/>
      <c r="P423" s="239"/>
      <c r="Q423" s="239"/>
      <c r="R423" s="239"/>
      <c r="S423" s="239"/>
      <c r="T423" s="239"/>
      <c r="U423" s="239"/>
      <c r="V423" s="239"/>
      <c r="W423" s="239"/>
      <c r="X423" s="239"/>
      <c r="Y423" s="239"/>
      <c r="Z423" s="239"/>
      <c r="AA423" s="239"/>
      <c r="AB423" s="239"/>
      <c r="AC423" s="239"/>
      <c r="AD423" s="239"/>
      <c r="AE423" s="239"/>
      <c r="AF423" s="239"/>
      <c r="AG423" s="239"/>
      <c r="AH423" s="239"/>
      <c r="AI423" s="239"/>
      <c r="AJ423" s="239"/>
      <c r="AK423" s="239"/>
      <c r="AL423" s="239"/>
      <c r="AM423" s="239"/>
      <c r="AN423" s="239"/>
      <c r="AO423" s="239"/>
      <c r="AP423" s="239"/>
      <c r="AQ423" s="239"/>
      <c r="AR423" s="239"/>
      <c r="AS423" s="239"/>
      <c r="AT423" s="239"/>
      <c r="AU423" s="239"/>
      <c r="AV423" s="239"/>
      <c r="AW423" s="239"/>
      <c r="AX423" s="239"/>
      <c r="AY423" s="239"/>
      <c r="AZ423" s="239"/>
      <c r="BA423" s="239"/>
      <c r="BB423" s="239"/>
      <c r="BC423" s="239"/>
      <c r="BD423" s="239"/>
      <c r="BE423" s="239"/>
      <c r="BF423" s="239"/>
      <c r="BG423" s="239"/>
      <c r="BH423" s="239"/>
      <c r="BI423" s="239"/>
      <c r="BJ423" s="239"/>
      <c r="BK423" s="239"/>
      <c r="BL423" s="239"/>
      <c r="BM423" s="244">
        <v>16</v>
      </c>
    </row>
    <row r="424" spans="1:65">
      <c r="A424" s="30"/>
      <c r="B424" s="19">
        <v>1</v>
      </c>
      <c r="C424" s="9">
        <v>4</v>
      </c>
      <c r="D424" s="237">
        <v>15.5</v>
      </c>
      <c r="E424" s="237">
        <v>15.8</v>
      </c>
      <c r="F424" s="237">
        <v>15.400000000000002</v>
      </c>
      <c r="G424" s="237">
        <v>15.9</v>
      </c>
      <c r="H424" s="237">
        <v>16.427063645099157</v>
      </c>
      <c r="I424" s="245">
        <v>13.5</v>
      </c>
      <c r="J424" s="237">
        <v>15.299999999999999</v>
      </c>
      <c r="K424" s="237">
        <v>16.8</v>
      </c>
      <c r="L424" s="238"/>
      <c r="M424" s="239"/>
      <c r="N424" s="239"/>
      <c r="O424" s="239"/>
      <c r="P424" s="239"/>
      <c r="Q424" s="239"/>
      <c r="R424" s="239"/>
      <c r="S424" s="239"/>
      <c r="T424" s="239"/>
      <c r="U424" s="239"/>
      <c r="V424" s="239"/>
      <c r="W424" s="239"/>
      <c r="X424" s="239"/>
      <c r="Y424" s="239"/>
      <c r="Z424" s="239"/>
      <c r="AA424" s="239"/>
      <c r="AB424" s="239"/>
      <c r="AC424" s="239"/>
      <c r="AD424" s="239"/>
      <c r="AE424" s="239"/>
      <c r="AF424" s="239"/>
      <c r="AG424" s="239"/>
      <c r="AH424" s="239"/>
      <c r="AI424" s="239"/>
      <c r="AJ424" s="239"/>
      <c r="AK424" s="239"/>
      <c r="AL424" s="239"/>
      <c r="AM424" s="239"/>
      <c r="AN424" s="239"/>
      <c r="AO424" s="239"/>
      <c r="AP424" s="239"/>
      <c r="AQ424" s="239"/>
      <c r="AR424" s="239"/>
      <c r="AS424" s="239"/>
      <c r="AT424" s="239"/>
      <c r="AU424" s="239"/>
      <c r="AV424" s="239"/>
      <c r="AW424" s="239"/>
      <c r="AX424" s="239"/>
      <c r="AY424" s="239"/>
      <c r="AZ424" s="239"/>
      <c r="BA424" s="239"/>
      <c r="BB424" s="239"/>
      <c r="BC424" s="239"/>
      <c r="BD424" s="239"/>
      <c r="BE424" s="239"/>
      <c r="BF424" s="239"/>
      <c r="BG424" s="239"/>
      <c r="BH424" s="239"/>
      <c r="BI424" s="239"/>
      <c r="BJ424" s="239"/>
      <c r="BK424" s="239"/>
      <c r="BL424" s="239"/>
      <c r="BM424" s="244">
        <v>16.13444619054161</v>
      </c>
    </row>
    <row r="425" spans="1:65">
      <c r="A425" s="30"/>
      <c r="B425" s="19">
        <v>1</v>
      </c>
      <c r="C425" s="9">
        <v>5</v>
      </c>
      <c r="D425" s="237">
        <v>15.9</v>
      </c>
      <c r="E425" s="237">
        <v>16</v>
      </c>
      <c r="F425" s="237">
        <v>15.9</v>
      </c>
      <c r="G425" s="237">
        <v>16.100000000000001</v>
      </c>
      <c r="H425" s="237">
        <v>16.309282259051908</v>
      </c>
      <c r="I425" s="245">
        <v>13.8</v>
      </c>
      <c r="J425" s="237">
        <v>15.8</v>
      </c>
      <c r="K425" s="237">
        <v>17</v>
      </c>
      <c r="L425" s="238"/>
      <c r="M425" s="239"/>
      <c r="N425" s="239"/>
      <c r="O425" s="239"/>
      <c r="P425" s="239"/>
      <c r="Q425" s="239"/>
      <c r="R425" s="239"/>
      <c r="S425" s="239"/>
      <c r="T425" s="239"/>
      <c r="U425" s="239"/>
      <c r="V425" s="239"/>
      <c r="W425" s="239"/>
      <c r="X425" s="239"/>
      <c r="Y425" s="239"/>
      <c r="Z425" s="239"/>
      <c r="AA425" s="239"/>
      <c r="AB425" s="239"/>
      <c r="AC425" s="239"/>
      <c r="AD425" s="239"/>
      <c r="AE425" s="239"/>
      <c r="AF425" s="239"/>
      <c r="AG425" s="239"/>
      <c r="AH425" s="239"/>
      <c r="AI425" s="239"/>
      <c r="AJ425" s="239"/>
      <c r="AK425" s="239"/>
      <c r="AL425" s="239"/>
      <c r="AM425" s="239"/>
      <c r="AN425" s="239"/>
      <c r="AO425" s="239"/>
      <c r="AP425" s="239"/>
      <c r="AQ425" s="239"/>
      <c r="AR425" s="239"/>
      <c r="AS425" s="239"/>
      <c r="AT425" s="239"/>
      <c r="AU425" s="239"/>
      <c r="AV425" s="239"/>
      <c r="AW425" s="239"/>
      <c r="AX425" s="239"/>
      <c r="AY425" s="239"/>
      <c r="AZ425" s="239"/>
      <c r="BA425" s="239"/>
      <c r="BB425" s="239"/>
      <c r="BC425" s="239"/>
      <c r="BD425" s="239"/>
      <c r="BE425" s="239"/>
      <c r="BF425" s="239"/>
      <c r="BG425" s="239"/>
      <c r="BH425" s="239"/>
      <c r="BI425" s="239"/>
      <c r="BJ425" s="239"/>
      <c r="BK425" s="239"/>
      <c r="BL425" s="239"/>
      <c r="BM425" s="244">
        <v>67</v>
      </c>
    </row>
    <row r="426" spans="1:65">
      <c r="A426" s="30"/>
      <c r="B426" s="19">
        <v>1</v>
      </c>
      <c r="C426" s="9">
        <v>6</v>
      </c>
      <c r="D426" s="237">
        <v>15.400000000000002</v>
      </c>
      <c r="E426" s="237">
        <v>15.2</v>
      </c>
      <c r="F426" s="237">
        <v>15.6</v>
      </c>
      <c r="G426" s="237">
        <v>18</v>
      </c>
      <c r="H426" s="237">
        <v>16.048578054671047</v>
      </c>
      <c r="I426" s="245">
        <v>13.7</v>
      </c>
      <c r="J426" s="237">
        <v>15.5</v>
      </c>
      <c r="K426" s="237">
        <v>16.7</v>
      </c>
      <c r="L426" s="238"/>
      <c r="M426" s="239"/>
      <c r="N426" s="239"/>
      <c r="O426" s="239"/>
      <c r="P426" s="239"/>
      <c r="Q426" s="239"/>
      <c r="R426" s="239"/>
      <c r="S426" s="239"/>
      <c r="T426" s="239"/>
      <c r="U426" s="239"/>
      <c r="V426" s="239"/>
      <c r="W426" s="239"/>
      <c r="X426" s="239"/>
      <c r="Y426" s="239"/>
      <c r="Z426" s="239"/>
      <c r="AA426" s="239"/>
      <c r="AB426" s="239"/>
      <c r="AC426" s="239"/>
      <c r="AD426" s="239"/>
      <c r="AE426" s="239"/>
      <c r="AF426" s="239"/>
      <c r="AG426" s="239"/>
      <c r="AH426" s="239"/>
      <c r="AI426" s="239"/>
      <c r="AJ426" s="239"/>
      <c r="AK426" s="239"/>
      <c r="AL426" s="239"/>
      <c r="AM426" s="239"/>
      <c r="AN426" s="239"/>
      <c r="AO426" s="239"/>
      <c r="AP426" s="239"/>
      <c r="AQ426" s="239"/>
      <c r="AR426" s="239"/>
      <c r="AS426" s="239"/>
      <c r="AT426" s="239"/>
      <c r="AU426" s="239"/>
      <c r="AV426" s="239"/>
      <c r="AW426" s="239"/>
      <c r="AX426" s="239"/>
      <c r="AY426" s="239"/>
      <c r="AZ426" s="239"/>
      <c r="BA426" s="239"/>
      <c r="BB426" s="239"/>
      <c r="BC426" s="239"/>
      <c r="BD426" s="239"/>
      <c r="BE426" s="239"/>
      <c r="BF426" s="239"/>
      <c r="BG426" s="239"/>
      <c r="BH426" s="239"/>
      <c r="BI426" s="239"/>
      <c r="BJ426" s="239"/>
      <c r="BK426" s="239"/>
      <c r="BL426" s="239"/>
      <c r="BM426" s="240"/>
    </row>
    <row r="427" spans="1:65">
      <c r="A427" s="30"/>
      <c r="B427" s="20" t="s">
        <v>231</v>
      </c>
      <c r="C427" s="12"/>
      <c r="D427" s="246">
        <v>16.350000000000005</v>
      </c>
      <c r="E427" s="246">
        <v>15.366666666666667</v>
      </c>
      <c r="F427" s="246">
        <v>15.549999999999999</v>
      </c>
      <c r="G427" s="246">
        <v>16.716666666666669</v>
      </c>
      <c r="H427" s="246">
        <v>16.224456667124588</v>
      </c>
      <c r="I427" s="246">
        <v>13.483333333333334</v>
      </c>
      <c r="J427" s="246">
        <v>15.833333333333334</v>
      </c>
      <c r="K427" s="246">
        <v>16.900000000000002</v>
      </c>
      <c r="L427" s="238"/>
      <c r="M427" s="239"/>
      <c r="N427" s="239"/>
      <c r="O427" s="239"/>
      <c r="P427" s="239"/>
      <c r="Q427" s="239"/>
      <c r="R427" s="239"/>
      <c r="S427" s="239"/>
      <c r="T427" s="239"/>
      <c r="U427" s="239"/>
      <c r="V427" s="239"/>
      <c r="W427" s="239"/>
      <c r="X427" s="239"/>
      <c r="Y427" s="239"/>
      <c r="Z427" s="239"/>
      <c r="AA427" s="239"/>
      <c r="AB427" s="239"/>
      <c r="AC427" s="239"/>
      <c r="AD427" s="239"/>
      <c r="AE427" s="239"/>
      <c r="AF427" s="239"/>
      <c r="AG427" s="239"/>
      <c r="AH427" s="239"/>
      <c r="AI427" s="239"/>
      <c r="AJ427" s="239"/>
      <c r="AK427" s="239"/>
      <c r="AL427" s="239"/>
      <c r="AM427" s="239"/>
      <c r="AN427" s="239"/>
      <c r="AO427" s="239"/>
      <c r="AP427" s="239"/>
      <c r="AQ427" s="239"/>
      <c r="AR427" s="239"/>
      <c r="AS427" s="239"/>
      <c r="AT427" s="239"/>
      <c r="AU427" s="239"/>
      <c r="AV427" s="239"/>
      <c r="AW427" s="239"/>
      <c r="AX427" s="239"/>
      <c r="AY427" s="239"/>
      <c r="AZ427" s="239"/>
      <c r="BA427" s="239"/>
      <c r="BB427" s="239"/>
      <c r="BC427" s="239"/>
      <c r="BD427" s="239"/>
      <c r="BE427" s="239"/>
      <c r="BF427" s="239"/>
      <c r="BG427" s="239"/>
      <c r="BH427" s="239"/>
      <c r="BI427" s="239"/>
      <c r="BJ427" s="239"/>
      <c r="BK427" s="239"/>
      <c r="BL427" s="239"/>
      <c r="BM427" s="240"/>
    </row>
    <row r="428" spans="1:65">
      <c r="A428" s="30"/>
      <c r="B428" s="3" t="s">
        <v>232</v>
      </c>
      <c r="C428" s="29"/>
      <c r="D428" s="237">
        <v>16.350000000000001</v>
      </c>
      <c r="E428" s="237">
        <v>15.2</v>
      </c>
      <c r="F428" s="237">
        <v>15.6</v>
      </c>
      <c r="G428" s="237">
        <v>16.55</v>
      </c>
      <c r="H428" s="237">
        <v>16.255012781256003</v>
      </c>
      <c r="I428" s="237">
        <v>13.45</v>
      </c>
      <c r="J428" s="237">
        <v>15.8</v>
      </c>
      <c r="K428" s="237">
        <v>16.850000000000001</v>
      </c>
      <c r="L428" s="238"/>
      <c r="M428" s="239"/>
      <c r="N428" s="239"/>
      <c r="O428" s="239"/>
      <c r="P428" s="239"/>
      <c r="Q428" s="239"/>
      <c r="R428" s="239"/>
      <c r="S428" s="239"/>
      <c r="T428" s="239"/>
      <c r="U428" s="239"/>
      <c r="V428" s="239"/>
      <c r="W428" s="239"/>
      <c r="X428" s="239"/>
      <c r="Y428" s="239"/>
      <c r="Z428" s="239"/>
      <c r="AA428" s="239"/>
      <c r="AB428" s="239"/>
      <c r="AC428" s="239"/>
      <c r="AD428" s="239"/>
      <c r="AE428" s="239"/>
      <c r="AF428" s="239"/>
      <c r="AG428" s="239"/>
      <c r="AH428" s="239"/>
      <c r="AI428" s="239"/>
      <c r="AJ428" s="239"/>
      <c r="AK428" s="239"/>
      <c r="AL428" s="239"/>
      <c r="AM428" s="239"/>
      <c r="AN428" s="239"/>
      <c r="AO428" s="239"/>
      <c r="AP428" s="239"/>
      <c r="AQ428" s="239"/>
      <c r="AR428" s="239"/>
      <c r="AS428" s="239"/>
      <c r="AT428" s="239"/>
      <c r="AU428" s="239"/>
      <c r="AV428" s="239"/>
      <c r="AW428" s="239"/>
      <c r="AX428" s="239"/>
      <c r="AY428" s="239"/>
      <c r="AZ428" s="239"/>
      <c r="BA428" s="239"/>
      <c r="BB428" s="239"/>
      <c r="BC428" s="239"/>
      <c r="BD428" s="239"/>
      <c r="BE428" s="239"/>
      <c r="BF428" s="239"/>
      <c r="BG428" s="239"/>
      <c r="BH428" s="239"/>
      <c r="BI428" s="239"/>
      <c r="BJ428" s="239"/>
      <c r="BK428" s="239"/>
      <c r="BL428" s="239"/>
      <c r="BM428" s="240"/>
    </row>
    <row r="429" spans="1:65">
      <c r="A429" s="30"/>
      <c r="B429" s="3" t="s">
        <v>233</v>
      </c>
      <c r="C429" s="29"/>
      <c r="D429" s="24">
        <v>0.88260976654464895</v>
      </c>
      <c r="E429" s="24">
        <v>0.42739521132865643</v>
      </c>
      <c r="F429" s="24">
        <v>0.23452078799117149</v>
      </c>
      <c r="G429" s="24">
        <v>0.77308904187465111</v>
      </c>
      <c r="H429" s="24">
        <v>0.1507094456164671</v>
      </c>
      <c r="I429" s="24">
        <v>0.23166067138525415</v>
      </c>
      <c r="J429" s="24">
        <v>0.42739521132865654</v>
      </c>
      <c r="K429" s="24">
        <v>0.17888543819998295</v>
      </c>
      <c r="L429" s="151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5"/>
    </row>
    <row r="430" spans="1:65">
      <c r="A430" s="30"/>
      <c r="B430" s="3" t="s">
        <v>85</v>
      </c>
      <c r="C430" s="29"/>
      <c r="D430" s="13">
        <v>5.3982248718327137E-2</v>
      </c>
      <c r="E430" s="13">
        <v>2.781313739665877E-2</v>
      </c>
      <c r="F430" s="13">
        <v>1.5081722700396882E-2</v>
      </c>
      <c r="G430" s="13">
        <v>4.6246602704365966E-2</v>
      </c>
      <c r="H430" s="13">
        <v>9.2890288228787195E-3</v>
      </c>
      <c r="I430" s="13">
        <v>1.7181261165779046E-2</v>
      </c>
      <c r="J430" s="13">
        <v>2.6993381768125674E-2</v>
      </c>
      <c r="K430" s="13">
        <v>1.0584937171596623E-2</v>
      </c>
      <c r="L430" s="151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5"/>
    </row>
    <row r="431" spans="1:65">
      <c r="A431" s="30"/>
      <c r="B431" s="3" t="s">
        <v>234</v>
      </c>
      <c r="C431" s="29"/>
      <c r="D431" s="13">
        <v>1.3359851767627218E-2</v>
      </c>
      <c r="E431" s="13">
        <v>-4.758635746202633E-2</v>
      </c>
      <c r="F431" s="13">
        <v>-3.6223504893786007E-2</v>
      </c>
      <c r="G431" s="13">
        <v>3.6085556904108085E-2</v>
      </c>
      <c r="H431" s="13">
        <v>5.5787769545969645E-3</v>
      </c>
      <c r="I431" s="13">
        <v>-0.16431384293576934</v>
      </c>
      <c r="J431" s="13">
        <v>-1.8662732742868782E-2</v>
      </c>
      <c r="K431" s="13">
        <v>4.7448409472348629E-2</v>
      </c>
      <c r="L431" s="151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46" t="s">
        <v>235</v>
      </c>
      <c r="C432" s="47"/>
      <c r="D432" s="45">
        <v>0.38</v>
      </c>
      <c r="E432" s="45">
        <v>0.78</v>
      </c>
      <c r="F432" s="45">
        <v>0.56999999999999995</v>
      </c>
      <c r="G432" s="45">
        <v>0.81</v>
      </c>
      <c r="H432" s="45">
        <v>0.23</v>
      </c>
      <c r="I432" s="45">
        <v>3.01</v>
      </c>
      <c r="J432" s="45">
        <v>0.23</v>
      </c>
      <c r="K432" s="45">
        <v>1.03</v>
      </c>
      <c r="L432" s="151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B433" s="31"/>
      <c r="C433" s="20"/>
      <c r="D433" s="20"/>
      <c r="E433" s="20"/>
      <c r="F433" s="20"/>
      <c r="G433" s="20"/>
      <c r="H433" s="20"/>
      <c r="I433" s="20"/>
      <c r="J433" s="20"/>
      <c r="K433" s="20"/>
      <c r="BM433" s="55"/>
    </row>
    <row r="434" spans="1:65" ht="15">
      <c r="B434" s="8" t="s">
        <v>482</v>
      </c>
      <c r="BM434" s="28" t="s">
        <v>66</v>
      </c>
    </row>
    <row r="435" spans="1:65" ht="15">
      <c r="A435" s="25" t="s">
        <v>53</v>
      </c>
      <c r="B435" s="18" t="s">
        <v>108</v>
      </c>
      <c r="C435" s="15" t="s">
        <v>109</v>
      </c>
      <c r="D435" s="16" t="s">
        <v>214</v>
      </c>
      <c r="E435" s="17" t="s">
        <v>214</v>
      </c>
      <c r="F435" s="17" t="s">
        <v>214</v>
      </c>
      <c r="G435" s="17" t="s">
        <v>214</v>
      </c>
      <c r="H435" s="17" t="s">
        <v>214</v>
      </c>
      <c r="I435" s="17" t="s">
        <v>214</v>
      </c>
      <c r="J435" s="17" t="s">
        <v>214</v>
      </c>
      <c r="K435" s="17" t="s">
        <v>214</v>
      </c>
      <c r="L435" s="17" t="s">
        <v>214</v>
      </c>
      <c r="M435" s="17" t="s">
        <v>214</v>
      </c>
      <c r="N435" s="151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8">
        <v>1</v>
      </c>
    </row>
    <row r="436" spans="1:65">
      <c r="A436" s="30"/>
      <c r="B436" s="19" t="s">
        <v>215</v>
      </c>
      <c r="C436" s="9" t="s">
        <v>215</v>
      </c>
      <c r="D436" s="149" t="s">
        <v>248</v>
      </c>
      <c r="E436" s="150" t="s">
        <v>249</v>
      </c>
      <c r="F436" s="150" t="s">
        <v>250</v>
      </c>
      <c r="G436" s="150" t="s">
        <v>252</v>
      </c>
      <c r="H436" s="150" t="s">
        <v>253</v>
      </c>
      <c r="I436" s="150" t="s">
        <v>254</v>
      </c>
      <c r="J436" s="150" t="s">
        <v>256</v>
      </c>
      <c r="K436" s="150" t="s">
        <v>257</v>
      </c>
      <c r="L436" s="150" t="s">
        <v>258</v>
      </c>
      <c r="M436" s="150" t="s">
        <v>259</v>
      </c>
      <c r="N436" s="151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 t="s">
        <v>1</v>
      </c>
    </row>
    <row r="437" spans="1:65">
      <c r="A437" s="30"/>
      <c r="B437" s="19"/>
      <c r="C437" s="9"/>
      <c r="D437" s="10" t="s">
        <v>100</v>
      </c>
      <c r="E437" s="11" t="s">
        <v>99</v>
      </c>
      <c r="F437" s="11" t="s">
        <v>99</v>
      </c>
      <c r="G437" s="11" t="s">
        <v>100</v>
      </c>
      <c r="H437" s="11" t="s">
        <v>284</v>
      </c>
      <c r="I437" s="11" t="s">
        <v>100</v>
      </c>
      <c r="J437" s="11" t="s">
        <v>284</v>
      </c>
      <c r="K437" s="11" t="s">
        <v>284</v>
      </c>
      <c r="L437" s="11" t="s">
        <v>284</v>
      </c>
      <c r="M437" s="11" t="s">
        <v>100</v>
      </c>
      <c r="N437" s="151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>
        <v>3</v>
      </c>
    </row>
    <row r="438" spans="1:65">
      <c r="A438" s="30"/>
      <c r="B438" s="19"/>
      <c r="C438" s="9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151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3</v>
      </c>
    </row>
    <row r="439" spans="1:65">
      <c r="A439" s="30"/>
      <c r="B439" s="18">
        <v>1</v>
      </c>
      <c r="C439" s="14">
        <v>1</v>
      </c>
      <c r="D439" s="232">
        <v>0.6</v>
      </c>
      <c r="E439" s="233">
        <v>0.33</v>
      </c>
      <c r="F439" s="233">
        <v>0.34</v>
      </c>
      <c r="G439" s="233">
        <v>0.39</v>
      </c>
      <c r="H439" s="233">
        <v>0.33</v>
      </c>
      <c r="I439" s="233">
        <v>0.387919836528127</v>
      </c>
      <c r="J439" s="232">
        <v>0.4</v>
      </c>
      <c r="K439" s="232">
        <v>0.21</v>
      </c>
      <c r="L439" s="233">
        <v>0.3</v>
      </c>
      <c r="M439" s="233">
        <v>0.33</v>
      </c>
      <c r="N439" s="218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19"/>
      <c r="AL439" s="219"/>
      <c r="AM439" s="219"/>
      <c r="AN439" s="219"/>
      <c r="AO439" s="219"/>
      <c r="AP439" s="219"/>
      <c r="AQ439" s="219"/>
      <c r="AR439" s="219"/>
      <c r="AS439" s="219"/>
      <c r="AT439" s="219"/>
      <c r="AU439" s="219"/>
      <c r="AV439" s="219"/>
      <c r="AW439" s="219"/>
      <c r="AX439" s="219"/>
      <c r="AY439" s="219"/>
      <c r="AZ439" s="219"/>
      <c r="BA439" s="219"/>
      <c r="BB439" s="219"/>
      <c r="BC439" s="219"/>
      <c r="BD439" s="219"/>
      <c r="BE439" s="219"/>
      <c r="BF439" s="219"/>
      <c r="BG439" s="219"/>
      <c r="BH439" s="219"/>
      <c r="BI439" s="219"/>
      <c r="BJ439" s="219"/>
      <c r="BK439" s="219"/>
      <c r="BL439" s="219"/>
      <c r="BM439" s="234">
        <v>1</v>
      </c>
    </row>
    <row r="440" spans="1:65">
      <c r="A440" s="30"/>
      <c r="B440" s="19">
        <v>1</v>
      </c>
      <c r="C440" s="9">
        <v>2</v>
      </c>
      <c r="D440" s="235">
        <v>0.4</v>
      </c>
      <c r="E440" s="24">
        <v>0.34</v>
      </c>
      <c r="F440" s="24">
        <v>0.31</v>
      </c>
      <c r="G440" s="24">
        <v>0.39</v>
      </c>
      <c r="H440" s="24">
        <v>0.34</v>
      </c>
      <c r="I440" s="24">
        <v>0.39379687608705105</v>
      </c>
      <c r="J440" s="235">
        <v>0.4</v>
      </c>
      <c r="K440" s="235">
        <v>0.22</v>
      </c>
      <c r="L440" s="24">
        <v>0.31</v>
      </c>
      <c r="M440" s="24">
        <v>0.33</v>
      </c>
      <c r="N440" s="218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19"/>
      <c r="AL440" s="219"/>
      <c r="AM440" s="219"/>
      <c r="AN440" s="219"/>
      <c r="AO440" s="219"/>
      <c r="AP440" s="219"/>
      <c r="AQ440" s="219"/>
      <c r="AR440" s="219"/>
      <c r="AS440" s="219"/>
      <c r="AT440" s="219"/>
      <c r="AU440" s="219"/>
      <c r="AV440" s="219"/>
      <c r="AW440" s="219"/>
      <c r="AX440" s="219"/>
      <c r="AY440" s="219"/>
      <c r="AZ440" s="219"/>
      <c r="BA440" s="219"/>
      <c r="BB440" s="219"/>
      <c r="BC440" s="219"/>
      <c r="BD440" s="219"/>
      <c r="BE440" s="219"/>
      <c r="BF440" s="219"/>
      <c r="BG440" s="219"/>
      <c r="BH440" s="219"/>
      <c r="BI440" s="219"/>
      <c r="BJ440" s="219"/>
      <c r="BK440" s="219"/>
      <c r="BL440" s="219"/>
      <c r="BM440" s="234" t="e">
        <v>#N/A</v>
      </c>
    </row>
    <row r="441" spans="1:65">
      <c r="A441" s="30"/>
      <c r="B441" s="19">
        <v>1</v>
      </c>
      <c r="C441" s="9">
        <v>3</v>
      </c>
      <c r="D441" s="235">
        <v>0.4</v>
      </c>
      <c r="E441" s="24">
        <v>0.31</v>
      </c>
      <c r="F441" s="24">
        <v>0.32</v>
      </c>
      <c r="G441" s="24">
        <v>0.39</v>
      </c>
      <c r="H441" s="24">
        <v>0.32</v>
      </c>
      <c r="I441" s="24">
        <v>0.39320048942178704</v>
      </c>
      <c r="J441" s="235">
        <v>0.4</v>
      </c>
      <c r="K441" s="235">
        <v>0.2</v>
      </c>
      <c r="L441" s="24">
        <v>0.32</v>
      </c>
      <c r="M441" s="24">
        <v>0.34</v>
      </c>
      <c r="N441" s="218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19"/>
      <c r="AL441" s="219"/>
      <c r="AM441" s="219"/>
      <c r="AN441" s="219"/>
      <c r="AO441" s="219"/>
      <c r="AP441" s="219"/>
      <c r="AQ441" s="219"/>
      <c r="AR441" s="219"/>
      <c r="AS441" s="219"/>
      <c r="AT441" s="219"/>
      <c r="AU441" s="219"/>
      <c r="AV441" s="219"/>
      <c r="AW441" s="219"/>
      <c r="AX441" s="219"/>
      <c r="AY441" s="219"/>
      <c r="AZ441" s="219"/>
      <c r="BA441" s="219"/>
      <c r="BB441" s="219"/>
      <c r="BC441" s="219"/>
      <c r="BD441" s="219"/>
      <c r="BE441" s="219"/>
      <c r="BF441" s="219"/>
      <c r="BG441" s="219"/>
      <c r="BH441" s="219"/>
      <c r="BI441" s="219"/>
      <c r="BJ441" s="219"/>
      <c r="BK441" s="219"/>
      <c r="BL441" s="219"/>
      <c r="BM441" s="234">
        <v>16</v>
      </c>
    </row>
    <row r="442" spans="1:65">
      <c r="A442" s="30"/>
      <c r="B442" s="19">
        <v>1</v>
      </c>
      <c r="C442" s="9">
        <v>4</v>
      </c>
      <c r="D442" s="235">
        <v>0.4</v>
      </c>
      <c r="E442" s="24">
        <v>0.34</v>
      </c>
      <c r="F442" s="24">
        <v>0.34</v>
      </c>
      <c r="G442" s="24">
        <v>0.38</v>
      </c>
      <c r="H442" s="24">
        <v>0.33</v>
      </c>
      <c r="I442" s="24">
        <v>0.41889003380194678</v>
      </c>
      <c r="J442" s="235">
        <v>0.4</v>
      </c>
      <c r="K442" s="235">
        <v>0.22</v>
      </c>
      <c r="L442" s="24">
        <v>0.31</v>
      </c>
      <c r="M442" s="24">
        <v>0.36</v>
      </c>
      <c r="N442" s="218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19"/>
      <c r="AL442" s="219"/>
      <c r="AM442" s="219"/>
      <c r="AN442" s="219"/>
      <c r="AO442" s="219"/>
      <c r="AP442" s="219"/>
      <c r="AQ442" s="219"/>
      <c r="AR442" s="219"/>
      <c r="AS442" s="219"/>
      <c r="AT442" s="219"/>
      <c r="AU442" s="219"/>
      <c r="AV442" s="219"/>
      <c r="AW442" s="219"/>
      <c r="AX442" s="219"/>
      <c r="AY442" s="219"/>
      <c r="AZ442" s="219"/>
      <c r="BA442" s="219"/>
      <c r="BB442" s="219"/>
      <c r="BC442" s="219"/>
      <c r="BD442" s="219"/>
      <c r="BE442" s="219"/>
      <c r="BF442" s="219"/>
      <c r="BG442" s="219"/>
      <c r="BH442" s="219"/>
      <c r="BI442" s="219"/>
      <c r="BJ442" s="219"/>
      <c r="BK442" s="219"/>
      <c r="BL442" s="219"/>
      <c r="BM442" s="234">
        <v>0.35076465779836558</v>
      </c>
    </row>
    <row r="443" spans="1:65">
      <c r="A443" s="30"/>
      <c r="B443" s="19">
        <v>1</v>
      </c>
      <c r="C443" s="9">
        <v>5</v>
      </c>
      <c r="D443" s="235">
        <v>0.4</v>
      </c>
      <c r="E443" s="24">
        <v>0.36</v>
      </c>
      <c r="F443" s="24">
        <v>0.35</v>
      </c>
      <c r="G443" s="24">
        <v>0.38</v>
      </c>
      <c r="H443" s="241">
        <v>0.36</v>
      </c>
      <c r="I443" s="24">
        <v>0.42801970464736822</v>
      </c>
      <c r="J443" s="235">
        <v>0.4</v>
      </c>
      <c r="K443" s="235">
        <v>0.19</v>
      </c>
      <c r="L443" s="24">
        <v>0.31</v>
      </c>
      <c r="M443" s="24">
        <v>0.36</v>
      </c>
      <c r="N443" s="218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19"/>
      <c r="AL443" s="219"/>
      <c r="AM443" s="219"/>
      <c r="AN443" s="219"/>
      <c r="AO443" s="219"/>
      <c r="AP443" s="219"/>
      <c r="AQ443" s="219"/>
      <c r="AR443" s="219"/>
      <c r="AS443" s="219"/>
      <c r="AT443" s="219"/>
      <c r="AU443" s="219"/>
      <c r="AV443" s="219"/>
      <c r="AW443" s="219"/>
      <c r="AX443" s="219"/>
      <c r="AY443" s="219"/>
      <c r="AZ443" s="219"/>
      <c r="BA443" s="219"/>
      <c r="BB443" s="219"/>
      <c r="BC443" s="219"/>
      <c r="BD443" s="219"/>
      <c r="BE443" s="219"/>
      <c r="BF443" s="219"/>
      <c r="BG443" s="219"/>
      <c r="BH443" s="219"/>
      <c r="BI443" s="219"/>
      <c r="BJ443" s="219"/>
      <c r="BK443" s="219"/>
      <c r="BL443" s="219"/>
      <c r="BM443" s="234">
        <v>68</v>
      </c>
    </row>
    <row r="444" spans="1:65">
      <c r="A444" s="30"/>
      <c r="B444" s="19">
        <v>1</v>
      </c>
      <c r="C444" s="9">
        <v>6</v>
      </c>
      <c r="D444" s="235">
        <v>0.4</v>
      </c>
      <c r="E444" s="24">
        <v>0.36</v>
      </c>
      <c r="F444" s="24">
        <v>0.38</v>
      </c>
      <c r="G444" s="24">
        <v>0.38</v>
      </c>
      <c r="H444" s="24">
        <v>0.33</v>
      </c>
      <c r="I444" s="24">
        <v>0.4102886870450756</v>
      </c>
      <c r="J444" s="235">
        <v>0.4</v>
      </c>
      <c r="K444" s="235">
        <v>0.17</v>
      </c>
      <c r="L444" s="24">
        <v>0.32</v>
      </c>
      <c r="M444" s="24">
        <v>0.34</v>
      </c>
      <c r="N444" s="218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19"/>
      <c r="AL444" s="219"/>
      <c r="AM444" s="219"/>
      <c r="AN444" s="219"/>
      <c r="AO444" s="219"/>
      <c r="AP444" s="219"/>
      <c r="AQ444" s="219"/>
      <c r="AR444" s="219"/>
      <c r="AS444" s="219"/>
      <c r="AT444" s="219"/>
      <c r="AU444" s="219"/>
      <c r="AV444" s="219"/>
      <c r="AW444" s="219"/>
      <c r="AX444" s="219"/>
      <c r="AY444" s="219"/>
      <c r="AZ444" s="219"/>
      <c r="BA444" s="219"/>
      <c r="BB444" s="219"/>
      <c r="BC444" s="219"/>
      <c r="BD444" s="219"/>
      <c r="BE444" s="219"/>
      <c r="BF444" s="219"/>
      <c r="BG444" s="219"/>
      <c r="BH444" s="219"/>
      <c r="BI444" s="219"/>
      <c r="BJ444" s="219"/>
      <c r="BK444" s="219"/>
      <c r="BL444" s="219"/>
      <c r="BM444" s="56"/>
    </row>
    <row r="445" spans="1:65">
      <c r="A445" s="30"/>
      <c r="B445" s="20" t="s">
        <v>231</v>
      </c>
      <c r="C445" s="12"/>
      <c r="D445" s="236">
        <v>0.43333333333333329</v>
      </c>
      <c r="E445" s="236">
        <v>0.34</v>
      </c>
      <c r="F445" s="236">
        <v>0.34</v>
      </c>
      <c r="G445" s="236">
        <v>0.38499999999999995</v>
      </c>
      <c r="H445" s="236">
        <v>0.33500000000000002</v>
      </c>
      <c r="I445" s="236">
        <v>0.40535260458855932</v>
      </c>
      <c r="J445" s="236">
        <v>0.39999999999999997</v>
      </c>
      <c r="K445" s="236">
        <v>0.20166666666666666</v>
      </c>
      <c r="L445" s="236">
        <v>0.3116666666666667</v>
      </c>
      <c r="M445" s="236">
        <v>0.34333333333333327</v>
      </c>
      <c r="N445" s="218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19"/>
      <c r="AR445" s="219"/>
      <c r="AS445" s="219"/>
      <c r="AT445" s="219"/>
      <c r="AU445" s="219"/>
      <c r="AV445" s="219"/>
      <c r="AW445" s="219"/>
      <c r="AX445" s="219"/>
      <c r="AY445" s="219"/>
      <c r="AZ445" s="219"/>
      <c r="BA445" s="219"/>
      <c r="BB445" s="219"/>
      <c r="BC445" s="219"/>
      <c r="BD445" s="219"/>
      <c r="BE445" s="219"/>
      <c r="BF445" s="219"/>
      <c r="BG445" s="219"/>
      <c r="BH445" s="219"/>
      <c r="BI445" s="219"/>
      <c r="BJ445" s="219"/>
      <c r="BK445" s="219"/>
      <c r="BL445" s="219"/>
      <c r="BM445" s="56"/>
    </row>
    <row r="446" spans="1:65">
      <c r="A446" s="30"/>
      <c r="B446" s="3" t="s">
        <v>232</v>
      </c>
      <c r="C446" s="29"/>
      <c r="D446" s="24">
        <v>0.4</v>
      </c>
      <c r="E446" s="24">
        <v>0.34</v>
      </c>
      <c r="F446" s="24">
        <v>0.34</v>
      </c>
      <c r="G446" s="24">
        <v>0.38500000000000001</v>
      </c>
      <c r="H446" s="24">
        <v>0.33</v>
      </c>
      <c r="I446" s="24">
        <v>0.40204278156606332</v>
      </c>
      <c r="J446" s="24">
        <v>0.4</v>
      </c>
      <c r="K446" s="24">
        <v>0.20500000000000002</v>
      </c>
      <c r="L446" s="24">
        <v>0.31</v>
      </c>
      <c r="M446" s="24">
        <v>0.34</v>
      </c>
      <c r="N446" s="218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19"/>
      <c r="AR446" s="219"/>
      <c r="AS446" s="219"/>
      <c r="AT446" s="219"/>
      <c r="AU446" s="219"/>
      <c r="AV446" s="219"/>
      <c r="AW446" s="219"/>
      <c r="AX446" s="219"/>
      <c r="AY446" s="219"/>
      <c r="AZ446" s="219"/>
      <c r="BA446" s="219"/>
      <c r="BB446" s="219"/>
      <c r="BC446" s="219"/>
      <c r="BD446" s="219"/>
      <c r="BE446" s="219"/>
      <c r="BF446" s="219"/>
      <c r="BG446" s="219"/>
      <c r="BH446" s="219"/>
      <c r="BI446" s="219"/>
      <c r="BJ446" s="219"/>
      <c r="BK446" s="219"/>
      <c r="BL446" s="219"/>
      <c r="BM446" s="56"/>
    </row>
    <row r="447" spans="1:65">
      <c r="A447" s="30"/>
      <c r="B447" s="3" t="s">
        <v>233</v>
      </c>
      <c r="C447" s="29"/>
      <c r="D447" s="24">
        <v>8.1649658092773275E-2</v>
      </c>
      <c r="E447" s="24">
        <v>1.8973665961010269E-2</v>
      </c>
      <c r="F447" s="24">
        <v>2.4494897427831782E-2</v>
      </c>
      <c r="G447" s="24">
        <v>5.4772255750516665E-3</v>
      </c>
      <c r="H447" s="24">
        <v>1.3784048752090215E-2</v>
      </c>
      <c r="I447" s="24">
        <v>1.6164989893451557E-2</v>
      </c>
      <c r="J447" s="24">
        <v>6.0809419444881171E-17</v>
      </c>
      <c r="K447" s="24">
        <v>1.940790217067951E-2</v>
      </c>
      <c r="L447" s="24">
        <v>7.5277265270908165E-3</v>
      </c>
      <c r="M447" s="24">
        <v>1.3662601021279449E-2</v>
      </c>
      <c r="N447" s="218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19"/>
      <c r="AR447" s="219"/>
      <c r="AS447" s="219"/>
      <c r="AT447" s="219"/>
      <c r="AU447" s="219"/>
      <c r="AV447" s="219"/>
      <c r="AW447" s="219"/>
      <c r="AX447" s="219"/>
      <c r="AY447" s="219"/>
      <c r="AZ447" s="219"/>
      <c r="BA447" s="219"/>
      <c r="BB447" s="219"/>
      <c r="BC447" s="219"/>
      <c r="BD447" s="219"/>
      <c r="BE447" s="219"/>
      <c r="BF447" s="219"/>
      <c r="BG447" s="219"/>
      <c r="BH447" s="219"/>
      <c r="BI447" s="219"/>
      <c r="BJ447" s="219"/>
      <c r="BK447" s="219"/>
      <c r="BL447" s="219"/>
      <c r="BM447" s="56"/>
    </row>
    <row r="448" spans="1:65">
      <c r="A448" s="30"/>
      <c r="B448" s="3" t="s">
        <v>85</v>
      </c>
      <c r="C448" s="29"/>
      <c r="D448" s="13">
        <v>0.18842228790639989</v>
      </c>
      <c r="E448" s="13">
        <v>5.5804899885324312E-2</v>
      </c>
      <c r="F448" s="13">
        <v>7.2043815964211125E-2</v>
      </c>
      <c r="G448" s="13">
        <v>1.4226559935199135E-2</v>
      </c>
      <c r="H448" s="13">
        <v>4.114641418534392E-2</v>
      </c>
      <c r="I448" s="13">
        <v>3.9878835637085226E-2</v>
      </c>
      <c r="J448" s="13">
        <v>1.5202354861220294E-16</v>
      </c>
      <c r="K448" s="13">
        <v>9.6237531424857081E-2</v>
      </c>
      <c r="L448" s="13">
        <v>2.4153133242002616E-2</v>
      </c>
      <c r="M448" s="13">
        <v>3.9793983557124615E-2</v>
      </c>
      <c r="N448" s="151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5"/>
    </row>
    <row r="449" spans="1:65">
      <c r="A449" s="30"/>
      <c r="B449" s="3" t="s">
        <v>234</v>
      </c>
      <c r="C449" s="29"/>
      <c r="D449" s="13">
        <v>0.23539622279286676</v>
      </c>
      <c r="E449" s="13">
        <v>-3.0689117500981355E-2</v>
      </c>
      <c r="F449" s="13">
        <v>-3.0689117500981355E-2</v>
      </c>
      <c r="G449" s="13">
        <v>9.7602028712123756E-2</v>
      </c>
      <c r="H449" s="13">
        <v>-4.4943689302437528E-2</v>
      </c>
      <c r="I449" s="13">
        <v>0.1556255614029769</v>
      </c>
      <c r="J449" s="13">
        <v>0.14036574411649227</v>
      </c>
      <c r="K449" s="13">
        <v>-0.42506560400793503</v>
      </c>
      <c r="L449" s="13">
        <v>-0.11146502437589956</v>
      </c>
      <c r="M449" s="13">
        <v>-2.1186069633344129E-2</v>
      </c>
      <c r="N449" s="151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5"/>
    </row>
    <row r="450" spans="1:65">
      <c r="A450" s="30"/>
      <c r="B450" s="46" t="s">
        <v>235</v>
      </c>
      <c r="C450" s="47"/>
      <c r="D450" s="45" t="s">
        <v>242</v>
      </c>
      <c r="E450" s="45">
        <v>0</v>
      </c>
      <c r="F450" s="45">
        <v>0</v>
      </c>
      <c r="G450" s="45">
        <v>1.82</v>
      </c>
      <c r="H450" s="45">
        <v>0.2</v>
      </c>
      <c r="I450" s="45">
        <v>2.64</v>
      </c>
      <c r="J450" s="45" t="s">
        <v>242</v>
      </c>
      <c r="K450" s="45">
        <v>5.6</v>
      </c>
      <c r="L450" s="45">
        <v>1.1499999999999999</v>
      </c>
      <c r="M450" s="45">
        <v>0.13</v>
      </c>
      <c r="N450" s="151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55"/>
    </row>
    <row r="451" spans="1:65">
      <c r="B451" s="31" t="s">
        <v>290</v>
      </c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BM451" s="55"/>
    </row>
    <row r="452" spans="1:65">
      <c r="BM452" s="55"/>
    </row>
    <row r="453" spans="1:65" ht="15">
      <c r="B453" s="8" t="s">
        <v>483</v>
      </c>
      <c r="BM453" s="28" t="s">
        <v>66</v>
      </c>
    </row>
    <row r="454" spans="1:65" ht="15">
      <c r="A454" s="25" t="s">
        <v>17</v>
      </c>
      <c r="B454" s="18" t="s">
        <v>108</v>
      </c>
      <c r="C454" s="15" t="s">
        <v>109</v>
      </c>
      <c r="D454" s="16" t="s">
        <v>214</v>
      </c>
      <c r="E454" s="17" t="s">
        <v>214</v>
      </c>
      <c r="F454" s="17" t="s">
        <v>214</v>
      </c>
      <c r="G454" s="17" t="s">
        <v>214</v>
      </c>
      <c r="H454" s="17" t="s">
        <v>214</v>
      </c>
      <c r="I454" s="17" t="s">
        <v>214</v>
      </c>
      <c r="J454" s="151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8">
        <v>1</v>
      </c>
    </row>
    <row r="455" spans="1:65">
      <c r="A455" s="30"/>
      <c r="B455" s="19" t="s">
        <v>215</v>
      </c>
      <c r="C455" s="9" t="s">
        <v>215</v>
      </c>
      <c r="D455" s="149" t="s">
        <v>249</v>
      </c>
      <c r="E455" s="150" t="s">
        <v>250</v>
      </c>
      <c r="F455" s="150" t="s">
        <v>253</v>
      </c>
      <c r="G455" s="150" t="s">
        <v>256</v>
      </c>
      <c r="H455" s="150" t="s">
        <v>257</v>
      </c>
      <c r="I455" s="150" t="s">
        <v>260</v>
      </c>
      <c r="J455" s="151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8" t="s">
        <v>3</v>
      </c>
    </row>
    <row r="456" spans="1:65">
      <c r="A456" s="30"/>
      <c r="B456" s="19"/>
      <c r="C456" s="9"/>
      <c r="D456" s="10" t="s">
        <v>99</v>
      </c>
      <c r="E456" s="11" t="s">
        <v>99</v>
      </c>
      <c r="F456" s="11" t="s">
        <v>284</v>
      </c>
      <c r="G456" s="11" t="s">
        <v>284</v>
      </c>
      <c r="H456" s="11" t="s">
        <v>284</v>
      </c>
      <c r="I456" s="11" t="s">
        <v>99</v>
      </c>
      <c r="J456" s="151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8">
        <v>1</v>
      </c>
    </row>
    <row r="457" spans="1:65">
      <c r="A457" s="30"/>
      <c r="B457" s="19"/>
      <c r="C457" s="9"/>
      <c r="D457" s="26"/>
      <c r="E457" s="26"/>
      <c r="F457" s="26"/>
      <c r="G457" s="26"/>
      <c r="H457" s="26"/>
      <c r="I457" s="26"/>
      <c r="J457" s="151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8">
        <v>2</v>
      </c>
    </row>
    <row r="458" spans="1:65">
      <c r="A458" s="30"/>
      <c r="B458" s="18">
        <v>1</v>
      </c>
      <c r="C458" s="14">
        <v>1</v>
      </c>
      <c r="D458" s="243">
        <v>11.6</v>
      </c>
      <c r="E458" s="243">
        <v>10.9</v>
      </c>
      <c r="F458" s="243">
        <v>14</v>
      </c>
      <c r="G458" s="243">
        <v>11.6</v>
      </c>
      <c r="H458" s="243">
        <v>12.2</v>
      </c>
      <c r="I458" s="243">
        <v>11.112122541521201</v>
      </c>
      <c r="J458" s="238"/>
      <c r="K458" s="239"/>
      <c r="L458" s="239"/>
      <c r="M458" s="239"/>
      <c r="N458" s="239"/>
      <c r="O458" s="239"/>
      <c r="P458" s="239"/>
      <c r="Q458" s="239"/>
      <c r="R458" s="239"/>
      <c r="S458" s="239"/>
      <c r="T458" s="239"/>
      <c r="U458" s="239"/>
      <c r="V458" s="239"/>
      <c r="W458" s="239"/>
      <c r="X458" s="239"/>
      <c r="Y458" s="239"/>
      <c r="Z458" s="239"/>
      <c r="AA458" s="239"/>
      <c r="AB458" s="239"/>
      <c r="AC458" s="239"/>
      <c r="AD458" s="239"/>
      <c r="AE458" s="239"/>
      <c r="AF458" s="239"/>
      <c r="AG458" s="239"/>
      <c r="AH458" s="239"/>
      <c r="AI458" s="239"/>
      <c r="AJ458" s="239"/>
      <c r="AK458" s="239"/>
      <c r="AL458" s="239"/>
      <c r="AM458" s="239"/>
      <c r="AN458" s="239"/>
      <c r="AO458" s="239"/>
      <c r="AP458" s="239"/>
      <c r="AQ458" s="239"/>
      <c r="AR458" s="239"/>
      <c r="AS458" s="239"/>
      <c r="AT458" s="239"/>
      <c r="AU458" s="239"/>
      <c r="AV458" s="239"/>
      <c r="AW458" s="239"/>
      <c r="AX458" s="239"/>
      <c r="AY458" s="239"/>
      <c r="AZ458" s="239"/>
      <c r="BA458" s="239"/>
      <c r="BB458" s="239"/>
      <c r="BC458" s="239"/>
      <c r="BD458" s="239"/>
      <c r="BE458" s="239"/>
      <c r="BF458" s="239"/>
      <c r="BG458" s="239"/>
      <c r="BH458" s="239"/>
      <c r="BI458" s="239"/>
      <c r="BJ458" s="239"/>
      <c r="BK458" s="239"/>
      <c r="BL458" s="239"/>
      <c r="BM458" s="244">
        <v>1</v>
      </c>
    </row>
    <row r="459" spans="1:65">
      <c r="A459" s="30"/>
      <c r="B459" s="19">
        <v>1</v>
      </c>
      <c r="C459" s="9">
        <v>2</v>
      </c>
      <c r="D459" s="237">
        <v>11.6</v>
      </c>
      <c r="E459" s="237">
        <v>10.3</v>
      </c>
      <c r="F459" s="237">
        <v>12.5</v>
      </c>
      <c r="G459" s="237">
        <v>12</v>
      </c>
      <c r="H459" s="237">
        <v>12.4</v>
      </c>
      <c r="I459" s="237">
        <v>10.952689439209999</v>
      </c>
      <c r="J459" s="238"/>
      <c r="K459" s="239"/>
      <c r="L459" s="239"/>
      <c r="M459" s="239"/>
      <c r="N459" s="239"/>
      <c r="O459" s="239"/>
      <c r="P459" s="239"/>
      <c r="Q459" s="239"/>
      <c r="R459" s="239"/>
      <c r="S459" s="239"/>
      <c r="T459" s="239"/>
      <c r="U459" s="239"/>
      <c r="V459" s="239"/>
      <c r="W459" s="239"/>
      <c r="X459" s="239"/>
      <c r="Y459" s="239"/>
      <c r="Z459" s="239"/>
      <c r="AA459" s="239"/>
      <c r="AB459" s="239"/>
      <c r="AC459" s="239"/>
      <c r="AD459" s="239"/>
      <c r="AE459" s="239"/>
      <c r="AF459" s="239"/>
      <c r="AG459" s="239"/>
      <c r="AH459" s="239"/>
      <c r="AI459" s="239"/>
      <c r="AJ459" s="239"/>
      <c r="AK459" s="239"/>
      <c r="AL459" s="239"/>
      <c r="AM459" s="239"/>
      <c r="AN459" s="239"/>
      <c r="AO459" s="239"/>
      <c r="AP459" s="239"/>
      <c r="AQ459" s="239"/>
      <c r="AR459" s="239"/>
      <c r="AS459" s="239"/>
      <c r="AT459" s="239"/>
      <c r="AU459" s="239"/>
      <c r="AV459" s="239"/>
      <c r="AW459" s="239"/>
      <c r="AX459" s="239"/>
      <c r="AY459" s="239"/>
      <c r="AZ459" s="239"/>
      <c r="BA459" s="239"/>
      <c r="BB459" s="239"/>
      <c r="BC459" s="239"/>
      <c r="BD459" s="239"/>
      <c r="BE459" s="239"/>
      <c r="BF459" s="239"/>
      <c r="BG459" s="239"/>
      <c r="BH459" s="239"/>
      <c r="BI459" s="239"/>
      <c r="BJ459" s="239"/>
      <c r="BK459" s="239"/>
      <c r="BL459" s="239"/>
      <c r="BM459" s="244" t="e">
        <v>#N/A</v>
      </c>
    </row>
    <row r="460" spans="1:65">
      <c r="A460" s="30"/>
      <c r="B460" s="19">
        <v>1</v>
      </c>
      <c r="C460" s="9">
        <v>3</v>
      </c>
      <c r="D460" s="237">
        <v>11.1</v>
      </c>
      <c r="E460" s="237">
        <v>10.15</v>
      </c>
      <c r="F460" s="237">
        <v>13.1</v>
      </c>
      <c r="G460" s="237">
        <v>11.3</v>
      </c>
      <c r="H460" s="237">
        <v>12.8</v>
      </c>
      <c r="I460" s="237">
        <v>10.983325467047299</v>
      </c>
      <c r="J460" s="238"/>
      <c r="K460" s="239"/>
      <c r="L460" s="239"/>
      <c r="M460" s="239"/>
      <c r="N460" s="239"/>
      <c r="O460" s="239"/>
      <c r="P460" s="239"/>
      <c r="Q460" s="239"/>
      <c r="R460" s="239"/>
      <c r="S460" s="239"/>
      <c r="T460" s="239"/>
      <c r="U460" s="239"/>
      <c r="V460" s="239"/>
      <c r="W460" s="239"/>
      <c r="X460" s="239"/>
      <c r="Y460" s="239"/>
      <c r="Z460" s="239"/>
      <c r="AA460" s="239"/>
      <c r="AB460" s="239"/>
      <c r="AC460" s="239"/>
      <c r="AD460" s="239"/>
      <c r="AE460" s="239"/>
      <c r="AF460" s="239"/>
      <c r="AG460" s="239"/>
      <c r="AH460" s="239"/>
      <c r="AI460" s="239"/>
      <c r="AJ460" s="239"/>
      <c r="AK460" s="239"/>
      <c r="AL460" s="239"/>
      <c r="AM460" s="239"/>
      <c r="AN460" s="239"/>
      <c r="AO460" s="239"/>
      <c r="AP460" s="239"/>
      <c r="AQ460" s="239"/>
      <c r="AR460" s="239"/>
      <c r="AS460" s="239"/>
      <c r="AT460" s="239"/>
      <c r="AU460" s="239"/>
      <c r="AV460" s="239"/>
      <c r="AW460" s="239"/>
      <c r="AX460" s="239"/>
      <c r="AY460" s="239"/>
      <c r="AZ460" s="239"/>
      <c r="BA460" s="239"/>
      <c r="BB460" s="239"/>
      <c r="BC460" s="239"/>
      <c r="BD460" s="239"/>
      <c r="BE460" s="239"/>
      <c r="BF460" s="239"/>
      <c r="BG460" s="239"/>
      <c r="BH460" s="239"/>
      <c r="BI460" s="239"/>
      <c r="BJ460" s="239"/>
      <c r="BK460" s="239"/>
      <c r="BL460" s="239"/>
      <c r="BM460" s="244">
        <v>16</v>
      </c>
    </row>
    <row r="461" spans="1:65">
      <c r="A461" s="30"/>
      <c r="B461" s="19">
        <v>1</v>
      </c>
      <c r="C461" s="9">
        <v>4</v>
      </c>
      <c r="D461" s="237">
        <v>11.1</v>
      </c>
      <c r="E461" s="237">
        <v>10.4</v>
      </c>
      <c r="F461" s="237">
        <v>12.9</v>
      </c>
      <c r="G461" s="237">
        <v>12.1</v>
      </c>
      <c r="H461" s="237">
        <v>11.9</v>
      </c>
      <c r="I461" s="237">
        <v>11.1096645811866</v>
      </c>
      <c r="J461" s="238"/>
      <c r="K461" s="239"/>
      <c r="L461" s="239"/>
      <c r="M461" s="239"/>
      <c r="N461" s="239"/>
      <c r="O461" s="239"/>
      <c r="P461" s="239"/>
      <c r="Q461" s="239"/>
      <c r="R461" s="239"/>
      <c r="S461" s="239"/>
      <c r="T461" s="239"/>
      <c r="U461" s="239"/>
      <c r="V461" s="239"/>
      <c r="W461" s="239"/>
      <c r="X461" s="239"/>
      <c r="Y461" s="239"/>
      <c r="Z461" s="239"/>
      <c r="AA461" s="239"/>
      <c r="AB461" s="239"/>
      <c r="AC461" s="239"/>
      <c r="AD461" s="239"/>
      <c r="AE461" s="239"/>
      <c r="AF461" s="239"/>
      <c r="AG461" s="239"/>
      <c r="AH461" s="239"/>
      <c r="AI461" s="239"/>
      <c r="AJ461" s="239"/>
      <c r="AK461" s="239"/>
      <c r="AL461" s="239"/>
      <c r="AM461" s="239"/>
      <c r="AN461" s="239"/>
      <c r="AO461" s="239"/>
      <c r="AP461" s="239"/>
      <c r="AQ461" s="239"/>
      <c r="AR461" s="239"/>
      <c r="AS461" s="239"/>
      <c r="AT461" s="239"/>
      <c r="AU461" s="239"/>
      <c r="AV461" s="239"/>
      <c r="AW461" s="239"/>
      <c r="AX461" s="239"/>
      <c r="AY461" s="239"/>
      <c r="AZ461" s="239"/>
      <c r="BA461" s="239"/>
      <c r="BB461" s="239"/>
      <c r="BC461" s="239"/>
      <c r="BD461" s="239"/>
      <c r="BE461" s="239"/>
      <c r="BF461" s="239"/>
      <c r="BG461" s="239"/>
      <c r="BH461" s="239"/>
      <c r="BI461" s="239"/>
      <c r="BJ461" s="239"/>
      <c r="BK461" s="239"/>
      <c r="BL461" s="239"/>
      <c r="BM461" s="244">
        <v>11.638156398240547</v>
      </c>
    </row>
    <row r="462" spans="1:65">
      <c r="A462" s="30"/>
      <c r="B462" s="19">
        <v>1</v>
      </c>
      <c r="C462" s="9">
        <v>5</v>
      </c>
      <c r="D462" s="237">
        <v>10.75</v>
      </c>
      <c r="E462" s="237">
        <v>10.65</v>
      </c>
      <c r="F462" s="237">
        <v>13.2</v>
      </c>
      <c r="G462" s="237">
        <v>11.3</v>
      </c>
      <c r="H462" s="237">
        <v>12.5</v>
      </c>
      <c r="I462" s="237">
        <v>11.069836143423201</v>
      </c>
      <c r="J462" s="238"/>
      <c r="K462" s="239"/>
      <c r="L462" s="239"/>
      <c r="M462" s="239"/>
      <c r="N462" s="239"/>
      <c r="O462" s="239"/>
      <c r="P462" s="239"/>
      <c r="Q462" s="239"/>
      <c r="R462" s="239"/>
      <c r="S462" s="239"/>
      <c r="T462" s="239"/>
      <c r="U462" s="239"/>
      <c r="V462" s="239"/>
      <c r="W462" s="239"/>
      <c r="X462" s="239"/>
      <c r="Y462" s="239"/>
      <c r="Z462" s="239"/>
      <c r="AA462" s="239"/>
      <c r="AB462" s="239"/>
      <c r="AC462" s="239"/>
      <c r="AD462" s="239"/>
      <c r="AE462" s="239"/>
      <c r="AF462" s="239"/>
      <c r="AG462" s="239"/>
      <c r="AH462" s="239"/>
      <c r="AI462" s="239"/>
      <c r="AJ462" s="239"/>
      <c r="AK462" s="239"/>
      <c r="AL462" s="239"/>
      <c r="AM462" s="239"/>
      <c r="AN462" s="239"/>
      <c r="AO462" s="239"/>
      <c r="AP462" s="239"/>
      <c r="AQ462" s="239"/>
      <c r="AR462" s="239"/>
      <c r="AS462" s="239"/>
      <c r="AT462" s="239"/>
      <c r="AU462" s="239"/>
      <c r="AV462" s="239"/>
      <c r="AW462" s="239"/>
      <c r="AX462" s="239"/>
      <c r="AY462" s="239"/>
      <c r="AZ462" s="239"/>
      <c r="BA462" s="239"/>
      <c r="BB462" s="239"/>
      <c r="BC462" s="239"/>
      <c r="BD462" s="239"/>
      <c r="BE462" s="239"/>
      <c r="BF462" s="239"/>
      <c r="BG462" s="239"/>
      <c r="BH462" s="239"/>
      <c r="BI462" s="239"/>
      <c r="BJ462" s="239"/>
      <c r="BK462" s="239"/>
      <c r="BL462" s="239"/>
      <c r="BM462" s="244">
        <v>69</v>
      </c>
    </row>
    <row r="463" spans="1:65">
      <c r="A463" s="30"/>
      <c r="B463" s="19">
        <v>1</v>
      </c>
      <c r="C463" s="9">
        <v>6</v>
      </c>
      <c r="D463" s="237">
        <v>10.75</v>
      </c>
      <c r="E463" s="237">
        <v>10.6</v>
      </c>
      <c r="F463" s="237">
        <v>13.3</v>
      </c>
      <c r="G463" s="237">
        <v>11.6</v>
      </c>
      <c r="H463" s="237">
        <v>12.1</v>
      </c>
      <c r="I463" s="237">
        <v>11.0459921642714</v>
      </c>
      <c r="J463" s="238"/>
      <c r="K463" s="239"/>
      <c r="L463" s="239"/>
      <c r="M463" s="239"/>
      <c r="N463" s="239"/>
      <c r="O463" s="239"/>
      <c r="P463" s="239"/>
      <c r="Q463" s="239"/>
      <c r="R463" s="239"/>
      <c r="S463" s="239"/>
      <c r="T463" s="239"/>
      <c r="U463" s="239"/>
      <c r="V463" s="239"/>
      <c r="W463" s="239"/>
      <c r="X463" s="239"/>
      <c r="Y463" s="239"/>
      <c r="Z463" s="239"/>
      <c r="AA463" s="239"/>
      <c r="AB463" s="239"/>
      <c r="AC463" s="239"/>
      <c r="AD463" s="239"/>
      <c r="AE463" s="239"/>
      <c r="AF463" s="239"/>
      <c r="AG463" s="239"/>
      <c r="AH463" s="239"/>
      <c r="AI463" s="239"/>
      <c r="AJ463" s="239"/>
      <c r="AK463" s="239"/>
      <c r="AL463" s="239"/>
      <c r="AM463" s="239"/>
      <c r="AN463" s="239"/>
      <c r="AO463" s="239"/>
      <c r="AP463" s="239"/>
      <c r="AQ463" s="239"/>
      <c r="AR463" s="239"/>
      <c r="AS463" s="239"/>
      <c r="AT463" s="239"/>
      <c r="AU463" s="239"/>
      <c r="AV463" s="239"/>
      <c r="AW463" s="239"/>
      <c r="AX463" s="239"/>
      <c r="AY463" s="239"/>
      <c r="AZ463" s="239"/>
      <c r="BA463" s="239"/>
      <c r="BB463" s="239"/>
      <c r="BC463" s="239"/>
      <c r="BD463" s="239"/>
      <c r="BE463" s="239"/>
      <c r="BF463" s="239"/>
      <c r="BG463" s="239"/>
      <c r="BH463" s="239"/>
      <c r="BI463" s="239"/>
      <c r="BJ463" s="239"/>
      <c r="BK463" s="239"/>
      <c r="BL463" s="239"/>
      <c r="BM463" s="240"/>
    </row>
    <row r="464" spans="1:65">
      <c r="A464" s="30"/>
      <c r="B464" s="20" t="s">
        <v>231</v>
      </c>
      <c r="C464" s="12"/>
      <c r="D464" s="246">
        <v>11.15</v>
      </c>
      <c r="E464" s="246">
        <v>10.5</v>
      </c>
      <c r="F464" s="246">
        <v>13.166666666666666</v>
      </c>
      <c r="G464" s="246">
        <v>11.65</v>
      </c>
      <c r="H464" s="246">
        <v>12.316666666666668</v>
      </c>
      <c r="I464" s="246">
        <v>11.045605056109951</v>
      </c>
      <c r="J464" s="238"/>
      <c r="K464" s="239"/>
      <c r="L464" s="239"/>
      <c r="M464" s="239"/>
      <c r="N464" s="239"/>
      <c r="O464" s="239"/>
      <c r="P464" s="239"/>
      <c r="Q464" s="239"/>
      <c r="R464" s="239"/>
      <c r="S464" s="239"/>
      <c r="T464" s="239"/>
      <c r="U464" s="239"/>
      <c r="V464" s="239"/>
      <c r="W464" s="239"/>
      <c r="X464" s="239"/>
      <c r="Y464" s="239"/>
      <c r="Z464" s="239"/>
      <c r="AA464" s="239"/>
      <c r="AB464" s="239"/>
      <c r="AC464" s="239"/>
      <c r="AD464" s="239"/>
      <c r="AE464" s="239"/>
      <c r="AF464" s="239"/>
      <c r="AG464" s="239"/>
      <c r="AH464" s="239"/>
      <c r="AI464" s="239"/>
      <c r="AJ464" s="239"/>
      <c r="AK464" s="239"/>
      <c r="AL464" s="239"/>
      <c r="AM464" s="239"/>
      <c r="AN464" s="239"/>
      <c r="AO464" s="239"/>
      <c r="AP464" s="239"/>
      <c r="AQ464" s="239"/>
      <c r="AR464" s="239"/>
      <c r="AS464" s="239"/>
      <c r="AT464" s="239"/>
      <c r="AU464" s="239"/>
      <c r="AV464" s="239"/>
      <c r="AW464" s="239"/>
      <c r="AX464" s="239"/>
      <c r="AY464" s="239"/>
      <c r="AZ464" s="239"/>
      <c r="BA464" s="239"/>
      <c r="BB464" s="239"/>
      <c r="BC464" s="239"/>
      <c r="BD464" s="239"/>
      <c r="BE464" s="239"/>
      <c r="BF464" s="239"/>
      <c r="BG464" s="239"/>
      <c r="BH464" s="239"/>
      <c r="BI464" s="239"/>
      <c r="BJ464" s="239"/>
      <c r="BK464" s="239"/>
      <c r="BL464" s="239"/>
      <c r="BM464" s="240"/>
    </row>
    <row r="465" spans="1:65">
      <c r="A465" s="30"/>
      <c r="B465" s="3" t="s">
        <v>232</v>
      </c>
      <c r="C465" s="29"/>
      <c r="D465" s="237">
        <v>11.1</v>
      </c>
      <c r="E465" s="237">
        <v>10.5</v>
      </c>
      <c r="F465" s="237">
        <v>13.149999999999999</v>
      </c>
      <c r="G465" s="237">
        <v>11.6</v>
      </c>
      <c r="H465" s="237">
        <v>12.3</v>
      </c>
      <c r="I465" s="237">
        <v>11.0579141538473</v>
      </c>
      <c r="J465" s="238"/>
      <c r="K465" s="239"/>
      <c r="L465" s="239"/>
      <c r="M465" s="239"/>
      <c r="N465" s="239"/>
      <c r="O465" s="239"/>
      <c r="P465" s="239"/>
      <c r="Q465" s="239"/>
      <c r="R465" s="239"/>
      <c r="S465" s="239"/>
      <c r="T465" s="239"/>
      <c r="U465" s="239"/>
      <c r="V465" s="239"/>
      <c r="W465" s="239"/>
      <c r="X465" s="239"/>
      <c r="Y465" s="239"/>
      <c r="Z465" s="239"/>
      <c r="AA465" s="239"/>
      <c r="AB465" s="239"/>
      <c r="AC465" s="239"/>
      <c r="AD465" s="239"/>
      <c r="AE465" s="239"/>
      <c r="AF465" s="239"/>
      <c r="AG465" s="239"/>
      <c r="AH465" s="239"/>
      <c r="AI465" s="239"/>
      <c r="AJ465" s="239"/>
      <c r="AK465" s="239"/>
      <c r="AL465" s="239"/>
      <c r="AM465" s="239"/>
      <c r="AN465" s="239"/>
      <c r="AO465" s="239"/>
      <c r="AP465" s="239"/>
      <c r="AQ465" s="239"/>
      <c r="AR465" s="239"/>
      <c r="AS465" s="239"/>
      <c r="AT465" s="239"/>
      <c r="AU465" s="239"/>
      <c r="AV465" s="239"/>
      <c r="AW465" s="239"/>
      <c r="AX465" s="239"/>
      <c r="AY465" s="239"/>
      <c r="AZ465" s="239"/>
      <c r="BA465" s="239"/>
      <c r="BB465" s="239"/>
      <c r="BC465" s="239"/>
      <c r="BD465" s="239"/>
      <c r="BE465" s="239"/>
      <c r="BF465" s="239"/>
      <c r="BG465" s="239"/>
      <c r="BH465" s="239"/>
      <c r="BI465" s="239"/>
      <c r="BJ465" s="239"/>
      <c r="BK465" s="239"/>
      <c r="BL465" s="239"/>
      <c r="BM465" s="240"/>
    </row>
    <row r="466" spans="1:65">
      <c r="A466" s="30"/>
      <c r="B466" s="3" t="s">
        <v>233</v>
      </c>
      <c r="C466" s="29"/>
      <c r="D466" s="24">
        <v>0.38209946349085583</v>
      </c>
      <c r="E466" s="24">
        <v>0.27018512172212589</v>
      </c>
      <c r="F466" s="24">
        <v>0.49665548085837802</v>
      </c>
      <c r="G466" s="24">
        <v>0.33911649915626302</v>
      </c>
      <c r="H466" s="24">
        <v>0.31885210782848344</v>
      </c>
      <c r="I466" s="24">
        <v>6.5768614310024703E-2</v>
      </c>
      <c r="J466" s="151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5"/>
    </row>
    <row r="467" spans="1:65">
      <c r="A467" s="30"/>
      <c r="B467" s="3" t="s">
        <v>85</v>
      </c>
      <c r="C467" s="29"/>
      <c r="D467" s="13">
        <v>3.4269010178552092E-2</v>
      </c>
      <c r="E467" s="13">
        <v>2.5731916354488179E-2</v>
      </c>
      <c r="F467" s="13">
        <v>3.7720669432281875E-2</v>
      </c>
      <c r="G467" s="13">
        <v>2.9108712373928154E-2</v>
      </c>
      <c r="H467" s="13">
        <v>2.5887857198523687E-2</v>
      </c>
      <c r="I467" s="13">
        <v>5.9542790074360256E-3</v>
      </c>
      <c r="J467" s="151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5"/>
    </row>
    <row r="468" spans="1:65">
      <c r="A468" s="30"/>
      <c r="B468" s="3" t="s">
        <v>234</v>
      </c>
      <c r="C468" s="29"/>
      <c r="D468" s="13">
        <v>-4.194447827787795E-2</v>
      </c>
      <c r="E468" s="13">
        <v>-9.7795248602485896E-2</v>
      </c>
      <c r="F468" s="13">
        <v>0.13133611683180324</v>
      </c>
      <c r="G468" s="13">
        <v>1.0176527410512559E-3</v>
      </c>
      <c r="H468" s="13">
        <v>5.8300494099623679E-2</v>
      </c>
      <c r="I468" s="13">
        <v>-5.0914536792114107E-2</v>
      </c>
      <c r="J468" s="151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5"/>
    </row>
    <row r="469" spans="1:65">
      <c r="A469" s="30"/>
      <c r="B469" s="46" t="s">
        <v>235</v>
      </c>
      <c r="C469" s="47"/>
      <c r="D469" s="45">
        <v>0.27</v>
      </c>
      <c r="E469" s="45">
        <v>0.97</v>
      </c>
      <c r="F469" s="45">
        <v>1.9</v>
      </c>
      <c r="G469" s="45">
        <v>0.27</v>
      </c>
      <c r="H469" s="45">
        <v>0.99</v>
      </c>
      <c r="I469" s="45">
        <v>0.38</v>
      </c>
      <c r="J469" s="151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B470" s="31"/>
      <c r="C470" s="20"/>
      <c r="D470" s="20"/>
      <c r="E470" s="20"/>
      <c r="F470" s="20"/>
      <c r="G470" s="20"/>
      <c r="H470" s="20"/>
      <c r="I470" s="20"/>
      <c r="BM470" s="55"/>
    </row>
    <row r="471" spans="1:65" ht="15">
      <c r="B471" s="8" t="s">
        <v>484</v>
      </c>
      <c r="BM471" s="28" t="s">
        <v>247</v>
      </c>
    </row>
    <row r="472" spans="1:65" ht="15">
      <c r="A472" s="25" t="s">
        <v>20</v>
      </c>
      <c r="B472" s="18" t="s">
        <v>108</v>
      </c>
      <c r="C472" s="15" t="s">
        <v>109</v>
      </c>
      <c r="D472" s="16" t="s">
        <v>214</v>
      </c>
      <c r="E472" s="17" t="s">
        <v>214</v>
      </c>
      <c r="F472" s="17" t="s">
        <v>214</v>
      </c>
      <c r="G472" s="17" t="s">
        <v>214</v>
      </c>
      <c r="H472" s="17" t="s">
        <v>214</v>
      </c>
      <c r="I472" s="17" t="s">
        <v>214</v>
      </c>
      <c r="J472" s="17" t="s">
        <v>214</v>
      </c>
      <c r="K472" s="17" t="s">
        <v>214</v>
      </c>
      <c r="L472" s="17" t="s">
        <v>214</v>
      </c>
      <c r="M472" s="17" t="s">
        <v>214</v>
      </c>
      <c r="N472" s="151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1</v>
      </c>
    </row>
    <row r="473" spans="1:65">
      <c r="A473" s="30"/>
      <c r="B473" s="19" t="s">
        <v>215</v>
      </c>
      <c r="C473" s="9" t="s">
        <v>215</v>
      </c>
      <c r="D473" s="149" t="s">
        <v>248</v>
      </c>
      <c r="E473" s="150" t="s">
        <v>249</v>
      </c>
      <c r="F473" s="150" t="s">
        <v>250</v>
      </c>
      <c r="G473" s="150" t="s">
        <v>252</v>
      </c>
      <c r="H473" s="150" t="s">
        <v>253</v>
      </c>
      <c r="I473" s="150" t="s">
        <v>254</v>
      </c>
      <c r="J473" s="150" t="s">
        <v>256</v>
      </c>
      <c r="K473" s="150" t="s">
        <v>257</v>
      </c>
      <c r="L473" s="150" t="s">
        <v>258</v>
      </c>
      <c r="M473" s="150" t="s">
        <v>259</v>
      </c>
      <c r="N473" s="151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8" t="s">
        <v>3</v>
      </c>
    </row>
    <row r="474" spans="1:65">
      <c r="A474" s="30"/>
      <c r="B474" s="19"/>
      <c r="C474" s="9"/>
      <c r="D474" s="10" t="s">
        <v>100</v>
      </c>
      <c r="E474" s="11" t="s">
        <v>99</v>
      </c>
      <c r="F474" s="11" t="s">
        <v>99</v>
      </c>
      <c r="G474" s="11" t="s">
        <v>99</v>
      </c>
      <c r="H474" s="11" t="s">
        <v>284</v>
      </c>
      <c r="I474" s="11" t="s">
        <v>99</v>
      </c>
      <c r="J474" s="11" t="s">
        <v>284</v>
      </c>
      <c r="K474" s="11" t="s">
        <v>284</v>
      </c>
      <c r="L474" s="11" t="s">
        <v>284</v>
      </c>
      <c r="M474" s="11" t="s">
        <v>100</v>
      </c>
      <c r="N474" s="151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8">
        <v>2</v>
      </c>
    </row>
    <row r="475" spans="1:65">
      <c r="A475" s="30"/>
      <c r="B475" s="19"/>
      <c r="C475" s="9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151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8">
        <v>2</v>
      </c>
    </row>
    <row r="476" spans="1:65">
      <c r="A476" s="30"/>
      <c r="B476" s="18">
        <v>1</v>
      </c>
      <c r="C476" s="14">
        <v>1</v>
      </c>
      <c r="D476" s="152">
        <v>30</v>
      </c>
      <c r="E476" s="22">
        <v>5</v>
      </c>
      <c r="F476" s="22">
        <v>4</v>
      </c>
      <c r="G476" s="22">
        <v>3</v>
      </c>
      <c r="H476" s="152" t="s">
        <v>95</v>
      </c>
      <c r="I476" s="22">
        <v>3.1946752004533678</v>
      </c>
      <c r="J476" s="152" t="s">
        <v>291</v>
      </c>
      <c r="K476" s="152" t="s">
        <v>95</v>
      </c>
      <c r="L476" s="22">
        <v>2.4</v>
      </c>
      <c r="M476" s="152" t="s">
        <v>95</v>
      </c>
      <c r="N476" s="151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8">
        <v>1</v>
      </c>
    </row>
    <row r="477" spans="1:65">
      <c r="A477" s="30"/>
      <c r="B477" s="19">
        <v>1</v>
      </c>
      <c r="C477" s="9">
        <v>2</v>
      </c>
      <c r="D477" s="153">
        <v>20</v>
      </c>
      <c r="E477" s="11">
        <v>5</v>
      </c>
      <c r="F477" s="11">
        <v>3</v>
      </c>
      <c r="G477" s="11">
        <v>3</v>
      </c>
      <c r="H477" s="153" t="s">
        <v>95</v>
      </c>
      <c r="I477" s="11">
        <v>2.8840511010427576</v>
      </c>
      <c r="J477" s="153" t="s">
        <v>291</v>
      </c>
      <c r="K477" s="153" t="s">
        <v>95</v>
      </c>
      <c r="L477" s="11">
        <v>2.2000000000000002</v>
      </c>
      <c r="M477" s="153" t="s">
        <v>95</v>
      </c>
      <c r="N477" s="151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8">
        <v>13</v>
      </c>
    </row>
    <row r="478" spans="1:65">
      <c r="A478" s="30"/>
      <c r="B478" s="19">
        <v>1</v>
      </c>
      <c r="C478" s="9">
        <v>3</v>
      </c>
      <c r="D478" s="153">
        <v>20</v>
      </c>
      <c r="E478" s="11">
        <v>5</v>
      </c>
      <c r="F478" s="11">
        <v>3</v>
      </c>
      <c r="G478" s="11">
        <v>3</v>
      </c>
      <c r="H478" s="153" t="s">
        <v>95</v>
      </c>
      <c r="I478" s="11">
        <v>2.6424252883567578</v>
      </c>
      <c r="J478" s="153" t="s">
        <v>291</v>
      </c>
      <c r="K478" s="153" t="s">
        <v>95</v>
      </c>
      <c r="L478" s="11">
        <v>2.9</v>
      </c>
      <c r="M478" s="153" t="s">
        <v>95</v>
      </c>
      <c r="N478" s="151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16</v>
      </c>
    </row>
    <row r="479" spans="1:65">
      <c r="A479" s="30"/>
      <c r="B479" s="19">
        <v>1</v>
      </c>
      <c r="C479" s="9">
        <v>4</v>
      </c>
      <c r="D479" s="153">
        <v>20</v>
      </c>
      <c r="E479" s="11">
        <v>4</v>
      </c>
      <c r="F479" s="154">
        <v>13</v>
      </c>
      <c r="G479" s="11">
        <v>4</v>
      </c>
      <c r="H479" s="153" t="s">
        <v>95</v>
      </c>
      <c r="I479" s="11">
        <v>2.8516489687927575</v>
      </c>
      <c r="J479" s="153" t="s">
        <v>291</v>
      </c>
      <c r="K479" s="153" t="s">
        <v>95</v>
      </c>
      <c r="L479" s="11">
        <v>2.6</v>
      </c>
      <c r="M479" s="153" t="s">
        <v>95</v>
      </c>
      <c r="N479" s="151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3.3557790979741902</v>
      </c>
    </row>
    <row r="480" spans="1:65">
      <c r="A480" s="30"/>
      <c r="B480" s="19">
        <v>1</v>
      </c>
      <c r="C480" s="9">
        <v>5</v>
      </c>
      <c r="D480" s="153">
        <v>20</v>
      </c>
      <c r="E480" s="11">
        <v>4</v>
      </c>
      <c r="F480" s="154">
        <v>14</v>
      </c>
      <c r="G480" s="11">
        <v>3</v>
      </c>
      <c r="H480" s="153" t="s">
        <v>95</v>
      </c>
      <c r="I480" s="11">
        <v>3.0241636497540876</v>
      </c>
      <c r="J480" s="153" t="s">
        <v>291</v>
      </c>
      <c r="K480" s="153" t="s">
        <v>95</v>
      </c>
      <c r="L480" s="11">
        <v>2.7</v>
      </c>
      <c r="M480" s="153" t="s">
        <v>95</v>
      </c>
      <c r="N480" s="151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19</v>
      </c>
    </row>
    <row r="481" spans="1:65">
      <c r="A481" s="30"/>
      <c r="B481" s="19">
        <v>1</v>
      </c>
      <c r="C481" s="9">
        <v>6</v>
      </c>
      <c r="D481" s="153">
        <v>20</v>
      </c>
      <c r="E481" s="11">
        <v>4</v>
      </c>
      <c r="F481" s="11">
        <v>4</v>
      </c>
      <c r="G481" s="11">
        <v>4</v>
      </c>
      <c r="H481" s="153" t="s">
        <v>95</v>
      </c>
      <c r="I481" s="11">
        <v>2.7764087308258278</v>
      </c>
      <c r="J481" s="153" t="s">
        <v>291</v>
      </c>
      <c r="K481" s="153" t="s">
        <v>95</v>
      </c>
      <c r="L481" s="11">
        <v>2.5</v>
      </c>
      <c r="M481" s="153" t="s">
        <v>95</v>
      </c>
      <c r="N481" s="151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55"/>
    </row>
    <row r="482" spans="1:65">
      <c r="A482" s="30"/>
      <c r="B482" s="20" t="s">
        <v>231</v>
      </c>
      <c r="C482" s="12"/>
      <c r="D482" s="23">
        <v>21.666666666666668</v>
      </c>
      <c r="E482" s="23">
        <v>4.5</v>
      </c>
      <c r="F482" s="23">
        <v>6.833333333333333</v>
      </c>
      <c r="G482" s="23">
        <v>3.3333333333333335</v>
      </c>
      <c r="H482" s="23" t="s">
        <v>521</v>
      </c>
      <c r="I482" s="23">
        <v>2.8955621565375931</v>
      </c>
      <c r="J482" s="23" t="s">
        <v>521</v>
      </c>
      <c r="K482" s="23" t="s">
        <v>521</v>
      </c>
      <c r="L482" s="23">
        <v>2.5500000000000003</v>
      </c>
      <c r="M482" s="23" t="s">
        <v>521</v>
      </c>
      <c r="N482" s="151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5"/>
    </row>
    <row r="483" spans="1:65">
      <c r="A483" s="30"/>
      <c r="B483" s="3" t="s">
        <v>232</v>
      </c>
      <c r="C483" s="29"/>
      <c r="D483" s="11">
        <v>20</v>
      </c>
      <c r="E483" s="11">
        <v>4.5</v>
      </c>
      <c r="F483" s="11">
        <v>4</v>
      </c>
      <c r="G483" s="11">
        <v>3</v>
      </c>
      <c r="H483" s="11" t="s">
        <v>521</v>
      </c>
      <c r="I483" s="11">
        <v>2.8678500349177574</v>
      </c>
      <c r="J483" s="11" t="s">
        <v>521</v>
      </c>
      <c r="K483" s="11" t="s">
        <v>521</v>
      </c>
      <c r="L483" s="11">
        <v>2.5499999999999998</v>
      </c>
      <c r="M483" s="11" t="s">
        <v>521</v>
      </c>
      <c r="N483" s="151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5"/>
    </row>
    <row r="484" spans="1:65">
      <c r="A484" s="30"/>
      <c r="B484" s="3" t="s">
        <v>233</v>
      </c>
      <c r="C484" s="29"/>
      <c r="D484" s="24">
        <v>4.0824829046386339</v>
      </c>
      <c r="E484" s="24">
        <v>0.54772255750516607</v>
      </c>
      <c r="F484" s="24">
        <v>5.1929439306299718</v>
      </c>
      <c r="G484" s="24">
        <v>0.51639777949432131</v>
      </c>
      <c r="H484" s="24" t="s">
        <v>521</v>
      </c>
      <c r="I484" s="24">
        <v>0.19305110330989636</v>
      </c>
      <c r="J484" s="24" t="s">
        <v>521</v>
      </c>
      <c r="K484" s="24" t="s">
        <v>521</v>
      </c>
      <c r="L484" s="24">
        <v>0.24289915602982234</v>
      </c>
      <c r="M484" s="24" t="s">
        <v>521</v>
      </c>
      <c r="N484" s="151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5"/>
    </row>
    <row r="485" spans="1:65">
      <c r="A485" s="30"/>
      <c r="B485" s="3" t="s">
        <v>85</v>
      </c>
      <c r="C485" s="29"/>
      <c r="D485" s="13">
        <v>0.18842228790639848</v>
      </c>
      <c r="E485" s="13">
        <v>0.1217161238900369</v>
      </c>
      <c r="F485" s="13">
        <v>0.7599430142385325</v>
      </c>
      <c r="G485" s="13">
        <v>0.1549193338482964</v>
      </c>
      <c r="H485" s="13" t="s">
        <v>521</v>
      </c>
      <c r="I485" s="13">
        <v>6.667137256025607E-2</v>
      </c>
      <c r="J485" s="13" t="s">
        <v>521</v>
      </c>
      <c r="K485" s="13" t="s">
        <v>521</v>
      </c>
      <c r="L485" s="13">
        <v>9.5254570992087187E-2</v>
      </c>
      <c r="M485" s="13" t="s">
        <v>521</v>
      </c>
      <c r="N485" s="151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5"/>
    </row>
    <row r="486" spans="1:65">
      <c r="A486" s="30"/>
      <c r="B486" s="3" t="s">
        <v>234</v>
      </c>
      <c r="C486" s="29"/>
      <c r="D486" s="13">
        <v>5.4565235178162821</v>
      </c>
      <c r="E486" s="13">
        <v>0.34097026908492012</v>
      </c>
      <c r="F486" s="13">
        <v>1.0362881863882119</v>
      </c>
      <c r="G486" s="13">
        <v>-6.6886895667258583E-3</v>
      </c>
      <c r="H486" s="13" t="s">
        <v>521</v>
      </c>
      <c r="I486" s="13">
        <v>-0.13714160795459385</v>
      </c>
      <c r="J486" s="13" t="s">
        <v>521</v>
      </c>
      <c r="K486" s="13" t="s">
        <v>521</v>
      </c>
      <c r="L486" s="13">
        <v>-0.24011684751854523</v>
      </c>
      <c r="M486" s="13" t="s">
        <v>521</v>
      </c>
      <c r="N486" s="151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5"/>
    </row>
    <row r="487" spans="1:65">
      <c r="A487" s="30"/>
      <c r="B487" s="46" t="s">
        <v>235</v>
      </c>
      <c r="C487" s="47"/>
      <c r="D487" s="45">
        <v>6.42</v>
      </c>
      <c r="E487" s="45">
        <v>0.19</v>
      </c>
      <c r="F487" s="45">
        <v>0.71</v>
      </c>
      <c r="G487" s="45">
        <v>0.64</v>
      </c>
      <c r="H487" s="45">
        <v>0</v>
      </c>
      <c r="I487" s="45">
        <v>0.81</v>
      </c>
      <c r="J487" s="45">
        <v>0.96</v>
      </c>
      <c r="K487" s="45">
        <v>0</v>
      </c>
      <c r="L487" s="45">
        <v>0.94</v>
      </c>
      <c r="M487" s="45">
        <v>0</v>
      </c>
      <c r="N487" s="151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B488" s="31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BM488" s="55"/>
    </row>
    <row r="489" spans="1:65" ht="15">
      <c r="B489" s="8" t="s">
        <v>485</v>
      </c>
      <c r="BM489" s="28" t="s">
        <v>247</v>
      </c>
    </row>
    <row r="490" spans="1:65" ht="15">
      <c r="A490" s="25" t="s">
        <v>23</v>
      </c>
      <c r="B490" s="18" t="s">
        <v>108</v>
      </c>
      <c r="C490" s="15" t="s">
        <v>109</v>
      </c>
      <c r="D490" s="16" t="s">
        <v>214</v>
      </c>
      <c r="E490" s="17" t="s">
        <v>214</v>
      </c>
      <c r="F490" s="17" t="s">
        <v>214</v>
      </c>
      <c r="G490" s="17" t="s">
        <v>214</v>
      </c>
      <c r="H490" s="15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8">
        <v>1</v>
      </c>
    </row>
    <row r="491" spans="1:65">
      <c r="A491" s="30"/>
      <c r="B491" s="19" t="s">
        <v>215</v>
      </c>
      <c r="C491" s="9" t="s">
        <v>215</v>
      </c>
      <c r="D491" s="149" t="s">
        <v>249</v>
      </c>
      <c r="E491" s="150" t="s">
        <v>250</v>
      </c>
      <c r="F491" s="150" t="s">
        <v>253</v>
      </c>
      <c r="G491" s="150" t="s">
        <v>257</v>
      </c>
      <c r="H491" s="15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8" t="s">
        <v>3</v>
      </c>
    </row>
    <row r="492" spans="1:65">
      <c r="A492" s="30"/>
      <c r="B492" s="19"/>
      <c r="C492" s="9"/>
      <c r="D492" s="10" t="s">
        <v>99</v>
      </c>
      <c r="E492" s="11" t="s">
        <v>99</v>
      </c>
      <c r="F492" s="11" t="s">
        <v>284</v>
      </c>
      <c r="G492" s="11" t="s">
        <v>284</v>
      </c>
      <c r="H492" s="15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2</v>
      </c>
    </row>
    <row r="493" spans="1:65">
      <c r="A493" s="30"/>
      <c r="B493" s="19"/>
      <c r="C493" s="9"/>
      <c r="D493" s="26"/>
      <c r="E493" s="26"/>
      <c r="F493" s="26"/>
      <c r="G493" s="26"/>
      <c r="H493" s="15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>
        <v>2</v>
      </c>
    </row>
    <row r="494" spans="1:65">
      <c r="A494" s="30"/>
      <c r="B494" s="18">
        <v>1</v>
      </c>
      <c r="C494" s="14">
        <v>1</v>
      </c>
      <c r="D494" s="22">
        <v>0.13</v>
      </c>
      <c r="E494" s="22">
        <v>0.1</v>
      </c>
      <c r="F494" s="22">
        <v>0.09</v>
      </c>
      <c r="G494" s="22">
        <v>0.11</v>
      </c>
      <c r="H494" s="15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1</v>
      </c>
    </row>
    <row r="495" spans="1:65">
      <c r="A495" s="30"/>
      <c r="B495" s="19">
        <v>1</v>
      </c>
      <c r="C495" s="9">
        <v>2</v>
      </c>
      <c r="D495" s="11">
        <v>0.12</v>
      </c>
      <c r="E495" s="11">
        <v>0.1</v>
      </c>
      <c r="F495" s="11">
        <v>0.16</v>
      </c>
      <c r="G495" s="11">
        <v>0.11</v>
      </c>
      <c r="H495" s="15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5</v>
      </c>
    </row>
    <row r="496" spans="1:65">
      <c r="A496" s="30"/>
      <c r="B496" s="19">
        <v>1</v>
      </c>
      <c r="C496" s="9">
        <v>3</v>
      </c>
      <c r="D496" s="11">
        <v>0.13</v>
      </c>
      <c r="E496" s="11">
        <v>0.13</v>
      </c>
      <c r="F496" s="11">
        <v>0.09</v>
      </c>
      <c r="G496" s="11">
        <v>0.11</v>
      </c>
      <c r="H496" s="15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16</v>
      </c>
    </row>
    <row r="497" spans="1:65">
      <c r="A497" s="30"/>
      <c r="B497" s="19">
        <v>1</v>
      </c>
      <c r="C497" s="9">
        <v>4</v>
      </c>
      <c r="D497" s="11">
        <v>0.11</v>
      </c>
      <c r="E497" s="11">
        <v>0.1</v>
      </c>
      <c r="F497" s="11">
        <v>0.16</v>
      </c>
      <c r="G497" s="11">
        <v>0.12</v>
      </c>
      <c r="H497" s="15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0.11375</v>
      </c>
    </row>
    <row r="498" spans="1:65">
      <c r="A498" s="30"/>
      <c r="B498" s="19">
        <v>1</v>
      </c>
      <c r="C498" s="9">
        <v>5</v>
      </c>
      <c r="D498" s="11">
        <v>0.1</v>
      </c>
      <c r="E498" s="11">
        <v>0.08</v>
      </c>
      <c r="F498" s="11">
        <v>0.12</v>
      </c>
      <c r="G498" s="11">
        <v>0.11</v>
      </c>
      <c r="H498" s="15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20</v>
      </c>
    </row>
    <row r="499" spans="1:65">
      <c r="A499" s="30"/>
      <c r="B499" s="19">
        <v>1</v>
      </c>
      <c r="C499" s="9">
        <v>6</v>
      </c>
      <c r="D499" s="11">
        <v>0.1</v>
      </c>
      <c r="E499" s="11">
        <v>0.09</v>
      </c>
      <c r="F499" s="11">
        <v>0.15</v>
      </c>
      <c r="G499" s="11">
        <v>0.11</v>
      </c>
      <c r="H499" s="15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5"/>
    </row>
    <row r="500" spans="1:65">
      <c r="A500" s="30"/>
      <c r="B500" s="20" t="s">
        <v>231</v>
      </c>
      <c r="C500" s="12"/>
      <c r="D500" s="23">
        <v>0.11499999999999999</v>
      </c>
      <c r="E500" s="23">
        <v>9.9999999999999992E-2</v>
      </c>
      <c r="F500" s="23">
        <v>0.12833333333333333</v>
      </c>
      <c r="G500" s="23">
        <v>0.11166666666666668</v>
      </c>
      <c r="H500" s="15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5"/>
    </row>
    <row r="501" spans="1:65">
      <c r="A501" s="30"/>
      <c r="B501" s="3" t="s">
        <v>232</v>
      </c>
      <c r="C501" s="29"/>
      <c r="D501" s="11">
        <v>0.11499999999999999</v>
      </c>
      <c r="E501" s="11">
        <v>0.1</v>
      </c>
      <c r="F501" s="11">
        <v>0.13500000000000001</v>
      </c>
      <c r="G501" s="11">
        <v>0.11</v>
      </c>
      <c r="H501" s="15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233</v>
      </c>
      <c r="C502" s="29"/>
      <c r="D502" s="24">
        <v>1.3784048752090369E-2</v>
      </c>
      <c r="E502" s="24">
        <v>1.6733200530681586E-2</v>
      </c>
      <c r="F502" s="24">
        <v>3.3115957885386134E-2</v>
      </c>
      <c r="G502" s="24">
        <v>4.0824829046386289E-3</v>
      </c>
      <c r="H502" s="15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3" t="s">
        <v>85</v>
      </c>
      <c r="C503" s="29"/>
      <c r="D503" s="13">
        <v>0.11986129349643801</v>
      </c>
      <c r="E503" s="13">
        <v>0.16733200530681588</v>
      </c>
      <c r="F503" s="13">
        <v>0.25804642508093095</v>
      </c>
      <c r="G503" s="13">
        <v>3.6559548399748912E-2</v>
      </c>
      <c r="H503" s="15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A504" s="30"/>
      <c r="B504" s="3" t="s">
        <v>234</v>
      </c>
      <c r="C504" s="29"/>
      <c r="D504" s="13">
        <v>1.098901098901095E-2</v>
      </c>
      <c r="E504" s="13">
        <v>-0.120879120879121</v>
      </c>
      <c r="F504" s="13">
        <v>0.12820512820512819</v>
      </c>
      <c r="G504" s="13">
        <v>-1.831501831501825E-2</v>
      </c>
      <c r="H504" s="15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55"/>
    </row>
    <row r="505" spans="1:65">
      <c r="A505" s="30"/>
      <c r="B505" s="46" t="s">
        <v>235</v>
      </c>
      <c r="C505" s="47"/>
      <c r="D505" s="45">
        <v>0.15</v>
      </c>
      <c r="E505" s="45">
        <v>1.2</v>
      </c>
      <c r="F505" s="45">
        <v>1.35</v>
      </c>
      <c r="G505" s="45">
        <v>0.15</v>
      </c>
      <c r="H505" s="15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B506" s="31"/>
      <c r="C506" s="20"/>
      <c r="D506" s="20"/>
      <c r="E506" s="20"/>
      <c r="F506" s="20"/>
      <c r="G506" s="20"/>
      <c r="BM506" s="55"/>
    </row>
    <row r="507" spans="1:65" ht="15">
      <c r="B507" s="8" t="s">
        <v>486</v>
      </c>
      <c r="BM507" s="28" t="s">
        <v>66</v>
      </c>
    </row>
    <row r="508" spans="1:65" ht="15">
      <c r="A508" s="25" t="s">
        <v>54</v>
      </c>
      <c r="B508" s="18" t="s">
        <v>108</v>
      </c>
      <c r="C508" s="15" t="s">
        <v>109</v>
      </c>
      <c r="D508" s="16" t="s">
        <v>214</v>
      </c>
      <c r="E508" s="17" t="s">
        <v>214</v>
      </c>
      <c r="F508" s="17" t="s">
        <v>214</v>
      </c>
      <c r="G508" s="17" t="s">
        <v>214</v>
      </c>
      <c r="H508" s="17" t="s">
        <v>214</v>
      </c>
      <c r="I508" s="17" t="s">
        <v>214</v>
      </c>
      <c r="J508" s="17" t="s">
        <v>214</v>
      </c>
      <c r="K508" s="17" t="s">
        <v>214</v>
      </c>
      <c r="L508" s="17" t="s">
        <v>214</v>
      </c>
      <c r="M508" s="17" t="s">
        <v>214</v>
      </c>
      <c r="N508" s="151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1</v>
      </c>
    </row>
    <row r="509" spans="1:65">
      <c r="A509" s="30"/>
      <c r="B509" s="19" t="s">
        <v>215</v>
      </c>
      <c r="C509" s="9" t="s">
        <v>215</v>
      </c>
      <c r="D509" s="149" t="s">
        <v>248</v>
      </c>
      <c r="E509" s="150" t="s">
        <v>249</v>
      </c>
      <c r="F509" s="150" t="s">
        <v>250</v>
      </c>
      <c r="G509" s="150" t="s">
        <v>252</v>
      </c>
      <c r="H509" s="150" t="s">
        <v>253</v>
      </c>
      <c r="I509" s="150" t="s">
        <v>254</v>
      </c>
      <c r="J509" s="150" t="s">
        <v>256</v>
      </c>
      <c r="K509" s="150" t="s">
        <v>257</v>
      </c>
      <c r="L509" s="150" t="s">
        <v>258</v>
      </c>
      <c r="M509" s="150" t="s">
        <v>259</v>
      </c>
      <c r="N509" s="151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 t="s">
        <v>1</v>
      </c>
    </row>
    <row r="510" spans="1:65">
      <c r="A510" s="30"/>
      <c r="B510" s="19"/>
      <c r="C510" s="9"/>
      <c r="D510" s="10" t="s">
        <v>100</v>
      </c>
      <c r="E510" s="11" t="s">
        <v>99</v>
      </c>
      <c r="F510" s="11" t="s">
        <v>100</v>
      </c>
      <c r="G510" s="11" t="s">
        <v>100</v>
      </c>
      <c r="H510" s="11" t="s">
        <v>284</v>
      </c>
      <c r="I510" s="11" t="s">
        <v>100</v>
      </c>
      <c r="J510" s="11" t="s">
        <v>284</v>
      </c>
      <c r="K510" s="11" t="s">
        <v>284</v>
      </c>
      <c r="L510" s="11" t="s">
        <v>284</v>
      </c>
      <c r="M510" s="11" t="s">
        <v>100</v>
      </c>
      <c r="N510" s="151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8">
        <v>3</v>
      </c>
    </row>
    <row r="511" spans="1:65">
      <c r="A511" s="30"/>
      <c r="B511" s="19"/>
      <c r="C511" s="9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151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8">
        <v>3</v>
      </c>
    </row>
    <row r="512" spans="1:65">
      <c r="A512" s="30"/>
      <c r="B512" s="18">
        <v>1</v>
      </c>
      <c r="C512" s="14">
        <v>1</v>
      </c>
      <c r="D512" s="233">
        <v>0.14000000000000001</v>
      </c>
      <c r="E512" s="233">
        <v>0.12</v>
      </c>
      <c r="F512" s="233">
        <v>0.14000000000000001</v>
      </c>
      <c r="G512" s="233">
        <v>0.13</v>
      </c>
      <c r="H512" s="233">
        <v>0.13</v>
      </c>
      <c r="I512" s="233">
        <v>0.12568499414576698</v>
      </c>
      <c r="J512" s="233">
        <v>0.12</v>
      </c>
      <c r="K512" s="233">
        <v>0.13</v>
      </c>
      <c r="L512" s="233">
        <v>0.13</v>
      </c>
      <c r="M512" s="233">
        <v>0.12</v>
      </c>
      <c r="N512" s="218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19"/>
      <c r="AT512" s="219"/>
      <c r="AU512" s="219"/>
      <c r="AV512" s="219"/>
      <c r="AW512" s="219"/>
      <c r="AX512" s="219"/>
      <c r="AY512" s="219"/>
      <c r="AZ512" s="219"/>
      <c r="BA512" s="219"/>
      <c r="BB512" s="219"/>
      <c r="BC512" s="219"/>
      <c r="BD512" s="219"/>
      <c r="BE512" s="219"/>
      <c r="BF512" s="219"/>
      <c r="BG512" s="219"/>
      <c r="BH512" s="219"/>
      <c r="BI512" s="219"/>
      <c r="BJ512" s="219"/>
      <c r="BK512" s="219"/>
      <c r="BL512" s="219"/>
      <c r="BM512" s="234">
        <v>1</v>
      </c>
    </row>
    <row r="513" spans="1:65">
      <c r="A513" s="30"/>
      <c r="B513" s="19">
        <v>1</v>
      </c>
      <c r="C513" s="9">
        <v>2</v>
      </c>
      <c r="D513" s="24">
        <v>0.14000000000000001</v>
      </c>
      <c r="E513" s="24">
        <v>0.12</v>
      </c>
      <c r="F513" s="24">
        <v>0.13</v>
      </c>
      <c r="G513" s="24">
        <v>0.13</v>
      </c>
      <c r="H513" s="24">
        <v>0.13</v>
      </c>
      <c r="I513" s="24">
        <v>0.11857105519652893</v>
      </c>
      <c r="J513" s="24">
        <v>0.13</v>
      </c>
      <c r="K513" s="24">
        <v>0.12</v>
      </c>
      <c r="L513" s="24">
        <v>0.13</v>
      </c>
      <c r="M513" s="24">
        <v>0.13</v>
      </c>
      <c r="N513" s="218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19"/>
      <c r="AT513" s="219"/>
      <c r="AU513" s="219"/>
      <c r="AV513" s="219"/>
      <c r="AW513" s="219"/>
      <c r="AX513" s="219"/>
      <c r="AY513" s="219"/>
      <c r="AZ513" s="219"/>
      <c r="BA513" s="219"/>
      <c r="BB513" s="219"/>
      <c r="BC513" s="219"/>
      <c r="BD513" s="219"/>
      <c r="BE513" s="219"/>
      <c r="BF513" s="219"/>
      <c r="BG513" s="219"/>
      <c r="BH513" s="219"/>
      <c r="BI513" s="219"/>
      <c r="BJ513" s="219"/>
      <c r="BK513" s="219"/>
      <c r="BL513" s="219"/>
      <c r="BM513" s="234" t="e">
        <v>#N/A</v>
      </c>
    </row>
    <row r="514" spans="1:65">
      <c r="A514" s="30"/>
      <c r="B514" s="19">
        <v>1</v>
      </c>
      <c r="C514" s="9">
        <v>3</v>
      </c>
      <c r="D514" s="24">
        <v>0.14000000000000001</v>
      </c>
      <c r="E514" s="24">
        <v>0.12</v>
      </c>
      <c r="F514" s="24">
        <v>0.13</v>
      </c>
      <c r="G514" s="24">
        <v>0.13</v>
      </c>
      <c r="H514" s="24">
        <v>0.13</v>
      </c>
      <c r="I514" s="24">
        <v>0.12530215818145463</v>
      </c>
      <c r="J514" s="24">
        <v>0.12</v>
      </c>
      <c r="K514" s="24">
        <v>0.13</v>
      </c>
      <c r="L514" s="24">
        <v>0.13</v>
      </c>
      <c r="M514" s="24">
        <v>0.14000000000000001</v>
      </c>
      <c r="N514" s="218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19"/>
      <c r="AT514" s="219"/>
      <c r="AU514" s="219"/>
      <c r="AV514" s="219"/>
      <c r="AW514" s="219"/>
      <c r="AX514" s="219"/>
      <c r="AY514" s="219"/>
      <c r="AZ514" s="219"/>
      <c r="BA514" s="219"/>
      <c r="BB514" s="219"/>
      <c r="BC514" s="219"/>
      <c r="BD514" s="219"/>
      <c r="BE514" s="219"/>
      <c r="BF514" s="219"/>
      <c r="BG514" s="219"/>
      <c r="BH514" s="219"/>
      <c r="BI514" s="219"/>
      <c r="BJ514" s="219"/>
      <c r="BK514" s="219"/>
      <c r="BL514" s="219"/>
      <c r="BM514" s="234">
        <v>16</v>
      </c>
    </row>
    <row r="515" spans="1:65">
      <c r="A515" s="30"/>
      <c r="B515" s="19">
        <v>1</v>
      </c>
      <c r="C515" s="9">
        <v>4</v>
      </c>
      <c r="D515" s="24">
        <v>0.14000000000000001</v>
      </c>
      <c r="E515" s="24">
        <v>0.12</v>
      </c>
      <c r="F515" s="24">
        <v>0.14000000000000001</v>
      </c>
      <c r="G515" s="24">
        <v>0.13</v>
      </c>
      <c r="H515" s="24">
        <v>0.13</v>
      </c>
      <c r="I515" s="24">
        <v>0.12273454574147166</v>
      </c>
      <c r="J515" s="24">
        <v>0.13</v>
      </c>
      <c r="K515" s="24">
        <v>0.13</v>
      </c>
      <c r="L515" s="24">
        <v>0.13</v>
      </c>
      <c r="M515" s="24">
        <v>0.14000000000000001</v>
      </c>
      <c r="N515" s="218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19"/>
      <c r="AR515" s="219"/>
      <c r="AS515" s="219"/>
      <c r="AT515" s="219"/>
      <c r="AU515" s="219"/>
      <c r="AV515" s="219"/>
      <c r="AW515" s="219"/>
      <c r="AX515" s="219"/>
      <c r="AY515" s="219"/>
      <c r="AZ515" s="219"/>
      <c r="BA515" s="219"/>
      <c r="BB515" s="219"/>
      <c r="BC515" s="219"/>
      <c r="BD515" s="219"/>
      <c r="BE515" s="219"/>
      <c r="BF515" s="219"/>
      <c r="BG515" s="219"/>
      <c r="BH515" s="219"/>
      <c r="BI515" s="219"/>
      <c r="BJ515" s="219"/>
      <c r="BK515" s="219"/>
      <c r="BL515" s="219"/>
      <c r="BM515" s="234">
        <v>0.12922325449520261</v>
      </c>
    </row>
    <row r="516" spans="1:65">
      <c r="A516" s="30"/>
      <c r="B516" s="19">
        <v>1</v>
      </c>
      <c r="C516" s="9">
        <v>5</v>
      </c>
      <c r="D516" s="24">
        <v>0.14000000000000001</v>
      </c>
      <c r="E516" s="24">
        <v>0.12</v>
      </c>
      <c r="F516" s="24">
        <v>0.14000000000000001</v>
      </c>
      <c r="G516" s="24">
        <v>0.13</v>
      </c>
      <c r="H516" s="24">
        <v>0.13</v>
      </c>
      <c r="I516" s="24">
        <v>0.12168488912259923</v>
      </c>
      <c r="J516" s="24">
        <v>0.12</v>
      </c>
      <c r="K516" s="24">
        <v>0.13</v>
      </c>
      <c r="L516" s="24">
        <v>0.13</v>
      </c>
      <c r="M516" s="24">
        <v>0.13</v>
      </c>
      <c r="N516" s="218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19"/>
      <c r="AR516" s="219"/>
      <c r="AS516" s="219"/>
      <c r="AT516" s="219"/>
      <c r="AU516" s="219"/>
      <c r="AV516" s="219"/>
      <c r="AW516" s="219"/>
      <c r="AX516" s="219"/>
      <c r="AY516" s="219"/>
      <c r="AZ516" s="219"/>
      <c r="BA516" s="219"/>
      <c r="BB516" s="219"/>
      <c r="BC516" s="219"/>
      <c r="BD516" s="219"/>
      <c r="BE516" s="219"/>
      <c r="BF516" s="219"/>
      <c r="BG516" s="219"/>
      <c r="BH516" s="219"/>
      <c r="BI516" s="219"/>
      <c r="BJ516" s="219"/>
      <c r="BK516" s="219"/>
      <c r="BL516" s="219"/>
      <c r="BM516" s="234">
        <v>70</v>
      </c>
    </row>
    <row r="517" spans="1:65">
      <c r="A517" s="30"/>
      <c r="B517" s="19">
        <v>1</v>
      </c>
      <c r="C517" s="9">
        <v>6</v>
      </c>
      <c r="D517" s="24">
        <v>0.14000000000000001</v>
      </c>
      <c r="E517" s="24">
        <v>0.12</v>
      </c>
      <c r="F517" s="24">
        <v>0.13</v>
      </c>
      <c r="G517" s="24">
        <v>0.14000000000000001</v>
      </c>
      <c r="H517" s="24">
        <v>0.13</v>
      </c>
      <c r="I517" s="24">
        <v>0.11941762732433663</v>
      </c>
      <c r="J517" s="24">
        <v>0.12</v>
      </c>
      <c r="K517" s="24">
        <v>0.13</v>
      </c>
      <c r="L517" s="24">
        <v>0.13</v>
      </c>
      <c r="M517" s="24">
        <v>0.13</v>
      </c>
      <c r="N517" s="218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19"/>
      <c r="AR517" s="219"/>
      <c r="AS517" s="219"/>
      <c r="AT517" s="219"/>
      <c r="AU517" s="219"/>
      <c r="AV517" s="219"/>
      <c r="AW517" s="219"/>
      <c r="AX517" s="219"/>
      <c r="AY517" s="219"/>
      <c r="AZ517" s="219"/>
      <c r="BA517" s="219"/>
      <c r="BB517" s="219"/>
      <c r="BC517" s="219"/>
      <c r="BD517" s="219"/>
      <c r="BE517" s="219"/>
      <c r="BF517" s="219"/>
      <c r="BG517" s="219"/>
      <c r="BH517" s="219"/>
      <c r="BI517" s="219"/>
      <c r="BJ517" s="219"/>
      <c r="BK517" s="219"/>
      <c r="BL517" s="219"/>
      <c r="BM517" s="56"/>
    </row>
    <row r="518" spans="1:65">
      <c r="A518" s="30"/>
      <c r="B518" s="20" t="s">
        <v>231</v>
      </c>
      <c r="C518" s="12"/>
      <c r="D518" s="236">
        <v>0.14000000000000001</v>
      </c>
      <c r="E518" s="236">
        <v>0.12</v>
      </c>
      <c r="F518" s="236">
        <v>0.13500000000000001</v>
      </c>
      <c r="G518" s="236">
        <v>0.13166666666666668</v>
      </c>
      <c r="H518" s="236">
        <v>0.13</v>
      </c>
      <c r="I518" s="236">
        <v>0.12223254495202633</v>
      </c>
      <c r="J518" s="236">
        <v>0.12333333333333334</v>
      </c>
      <c r="K518" s="236">
        <v>0.12833333333333333</v>
      </c>
      <c r="L518" s="236">
        <v>0.13</v>
      </c>
      <c r="M518" s="236">
        <v>0.13166666666666668</v>
      </c>
      <c r="N518" s="218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19"/>
      <c r="AR518" s="219"/>
      <c r="AS518" s="219"/>
      <c r="AT518" s="219"/>
      <c r="AU518" s="219"/>
      <c r="AV518" s="219"/>
      <c r="AW518" s="219"/>
      <c r="AX518" s="219"/>
      <c r="AY518" s="219"/>
      <c r="AZ518" s="219"/>
      <c r="BA518" s="219"/>
      <c r="BB518" s="219"/>
      <c r="BC518" s="219"/>
      <c r="BD518" s="219"/>
      <c r="BE518" s="219"/>
      <c r="BF518" s="219"/>
      <c r="BG518" s="219"/>
      <c r="BH518" s="219"/>
      <c r="BI518" s="219"/>
      <c r="BJ518" s="219"/>
      <c r="BK518" s="219"/>
      <c r="BL518" s="219"/>
      <c r="BM518" s="56"/>
    </row>
    <row r="519" spans="1:65">
      <c r="A519" s="30"/>
      <c r="B519" s="3" t="s">
        <v>232</v>
      </c>
      <c r="C519" s="29"/>
      <c r="D519" s="24">
        <v>0.14000000000000001</v>
      </c>
      <c r="E519" s="24">
        <v>0.12</v>
      </c>
      <c r="F519" s="24">
        <v>0.13500000000000001</v>
      </c>
      <c r="G519" s="24">
        <v>0.13</v>
      </c>
      <c r="H519" s="24">
        <v>0.13</v>
      </c>
      <c r="I519" s="24">
        <v>0.12220971743203544</v>
      </c>
      <c r="J519" s="24">
        <v>0.12</v>
      </c>
      <c r="K519" s="24">
        <v>0.13</v>
      </c>
      <c r="L519" s="24">
        <v>0.13</v>
      </c>
      <c r="M519" s="24">
        <v>0.13</v>
      </c>
      <c r="N519" s="218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19"/>
      <c r="AR519" s="219"/>
      <c r="AS519" s="219"/>
      <c r="AT519" s="219"/>
      <c r="AU519" s="219"/>
      <c r="AV519" s="219"/>
      <c r="AW519" s="219"/>
      <c r="AX519" s="219"/>
      <c r="AY519" s="219"/>
      <c r="AZ519" s="219"/>
      <c r="BA519" s="219"/>
      <c r="BB519" s="219"/>
      <c r="BC519" s="219"/>
      <c r="BD519" s="219"/>
      <c r="BE519" s="219"/>
      <c r="BF519" s="219"/>
      <c r="BG519" s="219"/>
      <c r="BH519" s="219"/>
      <c r="BI519" s="219"/>
      <c r="BJ519" s="219"/>
      <c r="BK519" s="219"/>
      <c r="BL519" s="219"/>
      <c r="BM519" s="56"/>
    </row>
    <row r="520" spans="1:65">
      <c r="A520" s="30"/>
      <c r="B520" s="3" t="s">
        <v>233</v>
      </c>
      <c r="C520" s="29"/>
      <c r="D520" s="24">
        <v>0</v>
      </c>
      <c r="E520" s="24">
        <v>0</v>
      </c>
      <c r="F520" s="24">
        <v>5.4772255750516656E-3</v>
      </c>
      <c r="G520" s="24">
        <v>4.0824829046386332E-3</v>
      </c>
      <c r="H520" s="24">
        <v>0</v>
      </c>
      <c r="I520" s="24">
        <v>2.9402085298169426E-3</v>
      </c>
      <c r="J520" s="24">
        <v>5.1639777949432268E-3</v>
      </c>
      <c r="K520" s="24">
        <v>4.0824829046386341E-3</v>
      </c>
      <c r="L520" s="24">
        <v>0</v>
      </c>
      <c r="M520" s="24">
        <v>7.5277265270908165E-3</v>
      </c>
      <c r="N520" s="218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19"/>
      <c r="AR520" s="219"/>
      <c r="AS520" s="219"/>
      <c r="AT520" s="219"/>
      <c r="AU520" s="219"/>
      <c r="AV520" s="219"/>
      <c r="AW520" s="219"/>
      <c r="AX520" s="219"/>
      <c r="AY520" s="219"/>
      <c r="AZ520" s="219"/>
      <c r="BA520" s="219"/>
      <c r="BB520" s="219"/>
      <c r="BC520" s="219"/>
      <c r="BD520" s="219"/>
      <c r="BE520" s="219"/>
      <c r="BF520" s="219"/>
      <c r="BG520" s="219"/>
      <c r="BH520" s="219"/>
      <c r="BI520" s="219"/>
      <c r="BJ520" s="219"/>
      <c r="BK520" s="219"/>
      <c r="BL520" s="219"/>
      <c r="BM520" s="56"/>
    </row>
    <row r="521" spans="1:65">
      <c r="A521" s="30"/>
      <c r="B521" s="3" t="s">
        <v>85</v>
      </c>
      <c r="C521" s="29"/>
      <c r="D521" s="13">
        <v>0</v>
      </c>
      <c r="E521" s="13">
        <v>0</v>
      </c>
      <c r="F521" s="13">
        <v>4.0572041296679004E-2</v>
      </c>
      <c r="G521" s="13">
        <v>3.1006199275736453E-2</v>
      </c>
      <c r="H521" s="13">
        <v>0</v>
      </c>
      <c r="I521" s="13">
        <v>2.405422001947936E-2</v>
      </c>
      <c r="J521" s="13">
        <v>4.1870090229269408E-2</v>
      </c>
      <c r="K521" s="13">
        <v>3.1811555101080267E-2</v>
      </c>
      <c r="L521" s="13">
        <v>0</v>
      </c>
      <c r="M521" s="13">
        <v>5.7172606534866957E-2</v>
      </c>
      <c r="N521" s="151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5"/>
    </row>
    <row r="522" spans="1:65">
      <c r="A522" s="30"/>
      <c r="B522" s="3" t="s">
        <v>234</v>
      </c>
      <c r="C522" s="29"/>
      <c r="D522" s="13">
        <v>8.3396332547850172E-2</v>
      </c>
      <c r="E522" s="13">
        <v>-7.1374572101842726E-2</v>
      </c>
      <c r="F522" s="13">
        <v>4.4703606385426919E-2</v>
      </c>
      <c r="G522" s="13">
        <v>1.8908455610478159E-2</v>
      </c>
      <c r="H522" s="13">
        <v>6.0108802230036673E-3</v>
      </c>
      <c r="I522" s="13">
        <v>-5.4097922007031674E-2</v>
      </c>
      <c r="J522" s="13">
        <v>-4.5579421326893854E-2</v>
      </c>
      <c r="K522" s="13">
        <v>-6.8866951644707131E-3</v>
      </c>
      <c r="L522" s="13">
        <v>6.0108802230036673E-3</v>
      </c>
      <c r="M522" s="13">
        <v>1.8908455610478159E-2</v>
      </c>
      <c r="N522" s="151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55"/>
    </row>
    <row r="523" spans="1:65">
      <c r="A523" s="30"/>
      <c r="B523" s="46" t="s">
        <v>235</v>
      </c>
      <c r="C523" s="47"/>
      <c r="D523" s="45">
        <v>2.02</v>
      </c>
      <c r="E523" s="45">
        <v>2.02</v>
      </c>
      <c r="F523" s="45">
        <v>1.01</v>
      </c>
      <c r="G523" s="45">
        <v>0.34</v>
      </c>
      <c r="H523" s="45">
        <v>0</v>
      </c>
      <c r="I523" s="45">
        <v>1.57</v>
      </c>
      <c r="J523" s="45">
        <v>1.35</v>
      </c>
      <c r="K523" s="45">
        <v>0.34</v>
      </c>
      <c r="L523" s="45">
        <v>0</v>
      </c>
      <c r="M523" s="45">
        <v>0.34</v>
      </c>
      <c r="N523" s="151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5"/>
    </row>
    <row r="524" spans="1:65">
      <c r="B524" s="31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BM524" s="55"/>
    </row>
    <row r="525" spans="1:65" ht="15">
      <c r="B525" s="8" t="s">
        <v>487</v>
      </c>
      <c r="BM525" s="28" t="s">
        <v>66</v>
      </c>
    </row>
    <row r="526" spans="1:65" ht="15">
      <c r="A526" s="25" t="s">
        <v>55</v>
      </c>
      <c r="B526" s="18" t="s">
        <v>108</v>
      </c>
      <c r="C526" s="15" t="s">
        <v>109</v>
      </c>
      <c r="D526" s="16" t="s">
        <v>214</v>
      </c>
      <c r="E526" s="17" t="s">
        <v>214</v>
      </c>
      <c r="F526" s="17" t="s">
        <v>214</v>
      </c>
      <c r="G526" s="17" t="s">
        <v>214</v>
      </c>
      <c r="H526" s="17" t="s">
        <v>214</v>
      </c>
      <c r="I526" s="17" t="s">
        <v>214</v>
      </c>
      <c r="J526" s="17" t="s">
        <v>214</v>
      </c>
      <c r="K526" s="17" t="s">
        <v>214</v>
      </c>
      <c r="L526" s="17" t="s">
        <v>214</v>
      </c>
      <c r="M526" s="17" t="s">
        <v>214</v>
      </c>
      <c r="N526" s="17" t="s">
        <v>214</v>
      </c>
      <c r="O526" s="151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</v>
      </c>
    </row>
    <row r="527" spans="1:65">
      <c r="A527" s="30"/>
      <c r="B527" s="19" t="s">
        <v>215</v>
      </c>
      <c r="C527" s="9" t="s">
        <v>215</v>
      </c>
      <c r="D527" s="149" t="s">
        <v>248</v>
      </c>
      <c r="E527" s="150" t="s">
        <v>249</v>
      </c>
      <c r="F527" s="150" t="s">
        <v>250</v>
      </c>
      <c r="G527" s="150" t="s">
        <v>252</v>
      </c>
      <c r="H527" s="150" t="s">
        <v>253</v>
      </c>
      <c r="I527" s="150" t="s">
        <v>254</v>
      </c>
      <c r="J527" s="150" t="s">
        <v>256</v>
      </c>
      <c r="K527" s="150" t="s">
        <v>257</v>
      </c>
      <c r="L527" s="150" t="s">
        <v>258</v>
      </c>
      <c r="M527" s="150" t="s">
        <v>259</v>
      </c>
      <c r="N527" s="150" t="s">
        <v>260</v>
      </c>
      <c r="O527" s="151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 t="s">
        <v>1</v>
      </c>
    </row>
    <row r="528" spans="1:65">
      <c r="A528" s="30"/>
      <c r="B528" s="19"/>
      <c r="C528" s="9"/>
      <c r="D528" s="10" t="s">
        <v>100</v>
      </c>
      <c r="E528" s="11" t="s">
        <v>99</v>
      </c>
      <c r="F528" s="11" t="s">
        <v>100</v>
      </c>
      <c r="G528" s="11" t="s">
        <v>100</v>
      </c>
      <c r="H528" s="11" t="s">
        <v>284</v>
      </c>
      <c r="I528" s="11" t="s">
        <v>100</v>
      </c>
      <c r="J528" s="11" t="s">
        <v>284</v>
      </c>
      <c r="K528" s="11" t="s">
        <v>284</v>
      </c>
      <c r="L528" s="11" t="s">
        <v>284</v>
      </c>
      <c r="M528" s="11" t="s">
        <v>100</v>
      </c>
      <c r="N528" s="11" t="s">
        <v>100</v>
      </c>
      <c r="O528" s="151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3</v>
      </c>
    </row>
    <row r="529" spans="1:65">
      <c r="A529" s="30"/>
      <c r="B529" s="19"/>
      <c r="C529" s="9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151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8">
        <v>3</v>
      </c>
    </row>
    <row r="530" spans="1:65">
      <c r="A530" s="30"/>
      <c r="B530" s="18">
        <v>1</v>
      </c>
      <c r="C530" s="14">
        <v>1</v>
      </c>
      <c r="D530" s="233">
        <v>0.3947</v>
      </c>
      <c r="E530" s="233">
        <v>0.38999999999999996</v>
      </c>
      <c r="F530" s="233">
        <v>0.372</v>
      </c>
      <c r="G530" s="233">
        <v>0.39230000000000004</v>
      </c>
      <c r="H530" s="233">
        <v>0.40699999999999997</v>
      </c>
      <c r="I530" s="233">
        <v>0.3665091105791668</v>
      </c>
      <c r="J530" s="233">
        <v>0.372</v>
      </c>
      <c r="K530" s="233">
        <v>0.39500000000000002</v>
      </c>
      <c r="L530" s="233">
        <v>0.38200000000000001</v>
      </c>
      <c r="M530" s="233">
        <v>0.38</v>
      </c>
      <c r="N530" s="232">
        <v>0.29939939999999998</v>
      </c>
      <c r="O530" s="218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19"/>
      <c r="AL530" s="219"/>
      <c r="AM530" s="219"/>
      <c r="AN530" s="219"/>
      <c r="AO530" s="219"/>
      <c r="AP530" s="219"/>
      <c r="AQ530" s="219"/>
      <c r="AR530" s="219"/>
      <c r="AS530" s="219"/>
      <c r="AT530" s="219"/>
      <c r="AU530" s="219"/>
      <c r="AV530" s="219"/>
      <c r="AW530" s="219"/>
      <c r="AX530" s="219"/>
      <c r="AY530" s="219"/>
      <c r="AZ530" s="219"/>
      <c r="BA530" s="219"/>
      <c r="BB530" s="219"/>
      <c r="BC530" s="219"/>
      <c r="BD530" s="219"/>
      <c r="BE530" s="219"/>
      <c r="BF530" s="219"/>
      <c r="BG530" s="219"/>
      <c r="BH530" s="219"/>
      <c r="BI530" s="219"/>
      <c r="BJ530" s="219"/>
      <c r="BK530" s="219"/>
      <c r="BL530" s="219"/>
      <c r="BM530" s="234">
        <v>1</v>
      </c>
    </row>
    <row r="531" spans="1:65">
      <c r="A531" s="30"/>
      <c r="B531" s="19">
        <v>1</v>
      </c>
      <c r="C531" s="9">
        <v>2</v>
      </c>
      <c r="D531" s="24">
        <v>0.39769999999999994</v>
      </c>
      <c r="E531" s="24">
        <v>0.39899999999999997</v>
      </c>
      <c r="F531" s="24">
        <v>0.372</v>
      </c>
      <c r="G531" s="24">
        <v>0.38679999999999998</v>
      </c>
      <c r="H531" s="24">
        <v>0.4</v>
      </c>
      <c r="I531" s="24">
        <v>0.36068731842465979</v>
      </c>
      <c r="J531" s="24">
        <v>0.371</v>
      </c>
      <c r="K531" s="24">
        <v>0.38999999999999996</v>
      </c>
      <c r="L531" s="24">
        <v>0.38100000000000001</v>
      </c>
      <c r="M531" s="24">
        <v>0.38</v>
      </c>
      <c r="N531" s="235">
        <v>0.30089399999999999</v>
      </c>
      <c r="O531" s="218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19"/>
      <c r="AR531" s="219"/>
      <c r="AS531" s="219"/>
      <c r="AT531" s="219"/>
      <c r="AU531" s="219"/>
      <c r="AV531" s="219"/>
      <c r="AW531" s="219"/>
      <c r="AX531" s="219"/>
      <c r="AY531" s="219"/>
      <c r="AZ531" s="219"/>
      <c r="BA531" s="219"/>
      <c r="BB531" s="219"/>
      <c r="BC531" s="219"/>
      <c r="BD531" s="219"/>
      <c r="BE531" s="219"/>
      <c r="BF531" s="219"/>
      <c r="BG531" s="219"/>
      <c r="BH531" s="219"/>
      <c r="BI531" s="219"/>
      <c r="BJ531" s="219"/>
      <c r="BK531" s="219"/>
      <c r="BL531" s="219"/>
      <c r="BM531" s="234" t="e">
        <v>#N/A</v>
      </c>
    </row>
    <row r="532" spans="1:65">
      <c r="A532" s="30"/>
      <c r="B532" s="19">
        <v>1</v>
      </c>
      <c r="C532" s="9">
        <v>3</v>
      </c>
      <c r="D532" s="24">
        <v>0.40129999999999999</v>
      </c>
      <c r="E532" s="24">
        <v>0.4</v>
      </c>
      <c r="F532" s="24">
        <v>0.36399999999999999</v>
      </c>
      <c r="G532" s="24">
        <v>0.3886</v>
      </c>
      <c r="H532" s="24">
        <v>0.40099999999999997</v>
      </c>
      <c r="I532" s="24">
        <v>0.35315273576589584</v>
      </c>
      <c r="J532" s="24">
        <v>0.371</v>
      </c>
      <c r="K532" s="24">
        <v>0.39500000000000002</v>
      </c>
      <c r="L532" s="24">
        <v>0.38700000000000001</v>
      </c>
      <c r="M532" s="24">
        <v>0.38</v>
      </c>
      <c r="N532" s="235">
        <v>0.30382679999999995</v>
      </c>
      <c r="O532" s="218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19"/>
      <c r="AL532" s="219"/>
      <c r="AM532" s="219"/>
      <c r="AN532" s="219"/>
      <c r="AO532" s="219"/>
      <c r="AP532" s="219"/>
      <c r="AQ532" s="219"/>
      <c r="AR532" s="219"/>
      <c r="AS532" s="219"/>
      <c r="AT532" s="219"/>
      <c r="AU532" s="219"/>
      <c r="AV532" s="219"/>
      <c r="AW532" s="219"/>
      <c r="AX532" s="219"/>
      <c r="AY532" s="219"/>
      <c r="AZ532" s="219"/>
      <c r="BA532" s="219"/>
      <c r="BB532" s="219"/>
      <c r="BC532" s="219"/>
      <c r="BD532" s="219"/>
      <c r="BE532" s="219"/>
      <c r="BF532" s="219"/>
      <c r="BG532" s="219"/>
      <c r="BH532" s="219"/>
      <c r="BI532" s="219"/>
      <c r="BJ532" s="219"/>
      <c r="BK532" s="219"/>
      <c r="BL532" s="219"/>
      <c r="BM532" s="234">
        <v>16</v>
      </c>
    </row>
    <row r="533" spans="1:65">
      <c r="A533" s="30"/>
      <c r="B533" s="19">
        <v>1</v>
      </c>
      <c r="C533" s="9">
        <v>4</v>
      </c>
      <c r="D533" s="24">
        <v>0.3916</v>
      </c>
      <c r="E533" s="24">
        <v>0.38500000000000001</v>
      </c>
      <c r="F533" s="24">
        <v>0.372</v>
      </c>
      <c r="G533" s="24">
        <v>0.39400000000000002</v>
      </c>
      <c r="H533" s="24">
        <v>0.40099999999999997</v>
      </c>
      <c r="I533" s="24">
        <v>0.36817289604754783</v>
      </c>
      <c r="J533" s="24">
        <v>0.377</v>
      </c>
      <c r="K533" s="24">
        <v>0.38600000000000001</v>
      </c>
      <c r="L533" s="24">
        <v>0.38100000000000001</v>
      </c>
      <c r="M533" s="24">
        <v>0.38</v>
      </c>
      <c r="N533" s="235">
        <v>0.29761339999999997</v>
      </c>
      <c r="O533" s="218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19"/>
      <c r="AR533" s="219"/>
      <c r="AS533" s="219"/>
      <c r="AT533" s="219"/>
      <c r="AU533" s="219"/>
      <c r="AV533" s="219"/>
      <c r="AW533" s="219"/>
      <c r="AX533" s="219"/>
      <c r="AY533" s="219"/>
      <c r="AZ533" s="219"/>
      <c r="BA533" s="219"/>
      <c r="BB533" s="219"/>
      <c r="BC533" s="219"/>
      <c r="BD533" s="219"/>
      <c r="BE533" s="219"/>
      <c r="BF533" s="219"/>
      <c r="BG533" s="219"/>
      <c r="BH533" s="219"/>
      <c r="BI533" s="219"/>
      <c r="BJ533" s="219"/>
      <c r="BK533" s="219"/>
      <c r="BL533" s="219"/>
      <c r="BM533" s="234">
        <v>0.38397214111447286</v>
      </c>
    </row>
    <row r="534" spans="1:65">
      <c r="A534" s="30"/>
      <c r="B534" s="19">
        <v>1</v>
      </c>
      <c r="C534" s="9">
        <v>5</v>
      </c>
      <c r="D534" s="24">
        <v>0.39419999999999999</v>
      </c>
      <c r="E534" s="24">
        <v>0.38400000000000001</v>
      </c>
      <c r="F534" s="24">
        <v>0.379</v>
      </c>
      <c r="G534" s="24">
        <v>0.38769999999999999</v>
      </c>
      <c r="H534" s="24">
        <v>0.40200000000000002</v>
      </c>
      <c r="I534" s="24">
        <v>0.36604760830362687</v>
      </c>
      <c r="J534" s="24">
        <v>0.36899999999999999</v>
      </c>
      <c r="K534" s="24">
        <v>0.39300000000000002</v>
      </c>
      <c r="L534" s="24">
        <v>0.38600000000000001</v>
      </c>
      <c r="M534" s="24">
        <v>0.38</v>
      </c>
      <c r="N534" s="235">
        <v>0.29820559999999996</v>
      </c>
      <c r="O534" s="218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19"/>
      <c r="AR534" s="219"/>
      <c r="AS534" s="219"/>
      <c r="AT534" s="219"/>
      <c r="AU534" s="219"/>
      <c r="AV534" s="219"/>
      <c r="AW534" s="219"/>
      <c r="AX534" s="219"/>
      <c r="AY534" s="219"/>
      <c r="AZ534" s="219"/>
      <c r="BA534" s="219"/>
      <c r="BB534" s="219"/>
      <c r="BC534" s="219"/>
      <c r="BD534" s="219"/>
      <c r="BE534" s="219"/>
      <c r="BF534" s="219"/>
      <c r="BG534" s="219"/>
      <c r="BH534" s="219"/>
      <c r="BI534" s="219"/>
      <c r="BJ534" s="219"/>
      <c r="BK534" s="219"/>
      <c r="BL534" s="219"/>
      <c r="BM534" s="234">
        <v>71</v>
      </c>
    </row>
    <row r="535" spans="1:65">
      <c r="A535" s="30"/>
      <c r="B535" s="19">
        <v>1</v>
      </c>
      <c r="C535" s="9">
        <v>6</v>
      </c>
      <c r="D535" s="24">
        <v>0.39439999999999997</v>
      </c>
      <c r="E535" s="24">
        <v>0.38100000000000001</v>
      </c>
      <c r="F535" s="24">
        <v>0.372</v>
      </c>
      <c r="G535" s="24">
        <v>0.39740000000000003</v>
      </c>
      <c r="H535" s="24">
        <v>0.40200000000000002</v>
      </c>
      <c r="I535" s="24">
        <v>0.35062263774747482</v>
      </c>
      <c r="J535" s="24">
        <v>0.371</v>
      </c>
      <c r="K535" s="24">
        <v>0.39600000000000002</v>
      </c>
      <c r="L535" s="24">
        <v>0.377</v>
      </c>
      <c r="M535" s="24">
        <v>0.39</v>
      </c>
      <c r="N535" s="235">
        <v>0.30424039999999997</v>
      </c>
      <c r="O535" s="218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19"/>
      <c r="AR535" s="219"/>
      <c r="AS535" s="219"/>
      <c r="AT535" s="219"/>
      <c r="AU535" s="219"/>
      <c r="AV535" s="219"/>
      <c r="AW535" s="219"/>
      <c r="AX535" s="219"/>
      <c r="AY535" s="219"/>
      <c r="AZ535" s="219"/>
      <c r="BA535" s="219"/>
      <c r="BB535" s="219"/>
      <c r="BC535" s="219"/>
      <c r="BD535" s="219"/>
      <c r="BE535" s="219"/>
      <c r="BF535" s="219"/>
      <c r="BG535" s="219"/>
      <c r="BH535" s="219"/>
      <c r="BI535" s="219"/>
      <c r="BJ535" s="219"/>
      <c r="BK535" s="219"/>
      <c r="BL535" s="219"/>
      <c r="BM535" s="56"/>
    </row>
    <row r="536" spans="1:65">
      <c r="A536" s="30"/>
      <c r="B536" s="20" t="s">
        <v>231</v>
      </c>
      <c r="C536" s="12"/>
      <c r="D536" s="236">
        <v>0.39565</v>
      </c>
      <c r="E536" s="236">
        <v>0.38983333333333342</v>
      </c>
      <c r="F536" s="236">
        <v>0.37183333333333329</v>
      </c>
      <c r="G536" s="236">
        <v>0.39113333333333333</v>
      </c>
      <c r="H536" s="236">
        <v>0.40216666666666673</v>
      </c>
      <c r="I536" s="236">
        <v>0.36086538447806199</v>
      </c>
      <c r="J536" s="236">
        <v>0.37183333333333329</v>
      </c>
      <c r="K536" s="236">
        <v>0.39250000000000002</v>
      </c>
      <c r="L536" s="236">
        <v>0.38233333333333325</v>
      </c>
      <c r="M536" s="236">
        <v>0.38166666666666665</v>
      </c>
      <c r="N536" s="236">
        <v>0.30069659999999998</v>
      </c>
      <c r="O536" s="218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19"/>
      <c r="AR536" s="219"/>
      <c r="AS536" s="219"/>
      <c r="AT536" s="219"/>
      <c r="AU536" s="219"/>
      <c r="AV536" s="219"/>
      <c r="AW536" s="219"/>
      <c r="AX536" s="219"/>
      <c r="AY536" s="219"/>
      <c r="AZ536" s="219"/>
      <c r="BA536" s="219"/>
      <c r="BB536" s="219"/>
      <c r="BC536" s="219"/>
      <c r="BD536" s="219"/>
      <c r="BE536" s="219"/>
      <c r="BF536" s="219"/>
      <c r="BG536" s="219"/>
      <c r="BH536" s="219"/>
      <c r="BI536" s="219"/>
      <c r="BJ536" s="219"/>
      <c r="BK536" s="219"/>
      <c r="BL536" s="219"/>
      <c r="BM536" s="56"/>
    </row>
    <row r="537" spans="1:65">
      <c r="A537" s="30"/>
      <c r="B537" s="3" t="s">
        <v>232</v>
      </c>
      <c r="C537" s="29"/>
      <c r="D537" s="24">
        <v>0.39454999999999996</v>
      </c>
      <c r="E537" s="24">
        <v>0.38749999999999996</v>
      </c>
      <c r="F537" s="24">
        <v>0.372</v>
      </c>
      <c r="G537" s="24">
        <v>0.39045000000000002</v>
      </c>
      <c r="H537" s="24">
        <v>0.40149999999999997</v>
      </c>
      <c r="I537" s="24">
        <v>0.36336746336414333</v>
      </c>
      <c r="J537" s="24">
        <v>0.371</v>
      </c>
      <c r="K537" s="24">
        <v>0.39400000000000002</v>
      </c>
      <c r="L537" s="24">
        <v>0.38150000000000001</v>
      </c>
      <c r="M537" s="24">
        <v>0.38</v>
      </c>
      <c r="N537" s="24">
        <v>0.30014669999999999</v>
      </c>
      <c r="O537" s="218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19"/>
      <c r="AR537" s="219"/>
      <c r="AS537" s="219"/>
      <c r="AT537" s="219"/>
      <c r="AU537" s="219"/>
      <c r="AV537" s="219"/>
      <c r="AW537" s="219"/>
      <c r="AX537" s="219"/>
      <c r="AY537" s="219"/>
      <c r="AZ537" s="219"/>
      <c r="BA537" s="219"/>
      <c r="BB537" s="219"/>
      <c r="BC537" s="219"/>
      <c r="BD537" s="219"/>
      <c r="BE537" s="219"/>
      <c r="BF537" s="219"/>
      <c r="BG537" s="219"/>
      <c r="BH537" s="219"/>
      <c r="BI537" s="219"/>
      <c r="BJ537" s="219"/>
      <c r="BK537" s="219"/>
      <c r="BL537" s="219"/>
      <c r="BM537" s="56"/>
    </row>
    <row r="538" spans="1:65">
      <c r="A538" s="30"/>
      <c r="B538" s="3" t="s">
        <v>233</v>
      </c>
      <c r="C538" s="29"/>
      <c r="D538" s="24">
        <v>3.3792010890149674E-3</v>
      </c>
      <c r="E538" s="24">
        <v>8.0353386155573164E-3</v>
      </c>
      <c r="F538" s="24">
        <v>4.7504385762439563E-3</v>
      </c>
      <c r="G538" s="24">
        <v>4.1432676315520381E-3</v>
      </c>
      <c r="H538" s="24">
        <v>2.4832774042918807E-3</v>
      </c>
      <c r="I538" s="24">
        <v>7.4368989731516434E-3</v>
      </c>
      <c r="J538" s="24">
        <v>2.7141603981096401E-3</v>
      </c>
      <c r="K538" s="24">
        <v>3.8340579025361735E-3</v>
      </c>
      <c r="L538" s="24">
        <v>3.6696957185394386E-3</v>
      </c>
      <c r="M538" s="24">
        <v>4.0824829046386332E-3</v>
      </c>
      <c r="N538" s="24">
        <v>2.8209774306080463E-3</v>
      </c>
      <c r="O538" s="218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19"/>
      <c r="AR538" s="219"/>
      <c r="AS538" s="219"/>
      <c r="AT538" s="219"/>
      <c r="AU538" s="219"/>
      <c r="AV538" s="219"/>
      <c r="AW538" s="219"/>
      <c r="AX538" s="219"/>
      <c r="AY538" s="219"/>
      <c r="AZ538" s="219"/>
      <c r="BA538" s="219"/>
      <c r="BB538" s="219"/>
      <c r="BC538" s="219"/>
      <c r="BD538" s="219"/>
      <c r="BE538" s="219"/>
      <c r="BF538" s="219"/>
      <c r="BG538" s="219"/>
      <c r="BH538" s="219"/>
      <c r="BI538" s="219"/>
      <c r="BJ538" s="219"/>
      <c r="BK538" s="219"/>
      <c r="BL538" s="219"/>
      <c r="BM538" s="56"/>
    </row>
    <row r="539" spans="1:65">
      <c r="A539" s="30"/>
      <c r="B539" s="3" t="s">
        <v>85</v>
      </c>
      <c r="C539" s="29"/>
      <c r="D539" s="13">
        <v>8.5408848452292862E-3</v>
      </c>
      <c r="E539" s="13">
        <v>2.0612240997581823E-2</v>
      </c>
      <c r="F539" s="13">
        <v>1.2775720061615302E-2</v>
      </c>
      <c r="G539" s="13">
        <v>1.0592980138619494E-2</v>
      </c>
      <c r="H539" s="13">
        <v>6.1747469646710662E-3</v>
      </c>
      <c r="I539" s="13">
        <v>2.0608513016309418E-2</v>
      </c>
      <c r="J539" s="13">
        <v>7.2994004431456037E-3</v>
      </c>
      <c r="K539" s="13">
        <v>9.7683003886271935E-3</v>
      </c>
      <c r="L539" s="13">
        <v>9.5981579386384634E-3</v>
      </c>
      <c r="M539" s="13">
        <v>1.0696461758878515E-2</v>
      </c>
      <c r="N539" s="13">
        <v>9.3814743186588952E-3</v>
      </c>
      <c r="O539" s="151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5"/>
    </row>
    <row r="540" spans="1:65">
      <c r="A540" s="30"/>
      <c r="B540" s="3" t="s">
        <v>234</v>
      </c>
      <c r="C540" s="29"/>
      <c r="D540" s="13">
        <v>3.0413297307539944E-2</v>
      </c>
      <c r="E540" s="13">
        <v>1.5264628839604111E-2</v>
      </c>
      <c r="F540" s="13">
        <v>-3.1613772149997388E-2</v>
      </c>
      <c r="G540" s="13">
        <v>1.8650291133297303E-2</v>
      </c>
      <c r="H540" s="13">
        <v>4.7385014702849393E-2</v>
      </c>
      <c r="I540" s="13">
        <v>-6.0178211287266525E-2</v>
      </c>
      <c r="J540" s="13">
        <v>-3.1613772149997388E-2</v>
      </c>
      <c r="K540" s="13">
        <v>2.2209577134359781E-2</v>
      </c>
      <c r="L540" s="13">
        <v>-4.2680382393968097E-3</v>
      </c>
      <c r="M540" s="13">
        <v>-6.0042753130854498E-3</v>
      </c>
      <c r="N540" s="13">
        <v>-0.2168791227216823</v>
      </c>
      <c r="O540" s="151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55"/>
    </row>
    <row r="541" spans="1:65">
      <c r="A541" s="30"/>
      <c r="B541" s="46" t="s">
        <v>235</v>
      </c>
      <c r="C541" s="47"/>
      <c r="D541" s="45">
        <v>0.86</v>
      </c>
      <c r="E541" s="45">
        <v>0.48</v>
      </c>
      <c r="F541" s="45">
        <v>0.68</v>
      </c>
      <c r="G541" s="45">
        <v>0.56999999999999995</v>
      </c>
      <c r="H541" s="45">
        <v>1.27</v>
      </c>
      <c r="I541" s="45">
        <v>1.38</v>
      </c>
      <c r="J541" s="45">
        <v>0.67</v>
      </c>
      <c r="K541" s="45">
        <v>0.65</v>
      </c>
      <c r="L541" s="45">
        <v>0</v>
      </c>
      <c r="M541" s="45">
        <v>0.04</v>
      </c>
      <c r="N541" s="45">
        <v>5.24</v>
      </c>
      <c r="O541" s="151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5"/>
    </row>
    <row r="542" spans="1:65">
      <c r="B542" s="31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BM542" s="55"/>
    </row>
    <row r="543" spans="1:65" ht="15">
      <c r="B543" s="8" t="s">
        <v>488</v>
      </c>
      <c r="BM543" s="28" t="s">
        <v>66</v>
      </c>
    </row>
    <row r="544" spans="1:65" ht="15">
      <c r="A544" s="25" t="s">
        <v>26</v>
      </c>
      <c r="B544" s="18" t="s">
        <v>108</v>
      </c>
      <c r="C544" s="15" t="s">
        <v>109</v>
      </c>
      <c r="D544" s="16" t="s">
        <v>214</v>
      </c>
      <c r="E544" s="17" t="s">
        <v>214</v>
      </c>
      <c r="F544" s="17" t="s">
        <v>214</v>
      </c>
      <c r="G544" s="17" t="s">
        <v>214</v>
      </c>
      <c r="H544" s="17" t="s">
        <v>214</v>
      </c>
      <c r="I544" s="17" t="s">
        <v>214</v>
      </c>
      <c r="J544" s="17" t="s">
        <v>214</v>
      </c>
      <c r="K544" s="17" t="s">
        <v>214</v>
      </c>
      <c r="L544" s="17" t="s">
        <v>214</v>
      </c>
      <c r="M544" s="15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1</v>
      </c>
    </row>
    <row r="545" spans="1:65">
      <c r="A545" s="30"/>
      <c r="B545" s="19" t="s">
        <v>215</v>
      </c>
      <c r="C545" s="9" t="s">
        <v>215</v>
      </c>
      <c r="D545" s="149" t="s">
        <v>249</v>
      </c>
      <c r="E545" s="150" t="s">
        <v>250</v>
      </c>
      <c r="F545" s="150" t="s">
        <v>252</v>
      </c>
      <c r="G545" s="150" t="s">
        <v>253</v>
      </c>
      <c r="H545" s="150" t="s">
        <v>254</v>
      </c>
      <c r="I545" s="150" t="s">
        <v>256</v>
      </c>
      <c r="J545" s="150" t="s">
        <v>257</v>
      </c>
      <c r="K545" s="150" t="s">
        <v>258</v>
      </c>
      <c r="L545" s="150" t="s">
        <v>260</v>
      </c>
      <c r="M545" s="15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8" t="s">
        <v>3</v>
      </c>
    </row>
    <row r="546" spans="1:65">
      <c r="A546" s="30"/>
      <c r="B546" s="19"/>
      <c r="C546" s="9"/>
      <c r="D546" s="10" t="s">
        <v>99</v>
      </c>
      <c r="E546" s="11" t="s">
        <v>99</v>
      </c>
      <c r="F546" s="11" t="s">
        <v>99</v>
      </c>
      <c r="G546" s="11" t="s">
        <v>284</v>
      </c>
      <c r="H546" s="11" t="s">
        <v>99</v>
      </c>
      <c r="I546" s="11" t="s">
        <v>284</v>
      </c>
      <c r="J546" s="11" t="s">
        <v>284</v>
      </c>
      <c r="K546" s="11" t="s">
        <v>284</v>
      </c>
      <c r="L546" s="11" t="s">
        <v>100</v>
      </c>
      <c r="M546" s="15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0</v>
      </c>
    </row>
    <row r="547" spans="1:65">
      <c r="A547" s="30"/>
      <c r="B547" s="19"/>
      <c r="C547" s="9"/>
      <c r="D547" s="26"/>
      <c r="E547" s="26"/>
      <c r="F547" s="26"/>
      <c r="G547" s="26"/>
      <c r="H547" s="26"/>
      <c r="I547" s="26"/>
      <c r="J547" s="26"/>
      <c r="K547" s="26"/>
      <c r="L547" s="26"/>
      <c r="M547" s="15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>
        <v>0</v>
      </c>
    </row>
    <row r="548" spans="1:65">
      <c r="A548" s="30"/>
      <c r="B548" s="18">
        <v>1</v>
      </c>
      <c r="C548" s="14">
        <v>1</v>
      </c>
      <c r="D548" s="221">
        <v>148</v>
      </c>
      <c r="E548" s="221">
        <v>153</v>
      </c>
      <c r="F548" s="221">
        <v>155</v>
      </c>
      <c r="G548" s="221">
        <v>138</v>
      </c>
      <c r="H548" s="221">
        <v>147.09732783791941</v>
      </c>
      <c r="I548" s="221">
        <v>132</v>
      </c>
      <c r="J548" s="221">
        <v>144</v>
      </c>
      <c r="K548" s="222">
        <v>203</v>
      </c>
      <c r="L548" s="221">
        <v>142.90979999999999</v>
      </c>
      <c r="M548" s="223"/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  <c r="X548" s="224"/>
      <c r="Y548" s="224"/>
      <c r="Z548" s="224"/>
      <c r="AA548" s="224"/>
      <c r="AB548" s="224"/>
      <c r="AC548" s="224"/>
      <c r="AD548" s="224"/>
      <c r="AE548" s="224"/>
      <c r="AF548" s="224"/>
      <c r="AG548" s="224"/>
      <c r="AH548" s="224"/>
      <c r="AI548" s="224"/>
      <c r="AJ548" s="224"/>
      <c r="AK548" s="224"/>
      <c r="AL548" s="224"/>
      <c r="AM548" s="224"/>
      <c r="AN548" s="224"/>
      <c r="AO548" s="224"/>
      <c r="AP548" s="224"/>
      <c r="AQ548" s="224"/>
      <c r="AR548" s="224"/>
      <c r="AS548" s="224"/>
      <c r="AT548" s="224"/>
      <c r="AU548" s="224"/>
      <c r="AV548" s="224"/>
      <c r="AW548" s="224"/>
      <c r="AX548" s="224"/>
      <c r="AY548" s="224"/>
      <c r="AZ548" s="224"/>
      <c r="BA548" s="224"/>
      <c r="BB548" s="224"/>
      <c r="BC548" s="224"/>
      <c r="BD548" s="224"/>
      <c r="BE548" s="224"/>
      <c r="BF548" s="224"/>
      <c r="BG548" s="224"/>
      <c r="BH548" s="224"/>
      <c r="BI548" s="224"/>
      <c r="BJ548" s="224"/>
      <c r="BK548" s="224"/>
      <c r="BL548" s="224"/>
      <c r="BM548" s="225">
        <v>1</v>
      </c>
    </row>
    <row r="549" spans="1:65">
      <c r="A549" s="30"/>
      <c r="B549" s="19">
        <v>1</v>
      </c>
      <c r="C549" s="9">
        <v>2</v>
      </c>
      <c r="D549" s="227">
        <v>155</v>
      </c>
      <c r="E549" s="227">
        <v>150</v>
      </c>
      <c r="F549" s="227">
        <v>159</v>
      </c>
      <c r="G549" s="227">
        <v>139</v>
      </c>
      <c r="H549" s="227">
        <v>141.65762184748201</v>
      </c>
      <c r="I549" s="227">
        <v>139</v>
      </c>
      <c r="J549" s="227">
        <v>147</v>
      </c>
      <c r="K549" s="228">
        <v>200</v>
      </c>
      <c r="L549" s="227">
        <v>142.327</v>
      </c>
      <c r="M549" s="223"/>
      <c r="N549" s="224"/>
      <c r="O549" s="224"/>
      <c r="P549" s="224"/>
      <c r="Q549" s="224"/>
      <c r="R549" s="224"/>
      <c r="S549" s="224"/>
      <c r="T549" s="224"/>
      <c r="U549" s="224"/>
      <c r="V549" s="224"/>
      <c r="W549" s="224"/>
      <c r="X549" s="224"/>
      <c r="Y549" s="224"/>
      <c r="Z549" s="224"/>
      <c r="AA549" s="224"/>
      <c r="AB549" s="224"/>
      <c r="AC549" s="224"/>
      <c r="AD549" s="224"/>
      <c r="AE549" s="224"/>
      <c r="AF549" s="224"/>
      <c r="AG549" s="224"/>
      <c r="AH549" s="224"/>
      <c r="AI549" s="224"/>
      <c r="AJ549" s="224"/>
      <c r="AK549" s="224"/>
      <c r="AL549" s="224"/>
      <c r="AM549" s="224"/>
      <c r="AN549" s="224"/>
      <c r="AO549" s="224"/>
      <c r="AP549" s="224"/>
      <c r="AQ549" s="224"/>
      <c r="AR549" s="224"/>
      <c r="AS549" s="224"/>
      <c r="AT549" s="224"/>
      <c r="AU549" s="224"/>
      <c r="AV549" s="224"/>
      <c r="AW549" s="224"/>
      <c r="AX549" s="224"/>
      <c r="AY549" s="224"/>
      <c r="AZ549" s="224"/>
      <c r="BA549" s="224"/>
      <c r="BB549" s="224"/>
      <c r="BC549" s="224"/>
      <c r="BD549" s="224"/>
      <c r="BE549" s="224"/>
      <c r="BF549" s="224"/>
      <c r="BG549" s="224"/>
      <c r="BH549" s="224"/>
      <c r="BI549" s="224"/>
      <c r="BJ549" s="224"/>
      <c r="BK549" s="224"/>
      <c r="BL549" s="224"/>
      <c r="BM549" s="225" t="e">
        <v>#N/A</v>
      </c>
    </row>
    <row r="550" spans="1:65">
      <c r="A550" s="30"/>
      <c r="B550" s="19">
        <v>1</v>
      </c>
      <c r="C550" s="9">
        <v>3</v>
      </c>
      <c r="D550" s="227">
        <v>149</v>
      </c>
      <c r="E550" s="227">
        <v>154</v>
      </c>
      <c r="F550" s="227">
        <v>159</v>
      </c>
      <c r="G550" s="227">
        <v>140</v>
      </c>
      <c r="H550" s="227">
        <v>146.67309022285335</v>
      </c>
      <c r="I550" s="227">
        <v>136</v>
      </c>
      <c r="J550" s="227">
        <v>149</v>
      </c>
      <c r="K550" s="228">
        <v>205</v>
      </c>
      <c r="L550" s="227">
        <v>140.63339999999999</v>
      </c>
      <c r="M550" s="223"/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  <c r="X550" s="224"/>
      <c r="Y550" s="224"/>
      <c r="Z550" s="224"/>
      <c r="AA550" s="224"/>
      <c r="AB550" s="224"/>
      <c r="AC550" s="224"/>
      <c r="AD550" s="224"/>
      <c r="AE550" s="224"/>
      <c r="AF550" s="224"/>
      <c r="AG550" s="224"/>
      <c r="AH550" s="224"/>
      <c r="AI550" s="224"/>
      <c r="AJ550" s="224"/>
      <c r="AK550" s="224"/>
      <c r="AL550" s="224"/>
      <c r="AM550" s="224"/>
      <c r="AN550" s="224"/>
      <c r="AO550" s="224"/>
      <c r="AP550" s="224"/>
      <c r="AQ550" s="224"/>
      <c r="AR550" s="224"/>
      <c r="AS550" s="224"/>
      <c r="AT550" s="224"/>
      <c r="AU550" s="224"/>
      <c r="AV550" s="224"/>
      <c r="AW550" s="224"/>
      <c r="AX550" s="224"/>
      <c r="AY550" s="224"/>
      <c r="AZ550" s="224"/>
      <c r="BA550" s="224"/>
      <c r="BB550" s="224"/>
      <c r="BC550" s="224"/>
      <c r="BD550" s="224"/>
      <c r="BE550" s="224"/>
      <c r="BF550" s="224"/>
      <c r="BG550" s="224"/>
      <c r="BH550" s="224"/>
      <c r="BI550" s="224"/>
      <c r="BJ550" s="224"/>
      <c r="BK550" s="224"/>
      <c r="BL550" s="224"/>
      <c r="BM550" s="225">
        <v>16</v>
      </c>
    </row>
    <row r="551" spans="1:65">
      <c r="A551" s="30"/>
      <c r="B551" s="19">
        <v>1</v>
      </c>
      <c r="C551" s="9">
        <v>4</v>
      </c>
      <c r="D551" s="227">
        <v>160</v>
      </c>
      <c r="E551" s="227">
        <v>175</v>
      </c>
      <c r="F551" s="227">
        <v>156</v>
      </c>
      <c r="G551" s="227">
        <v>141</v>
      </c>
      <c r="H551" s="227">
        <v>140.7616896085861</v>
      </c>
      <c r="I551" s="227">
        <v>137</v>
      </c>
      <c r="J551" s="227">
        <v>143</v>
      </c>
      <c r="K551" s="228">
        <v>206</v>
      </c>
      <c r="L551" s="227">
        <v>144.41059999999999</v>
      </c>
      <c r="M551" s="223"/>
      <c r="N551" s="224"/>
      <c r="O551" s="224"/>
      <c r="P551" s="224"/>
      <c r="Q551" s="224"/>
      <c r="R551" s="224"/>
      <c r="S551" s="224"/>
      <c r="T551" s="224"/>
      <c r="U551" s="224"/>
      <c r="V551" s="224"/>
      <c r="W551" s="224"/>
      <c r="X551" s="224"/>
      <c r="Y551" s="224"/>
      <c r="Z551" s="224"/>
      <c r="AA551" s="224"/>
      <c r="AB551" s="224"/>
      <c r="AC551" s="224"/>
      <c r="AD551" s="224"/>
      <c r="AE551" s="224"/>
      <c r="AF551" s="224"/>
      <c r="AG551" s="224"/>
      <c r="AH551" s="224"/>
      <c r="AI551" s="224"/>
      <c r="AJ551" s="224"/>
      <c r="AK551" s="224"/>
      <c r="AL551" s="224"/>
      <c r="AM551" s="224"/>
      <c r="AN551" s="224"/>
      <c r="AO551" s="224"/>
      <c r="AP551" s="224"/>
      <c r="AQ551" s="224"/>
      <c r="AR551" s="224"/>
      <c r="AS551" s="224"/>
      <c r="AT551" s="224"/>
      <c r="AU551" s="224"/>
      <c r="AV551" s="224"/>
      <c r="AW551" s="224"/>
      <c r="AX551" s="224"/>
      <c r="AY551" s="224"/>
      <c r="AZ551" s="224"/>
      <c r="BA551" s="224"/>
      <c r="BB551" s="224"/>
      <c r="BC551" s="224"/>
      <c r="BD551" s="224"/>
      <c r="BE551" s="224"/>
      <c r="BF551" s="224"/>
      <c r="BG551" s="224"/>
      <c r="BH551" s="224"/>
      <c r="BI551" s="224"/>
      <c r="BJ551" s="224"/>
      <c r="BK551" s="224"/>
      <c r="BL551" s="224"/>
      <c r="BM551" s="225">
        <v>147.46620908793693</v>
      </c>
    </row>
    <row r="552" spans="1:65">
      <c r="A552" s="30"/>
      <c r="B552" s="19">
        <v>1</v>
      </c>
      <c r="C552" s="9">
        <v>5</v>
      </c>
      <c r="D552" s="227">
        <v>161</v>
      </c>
      <c r="E552" s="229">
        <v>177</v>
      </c>
      <c r="F552" s="227">
        <v>158</v>
      </c>
      <c r="G552" s="227">
        <v>141</v>
      </c>
      <c r="H552" s="227">
        <v>143.80997877358644</v>
      </c>
      <c r="I552" s="227">
        <v>133</v>
      </c>
      <c r="J552" s="227">
        <v>146</v>
      </c>
      <c r="K552" s="228">
        <v>199</v>
      </c>
      <c r="L552" s="227">
        <v>144.6472</v>
      </c>
      <c r="M552" s="223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Y552" s="224"/>
      <c r="Z552" s="224"/>
      <c r="AA552" s="224"/>
      <c r="AB552" s="224"/>
      <c r="AC552" s="224"/>
      <c r="AD552" s="224"/>
      <c r="AE552" s="224"/>
      <c r="AF552" s="224"/>
      <c r="AG552" s="224"/>
      <c r="AH552" s="224"/>
      <c r="AI552" s="224"/>
      <c r="AJ552" s="224"/>
      <c r="AK552" s="224"/>
      <c r="AL552" s="224"/>
      <c r="AM552" s="224"/>
      <c r="AN552" s="224"/>
      <c r="AO552" s="224"/>
      <c r="AP552" s="224"/>
      <c r="AQ552" s="224"/>
      <c r="AR552" s="224"/>
      <c r="AS552" s="224"/>
      <c r="AT552" s="224"/>
      <c r="AU552" s="224"/>
      <c r="AV552" s="224"/>
      <c r="AW552" s="224"/>
      <c r="AX552" s="224"/>
      <c r="AY552" s="224"/>
      <c r="AZ552" s="224"/>
      <c r="BA552" s="224"/>
      <c r="BB552" s="224"/>
      <c r="BC552" s="224"/>
      <c r="BD552" s="224"/>
      <c r="BE552" s="224"/>
      <c r="BF552" s="224"/>
      <c r="BG552" s="224"/>
      <c r="BH552" s="224"/>
      <c r="BI552" s="224"/>
      <c r="BJ552" s="224"/>
      <c r="BK552" s="224"/>
      <c r="BL552" s="224"/>
      <c r="BM552" s="225">
        <v>72</v>
      </c>
    </row>
    <row r="553" spans="1:65">
      <c r="A553" s="30"/>
      <c r="B553" s="19">
        <v>1</v>
      </c>
      <c r="C553" s="9">
        <v>6</v>
      </c>
      <c r="D553" s="227">
        <v>160</v>
      </c>
      <c r="E553" s="227">
        <v>152</v>
      </c>
      <c r="F553" s="227">
        <v>160</v>
      </c>
      <c r="G553" s="229">
        <v>153</v>
      </c>
      <c r="H553" s="227">
        <v>145.12792793054561</v>
      </c>
      <c r="I553" s="227">
        <v>142</v>
      </c>
      <c r="J553" s="227">
        <v>146</v>
      </c>
      <c r="K553" s="228">
        <v>198</v>
      </c>
      <c r="L553" s="227">
        <v>144.72239999999999</v>
      </c>
      <c r="M553" s="223"/>
      <c r="N553" s="224"/>
      <c r="O553" s="224"/>
      <c r="P553" s="224"/>
      <c r="Q553" s="224"/>
      <c r="R553" s="224"/>
      <c r="S553" s="224"/>
      <c r="T553" s="224"/>
      <c r="U553" s="224"/>
      <c r="V553" s="224"/>
      <c r="W553" s="224"/>
      <c r="X553" s="224"/>
      <c r="Y553" s="224"/>
      <c r="Z553" s="224"/>
      <c r="AA553" s="224"/>
      <c r="AB553" s="224"/>
      <c r="AC553" s="224"/>
      <c r="AD553" s="224"/>
      <c r="AE553" s="224"/>
      <c r="AF553" s="224"/>
      <c r="AG553" s="224"/>
      <c r="AH553" s="224"/>
      <c r="AI553" s="224"/>
      <c r="AJ553" s="224"/>
      <c r="AK553" s="224"/>
      <c r="AL553" s="224"/>
      <c r="AM553" s="224"/>
      <c r="AN553" s="224"/>
      <c r="AO553" s="224"/>
      <c r="AP553" s="224"/>
      <c r="AQ553" s="224"/>
      <c r="AR553" s="224"/>
      <c r="AS553" s="224"/>
      <c r="AT553" s="224"/>
      <c r="AU553" s="224"/>
      <c r="AV553" s="224"/>
      <c r="AW553" s="224"/>
      <c r="AX553" s="224"/>
      <c r="AY553" s="224"/>
      <c r="AZ553" s="224"/>
      <c r="BA553" s="224"/>
      <c r="BB553" s="224"/>
      <c r="BC553" s="224"/>
      <c r="BD553" s="224"/>
      <c r="BE553" s="224"/>
      <c r="BF553" s="224"/>
      <c r="BG553" s="224"/>
      <c r="BH553" s="224"/>
      <c r="BI553" s="224"/>
      <c r="BJ553" s="224"/>
      <c r="BK553" s="224"/>
      <c r="BL553" s="224"/>
      <c r="BM553" s="230"/>
    </row>
    <row r="554" spans="1:65">
      <c r="A554" s="30"/>
      <c r="B554" s="20" t="s">
        <v>231</v>
      </c>
      <c r="C554" s="12"/>
      <c r="D554" s="231">
        <v>155.5</v>
      </c>
      <c r="E554" s="231">
        <v>160.16666666666666</v>
      </c>
      <c r="F554" s="231">
        <v>157.83333333333334</v>
      </c>
      <c r="G554" s="231">
        <v>142</v>
      </c>
      <c r="H554" s="231">
        <v>144.18793937016213</v>
      </c>
      <c r="I554" s="231">
        <v>136.5</v>
      </c>
      <c r="J554" s="231">
        <v>145.83333333333334</v>
      </c>
      <c r="K554" s="231">
        <v>201.83333333333334</v>
      </c>
      <c r="L554" s="231">
        <v>143.27506666666667</v>
      </c>
      <c r="M554" s="223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  <c r="X554" s="224"/>
      <c r="Y554" s="224"/>
      <c r="Z554" s="224"/>
      <c r="AA554" s="224"/>
      <c r="AB554" s="224"/>
      <c r="AC554" s="224"/>
      <c r="AD554" s="224"/>
      <c r="AE554" s="224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4"/>
      <c r="BK554" s="224"/>
      <c r="BL554" s="224"/>
      <c r="BM554" s="230"/>
    </row>
    <row r="555" spans="1:65">
      <c r="A555" s="30"/>
      <c r="B555" s="3" t="s">
        <v>232</v>
      </c>
      <c r="C555" s="29"/>
      <c r="D555" s="227">
        <v>157.5</v>
      </c>
      <c r="E555" s="227">
        <v>153.5</v>
      </c>
      <c r="F555" s="227">
        <v>158.5</v>
      </c>
      <c r="G555" s="227">
        <v>140.5</v>
      </c>
      <c r="H555" s="227">
        <v>144.46895335206602</v>
      </c>
      <c r="I555" s="227">
        <v>136.5</v>
      </c>
      <c r="J555" s="227">
        <v>146</v>
      </c>
      <c r="K555" s="227">
        <v>201.5</v>
      </c>
      <c r="L555" s="227">
        <v>143.66019999999997</v>
      </c>
      <c r="M555" s="223"/>
      <c r="N555" s="224"/>
      <c r="O555" s="224"/>
      <c r="P555" s="224"/>
      <c r="Q555" s="224"/>
      <c r="R555" s="224"/>
      <c r="S555" s="224"/>
      <c r="T555" s="224"/>
      <c r="U555" s="224"/>
      <c r="V555" s="224"/>
      <c r="W555" s="224"/>
      <c r="X555" s="224"/>
      <c r="Y555" s="224"/>
      <c r="Z555" s="224"/>
      <c r="AA555" s="224"/>
      <c r="AB555" s="224"/>
      <c r="AC555" s="224"/>
      <c r="AD555" s="224"/>
      <c r="AE555" s="224"/>
      <c r="AF555" s="224"/>
      <c r="AG555" s="224"/>
      <c r="AH555" s="224"/>
      <c r="AI555" s="224"/>
      <c r="AJ555" s="224"/>
      <c r="AK555" s="224"/>
      <c r="AL555" s="224"/>
      <c r="AM555" s="224"/>
      <c r="AN555" s="224"/>
      <c r="AO555" s="224"/>
      <c r="AP555" s="224"/>
      <c r="AQ555" s="224"/>
      <c r="AR555" s="224"/>
      <c r="AS555" s="224"/>
      <c r="AT555" s="224"/>
      <c r="AU555" s="224"/>
      <c r="AV555" s="224"/>
      <c r="AW555" s="224"/>
      <c r="AX555" s="224"/>
      <c r="AY555" s="224"/>
      <c r="AZ555" s="224"/>
      <c r="BA555" s="224"/>
      <c r="BB555" s="224"/>
      <c r="BC555" s="224"/>
      <c r="BD555" s="224"/>
      <c r="BE555" s="224"/>
      <c r="BF555" s="224"/>
      <c r="BG555" s="224"/>
      <c r="BH555" s="224"/>
      <c r="BI555" s="224"/>
      <c r="BJ555" s="224"/>
      <c r="BK555" s="224"/>
      <c r="BL555" s="224"/>
      <c r="BM555" s="230"/>
    </row>
    <row r="556" spans="1:65">
      <c r="A556" s="30"/>
      <c r="B556" s="3" t="s">
        <v>233</v>
      </c>
      <c r="C556" s="29"/>
      <c r="D556" s="227">
        <v>5.8223706512038547</v>
      </c>
      <c r="E556" s="227">
        <v>12.351787994726378</v>
      </c>
      <c r="F556" s="227">
        <v>1.9407902170679516</v>
      </c>
      <c r="G556" s="227">
        <v>5.5136195008360884</v>
      </c>
      <c r="H556" s="227">
        <v>2.600332398654007</v>
      </c>
      <c r="I556" s="227">
        <v>3.7282703764614498</v>
      </c>
      <c r="J556" s="227">
        <v>2.1369760566432809</v>
      </c>
      <c r="K556" s="227">
        <v>3.3115957885386109</v>
      </c>
      <c r="L556" s="227">
        <v>1.6295774012506015</v>
      </c>
      <c r="M556" s="223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Y556" s="224"/>
      <c r="Z556" s="224"/>
      <c r="AA556" s="224"/>
      <c r="AB556" s="224"/>
      <c r="AC556" s="224"/>
      <c r="AD556" s="224"/>
      <c r="AE556" s="224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4"/>
      <c r="BG556" s="224"/>
      <c r="BH556" s="224"/>
      <c r="BI556" s="224"/>
      <c r="BJ556" s="224"/>
      <c r="BK556" s="224"/>
      <c r="BL556" s="224"/>
      <c r="BM556" s="230"/>
    </row>
    <row r="557" spans="1:65">
      <c r="A557" s="30"/>
      <c r="B557" s="3" t="s">
        <v>85</v>
      </c>
      <c r="C557" s="29"/>
      <c r="D557" s="13">
        <v>3.7442898078481383E-2</v>
      </c>
      <c r="E557" s="13">
        <v>7.7118343359373856E-2</v>
      </c>
      <c r="F557" s="13">
        <v>1.2296453328836018E-2</v>
      </c>
      <c r="G557" s="13">
        <v>3.8828306343916118E-2</v>
      </c>
      <c r="H557" s="13">
        <v>1.8034326657366137E-2</v>
      </c>
      <c r="I557" s="13">
        <v>2.7313336091292672E-2</v>
      </c>
      <c r="J557" s="13">
        <v>1.4653550102696783E-2</v>
      </c>
      <c r="K557" s="13">
        <v>1.6407576161215246E-2</v>
      </c>
      <c r="L557" s="13">
        <v>1.1373768228926094E-2</v>
      </c>
      <c r="M557" s="15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234</v>
      </c>
      <c r="C558" s="29"/>
      <c r="D558" s="13">
        <v>5.4478859677421942E-2</v>
      </c>
      <c r="E558" s="13">
        <v>8.6124527491963976E-2</v>
      </c>
      <c r="F558" s="13">
        <v>7.0301693584692959E-2</v>
      </c>
      <c r="G558" s="13">
        <v>-3.7067536500360765E-2</v>
      </c>
      <c r="H558" s="13">
        <v>-2.2230650248965866E-2</v>
      </c>
      <c r="I558" s="13">
        <v>-7.4364216424642526E-2</v>
      </c>
      <c r="J558" s="13">
        <v>-1.1072880795558238E-2</v>
      </c>
      <c r="K558" s="13">
        <v>0.3686751329789475</v>
      </c>
      <c r="L558" s="13">
        <v>-2.8421035891490254E-2</v>
      </c>
      <c r="M558" s="15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235</v>
      </c>
      <c r="C559" s="47"/>
      <c r="D559" s="45">
        <v>0.7</v>
      </c>
      <c r="E559" s="45">
        <v>1.04</v>
      </c>
      <c r="F559" s="45">
        <v>0.87</v>
      </c>
      <c r="G559" s="45">
        <v>0.28000000000000003</v>
      </c>
      <c r="H559" s="45">
        <v>0.12</v>
      </c>
      <c r="I559" s="45">
        <v>0.67</v>
      </c>
      <c r="J559" s="45">
        <v>0</v>
      </c>
      <c r="K559" s="45">
        <v>4.05</v>
      </c>
      <c r="L559" s="45">
        <v>0.18</v>
      </c>
      <c r="M559" s="15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BM560" s="55"/>
    </row>
    <row r="561" spans="1:65" ht="15">
      <c r="B561" s="8" t="s">
        <v>489</v>
      </c>
      <c r="BM561" s="28" t="s">
        <v>247</v>
      </c>
    </row>
    <row r="562" spans="1:65" ht="15">
      <c r="A562" s="25" t="s">
        <v>29</v>
      </c>
      <c r="B562" s="18" t="s">
        <v>108</v>
      </c>
      <c r="C562" s="15" t="s">
        <v>109</v>
      </c>
      <c r="D562" s="16" t="s">
        <v>214</v>
      </c>
      <c r="E562" s="17" t="s">
        <v>214</v>
      </c>
      <c r="F562" s="17" t="s">
        <v>214</v>
      </c>
      <c r="G562" s="17" t="s">
        <v>214</v>
      </c>
      <c r="H562" s="17" t="s">
        <v>214</v>
      </c>
      <c r="I562" s="17" t="s">
        <v>214</v>
      </c>
      <c r="J562" s="17" t="s">
        <v>214</v>
      </c>
      <c r="K562" s="15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215</v>
      </c>
      <c r="C563" s="9" t="s">
        <v>215</v>
      </c>
      <c r="D563" s="149" t="s">
        <v>249</v>
      </c>
      <c r="E563" s="150" t="s">
        <v>250</v>
      </c>
      <c r="F563" s="150" t="s">
        <v>253</v>
      </c>
      <c r="G563" s="150" t="s">
        <v>254</v>
      </c>
      <c r="H563" s="150" t="s">
        <v>256</v>
      </c>
      <c r="I563" s="150" t="s">
        <v>257</v>
      </c>
      <c r="J563" s="150" t="s">
        <v>260</v>
      </c>
      <c r="K563" s="15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99</v>
      </c>
      <c r="E564" s="11" t="s">
        <v>99</v>
      </c>
      <c r="F564" s="11" t="s">
        <v>284</v>
      </c>
      <c r="G564" s="11" t="s">
        <v>99</v>
      </c>
      <c r="H564" s="11" t="s">
        <v>284</v>
      </c>
      <c r="I564" s="11" t="s">
        <v>284</v>
      </c>
      <c r="J564" s="11" t="s">
        <v>99</v>
      </c>
      <c r="K564" s="15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26"/>
      <c r="F565" s="26"/>
      <c r="G565" s="26"/>
      <c r="H565" s="26"/>
      <c r="I565" s="26"/>
      <c r="J565" s="26"/>
      <c r="K565" s="15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1.7</v>
      </c>
      <c r="E566" s="22">
        <v>1.6</v>
      </c>
      <c r="F566" s="152" t="s">
        <v>104</v>
      </c>
      <c r="G566" s="152" t="s">
        <v>103</v>
      </c>
      <c r="H566" s="22">
        <v>3.5</v>
      </c>
      <c r="I566" s="156">
        <v>6</v>
      </c>
      <c r="J566" s="22">
        <v>3.4402965438938402</v>
      </c>
      <c r="K566" s="15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2</v>
      </c>
      <c r="E567" s="11">
        <v>1</v>
      </c>
      <c r="F567" s="153" t="s">
        <v>104</v>
      </c>
      <c r="G567" s="153" t="s">
        <v>103</v>
      </c>
      <c r="H567" s="11">
        <v>5.7</v>
      </c>
      <c r="I567" s="11" t="s">
        <v>104</v>
      </c>
      <c r="J567" s="11">
        <v>3.3982351806475002</v>
      </c>
      <c r="K567" s="15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15</v>
      </c>
    </row>
    <row r="568" spans="1:65">
      <c r="A568" s="30"/>
      <c r="B568" s="19">
        <v>1</v>
      </c>
      <c r="C568" s="9">
        <v>3</v>
      </c>
      <c r="D568" s="11">
        <v>2.2000000000000002</v>
      </c>
      <c r="E568" s="11">
        <v>1.2</v>
      </c>
      <c r="F568" s="153" t="s">
        <v>104</v>
      </c>
      <c r="G568" s="153" t="s">
        <v>103</v>
      </c>
      <c r="H568" s="11">
        <v>3.8</v>
      </c>
      <c r="I568" s="11" t="s">
        <v>104</v>
      </c>
      <c r="J568" s="11">
        <v>3.45623764162203</v>
      </c>
      <c r="K568" s="15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19">
        <v>1</v>
      </c>
      <c r="C569" s="9">
        <v>4</v>
      </c>
      <c r="D569" s="11">
        <v>1.7</v>
      </c>
      <c r="E569" s="11">
        <v>3.8</v>
      </c>
      <c r="F569" s="153" t="s">
        <v>104</v>
      </c>
      <c r="G569" s="153" t="s">
        <v>103</v>
      </c>
      <c r="H569" s="11">
        <v>5.0999999999999996</v>
      </c>
      <c r="I569" s="11" t="s">
        <v>104</v>
      </c>
      <c r="J569" s="11">
        <v>3.3837546647737602</v>
      </c>
      <c r="K569" s="15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2.89739799282549</v>
      </c>
    </row>
    <row r="570" spans="1:65">
      <c r="A570" s="30"/>
      <c r="B570" s="19">
        <v>1</v>
      </c>
      <c r="C570" s="9">
        <v>5</v>
      </c>
      <c r="D570" s="11">
        <v>1.8</v>
      </c>
      <c r="E570" s="11">
        <v>2.2999999999999998</v>
      </c>
      <c r="F570" s="153" t="s">
        <v>104</v>
      </c>
      <c r="G570" s="153" t="s">
        <v>103</v>
      </c>
      <c r="H570" s="11">
        <v>4.5</v>
      </c>
      <c r="I570" s="11">
        <v>5</v>
      </c>
      <c r="J570" s="11">
        <v>3.3944060047068998</v>
      </c>
      <c r="K570" s="15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21</v>
      </c>
    </row>
    <row r="571" spans="1:65">
      <c r="A571" s="30"/>
      <c r="B571" s="19">
        <v>1</v>
      </c>
      <c r="C571" s="9">
        <v>6</v>
      </c>
      <c r="D571" s="11">
        <v>1.7</v>
      </c>
      <c r="E571" s="11">
        <v>1.5</v>
      </c>
      <c r="F571" s="153" t="s">
        <v>104</v>
      </c>
      <c r="G571" s="153" t="s">
        <v>103</v>
      </c>
      <c r="H571" s="11">
        <v>3.4</v>
      </c>
      <c r="I571" s="11" t="s">
        <v>104</v>
      </c>
      <c r="J571" s="11">
        <v>3.3490097491206399</v>
      </c>
      <c r="K571" s="15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20" t="s">
        <v>231</v>
      </c>
      <c r="C572" s="12"/>
      <c r="D572" s="23">
        <v>1.8499999999999999</v>
      </c>
      <c r="E572" s="23">
        <v>1.8999999999999997</v>
      </c>
      <c r="F572" s="23" t="s">
        <v>521</v>
      </c>
      <c r="G572" s="23" t="s">
        <v>521</v>
      </c>
      <c r="H572" s="23">
        <v>4.333333333333333</v>
      </c>
      <c r="I572" s="23">
        <v>5.5</v>
      </c>
      <c r="J572" s="23">
        <v>3.4036566307941114</v>
      </c>
      <c r="K572" s="15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3" t="s">
        <v>232</v>
      </c>
      <c r="C573" s="29"/>
      <c r="D573" s="11">
        <v>1.75</v>
      </c>
      <c r="E573" s="11">
        <v>1.55</v>
      </c>
      <c r="F573" s="11" t="s">
        <v>521</v>
      </c>
      <c r="G573" s="11" t="s">
        <v>521</v>
      </c>
      <c r="H573" s="11">
        <v>4.1500000000000004</v>
      </c>
      <c r="I573" s="11">
        <v>5.5</v>
      </c>
      <c r="J573" s="11">
        <v>3.3963205926772</v>
      </c>
      <c r="K573" s="15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A574" s="30"/>
      <c r="B574" s="3" t="s">
        <v>233</v>
      </c>
      <c r="C574" s="29"/>
      <c r="D574" s="24">
        <v>0.20736441353327714</v>
      </c>
      <c r="E574" s="24">
        <v>1.0315037566582101</v>
      </c>
      <c r="F574" s="24" t="s">
        <v>521</v>
      </c>
      <c r="G574" s="24" t="s">
        <v>521</v>
      </c>
      <c r="H574" s="24">
        <v>0.93094933625126219</v>
      </c>
      <c r="I574" s="24">
        <v>0.70710678118654757</v>
      </c>
      <c r="J574" s="24">
        <v>3.8998928355657596E-2</v>
      </c>
      <c r="K574" s="15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5"/>
    </row>
    <row r="575" spans="1:65">
      <c r="A575" s="30"/>
      <c r="B575" s="3" t="s">
        <v>85</v>
      </c>
      <c r="C575" s="29"/>
      <c r="D575" s="13">
        <v>0.11208887218014982</v>
      </c>
      <c r="E575" s="13">
        <v>0.542896714030637</v>
      </c>
      <c r="F575" s="13" t="s">
        <v>521</v>
      </c>
      <c r="G575" s="13" t="s">
        <v>521</v>
      </c>
      <c r="H575" s="13">
        <v>0.21483446221182975</v>
      </c>
      <c r="I575" s="13">
        <v>0.12856486930664501</v>
      </c>
      <c r="J575" s="13">
        <v>1.1457950253506832E-2</v>
      </c>
      <c r="K575" s="15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5"/>
    </row>
    <row r="576" spans="1:65">
      <c r="A576" s="30"/>
      <c r="B576" s="3" t="s">
        <v>234</v>
      </c>
      <c r="C576" s="29"/>
      <c r="D576" s="13">
        <v>-0.36149607179236243</v>
      </c>
      <c r="E576" s="13">
        <v>-0.34423920886783177</v>
      </c>
      <c r="F576" s="13" t="s">
        <v>521</v>
      </c>
      <c r="G576" s="13" t="s">
        <v>521</v>
      </c>
      <c r="H576" s="13">
        <v>0.49559478679266467</v>
      </c>
      <c r="I576" s="13">
        <v>0.89825492169838217</v>
      </c>
      <c r="J576" s="13">
        <v>0.17472871839568271</v>
      </c>
      <c r="K576" s="15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5"/>
    </row>
    <row r="577" spans="1:65">
      <c r="A577" s="30"/>
      <c r="B577" s="46" t="s">
        <v>235</v>
      </c>
      <c r="C577" s="47"/>
      <c r="D577" s="45">
        <v>0.49</v>
      </c>
      <c r="E577" s="45">
        <v>0.45</v>
      </c>
      <c r="F577" s="45">
        <v>0</v>
      </c>
      <c r="G577" s="45">
        <v>1.1200000000000001</v>
      </c>
      <c r="H577" s="45">
        <v>1.37</v>
      </c>
      <c r="I577" s="45">
        <v>0.75</v>
      </c>
      <c r="J577" s="45">
        <v>0.67</v>
      </c>
      <c r="K577" s="15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5"/>
    </row>
    <row r="578" spans="1:65">
      <c r="B578" s="31"/>
      <c r="C578" s="20"/>
      <c r="D578" s="20"/>
      <c r="E578" s="20"/>
      <c r="F578" s="20"/>
      <c r="G578" s="20"/>
      <c r="H578" s="20"/>
      <c r="I578" s="20"/>
      <c r="J578" s="20"/>
      <c r="BM578" s="55"/>
    </row>
    <row r="579" spans="1:65" ht="15">
      <c r="B579" s="8" t="s">
        <v>490</v>
      </c>
      <c r="BM579" s="28" t="s">
        <v>66</v>
      </c>
    </row>
    <row r="580" spans="1:65" ht="15">
      <c r="A580" s="25" t="s">
        <v>31</v>
      </c>
      <c r="B580" s="18" t="s">
        <v>108</v>
      </c>
      <c r="C580" s="15" t="s">
        <v>109</v>
      </c>
      <c r="D580" s="16" t="s">
        <v>214</v>
      </c>
      <c r="E580" s="17" t="s">
        <v>214</v>
      </c>
      <c r="F580" s="17" t="s">
        <v>214</v>
      </c>
      <c r="G580" s="17" t="s">
        <v>214</v>
      </c>
      <c r="H580" s="17" t="s">
        <v>214</v>
      </c>
      <c r="I580" s="17" t="s">
        <v>214</v>
      </c>
      <c r="J580" s="151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1</v>
      </c>
    </row>
    <row r="581" spans="1:65">
      <c r="A581" s="30"/>
      <c r="B581" s="19" t="s">
        <v>215</v>
      </c>
      <c r="C581" s="9" t="s">
        <v>215</v>
      </c>
      <c r="D581" s="149" t="s">
        <v>249</v>
      </c>
      <c r="E581" s="150" t="s">
        <v>250</v>
      </c>
      <c r="F581" s="150" t="s">
        <v>253</v>
      </c>
      <c r="G581" s="150" t="s">
        <v>256</v>
      </c>
      <c r="H581" s="150" t="s">
        <v>257</v>
      </c>
      <c r="I581" s="150" t="s">
        <v>260</v>
      </c>
      <c r="J581" s="151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 t="s">
        <v>3</v>
      </c>
    </row>
    <row r="582" spans="1:65">
      <c r="A582" s="30"/>
      <c r="B582" s="19"/>
      <c r="C582" s="9"/>
      <c r="D582" s="10" t="s">
        <v>99</v>
      </c>
      <c r="E582" s="11" t="s">
        <v>99</v>
      </c>
      <c r="F582" s="11" t="s">
        <v>284</v>
      </c>
      <c r="G582" s="11" t="s">
        <v>284</v>
      </c>
      <c r="H582" s="11" t="s">
        <v>284</v>
      </c>
      <c r="I582" s="11" t="s">
        <v>99</v>
      </c>
      <c r="J582" s="151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2</v>
      </c>
    </row>
    <row r="583" spans="1:65">
      <c r="A583" s="30"/>
      <c r="B583" s="19"/>
      <c r="C583" s="9"/>
      <c r="D583" s="26"/>
      <c r="E583" s="26"/>
      <c r="F583" s="26"/>
      <c r="G583" s="26"/>
      <c r="H583" s="26"/>
      <c r="I583" s="26"/>
      <c r="J583" s="151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2</v>
      </c>
    </row>
    <row r="584" spans="1:65">
      <c r="A584" s="30"/>
      <c r="B584" s="18">
        <v>1</v>
      </c>
      <c r="C584" s="14">
        <v>1</v>
      </c>
      <c r="D584" s="22">
        <v>9.18</v>
      </c>
      <c r="E584" s="22">
        <v>9.17</v>
      </c>
      <c r="F584" s="22">
        <v>13</v>
      </c>
      <c r="G584" s="22">
        <v>10</v>
      </c>
      <c r="H584" s="22">
        <v>9</v>
      </c>
      <c r="I584" s="22">
        <v>8.9256245695885408</v>
      </c>
      <c r="J584" s="151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8">
        <v>1</v>
      </c>
    </row>
    <row r="585" spans="1:65">
      <c r="A585" s="30"/>
      <c r="B585" s="19">
        <v>1</v>
      </c>
      <c r="C585" s="9">
        <v>2</v>
      </c>
      <c r="D585" s="11">
        <v>10.25</v>
      </c>
      <c r="E585" s="11">
        <v>7.2</v>
      </c>
      <c r="F585" s="11">
        <v>10</v>
      </c>
      <c r="G585" s="11">
        <v>11.1</v>
      </c>
      <c r="H585" s="11">
        <v>10</v>
      </c>
      <c r="I585" s="11">
        <v>8.9257663647204293</v>
      </c>
      <c r="J585" s="151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8">
        <v>6</v>
      </c>
    </row>
    <row r="586" spans="1:65">
      <c r="A586" s="30"/>
      <c r="B586" s="19">
        <v>1</v>
      </c>
      <c r="C586" s="9">
        <v>3</v>
      </c>
      <c r="D586" s="11">
        <v>8.92</v>
      </c>
      <c r="E586" s="11">
        <v>8.75</v>
      </c>
      <c r="F586" s="11">
        <v>12</v>
      </c>
      <c r="G586" s="11">
        <v>8.8000000000000007</v>
      </c>
      <c r="H586" s="11">
        <v>9</v>
      </c>
      <c r="I586" s="11">
        <v>8.9291830308828199</v>
      </c>
      <c r="J586" s="151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8">
        <v>16</v>
      </c>
    </row>
    <row r="587" spans="1:65">
      <c r="A587" s="30"/>
      <c r="B587" s="19">
        <v>1</v>
      </c>
      <c r="C587" s="9">
        <v>4</v>
      </c>
      <c r="D587" s="11">
        <v>9.49</v>
      </c>
      <c r="E587" s="11">
        <v>8.48</v>
      </c>
      <c r="F587" s="11">
        <v>10</v>
      </c>
      <c r="G587" s="11">
        <v>11.4</v>
      </c>
      <c r="H587" s="11">
        <v>10</v>
      </c>
      <c r="I587" s="11">
        <v>8.9403010768632107</v>
      </c>
      <c r="J587" s="151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8">
        <v>9.6162265056251854</v>
      </c>
    </row>
    <row r="588" spans="1:65">
      <c r="A588" s="30"/>
      <c r="B588" s="19">
        <v>1</v>
      </c>
      <c r="C588" s="9">
        <v>5</v>
      </c>
      <c r="D588" s="11">
        <v>8.49</v>
      </c>
      <c r="E588" s="11">
        <v>8.07</v>
      </c>
      <c r="F588" s="11">
        <v>12</v>
      </c>
      <c r="G588" s="11">
        <v>10.4</v>
      </c>
      <c r="H588" s="11">
        <v>10</v>
      </c>
      <c r="I588" s="11">
        <v>8.9825425984031604</v>
      </c>
      <c r="J588" s="151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73</v>
      </c>
    </row>
    <row r="589" spans="1:65">
      <c r="A589" s="30"/>
      <c r="B589" s="19">
        <v>1</v>
      </c>
      <c r="C589" s="9">
        <v>6</v>
      </c>
      <c r="D589" s="11">
        <v>9.1</v>
      </c>
      <c r="E589" s="11">
        <v>8.65</v>
      </c>
      <c r="F589" s="11">
        <v>12</v>
      </c>
      <c r="G589" s="11">
        <v>9.1</v>
      </c>
      <c r="H589" s="11">
        <v>9</v>
      </c>
      <c r="I589" s="11">
        <v>8.9307365620484802</v>
      </c>
      <c r="J589" s="151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5"/>
    </row>
    <row r="590" spans="1:65">
      <c r="A590" s="30"/>
      <c r="B590" s="20" t="s">
        <v>231</v>
      </c>
      <c r="C590" s="12"/>
      <c r="D590" s="23">
        <v>9.2383333333333351</v>
      </c>
      <c r="E590" s="23">
        <v>8.3866666666666667</v>
      </c>
      <c r="F590" s="23">
        <v>11.5</v>
      </c>
      <c r="G590" s="23">
        <v>10.133333333333335</v>
      </c>
      <c r="H590" s="23">
        <v>9.5</v>
      </c>
      <c r="I590" s="23">
        <v>8.9390257004177727</v>
      </c>
      <c r="J590" s="151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5"/>
    </row>
    <row r="591" spans="1:65">
      <c r="A591" s="30"/>
      <c r="B591" s="3" t="s">
        <v>232</v>
      </c>
      <c r="C591" s="29"/>
      <c r="D591" s="11">
        <v>9.14</v>
      </c>
      <c r="E591" s="11">
        <v>8.5650000000000013</v>
      </c>
      <c r="F591" s="11">
        <v>12</v>
      </c>
      <c r="G591" s="11">
        <v>10.199999999999999</v>
      </c>
      <c r="H591" s="11">
        <v>9.5</v>
      </c>
      <c r="I591" s="11">
        <v>8.9299597964656492</v>
      </c>
      <c r="J591" s="151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5"/>
    </row>
    <row r="592" spans="1:65">
      <c r="A592" s="30"/>
      <c r="B592" s="3" t="s">
        <v>233</v>
      </c>
      <c r="C592" s="29"/>
      <c r="D592" s="24">
        <v>0.59509383013661521</v>
      </c>
      <c r="E592" s="24">
        <v>0.68295436645991692</v>
      </c>
      <c r="F592" s="24">
        <v>1.2247448713915889</v>
      </c>
      <c r="G592" s="24">
        <v>1.0462631918722298</v>
      </c>
      <c r="H592" s="24">
        <v>0.54772255750516607</v>
      </c>
      <c r="I592" s="24">
        <v>2.1983335708962898E-2</v>
      </c>
      <c r="J592" s="151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5"/>
    </row>
    <row r="593" spans="1:65">
      <c r="A593" s="30"/>
      <c r="B593" s="3" t="s">
        <v>85</v>
      </c>
      <c r="C593" s="29"/>
      <c r="D593" s="13">
        <v>6.4415713166510749E-2</v>
      </c>
      <c r="E593" s="13">
        <v>8.1433350531786589E-2</v>
      </c>
      <c r="F593" s="13">
        <v>0.10649955403405122</v>
      </c>
      <c r="G593" s="13">
        <v>0.10324965709265424</v>
      </c>
      <c r="H593" s="13">
        <v>5.7655006053175376E-2</v>
      </c>
      <c r="I593" s="13">
        <v>2.459254111769193E-3</v>
      </c>
      <c r="J593" s="151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5"/>
    </row>
    <row r="594" spans="1:65">
      <c r="A594" s="30"/>
      <c r="B594" s="3" t="s">
        <v>234</v>
      </c>
      <c r="C594" s="29"/>
      <c r="D594" s="13">
        <v>-3.9297449167903342E-2</v>
      </c>
      <c r="E594" s="13">
        <v>-0.12786302800160387</v>
      </c>
      <c r="F594" s="13">
        <v>0.19589529149223628</v>
      </c>
      <c r="G594" s="13">
        <v>5.3774401778666325E-2</v>
      </c>
      <c r="H594" s="13">
        <v>-1.2086498332500417E-2</v>
      </c>
      <c r="I594" s="13">
        <v>-7.0422717768895304E-2</v>
      </c>
      <c r="J594" s="151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5"/>
    </row>
    <row r="595" spans="1:65">
      <c r="A595" s="30"/>
      <c r="B595" s="46" t="s">
        <v>235</v>
      </c>
      <c r="C595" s="47"/>
      <c r="D595" s="45">
        <v>0.15</v>
      </c>
      <c r="E595" s="45">
        <v>1.1100000000000001</v>
      </c>
      <c r="F595" s="45">
        <v>2.41</v>
      </c>
      <c r="G595" s="45">
        <v>0.86</v>
      </c>
      <c r="H595" s="45">
        <v>0.15</v>
      </c>
      <c r="I595" s="45">
        <v>0.49</v>
      </c>
      <c r="J595" s="151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5"/>
    </row>
    <row r="596" spans="1:65">
      <c r="B596" s="31"/>
      <c r="C596" s="20"/>
      <c r="D596" s="20"/>
      <c r="E596" s="20"/>
      <c r="F596" s="20"/>
      <c r="G596" s="20"/>
      <c r="H596" s="20"/>
      <c r="I596" s="20"/>
      <c r="BM596" s="55"/>
    </row>
    <row r="597" spans="1:65" ht="15">
      <c r="B597" s="8" t="s">
        <v>491</v>
      </c>
      <c r="BM597" s="28" t="s">
        <v>247</v>
      </c>
    </row>
    <row r="598" spans="1:65" ht="15">
      <c r="A598" s="25" t="s">
        <v>34</v>
      </c>
      <c r="B598" s="18" t="s">
        <v>108</v>
      </c>
      <c r="C598" s="15" t="s">
        <v>109</v>
      </c>
      <c r="D598" s="16" t="s">
        <v>214</v>
      </c>
      <c r="E598" s="17" t="s">
        <v>214</v>
      </c>
      <c r="F598" s="17" t="s">
        <v>214</v>
      </c>
      <c r="G598" s="17" t="s">
        <v>214</v>
      </c>
      <c r="H598" s="17" t="s">
        <v>214</v>
      </c>
      <c r="I598" s="17" t="s">
        <v>214</v>
      </c>
      <c r="J598" s="17" t="s">
        <v>214</v>
      </c>
      <c r="K598" s="17" t="s">
        <v>214</v>
      </c>
      <c r="L598" s="17" t="s">
        <v>214</v>
      </c>
      <c r="M598" s="17" t="s">
        <v>214</v>
      </c>
      <c r="N598" s="151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1</v>
      </c>
    </row>
    <row r="599" spans="1:65">
      <c r="A599" s="30"/>
      <c r="B599" s="19" t="s">
        <v>215</v>
      </c>
      <c r="C599" s="9" t="s">
        <v>215</v>
      </c>
      <c r="D599" s="149" t="s">
        <v>248</v>
      </c>
      <c r="E599" s="150" t="s">
        <v>249</v>
      </c>
      <c r="F599" s="150" t="s">
        <v>250</v>
      </c>
      <c r="G599" s="150" t="s">
        <v>252</v>
      </c>
      <c r="H599" s="150" t="s">
        <v>253</v>
      </c>
      <c r="I599" s="150" t="s">
        <v>254</v>
      </c>
      <c r="J599" s="150" t="s">
        <v>256</v>
      </c>
      <c r="K599" s="150" t="s">
        <v>257</v>
      </c>
      <c r="L599" s="150" t="s">
        <v>258</v>
      </c>
      <c r="M599" s="150" t="s">
        <v>259</v>
      </c>
      <c r="N599" s="151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8" t="s">
        <v>3</v>
      </c>
    </row>
    <row r="600" spans="1:65">
      <c r="A600" s="30"/>
      <c r="B600" s="19"/>
      <c r="C600" s="9"/>
      <c r="D600" s="10" t="s">
        <v>100</v>
      </c>
      <c r="E600" s="11" t="s">
        <v>99</v>
      </c>
      <c r="F600" s="11" t="s">
        <v>99</v>
      </c>
      <c r="G600" s="11" t="s">
        <v>100</v>
      </c>
      <c r="H600" s="11" t="s">
        <v>284</v>
      </c>
      <c r="I600" s="11" t="s">
        <v>100</v>
      </c>
      <c r="J600" s="11" t="s">
        <v>284</v>
      </c>
      <c r="K600" s="11" t="s">
        <v>284</v>
      </c>
      <c r="L600" s="11" t="s">
        <v>284</v>
      </c>
      <c r="M600" s="11" t="s">
        <v>100</v>
      </c>
      <c r="N600" s="151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8">
        <v>1</v>
      </c>
    </row>
    <row r="601" spans="1:65">
      <c r="A601" s="30"/>
      <c r="B601" s="19"/>
      <c r="C601" s="9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151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8">
        <v>1</v>
      </c>
    </row>
    <row r="602" spans="1:65">
      <c r="A602" s="30"/>
      <c r="B602" s="18">
        <v>1</v>
      </c>
      <c r="C602" s="14">
        <v>1</v>
      </c>
      <c r="D602" s="242" t="s">
        <v>101</v>
      </c>
      <c r="E602" s="243" t="s">
        <v>95</v>
      </c>
      <c r="F602" s="243">
        <v>20</v>
      </c>
      <c r="G602" s="242" t="s">
        <v>194</v>
      </c>
      <c r="H602" s="242" t="s">
        <v>95</v>
      </c>
      <c r="I602" s="242" t="s">
        <v>194</v>
      </c>
      <c r="J602" s="243">
        <v>20</v>
      </c>
      <c r="K602" s="242" t="s">
        <v>95</v>
      </c>
      <c r="L602" s="242" t="s">
        <v>194</v>
      </c>
      <c r="M602" s="242" t="s">
        <v>101</v>
      </c>
      <c r="N602" s="238"/>
      <c r="O602" s="239"/>
      <c r="P602" s="239"/>
      <c r="Q602" s="239"/>
      <c r="R602" s="239"/>
      <c r="S602" s="239"/>
      <c r="T602" s="239"/>
      <c r="U602" s="239"/>
      <c r="V602" s="239"/>
      <c r="W602" s="239"/>
      <c r="X602" s="239"/>
      <c r="Y602" s="239"/>
      <c r="Z602" s="239"/>
      <c r="AA602" s="239"/>
      <c r="AB602" s="239"/>
      <c r="AC602" s="239"/>
      <c r="AD602" s="239"/>
      <c r="AE602" s="239"/>
      <c r="AF602" s="239"/>
      <c r="AG602" s="239"/>
      <c r="AH602" s="239"/>
      <c r="AI602" s="239"/>
      <c r="AJ602" s="239"/>
      <c r="AK602" s="239"/>
      <c r="AL602" s="239"/>
      <c r="AM602" s="239"/>
      <c r="AN602" s="239"/>
      <c r="AO602" s="239"/>
      <c r="AP602" s="239"/>
      <c r="AQ602" s="239"/>
      <c r="AR602" s="239"/>
      <c r="AS602" s="239"/>
      <c r="AT602" s="239"/>
      <c r="AU602" s="239"/>
      <c r="AV602" s="239"/>
      <c r="AW602" s="239"/>
      <c r="AX602" s="239"/>
      <c r="AY602" s="239"/>
      <c r="AZ602" s="239"/>
      <c r="BA602" s="239"/>
      <c r="BB602" s="239"/>
      <c r="BC602" s="239"/>
      <c r="BD602" s="239"/>
      <c r="BE602" s="239"/>
      <c r="BF602" s="239"/>
      <c r="BG602" s="239"/>
      <c r="BH602" s="239"/>
      <c r="BI602" s="239"/>
      <c r="BJ602" s="239"/>
      <c r="BK602" s="239"/>
      <c r="BL602" s="239"/>
      <c r="BM602" s="244">
        <v>1</v>
      </c>
    </row>
    <row r="603" spans="1:65">
      <c r="A603" s="30"/>
      <c r="B603" s="19">
        <v>1</v>
      </c>
      <c r="C603" s="9">
        <v>2</v>
      </c>
      <c r="D603" s="245" t="s">
        <v>101</v>
      </c>
      <c r="E603" s="237">
        <v>10</v>
      </c>
      <c r="F603" s="237">
        <v>10</v>
      </c>
      <c r="G603" s="245" t="s">
        <v>194</v>
      </c>
      <c r="H603" s="245" t="s">
        <v>95</v>
      </c>
      <c r="I603" s="245" t="s">
        <v>194</v>
      </c>
      <c r="J603" s="237">
        <v>20</v>
      </c>
      <c r="K603" s="245" t="s">
        <v>95</v>
      </c>
      <c r="L603" s="245" t="s">
        <v>194</v>
      </c>
      <c r="M603" s="245" t="s">
        <v>101</v>
      </c>
      <c r="N603" s="238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239"/>
      <c r="AF603" s="239"/>
      <c r="AG603" s="239"/>
      <c r="AH603" s="239"/>
      <c r="AI603" s="239"/>
      <c r="AJ603" s="239"/>
      <c r="AK603" s="239"/>
      <c r="AL603" s="239"/>
      <c r="AM603" s="239"/>
      <c r="AN603" s="239"/>
      <c r="AO603" s="239"/>
      <c r="AP603" s="239"/>
      <c r="AQ603" s="239"/>
      <c r="AR603" s="239"/>
      <c r="AS603" s="239"/>
      <c r="AT603" s="239"/>
      <c r="AU603" s="239"/>
      <c r="AV603" s="239"/>
      <c r="AW603" s="239"/>
      <c r="AX603" s="239"/>
      <c r="AY603" s="239"/>
      <c r="AZ603" s="239"/>
      <c r="BA603" s="239"/>
      <c r="BB603" s="239"/>
      <c r="BC603" s="239"/>
      <c r="BD603" s="239"/>
      <c r="BE603" s="239"/>
      <c r="BF603" s="239"/>
      <c r="BG603" s="239"/>
      <c r="BH603" s="239"/>
      <c r="BI603" s="239"/>
      <c r="BJ603" s="239"/>
      <c r="BK603" s="239"/>
      <c r="BL603" s="239"/>
      <c r="BM603" s="244">
        <v>16</v>
      </c>
    </row>
    <row r="604" spans="1:65">
      <c r="A604" s="30"/>
      <c r="B604" s="19">
        <v>1</v>
      </c>
      <c r="C604" s="9">
        <v>3</v>
      </c>
      <c r="D604" s="245" t="s">
        <v>101</v>
      </c>
      <c r="E604" s="237" t="s">
        <v>95</v>
      </c>
      <c r="F604" s="237">
        <v>10</v>
      </c>
      <c r="G604" s="245" t="s">
        <v>194</v>
      </c>
      <c r="H604" s="245" t="s">
        <v>95</v>
      </c>
      <c r="I604" s="245" t="s">
        <v>194</v>
      </c>
      <c r="J604" s="237">
        <v>20</v>
      </c>
      <c r="K604" s="245" t="s">
        <v>95</v>
      </c>
      <c r="L604" s="245" t="s">
        <v>194</v>
      </c>
      <c r="M604" s="245" t="s">
        <v>101</v>
      </c>
      <c r="N604" s="238"/>
      <c r="O604" s="239"/>
      <c r="P604" s="239"/>
      <c r="Q604" s="239"/>
      <c r="R604" s="239"/>
      <c r="S604" s="239"/>
      <c r="T604" s="239"/>
      <c r="U604" s="239"/>
      <c r="V604" s="239"/>
      <c r="W604" s="239"/>
      <c r="X604" s="239"/>
      <c r="Y604" s="239"/>
      <c r="Z604" s="239"/>
      <c r="AA604" s="239"/>
      <c r="AB604" s="239"/>
      <c r="AC604" s="239"/>
      <c r="AD604" s="239"/>
      <c r="AE604" s="239"/>
      <c r="AF604" s="239"/>
      <c r="AG604" s="239"/>
      <c r="AH604" s="239"/>
      <c r="AI604" s="239"/>
      <c r="AJ604" s="239"/>
      <c r="AK604" s="239"/>
      <c r="AL604" s="239"/>
      <c r="AM604" s="239"/>
      <c r="AN604" s="239"/>
      <c r="AO604" s="239"/>
      <c r="AP604" s="239"/>
      <c r="AQ604" s="239"/>
      <c r="AR604" s="239"/>
      <c r="AS604" s="239"/>
      <c r="AT604" s="239"/>
      <c r="AU604" s="239"/>
      <c r="AV604" s="239"/>
      <c r="AW604" s="239"/>
      <c r="AX604" s="239"/>
      <c r="AY604" s="239"/>
      <c r="AZ604" s="239"/>
      <c r="BA604" s="239"/>
      <c r="BB604" s="239"/>
      <c r="BC604" s="239"/>
      <c r="BD604" s="239"/>
      <c r="BE604" s="239"/>
      <c r="BF604" s="239"/>
      <c r="BG604" s="239"/>
      <c r="BH604" s="239"/>
      <c r="BI604" s="239"/>
      <c r="BJ604" s="239"/>
      <c r="BK604" s="239"/>
      <c r="BL604" s="239"/>
      <c r="BM604" s="244">
        <v>16</v>
      </c>
    </row>
    <row r="605" spans="1:65">
      <c r="A605" s="30"/>
      <c r="B605" s="19">
        <v>1</v>
      </c>
      <c r="C605" s="9">
        <v>4</v>
      </c>
      <c r="D605" s="245" t="s">
        <v>101</v>
      </c>
      <c r="E605" s="237" t="s">
        <v>95</v>
      </c>
      <c r="F605" s="237">
        <v>20</v>
      </c>
      <c r="G605" s="245" t="s">
        <v>194</v>
      </c>
      <c r="H605" s="245" t="s">
        <v>95</v>
      </c>
      <c r="I605" s="245" t="s">
        <v>194</v>
      </c>
      <c r="J605" s="237">
        <v>20</v>
      </c>
      <c r="K605" s="245" t="s">
        <v>95</v>
      </c>
      <c r="L605" s="245" t="s">
        <v>194</v>
      </c>
      <c r="M605" s="245" t="s">
        <v>101</v>
      </c>
      <c r="N605" s="238"/>
      <c r="O605" s="239"/>
      <c r="P605" s="239"/>
      <c r="Q605" s="239"/>
      <c r="R605" s="239"/>
      <c r="S605" s="239"/>
      <c r="T605" s="239"/>
      <c r="U605" s="239"/>
      <c r="V605" s="239"/>
      <c r="W605" s="239"/>
      <c r="X605" s="239"/>
      <c r="Y605" s="239"/>
      <c r="Z605" s="239"/>
      <c r="AA605" s="239"/>
      <c r="AB605" s="239"/>
      <c r="AC605" s="239"/>
      <c r="AD605" s="239"/>
      <c r="AE605" s="239"/>
      <c r="AF605" s="239"/>
      <c r="AG605" s="239"/>
      <c r="AH605" s="239"/>
      <c r="AI605" s="239"/>
      <c r="AJ605" s="239"/>
      <c r="AK605" s="239"/>
      <c r="AL605" s="239"/>
      <c r="AM605" s="239"/>
      <c r="AN605" s="239"/>
      <c r="AO605" s="239"/>
      <c r="AP605" s="239"/>
      <c r="AQ605" s="239"/>
      <c r="AR605" s="239"/>
      <c r="AS605" s="239"/>
      <c r="AT605" s="239"/>
      <c r="AU605" s="239"/>
      <c r="AV605" s="239"/>
      <c r="AW605" s="239"/>
      <c r="AX605" s="239"/>
      <c r="AY605" s="239"/>
      <c r="AZ605" s="239"/>
      <c r="BA605" s="239"/>
      <c r="BB605" s="239"/>
      <c r="BC605" s="239"/>
      <c r="BD605" s="239"/>
      <c r="BE605" s="239"/>
      <c r="BF605" s="239"/>
      <c r="BG605" s="239"/>
      <c r="BH605" s="239"/>
      <c r="BI605" s="239"/>
      <c r="BJ605" s="239"/>
      <c r="BK605" s="239"/>
      <c r="BL605" s="239"/>
      <c r="BM605" s="244" t="s">
        <v>194</v>
      </c>
    </row>
    <row r="606" spans="1:65">
      <c r="A606" s="30"/>
      <c r="B606" s="19">
        <v>1</v>
      </c>
      <c r="C606" s="9">
        <v>5</v>
      </c>
      <c r="D606" s="245" t="s">
        <v>101</v>
      </c>
      <c r="E606" s="237" t="s">
        <v>95</v>
      </c>
      <c r="F606" s="237">
        <v>10</v>
      </c>
      <c r="G606" s="245" t="s">
        <v>194</v>
      </c>
      <c r="H606" s="245" t="s">
        <v>95</v>
      </c>
      <c r="I606" s="245" t="s">
        <v>194</v>
      </c>
      <c r="J606" s="237">
        <v>20</v>
      </c>
      <c r="K606" s="245" t="s">
        <v>95</v>
      </c>
      <c r="L606" s="245" t="s">
        <v>194</v>
      </c>
      <c r="M606" s="245" t="s">
        <v>101</v>
      </c>
      <c r="N606" s="238"/>
      <c r="O606" s="239"/>
      <c r="P606" s="239"/>
      <c r="Q606" s="239"/>
      <c r="R606" s="239"/>
      <c r="S606" s="239"/>
      <c r="T606" s="239"/>
      <c r="U606" s="239"/>
      <c r="V606" s="239"/>
      <c r="W606" s="239"/>
      <c r="X606" s="239"/>
      <c r="Y606" s="239"/>
      <c r="Z606" s="239"/>
      <c r="AA606" s="239"/>
      <c r="AB606" s="239"/>
      <c r="AC606" s="239"/>
      <c r="AD606" s="239"/>
      <c r="AE606" s="239"/>
      <c r="AF606" s="239"/>
      <c r="AG606" s="239"/>
      <c r="AH606" s="239"/>
      <c r="AI606" s="239"/>
      <c r="AJ606" s="239"/>
      <c r="AK606" s="239"/>
      <c r="AL606" s="239"/>
      <c r="AM606" s="239"/>
      <c r="AN606" s="239"/>
      <c r="AO606" s="239"/>
      <c r="AP606" s="239"/>
      <c r="AQ606" s="239"/>
      <c r="AR606" s="239"/>
      <c r="AS606" s="239"/>
      <c r="AT606" s="239"/>
      <c r="AU606" s="239"/>
      <c r="AV606" s="239"/>
      <c r="AW606" s="239"/>
      <c r="AX606" s="239"/>
      <c r="AY606" s="239"/>
      <c r="AZ606" s="239"/>
      <c r="BA606" s="239"/>
      <c r="BB606" s="239"/>
      <c r="BC606" s="239"/>
      <c r="BD606" s="239"/>
      <c r="BE606" s="239"/>
      <c r="BF606" s="239"/>
      <c r="BG606" s="239"/>
      <c r="BH606" s="239"/>
      <c r="BI606" s="239"/>
      <c r="BJ606" s="239"/>
      <c r="BK606" s="239"/>
      <c r="BL606" s="239"/>
      <c r="BM606" s="244">
        <v>22</v>
      </c>
    </row>
    <row r="607" spans="1:65">
      <c r="A607" s="30"/>
      <c r="B607" s="19">
        <v>1</v>
      </c>
      <c r="C607" s="9">
        <v>6</v>
      </c>
      <c r="D607" s="245" t="s">
        <v>101</v>
      </c>
      <c r="E607" s="237" t="s">
        <v>95</v>
      </c>
      <c r="F607" s="237">
        <v>10</v>
      </c>
      <c r="G607" s="245" t="s">
        <v>194</v>
      </c>
      <c r="H607" s="245" t="s">
        <v>95</v>
      </c>
      <c r="I607" s="245" t="s">
        <v>194</v>
      </c>
      <c r="J607" s="237">
        <v>20</v>
      </c>
      <c r="K607" s="245" t="s">
        <v>95</v>
      </c>
      <c r="L607" s="245" t="s">
        <v>194</v>
      </c>
      <c r="M607" s="245" t="s">
        <v>101</v>
      </c>
      <c r="N607" s="238"/>
      <c r="O607" s="239"/>
      <c r="P607" s="239"/>
      <c r="Q607" s="239"/>
      <c r="R607" s="239"/>
      <c r="S607" s="239"/>
      <c r="T607" s="239"/>
      <c r="U607" s="239"/>
      <c r="V607" s="239"/>
      <c r="W607" s="239"/>
      <c r="X607" s="239"/>
      <c r="Y607" s="239"/>
      <c r="Z607" s="239"/>
      <c r="AA607" s="239"/>
      <c r="AB607" s="239"/>
      <c r="AC607" s="239"/>
      <c r="AD607" s="239"/>
      <c r="AE607" s="239"/>
      <c r="AF607" s="239"/>
      <c r="AG607" s="239"/>
      <c r="AH607" s="239"/>
      <c r="AI607" s="239"/>
      <c r="AJ607" s="239"/>
      <c r="AK607" s="239"/>
      <c r="AL607" s="239"/>
      <c r="AM607" s="239"/>
      <c r="AN607" s="239"/>
      <c r="AO607" s="239"/>
      <c r="AP607" s="239"/>
      <c r="AQ607" s="239"/>
      <c r="AR607" s="239"/>
      <c r="AS607" s="239"/>
      <c r="AT607" s="239"/>
      <c r="AU607" s="239"/>
      <c r="AV607" s="239"/>
      <c r="AW607" s="239"/>
      <c r="AX607" s="239"/>
      <c r="AY607" s="239"/>
      <c r="AZ607" s="239"/>
      <c r="BA607" s="239"/>
      <c r="BB607" s="239"/>
      <c r="BC607" s="239"/>
      <c r="BD607" s="239"/>
      <c r="BE607" s="239"/>
      <c r="BF607" s="239"/>
      <c r="BG607" s="239"/>
      <c r="BH607" s="239"/>
      <c r="BI607" s="239"/>
      <c r="BJ607" s="239"/>
      <c r="BK607" s="239"/>
      <c r="BL607" s="239"/>
      <c r="BM607" s="240"/>
    </row>
    <row r="608" spans="1:65">
      <c r="A608" s="30"/>
      <c r="B608" s="20" t="s">
        <v>231</v>
      </c>
      <c r="C608" s="12"/>
      <c r="D608" s="246" t="s">
        <v>521</v>
      </c>
      <c r="E608" s="246">
        <v>10</v>
      </c>
      <c r="F608" s="246">
        <v>13.333333333333334</v>
      </c>
      <c r="G608" s="246" t="s">
        <v>521</v>
      </c>
      <c r="H608" s="246" t="s">
        <v>521</v>
      </c>
      <c r="I608" s="246" t="s">
        <v>521</v>
      </c>
      <c r="J608" s="246">
        <v>20</v>
      </c>
      <c r="K608" s="246" t="s">
        <v>521</v>
      </c>
      <c r="L608" s="246" t="s">
        <v>521</v>
      </c>
      <c r="M608" s="246" t="s">
        <v>521</v>
      </c>
      <c r="N608" s="238"/>
      <c r="O608" s="239"/>
      <c r="P608" s="239"/>
      <c r="Q608" s="239"/>
      <c r="R608" s="239"/>
      <c r="S608" s="239"/>
      <c r="T608" s="239"/>
      <c r="U608" s="239"/>
      <c r="V608" s="239"/>
      <c r="W608" s="239"/>
      <c r="X608" s="239"/>
      <c r="Y608" s="239"/>
      <c r="Z608" s="239"/>
      <c r="AA608" s="239"/>
      <c r="AB608" s="239"/>
      <c r="AC608" s="239"/>
      <c r="AD608" s="239"/>
      <c r="AE608" s="239"/>
      <c r="AF608" s="239"/>
      <c r="AG608" s="239"/>
      <c r="AH608" s="239"/>
      <c r="AI608" s="239"/>
      <c r="AJ608" s="239"/>
      <c r="AK608" s="239"/>
      <c r="AL608" s="239"/>
      <c r="AM608" s="239"/>
      <c r="AN608" s="239"/>
      <c r="AO608" s="239"/>
      <c r="AP608" s="239"/>
      <c r="AQ608" s="239"/>
      <c r="AR608" s="239"/>
      <c r="AS608" s="239"/>
      <c r="AT608" s="239"/>
      <c r="AU608" s="239"/>
      <c r="AV608" s="239"/>
      <c r="AW608" s="239"/>
      <c r="AX608" s="239"/>
      <c r="AY608" s="239"/>
      <c r="AZ608" s="239"/>
      <c r="BA608" s="239"/>
      <c r="BB608" s="239"/>
      <c r="BC608" s="239"/>
      <c r="BD608" s="239"/>
      <c r="BE608" s="239"/>
      <c r="BF608" s="239"/>
      <c r="BG608" s="239"/>
      <c r="BH608" s="239"/>
      <c r="BI608" s="239"/>
      <c r="BJ608" s="239"/>
      <c r="BK608" s="239"/>
      <c r="BL608" s="239"/>
      <c r="BM608" s="240"/>
    </row>
    <row r="609" spans="1:65">
      <c r="A609" s="30"/>
      <c r="B609" s="3" t="s">
        <v>232</v>
      </c>
      <c r="C609" s="29"/>
      <c r="D609" s="237" t="s">
        <v>521</v>
      </c>
      <c r="E609" s="237">
        <v>10</v>
      </c>
      <c r="F609" s="237">
        <v>10</v>
      </c>
      <c r="G609" s="237" t="s">
        <v>521</v>
      </c>
      <c r="H609" s="237" t="s">
        <v>521</v>
      </c>
      <c r="I609" s="237" t="s">
        <v>521</v>
      </c>
      <c r="J609" s="237">
        <v>20</v>
      </c>
      <c r="K609" s="237" t="s">
        <v>521</v>
      </c>
      <c r="L609" s="237" t="s">
        <v>521</v>
      </c>
      <c r="M609" s="237" t="s">
        <v>521</v>
      </c>
      <c r="N609" s="238"/>
      <c r="O609" s="239"/>
      <c r="P609" s="239"/>
      <c r="Q609" s="239"/>
      <c r="R609" s="239"/>
      <c r="S609" s="239"/>
      <c r="T609" s="239"/>
      <c r="U609" s="239"/>
      <c r="V609" s="239"/>
      <c r="W609" s="239"/>
      <c r="X609" s="239"/>
      <c r="Y609" s="239"/>
      <c r="Z609" s="239"/>
      <c r="AA609" s="239"/>
      <c r="AB609" s="239"/>
      <c r="AC609" s="239"/>
      <c r="AD609" s="239"/>
      <c r="AE609" s="239"/>
      <c r="AF609" s="239"/>
      <c r="AG609" s="239"/>
      <c r="AH609" s="239"/>
      <c r="AI609" s="239"/>
      <c r="AJ609" s="239"/>
      <c r="AK609" s="239"/>
      <c r="AL609" s="239"/>
      <c r="AM609" s="239"/>
      <c r="AN609" s="239"/>
      <c r="AO609" s="239"/>
      <c r="AP609" s="239"/>
      <c r="AQ609" s="239"/>
      <c r="AR609" s="239"/>
      <c r="AS609" s="239"/>
      <c r="AT609" s="239"/>
      <c r="AU609" s="239"/>
      <c r="AV609" s="239"/>
      <c r="AW609" s="239"/>
      <c r="AX609" s="239"/>
      <c r="AY609" s="239"/>
      <c r="AZ609" s="239"/>
      <c r="BA609" s="239"/>
      <c r="BB609" s="239"/>
      <c r="BC609" s="239"/>
      <c r="BD609" s="239"/>
      <c r="BE609" s="239"/>
      <c r="BF609" s="239"/>
      <c r="BG609" s="239"/>
      <c r="BH609" s="239"/>
      <c r="BI609" s="239"/>
      <c r="BJ609" s="239"/>
      <c r="BK609" s="239"/>
      <c r="BL609" s="239"/>
      <c r="BM609" s="240"/>
    </row>
    <row r="610" spans="1:65">
      <c r="A610" s="30"/>
      <c r="B610" s="3" t="s">
        <v>233</v>
      </c>
      <c r="C610" s="29"/>
      <c r="D610" s="237" t="s">
        <v>521</v>
      </c>
      <c r="E610" s="237" t="s">
        <v>521</v>
      </c>
      <c r="F610" s="237">
        <v>5.1639777949432206</v>
      </c>
      <c r="G610" s="237" t="s">
        <v>521</v>
      </c>
      <c r="H610" s="237" t="s">
        <v>521</v>
      </c>
      <c r="I610" s="237" t="s">
        <v>521</v>
      </c>
      <c r="J610" s="237">
        <v>0</v>
      </c>
      <c r="K610" s="237" t="s">
        <v>521</v>
      </c>
      <c r="L610" s="237" t="s">
        <v>521</v>
      </c>
      <c r="M610" s="237" t="s">
        <v>521</v>
      </c>
      <c r="N610" s="238"/>
      <c r="O610" s="239"/>
      <c r="P610" s="239"/>
      <c r="Q610" s="239"/>
      <c r="R610" s="239"/>
      <c r="S610" s="239"/>
      <c r="T610" s="239"/>
      <c r="U610" s="239"/>
      <c r="V610" s="239"/>
      <c r="W610" s="239"/>
      <c r="X610" s="239"/>
      <c r="Y610" s="239"/>
      <c r="Z610" s="239"/>
      <c r="AA610" s="239"/>
      <c r="AB610" s="239"/>
      <c r="AC610" s="239"/>
      <c r="AD610" s="239"/>
      <c r="AE610" s="239"/>
      <c r="AF610" s="239"/>
      <c r="AG610" s="239"/>
      <c r="AH610" s="239"/>
      <c r="AI610" s="239"/>
      <c r="AJ610" s="239"/>
      <c r="AK610" s="239"/>
      <c r="AL610" s="239"/>
      <c r="AM610" s="239"/>
      <c r="AN610" s="239"/>
      <c r="AO610" s="239"/>
      <c r="AP610" s="239"/>
      <c r="AQ610" s="239"/>
      <c r="AR610" s="239"/>
      <c r="AS610" s="239"/>
      <c r="AT610" s="239"/>
      <c r="AU610" s="239"/>
      <c r="AV610" s="239"/>
      <c r="AW610" s="239"/>
      <c r="AX610" s="239"/>
      <c r="AY610" s="239"/>
      <c r="AZ610" s="239"/>
      <c r="BA610" s="239"/>
      <c r="BB610" s="239"/>
      <c r="BC610" s="239"/>
      <c r="BD610" s="239"/>
      <c r="BE610" s="239"/>
      <c r="BF610" s="239"/>
      <c r="BG610" s="239"/>
      <c r="BH610" s="239"/>
      <c r="BI610" s="239"/>
      <c r="BJ610" s="239"/>
      <c r="BK610" s="239"/>
      <c r="BL610" s="239"/>
      <c r="BM610" s="240"/>
    </row>
    <row r="611" spans="1:65">
      <c r="A611" s="30"/>
      <c r="B611" s="3" t="s">
        <v>85</v>
      </c>
      <c r="C611" s="29"/>
      <c r="D611" s="13" t="s">
        <v>521</v>
      </c>
      <c r="E611" s="13" t="s">
        <v>521</v>
      </c>
      <c r="F611" s="13">
        <v>0.38729833462074154</v>
      </c>
      <c r="G611" s="13" t="s">
        <v>521</v>
      </c>
      <c r="H611" s="13" t="s">
        <v>521</v>
      </c>
      <c r="I611" s="13" t="s">
        <v>521</v>
      </c>
      <c r="J611" s="13">
        <v>0</v>
      </c>
      <c r="K611" s="13" t="s">
        <v>521</v>
      </c>
      <c r="L611" s="13" t="s">
        <v>521</v>
      </c>
      <c r="M611" s="13" t="s">
        <v>521</v>
      </c>
      <c r="N611" s="151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5"/>
    </row>
    <row r="612" spans="1:65">
      <c r="A612" s="30"/>
      <c r="B612" s="3" t="s">
        <v>234</v>
      </c>
      <c r="C612" s="29"/>
      <c r="D612" s="13" t="s">
        <v>521</v>
      </c>
      <c r="E612" s="13" t="s">
        <v>521</v>
      </c>
      <c r="F612" s="13" t="s">
        <v>521</v>
      </c>
      <c r="G612" s="13" t="s">
        <v>521</v>
      </c>
      <c r="H612" s="13" t="s">
        <v>521</v>
      </c>
      <c r="I612" s="13" t="s">
        <v>521</v>
      </c>
      <c r="J612" s="13" t="s">
        <v>521</v>
      </c>
      <c r="K612" s="13" t="s">
        <v>521</v>
      </c>
      <c r="L612" s="13" t="s">
        <v>521</v>
      </c>
      <c r="M612" s="13" t="s">
        <v>521</v>
      </c>
      <c r="N612" s="151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55"/>
    </row>
    <row r="613" spans="1:65">
      <c r="A613" s="30"/>
      <c r="B613" s="46" t="s">
        <v>235</v>
      </c>
      <c r="C613" s="47"/>
      <c r="D613" s="45">
        <v>2.21</v>
      </c>
      <c r="E613" s="45">
        <v>0.61</v>
      </c>
      <c r="F613" s="45">
        <v>0.49</v>
      </c>
      <c r="G613" s="45">
        <v>0</v>
      </c>
      <c r="H613" s="45">
        <v>0.74</v>
      </c>
      <c r="I613" s="45">
        <v>0</v>
      </c>
      <c r="J613" s="45">
        <v>1.47</v>
      </c>
      <c r="K613" s="45">
        <v>0.74</v>
      </c>
      <c r="L613" s="45">
        <v>0</v>
      </c>
      <c r="M613" s="45">
        <v>2.21</v>
      </c>
      <c r="N613" s="151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B614" s="31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BM614" s="55"/>
    </row>
    <row r="615" spans="1:65" ht="15">
      <c r="B615" s="8" t="s">
        <v>492</v>
      </c>
      <c r="BM615" s="28" t="s">
        <v>247</v>
      </c>
    </row>
    <row r="616" spans="1:65" ht="15">
      <c r="A616" s="25" t="s">
        <v>57</v>
      </c>
      <c r="B616" s="18" t="s">
        <v>108</v>
      </c>
      <c r="C616" s="15" t="s">
        <v>109</v>
      </c>
      <c r="D616" s="16" t="s">
        <v>214</v>
      </c>
      <c r="E616" s="17" t="s">
        <v>214</v>
      </c>
      <c r="F616" s="17" t="s">
        <v>214</v>
      </c>
      <c r="G616" s="17" t="s">
        <v>214</v>
      </c>
      <c r="H616" s="15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1</v>
      </c>
    </row>
    <row r="617" spans="1:65">
      <c r="A617" s="30"/>
      <c r="B617" s="19" t="s">
        <v>215</v>
      </c>
      <c r="C617" s="9" t="s">
        <v>215</v>
      </c>
      <c r="D617" s="149" t="s">
        <v>250</v>
      </c>
      <c r="E617" s="150" t="s">
        <v>253</v>
      </c>
      <c r="F617" s="150" t="s">
        <v>257</v>
      </c>
      <c r="G617" s="150" t="s">
        <v>258</v>
      </c>
      <c r="H617" s="15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 t="s">
        <v>1</v>
      </c>
    </row>
    <row r="618" spans="1:65">
      <c r="A618" s="30"/>
      <c r="B618" s="19"/>
      <c r="C618" s="9"/>
      <c r="D618" s="10" t="s">
        <v>100</v>
      </c>
      <c r="E618" s="11" t="s">
        <v>284</v>
      </c>
      <c r="F618" s="11" t="s">
        <v>284</v>
      </c>
      <c r="G618" s="11" t="s">
        <v>284</v>
      </c>
      <c r="H618" s="15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3</v>
      </c>
    </row>
    <row r="619" spans="1:65">
      <c r="A619" s="30"/>
      <c r="B619" s="19"/>
      <c r="C619" s="9"/>
      <c r="D619" s="26"/>
      <c r="E619" s="26"/>
      <c r="F619" s="26"/>
      <c r="G619" s="26"/>
      <c r="H619" s="15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>
        <v>3</v>
      </c>
    </row>
    <row r="620" spans="1:65">
      <c r="A620" s="30"/>
      <c r="B620" s="18">
        <v>1</v>
      </c>
      <c r="C620" s="14">
        <v>1</v>
      </c>
      <c r="D620" s="233">
        <v>0.01</v>
      </c>
      <c r="E620" s="232">
        <v>0.95</v>
      </c>
      <c r="F620" s="233">
        <v>0.08</v>
      </c>
      <c r="G620" s="233">
        <v>0.01</v>
      </c>
      <c r="H620" s="218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  <c r="AA620" s="219"/>
      <c r="AB620" s="219"/>
      <c r="AC620" s="219"/>
      <c r="AD620" s="219"/>
      <c r="AE620" s="219"/>
      <c r="AF620" s="219"/>
      <c r="AG620" s="219"/>
      <c r="AH620" s="219"/>
      <c r="AI620" s="219"/>
      <c r="AJ620" s="219"/>
      <c r="AK620" s="219"/>
      <c r="AL620" s="219"/>
      <c r="AM620" s="219"/>
      <c r="AN620" s="219"/>
      <c r="AO620" s="219"/>
      <c r="AP620" s="219"/>
      <c r="AQ620" s="219"/>
      <c r="AR620" s="219"/>
      <c r="AS620" s="219"/>
      <c r="AT620" s="219"/>
      <c r="AU620" s="219"/>
      <c r="AV620" s="219"/>
      <c r="AW620" s="219"/>
      <c r="AX620" s="219"/>
      <c r="AY620" s="219"/>
      <c r="AZ620" s="219"/>
      <c r="BA620" s="219"/>
      <c r="BB620" s="219"/>
      <c r="BC620" s="219"/>
      <c r="BD620" s="219"/>
      <c r="BE620" s="219"/>
      <c r="BF620" s="219"/>
      <c r="BG620" s="219"/>
      <c r="BH620" s="219"/>
      <c r="BI620" s="219"/>
      <c r="BJ620" s="219"/>
      <c r="BK620" s="219"/>
      <c r="BL620" s="219"/>
      <c r="BM620" s="234">
        <v>1</v>
      </c>
    </row>
    <row r="621" spans="1:65">
      <c r="A621" s="30"/>
      <c r="B621" s="19">
        <v>1</v>
      </c>
      <c r="C621" s="9">
        <v>2</v>
      </c>
      <c r="D621" s="24">
        <v>0.01</v>
      </c>
      <c r="E621" s="235">
        <v>0.95</v>
      </c>
      <c r="F621" s="24">
        <v>0.08</v>
      </c>
      <c r="G621" s="24">
        <v>0.01</v>
      </c>
      <c r="H621" s="218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  <c r="AA621" s="219"/>
      <c r="AB621" s="219"/>
      <c r="AC621" s="219"/>
      <c r="AD621" s="219"/>
      <c r="AE621" s="219"/>
      <c r="AF621" s="219"/>
      <c r="AG621" s="219"/>
      <c r="AH621" s="219"/>
      <c r="AI621" s="219"/>
      <c r="AJ621" s="219"/>
      <c r="AK621" s="219"/>
      <c r="AL621" s="219"/>
      <c r="AM621" s="219"/>
      <c r="AN621" s="219"/>
      <c r="AO621" s="219"/>
      <c r="AP621" s="219"/>
      <c r="AQ621" s="219"/>
      <c r="AR621" s="219"/>
      <c r="AS621" s="219"/>
      <c r="AT621" s="219"/>
      <c r="AU621" s="219"/>
      <c r="AV621" s="219"/>
      <c r="AW621" s="219"/>
      <c r="AX621" s="219"/>
      <c r="AY621" s="219"/>
      <c r="AZ621" s="219"/>
      <c r="BA621" s="219"/>
      <c r="BB621" s="219"/>
      <c r="BC621" s="219"/>
      <c r="BD621" s="219"/>
      <c r="BE621" s="219"/>
      <c r="BF621" s="219"/>
      <c r="BG621" s="219"/>
      <c r="BH621" s="219"/>
      <c r="BI621" s="219"/>
      <c r="BJ621" s="219"/>
      <c r="BK621" s="219"/>
      <c r="BL621" s="219"/>
      <c r="BM621" s="234">
        <v>7</v>
      </c>
    </row>
    <row r="622" spans="1:65">
      <c r="A622" s="30"/>
      <c r="B622" s="19">
        <v>1</v>
      </c>
      <c r="C622" s="9">
        <v>3</v>
      </c>
      <c r="D622" s="24">
        <v>0.01</v>
      </c>
      <c r="E622" s="235">
        <v>0.93</v>
      </c>
      <c r="F622" s="24">
        <v>7.0000000000000007E-2</v>
      </c>
      <c r="G622" s="24">
        <v>0.01</v>
      </c>
      <c r="H622" s="218"/>
      <c r="I622" s="219"/>
      <c r="J622" s="219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  <c r="AA622" s="219"/>
      <c r="AB622" s="219"/>
      <c r="AC622" s="219"/>
      <c r="AD622" s="219"/>
      <c r="AE622" s="219"/>
      <c r="AF622" s="219"/>
      <c r="AG622" s="219"/>
      <c r="AH622" s="219"/>
      <c r="AI622" s="219"/>
      <c r="AJ622" s="219"/>
      <c r="AK622" s="219"/>
      <c r="AL622" s="219"/>
      <c r="AM622" s="219"/>
      <c r="AN622" s="219"/>
      <c r="AO622" s="219"/>
      <c r="AP622" s="219"/>
      <c r="AQ622" s="219"/>
      <c r="AR622" s="219"/>
      <c r="AS622" s="219"/>
      <c r="AT622" s="219"/>
      <c r="AU622" s="219"/>
      <c r="AV622" s="219"/>
      <c r="AW622" s="219"/>
      <c r="AX622" s="219"/>
      <c r="AY622" s="219"/>
      <c r="AZ622" s="219"/>
      <c r="BA622" s="219"/>
      <c r="BB622" s="219"/>
      <c r="BC622" s="219"/>
      <c r="BD622" s="219"/>
      <c r="BE622" s="219"/>
      <c r="BF622" s="219"/>
      <c r="BG622" s="219"/>
      <c r="BH622" s="219"/>
      <c r="BI622" s="219"/>
      <c r="BJ622" s="219"/>
      <c r="BK622" s="219"/>
      <c r="BL622" s="219"/>
      <c r="BM622" s="234">
        <v>16</v>
      </c>
    </row>
    <row r="623" spans="1:65">
      <c r="A623" s="30"/>
      <c r="B623" s="19">
        <v>1</v>
      </c>
      <c r="C623" s="9">
        <v>4</v>
      </c>
      <c r="D623" s="24">
        <v>0.01</v>
      </c>
      <c r="E623" s="235">
        <v>0.98</v>
      </c>
      <c r="F623" s="24">
        <v>7.0000000000000007E-2</v>
      </c>
      <c r="G623" s="24">
        <v>0.01</v>
      </c>
      <c r="H623" s="218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  <c r="AA623" s="219"/>
      <c r="AB623" s="219"/>
      <c r="AC623" s="219"/>
      <c r="AD623" s="219"/>
      <c r="AE623" s="219"/>
      <c r="AF623" s="219"/>
      <c r="AG623" s="219"/>
      <c r="AH623" s="219"/>
      <c r="AI623" s="219"/>
      <c r="AJ623" s="219"/>
      <c r="AK623" s="219"/>
      <c r="AL623" s="219"/>
      <c r="AM623" s="219"/>
      <c r="AN623" s="219"/>
      <c r="AO623" s="219"/>
      <c r="AP623" s="219"/>
      <c r="AQ623" s="219"/>
      <c r="AR623" s="219"/>
      <c r="AS623" s="219"/>
      <c r="AT623" s="219"/>
      <c r="AU623" s="219"/>
      <c r="AV623" s="219"/>
      <c r="AW623" s="219"/>
      <c r="AX623" s="219"/>
      <c r="AY623" s="219"/>
      <c r="AZ623" s="219"/>
      <c r="BA623" s="219"/>
      <c r="BB623" s="219"/>
      <c r="BC623" s="219"/>
      <c r="BD623" s="219"/>
      <c r="BE623" s="219"/>
      <c r="BF623" s="219"/>
      <c r="BG623" s="219"/>
      <c r="BH623" s="219"/>
      <c r="BI623" s="219"/>
      <c r="BJ623" s="219"/>
      <c r="BK623" s="219"/>
      <c r="BL623" s="219"/>
      <c r="BM623" s="234">
        <v>3.2500000000000001E-2</v>
      </c>
    </row>
    <row r="624" spans="1:65">
      <c r="A624" s="30"/>
      <c r="B624" s="19">
        <v>1</v>
      </c>
      <c r="C624" s="9">
        <v>5</v>
      </c>
      <c r="D624" s="24" t="s">
        <v>106</v>
      </c>
      <c r="E624" s="235">
        <v>0.93999999999999984</v>
      </c>
      <c r="F624" s="24">
        <v>0.08</v>
      </c>
      <c r="G624" s="24">
        <v>0.01</v>
      </c>
      <c r="H624" s="218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19"/>
      <c r="AL624" s="219"/>
      <c r="AM624" s="219"/>
      <c r="AN624" s="219"/>
      <c r="AO624" s="219"/>
      <c r="AP624" s="219"/>
      <c r="AQ624" s="219"/>
      <c r="AR624" s="219"/>
      <c r="AS624" s="219"/>
      <c r="AT624" s="219"/>
      <c r="AU624" s="219"/>
      <c r="AV624" s="219"/>
      <c r="AW624" s="219"/>
      <c r="AX624" s="219"/>
      <c r="AY624" s="219"/>
      <c r="AZ624" s="219"/>
      <c r="BA624" s="219"/>
      <c r="BB624" s="219"/>
      <c r="BC624" s="219"/>
      <c r="BD624" s="219"/>
      <c r="BE624" s="219"/>
      <c r="BF624" s="219"/>
      <c r="BG624" s="219"/>
      <c r="BH624" s="219"/>
      <c r="BI624" s="219"/>
      <c r="BJ624" s="219"/>
      <c r="BK624" s="219"/>
      <c r="BL624" s="219"/>
      <c r="BM624" s="234">
        <v>23</v>
      </c>
    </row>
    <row r="625" spans="1:65">
      <c r="A625" s="30"/>
      <c r="B625" s="19">
        <v>1</v>
      </c>
      <c r="C625" s="9">
        <v>6</v>
      </c>
      <c r="D625" s="24">
        <v>0.02</v>
      </c>
      <c r="E625" s="235">
        <v>0.95</v>
      </c>
      <c r="F625" s="24">
        <v>0.08</v>
      </c>
      <c r="G625" s="24">
        <v>0.01</v>
      </c>
      <c r="H625" s="218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19"/>
      <c r="AL625" s="219"/>
      <c r="AM625" s="219"/>
      <c r="AN625" s="219"/>
      <c r="AO625" s="219"/>
      <c r="AP625" s="219"/>
      <c r="AQ625" s="219"/>
      <c r="AR625" s="219"/>
      <c r="AS625" s="219"/>
      <c r="AT625" s="219"/>
      <c r="AU625" s="219"/>
      <c r="AV625" s="219"/>
      <c r="AW625" s="219"/>
      <c r="AX625" s="219"/>
      <c r="AY625" s="219"/>
      <c r="AZ625" s="219"/>
      <c r="BA625" s="219"/>
      <c r="BB625" s="219"/>
      <c r="BC625" s="219"/>
      <c r="BD625" s="219"/>
      <c r="BE625" s="219"/>
      <c r="BF625" s="219"/>
      <c r="BG625" s="219"/>
      <c r="BH625" s="219"/>
      <c r="BI625" s="219"/>
      <c r="BJ625" s="219"/>
      <c r="BK625" s="219"/>
      <c r="BL625" s="219"/>
      <c r="BM625" s="56"/>
    </row>
    <row r="626" spans="1:65">
      <c r="A626" s="30"/>
      <c r="B626" s="20" t="s">
        <v>231</v>
      </c>
      <c r="C626" s="12"/>
      <c r="D626" s="236">
        <v>1.2E-2</v>
      </c>
      <c r="E626" s="236">
        <v>0.95000000000000007</v>
      </c>
      <c r="F626" s="236">
        <v>7.6666666666666675E-2</v>
      </c>
      <c r="G626" s="236">
        <v>0.01</v>
      </c>
      <c r="H626" s="218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19"/>
      <c r="AL626" s="219"/>
      <c r="AM626" s="219"/>
      <c r="AN626" s="219"/>
      <c r="AO626" s="219"/>
      <c r="AP626" s="219"/>
      <c r="AQ626" s="219"/>
      <c r="AR626" s="219"/>
      <c r="AS626" s="219"/>
      <c r="AT626" s="219"/>
      <c r="AU626" s="219"/>
      <c r="AV626" s="219"/>
      <c r="AW626" s="219"/>
      <c r="AX626" s="219"/>
      <c r="AY626" s="219"/>
      <c r="AZ626" s="219"/>
      <c r="BA626" s="219"/>
      <c r="BB626" s="219"/>
      <c r="BC626" s="219"/>
      <c r="BD626" s="219"/>
      <c r="BE626" s="219"/>
      <c r="BF626" s="219"/>
      <c r="BG626" s="219"/>
      <c r="BH626" s="219"/>
      <c r="BI626" s="219"/>
      <c r="BJ626" s="219"/>
      <c r="BK626" s="219"/>
      <c r="BL626" s="219"/>
      <c r="BM626" s="56"/>
    </row>
    <row r="627" spans="1:65">
      <c r="A627" s="30"/>
      <c r="B627" s="3" t="s">
        <v>232</v>
      </c>
      <c r="C627" s="29"/>
      <c r="D627" s="24">
        <v>0.01</v>
      </c>
      <c r="E627" s="24">
        <v>0.95</v>
      </c>
      <c r="F627" s="24">
        <v>0.08</v>
      </c>
      <c r="G627" s="24">
        <v>0.01</v>
      </c>
      <c r="H627" s="218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19"/>
      <c r="AR627" s="219"/>
      <c r="AS627" s="219"/>
      <c r="AT627" s="219"/>
      <c r="AU627" s="219"/>
      <c r="AV627" s="219"/>
      <c r="AW627" s="219"/>
      <c r="AX627" s="219"/>
      <c r="AY627" s="219"/>
      <c r="AZ627" s="219"/>
      <c r="BA627" s="219"/>
      <c r="BB627" s="219"/>
      <c r="BC627" s="219"/>
      <c r="BD627" s="219"/>
      <c r="BE627" s="219"/>
      <c r="BF627" s="219"/>
      <c r="BG627" s="219"/>
      <c r="BH627" s="219"/>
      <c r="BI627" s="219"/>
      <c r="BJ627" s="219"/>
      <c r="BK627" s="219"/>
      <c r="BL627" s="219"/>
      <c r="BM627" s="56"/>
    </row>
    <row r="628" spans="1:65">
      <c r="A628" s="30"/>
      <c r="B628" s="3" t="s">
        <v>233</v>
      </c>
      <c r="C628" s="29"/>
      <c r="D628" s="24">
        <v>4.4721359549995824E-3</v>
      </c>
      <c r="E628" s="24">
        <v>1.6733200530681513E-2</v>
      </c>
      <c r="F628" s="24">
        <v>5.1639777949432199E-3</v>
      </c>
      <c r="G628" s="24">
        <v>0</v>
      </c>
      <c r="H628" s="218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19"/>
      <c r="AR628" s="219"/>
      <c r="AS628" s="219"/>
      <c r="AT628" s="219"/>
      <c r="AU628" s="219"/>
      <c r="AV628" s="219"/>
      <c r="AW628" s="219"/>
      <c r="AX628" s="219"/>
      <c r="AY628" s="219"/>
      <c r="AZ628" s="219"/>
      <c r="BA628" s="219"/>
      <c r="BB628" s="219"/>
      <c r="BC628" s="219"/>
      <c r="BD628" s="219"/>
      <c r="BE628" s="219"/>
      <c r="BF628" s="219"/>
      <c r="BG628" s="219"/>
      <c r="BH628" s="219"/>
      <c r="BI628" s="219"/>
      <c r="BJ628" s="219"/>
      <c r="BK628" s="219"/>
      <c r="BL628" s="219"/>
      <c r="BM628" s="56"/>
    </row>
    <row r="629" spans="1:65">
      <c r="A629" s="30"/>
      <c r="B629" s="3" t="s">
        <v>85</v>
      </c>
      <c r="C629" s="29"/>
      <c r="D629" s="13">
        <v>0.37267799624996517</v>
      </c>
      <c r="E629" s="13">
        <v>1.7613895295454221E-2</v>
      </c>
      <c r="F629" s="13">
        <v>6.7356232107955036E-2</v>
      </c>
      <c r="G629" s="13">
        <v>0</v>
      </c>
      <c r="H629" s="15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A630" s="30"/>
      <c r="B630" s="3" t="s">
        <v>234</v>
      </c>
      <c r="C630" s="29"/>
      <c r="D630" s="13">
        <v>-0.63076923076923075</v>
      </c>
      <c r="E630" s="13">
        <v>28.230769230769234</v>
      </c>
      <c r="F630" s="13">
        <v>1.358974358974359</v>
      </c>
      <c r="G630" s="13">
        <v>-0.69230769230769229</v>
      </c>
      <c r="H630" s="15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55"/>
    </row>
    <row r="631" spans="1:65">
      <c r="A631" s="30"/>
      <c r="B631" s="46" t="s">
        <v>235</v>
      </c>
      <c r="C631" s="47"/>
      <c r="D631" s="45">
        <v>0.67</v>
      </c>
      <c r="E631" s="45">
        <v>18.329999999999998</v>
      </c>
      <c r="F631" s="45">
        <v>0.67</v>
      </c>
      <c r="G631" s="45">
        <v>0.68</v>
      </c>
      <c r="H631" s="15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5"/>
    </row>
    <row r="632" spans="1:65">
      <c r="B632" s="31"/>
      <c r="C632" s="20"/>
      <c r="D632" s="20"/>
      <c r="E632" s="20"/>
      <c r="F632" s="20"/>
      <c r="G632" s="20"/>
      <c r="BM632" s="55"/>
    </row>
    <row r="633" spans="1:65" ht="15">
      <c r="B633" s="8" t="s">
        <v>493</v>
      </c>
      <c r="BM633" s="28" t="s">
        <v>66</v>
      </c>
    </row>
    <row r="634" spans="1:65" ht="15">
      <c r="A634" s="25" t="s">
        <v>37</v>
      </c>
      <c r="B634" s="18" t="s">
        <v>108</v>
      </c>
      <c r="C634" s="15" t="s">
        <v>109</v>
      </c>
      <c r="D634" s="16" t="s">
        <v>214</v>
      </c>
      <c r="E634" s="17" t="s">
        <v>214</v>
      </c>
      <c r="F634" s="17" t="s">
        <v>214</v>
      </c>
      <c r="G634" s="17" t="s">
        <v>214</v>
      </c>
      <c r="H634" s="17" t="s">
        <v>214</v>
      </c>
      <c r="I634" s="17" t="s">
        <v>214</v>
      </c>
      <c r="J634" s="17" t="s">
        <v>214</v>
      </c>
      <c r="K634" s="17" t="s">
        <v>214</v>
      </c>
      <c r="L634" s="17" t="s">
        <v>214</v>
      </c>
      <c r="M634" s="17" t="s">
        <v>214</v>
      </c>
      <c r="N634" s="17" t="s">
        <v>214</v>
      </c>
      <c r="O634" s="151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</v>
      </c>
    </row>
    <row r="635" spans="1:65">
      <c r="A635" s="30"/>
      <c r="B635" s="19" t="s">
        <v>215</v>
      </c>
      <c r="C635" s="9" t="s">
        <v>215</v>
      </c>
      <c r="D635" s="149" t="s">
        <v>248</v>
      </c>
      <c r="E635" s="150" t="s">
        <v>249</v>
      </c>
      <c r="F635" s="150" t="s">
        <v>250</v>
      </c>
      <c r="G635" s="150" t="s">
        <v>252</v>
      </c>
      <c r="H635" s="150" t="s">
        <v>253</v>
      </c>
      <c r="I635" s="150" t="s">
        <v>254</v>
      </c>
      <c r="J635" s="150" t="s">
        <v>256</v>
      </c>
      <c r="K635" s="150" t="s">
        <v>257</v>
      </c>
      <c r="L635" s="150" t="s">
        <v>258</v>
      </c>
      <c r="M635" s="150" t="s">
        <v>259</v>
      </c>
      <c r="N635" s="150" t="s">
        <v>261</v>
      </c>
      <c r="O635" s="151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 t="s">
        <v>1</v>
      </c>
    </row>
    <row r="636" spans="1:65">
      <c r="A636" s="30"/>
      <c r="B636" s="19"/>
      <c r="C636" s="9"/>
      <c r="D636" s="10" t="s">
        <v>100</v>
      </c>
      <c r="E636" s="11" t="s">
        <v>100</v>
      </c>
      <c r="F636" s="11" t="s">
        <v>100</v>
      </c>
      <c r="G636" s="11" t="s">
        <v>99</v>
      </c>
      <c r="H636" s="11" t="s">
        <v>284</v>
      </c>
      <c r="I636" s="11" t="s">
        <v>99</v>
      </c>
      <c r="J636" s="11" t="s">
        <v>100</v>
      </c>
      <c r="K636" s="11" t="s">
        <v>284</v>
      </c>
      <c r="L636" s="11" t="s">
        <v>284</v>
      </c>
      <c r="M636" s="11" t="s">
        <v>100</v>
      </c>
      <c r="N636" s="11" t="s">
        <v>100</v>
      </c>
      <c r="O636" s="151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2</v>
      </c>
    </row>
    <row r="637" spans="1:65">
      <c r="A637" s="30"/>
      <c r="B637" s="19"/>
      <c r="C637" s="9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151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>
        <v>3</v>
      </c>
    </row>
    <row r="638" spans="1:65">
      <c r="A638" s="30"/>
      <c r="B638" s="18">
        <v>1</v>
      </c>
      <c r="C638" s="14">
        <v>1</v>
      </c>
      <c r="D638" s="22">
        <v>8.1228999999999996</v>
      </c>
      <c r="E638" s="22">
        <v>7.7399999999999993</v>
      </c>
      <c r="F638" s="22">
        <v>8</v>
      </c>
      <c r="G638" s="22">
        <v>8.2009000000000007</v>
      </c>
      <c r="H638" s="22">
        <v>8.15</v>
      </c>
      <c r="I638" s="22">
        <v>8.2492778257385346</v>
      </c>
      <c r="J638" s="22">
        <v>7.99</v>
      </c>
      <c r="K638" s="22">
        <v>8.5299999999999994</v>
      </c>
      <c r="L638" s="22">
        <v>8.06</v>
      </c>
      <c r="M638" s="22">
        <v>7.9800000000000013</v>
      </c>
      <c r="N638" s="22">
        <v>8.3699999999999992</v>
      </c>
      <c r="O638" s="151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>
        <v>1</v>
      </c>
    </row>
    <row r="639" spans="1:65">
      <c r="A639" s="30"/>
      <c r="B639" s="19">
        <v>1</v>
      </c>
      <c r="C639" s="9">
        <v>2</v>
      </c>
      <c r="D639" s="11">
        <v>8.2503000000000011</v>
      </c>
      <c r="E639" s="11">
        <v>7.7399999999999993</v>
      </c>
      <c r="F639" s="11">
        <v>7.95</v>
      </c>
      <c r="G639" s="11">
        <v>8.1233000000000004</v>
      </c>
      <c r="H639" s="11">
        <v>8.19</v>
      </c>
      <c r="I639" s="11">
        <v>8.1438183855373421</v>
      </c>
      <c r="J639" s="11">
        <v>7.870000000000001</v>
      </c>
      <c r="K639" s="11">
        <v>8.0399999999999991</v>
      </c>
      <c r="L639" s="11">
        <v>8.16</v>
      </c>
      <c r="M639" s="11">
        <v>7.99</v>
      </c>
      <c r="N639" s="11">
        <v>8.25</v>
      </c>
      <c r="O639" s="151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 t="e">
        <v>#N/A</v>
      </c>
    </row>
    <row r="640" spans="1:65">
      <c r="A640" s="30"/>
      <c r="B640" s="19">
        <v>1</v>
      </c>
      <c r="C640" s="9">
        <v>3</v>
      </c>
      <c r="D640" s="11">
        <v>8.3107000000000006</v>
      </c>
      <c r="E640" s="11">
        <v>7.71</v>
      </c>
      <c r="F640" s="11">
        <v>7.88</v>
      </c>
      <c r="G640" s="11">
        <v>8.1143999999999998</v>
      </c>
      <c r="H640" s="11">
        <v>7.9600000000000009</v>
      </c>
      <c r="I640" s="11">
        <v>8.1795723850676154</v>
      </c>
      <c r="J640" s="11">
        <v>7.9800000000000013</v>
      </c>
      <c r="K640" s="154">
        <v>7.33</v>
      </c>
      <c r="L640" s="11">
        <v>7.95</v>
      </c>
      <c r="M640" s="11">
        <v>8.02</v>
      </c>
      <c r="N640" s="154">
        <v>8.0299999999999994</v>
      </c>
      <c r="O640" s="151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8">
        <v>16</v>
      </c>
    </row>
    <row r="641" spans="1:65">
      <c r="A641" s="30"/>
      <c r="B641" s="19">
        <v>1</v>
      </c>
      <c r="C641" s="9">
        <v>4</v>
      </c>
      <c r="D641" s="11">
        <v>8.1245999999999992</v>
      </c>
      <c r="E641" s="11">
        <v>7.76</v>
      </c>
      <c r="F641" s="11">
        <v>8.11</v>
      </c>
      <c r="G641" s="11">
        <v>8.1264000000000003</v>
      </c>
      <c r="H641" s="11">
        <v>8.32</v>
      </c>
      <c r="I641" s="11">
        <v>8.2647549042843256</v>
      </c>
      <c r="J641" s="11">
        <v>7.9600000000000009</v>
      </c>
      <c r="K641" s="11">
        <v>8.15</v>
      </c>
      <c r="L641" s="11">
        <v>8</v>
      </c>
      <c r="M641" s="11">
        <v>7.919999999999999</v>
      </c>
      <c r="N641" s="11">
        <v>8.32</v>
      </c>
      <c r="O641" s="151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8">
        <v>8.0835164453676764</v>
      </c>
    </row>
    <row r="642" spans="1:65">
      <c r="A642" s="30"/>
      <c r="B642" s="19">
        <v>1</v>
      </c>
      <c r="C642" s="9">
        <v>5</v>
      </c>
      <c r="D642" s="11">
        <v>8.1852</v>
      </c>
      <c r="E642" s="11">
        <v>7.7199999999999989</v>
      </c>
      <c r="F642" s="11">
        <v>8.1300000000000008</v>
      </c>
      <c r="G642" s="11">
        <v>7.9795000000000007</v>
      </c>
      <c r="H642" s="11">
        <v>8.0399999999999991</v>
      </c>
      <c r="I642" s="11">
        <v>8.2058086769315732</v>
      </c>
      <c r="J642" s="11">
        <v>7.95</v>
      </c>
      <c r="K642" s="11">
        <v>8.6900000000000013</v>
      </c>
      <c r="L642" s="11">
        <v>7.9699999999999989</v>
      </c>
      <c r="M642" s="11">
        <v>7.919999999999999</v>
      </c>
      <c r="N642" s="11">
        <v>8.32</v>
      </c>
      <c r="O642" s="151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8">
        <v>74</v>
      </c>
    </row>
    <row r="643" spans="1:65">
      <c r="A643" s="30"/>
      <c r="B643" s="19">
        <v>1</v>
      </c>
      <c r="C643" s="9">
        <v>6</v>
      </c>
      <c r="D643" s="11">
        <v>8.1225000000000005</v>
      </c>
      <c r="E643" s="11">
        <v>7.75</v>
      </c>
      <c r="F643" s="11">
        <v>8</v>
      </c>
      <c r="G643" s="11">
        <v>8.2035</v>
      </c>
      <c r="H643" s="11">
        <v>8.0500000000000007</v>
      </c>
      <c r="I643" s="11">
        <v>8.1466532167071417</v>
      </c>
      <c r="J643" s="11">
        <v>7.9800000000000013</v>
      </c>
      <c r="K643" s="11">
        <v>7.9799999999999995</v>
      </c>
      <c r="L643" s="11">
        <v>7.88</v>
      </c>
      <c r="M643" s="11">
        <v>7.9699999999999989</v>
      </c>
      <c r="N643" s="11">
        <v>8.44</v>
      </c>
      <c r="O643" s="151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A644" s="30"/>
      <c r="B644" s="20" t="s">
        <v>231</v>
      </c>
      <c r="C644" s="12"/>
      <c r="D644" s="23">
        <v>8.1860333333333344</v>
      </c>
      <c r="E644" s="23">
        <v>7.7366666666666655</v>
      </c>
      <c r="F644" s="23">
        <v>8.0116666666666667</v>
      </c>
      <c r="G644" s="23">
        <v>8.1246666666666663</v>
      </c>
      <c r="H644" s="23">
        <v>8.1183333333333341</v>
      </c>
      <c r="I644" s="23">
        <v>8.198314232377756</v>
      </c>
      <c r="J644" s="23">
        <v>7.9550000000000018</v>
      </c>
      <c r="K644" s="23">
        <v>8.1199999999999992</v>
      </c>
      <c r="L644" s="23">
        <v>8.0033333333333339</v>
      </c>
      <c r="M644" s="23">
        <v>7.9666666666666659</v>
      </c>
      <c r="N644" s="23">
        <v>8.2883333333333322</v>
      </c>
      <c r="O644" s="151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5"/>
    </row>
    <row r="645" spans="1:65">
      <c r="A645" s="30"/>
      <c r="B645" s="3" t="s">
        <v>232</v>
      </c>
      <c r="C645" s="29"/>
      <c r="D645" s="11">
        <v>8.1548999999999996</v>
      </c>
      <c r="E645" s="11">
        <v>7.7399999999999993</v>
      </c>
      <c r="F645" s="11">
        <v>8</v>
      </c>
      <c r="G645" s="11">
        <v>8.1248500000000003</v>
      </c>
      <c r="H645" s="11">
        <v>8.1000000000000014</v>
      </c>
      <c r="I645" s="11">
        <v>8.1926905309995952</v>
      </c>
      <c r="J645" s="11">
        <v>7.9700000000000006</v>
      </c>
      <c r="K645" s="11">
        <v>8.0949999999999989</v>
      </c>
      <c r="L645" s="11">
        <v>7.9849999999999994</v>
      </c>
      <c r="M645" s="11">
        <v>7.9749999999999996</v>
      </c>
      <c r="N645" s="11">
        <v>8.32</v>
      </c>
      <c r="O645" s="151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5"/>
    </row>
    <row r="646" spans="1:65">
      <c r="A646" s="30"/>
      <c r="B646" s="3" t="s">
        <v>233</v>
      </c>
      <c r="C646" s="29"/>
      <c r="D646" s="24">
        <v>7.9333515405954028E-2</v>
      </c>
      <c r="E646" s="24">
        <v>1.8618986725025367E-2</v>
      </c>
      <c r="F646" s="24">
        <v>9.4956130221627522E-2</v>
      </c>
      <c r="G646" s="24">
        <v>8.1498286280551016E-2</v>
      </c>
      <c r="H646" s="24">
        <v>0.12859497138950121</v>
      </c>
      <c r="I646" s="24">
        <v>5.1103291742077436E-2</v>
      </c>
      <c r="J646" s="24">
        <v>4.4158804331639191E-2</v>
      </c>
      <c r="K646" s="24">
        <v>0.47833042972405615</v>
      </c>
      <c r="L646" s="24">
        <v>9.6884811331119924E-2</v>
      </c>
      <c r="M646" s="24">
        <v>3.9832984656772846E-2</v>
      </c>
      <c r="N646" s="24">
        <v>0.14133883637085276</v>
      </c>
      <c r="O646" s="218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19"/>
      <c r="AR646" s="219"/>
      <c r="AS646" s="219"/>
      <c r="AT646" s="219"/>
      <c r="AU646" s="219"/>
      <c r="AV646" s="219"/>
      <c r="AW646" s="219"/>
      <c r="AX646" s="219"/>
      <c r="AY646" s="219"/>
      <c r="AZ646" s="219"/>
      <c r="BA646" s="219"/>
      <c r="BB646" s="219"/>
      <c r="BC646" s="219"/>
      <c r="BD646" s="219"/>
      <c r="BE646" s="219"/>
      <c r="BF646" s="219"/>
      <c r="BG646" s="219"/>
      <c r="BH646" s="219"/>
      <c r="BI646" s="219"/>
      <c r="BJ646" s="219"/>
      <c r="BK646" s="219"/>
      <c r="BL646" s="219"/>
      <c r="BM646" s="56"/>
    </row>
    <row r="647" spans="1:65">
      <c r="A647" s="30"/>
      <c r="B647" s="3" t="s">
        <v>85</v>
      </c>
      <c r="C647" s="29"/>
      <c r="D647" s="13">
        <v>9.6913257221797316E-3</v>
      </c>
      <c r="E647" s="13">
        <v>2.4065902703608835E-3</v>
      </c>
      <c r="F647" s="13">
        <v>1.1852231773034431E-2</v>
      </c>
      <c r="G647" s="13">
        <v>1.0030969838420164E-2</v>
      </c>
      <c r="H647" s="13">
        <v>1.584007038261152E-2</v>
      </c>
      <c r="I647" s="13">
        <v>6.2333902182297729E-3</v>
      </c>
      <c r="J647" s="13">
        <v>5.5510753402437689E-3</v>
      </c>
      <c r="K647" s="13">
        <v>5.8907688389662094E-2</v>
      </c>
      <c r="L647" s="13">
        <v>1.2105557434125771E-2</v>
      </c>
      <c r="M647" s="13">
        <v>4.9999562330677221E-3</v>
      </c>
      <c r="N647" s="13">
        <v>1.7052745188520343E-2</v>
      </c>
      <c r="O647" s="151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5"/>
    </row>
    <row r="648" spans="1:65">
      <c r="A648" s="30"/>
      <c r="B648" s="3" t="s">
        <v>234</v>
      </c>
      <c r="C648" s="29"/>
      <c r="D648" s="13">
        <v>1.2682214313352036E-2</v>
      </c>
      <c r="E648" s="13">
        <v>-4.2908278970568037E-2</v>
      </c>
      <c r="F648" s="13">
        <v>-8.8884310666781374E-3</v>
      </c>
      <c r="G648" s="13">
        <v>5.0906337083747033E-3</v>
      </c>
      <c r="H648" s="13">
        <v>4.3071463021033818E-3</v>
      </c>
      <c r="I648" s="13">
        <v>1.4201466377403715E-2</v>
      </c>
      <c r="J648" s="13">
        <v>-1.5898581543843049E-2</v>
      </c>
      <c r="K648" s="13">
        <v>4.5133271984905132E-3</v>
      </c>
      <c r="L648" s="13">
        <v>-9.9193355486141277E-3</v>
      </c>
      <c r="M648" s="13">
        <v>-1.4455315269132907E-2</v>
      </c>
      <c r="N648" s="13">
        <v>2.5337597733598782E-2</v>
      </c>
      <c r="O648" s="151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55"/>
    </row>
    <row r="649" spans="1:65">
      <c r="A649" s="30"/>
      <c r="B649" s="46" t="s">
        <v>235</v>
      </c>
      <c r="C649" s="47"/>
      <c r="D649" s="45">
        <v>0.43</v>
      </c>
      <c r="E649" s="45">
        <v>2.41</v>
      </c>
      <c r="F649" s="45">
        <v>0.67</v>
      </c>
      <c r="G649" s="45">
        <v>0.04</v>
      </c>
      <c r="H649" s="45">
        <v>0</v>
      </c>
      <c r="I649" s="45">
        <v>0.51</v>
      </c>
      <c r="J649" s="45">
        <v>1.03</v>
      </c>
      <c r="K649" s="45">
        <v>0.01</v>
      </c>
      <c r="L649" s="45">
        <v>0.73</v>
      </c>
      <c r="M649" s="45">
        <v>0.96</v>
      </c>
      <c r="N649" s="45">
        <v>1.07</v>
      </c>
      <c r="O649" s="151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5"/>
    </row>
    <row r="650" spans="1:65">
      <c r="B650" s="31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BM650" s="55"/>
    </row>
    <row r="651" spans="1:65" ht="15">
      <c r="B651" s="8" t="s">
        <v>494</v>
      </c>
      <c r="BM651" s="28" t="s">
        <v>66</v>
      </c>
    </row>
    <row r="652" spans="1:65" ht="15">
      <c r="A652" s="25" t="s">
        <v>40</v>
      </c>
      <c r="B652" s="18" t="s">
        <v>108</v>
      </c>
      <c r="C652" s="15" t="s">
        <v>109</v>
      </c>
      <c r="D652" s="16" t="s">
        <v>214</v>
      </c>
      <c r="E652" s="17" t="s">
        <v>214</v>
      </c>
      <c r="F652" s="17" t="s">
        <v>214</v>
      </c>
      <c r="G652" s="17" t="s">
        <v>214</v>
      </c>
      <c r="H652" s="17" t="s">
        <v>214</v>
      </c>
      <c r="I652" s="17" t="s">
        <v>214</v>
      </c>
      <c r="J652" s="151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</v>
      </c>
    </row>
    <row r="653" spans="1:65">
      <c r="A653" s="30"/>
      <c r="B653" s="19" t="s">
        <v>215</v>
      </c>
      <c r="C653" s="9" t="s">
        <v>215</v>
      </c>
      <c r="D653" s="149" t="s">
        <v>249</v>
      </c>
      <c r="E653" s="150" t="s">
        <v>250</v>
      </c>
      <c r="F653" s="150" t="s">
        <v>253</v>
      </c>
      <c r="G653" s="150" t="s">
        <v>256</v>
      </c>
      <c r="H653" s="150" t="s">
        <v>257</v>
      </c>
      <c r="I653" s="150" t="s">
        <v>260</v>
      </c>
      <c r="J653" s="151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8" t="s">
        <v>3</v>
      </c>
    </row>
    <row r="654" spans="1:65">
      <c r="A654" s="30"/>
      <c r="B654" s="19"/>
      <c r="C654" s="9"/>
      <c r="D654" s="10" t="s">
        <v>99</v>
      </c>
      <c r="E654" s="11" t="s">
        <v>99</v>
      </c>
      <c r="F654" s="11" t="s">
        <v>284</v>
      </c>
      <c r="G654" s="11" t="s">
        <v>284</v>
      </c>
      <c r="H654" s="11" t="s">
        <v>284</v>
      </c>
      <c r="I654" s="11" t="s">
        <v>99</v>
      </c>
      <c r="J654" s="151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8">
        <v>2</v>
      </c>
    </row>
    <row r="655" spans="1:65">
      <c r="A655" s="30"/>
      <c r="B655" s="19"/>
      <c r="C655" s="9"/>
      <c r="D655" s="26"/>
      <c r="E655" s="26"/>
      <c r="F655" s="26"/>
      <c r="G655" s="26"/>
      <c r="H655" s="26"/>
      <c r="I655" s="26"/>
      <c r="J655" s="151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8">
        <v>3</v>
      </c>
    </row>
    <row r="656" spans="1:65">
      <c r="A656" s="30"/>
      <c r="B656" s="18">
        <v>1</v>
      </c>
      <c r="C656" s="14">
        <v>1</v>
      </c>
      <c r="D656" s="22">
        <v>2.57</v>
      </c>
      <c r="E656" s="22">
        <v>2.57</v>
      </c>
      <c r="F656" s="152">
        <v>3.63</v>
      </c>
      <c r="G656" s="22">
        <v>2.6</v>
      </c>
      <c r="H656" s="22">
        <v>2.38</v>
      </c>
      <c r="I656" s="22">
        <v>2.4010023064070598</v>
      </c>
      <c r="J656" s="151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8">
        <v>1</v>
      </c>
    </row>
    <row r="657" spans="1:65">
      <c r="A657" s="30"/>
      <c r="B657" s="19">
        <v>1</v>
      </c>
      <c r="C657" s="9">
        <v>2</v>
      </c>
      <c r="D657" s="11">
        <v>2.69</v>
      </c>
      <c r="E657" s="11">
        <v>2.2000000000000002</v>
      </c>
      <c r="F657" s="153">
        <v>3.31</v>
      </c>
      <c r="G657" s="11">
        <v>2.9</v>
      </c>
      <c r="H657" s="11">
        <v>2.4700000000000002</v>
      </c>
      <c r="I657" s="11">
        <v>2.3241925678987099</v>
      </c>
      <c r="J657" s="151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8">
        <v>8</v>
      </c>
    </row>
    <row r="658" spans="1:65">
      <c r="A658" s="30"/>
      <c r="B658" s="19">
        <v>1</v>
      </c>
      <c r="C658" s="9">
        <v>3</v>
      </c>
      <c r="D658" s="11">
        <v>2.66</v>
      </c>
      <c r="E658" s="11">
        <v>2.5</v>
      </c>
      <c r="F658" s="153">
        <v>2.79</v>
      </c>
      <c r="G658" s="11">
        <v>2.5</v>
      </c>
      <c r="H658" s="11">
        <v>2.4</v>
      </c>
      <c r="I658" s="11">
        <v>2.3559784680718101</v>
      </c>
      <c r="J658" s="151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8">
        <v>16</v>
      </c>
    </row>
    <row r="659" spans="1:65">
      <c r="A659" s="30"/>
      <c r="B659" s="19">
        <v>1</v>
      </c>
      <c r="C659" s="9">
        <v>4</v>
      </c>
      <c r="D659" s="11">
        <v>2.4500000000000002</v>
      </c>
      <c r="E659" s="11">
        <v>2.41</v>
      </c>
      <c r="F659" s="153">
        <v>3.05</v>
      </c>
      <c r="G659" s="11">
        <v>2.9</v>
      </c>
      <c r="H659" s="11">
        <v>2.4300000000000002</v>
      </c>
      <c r="I659" s="11">
        <v>2.3602363231554699</v>
      </c>
      <c r="J659" s="151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8">
        <v>2.4822651451830962</v>
      </c>
    </row>
    <row r="660" spans="1:65">
      <c r="A660" s="30"/>
      <c r="B660" s="19">
        <v>1</v>
      </c>
      <c r="C660" s="9">
        <v>5</v>
      </c>
      <c r="D660" s="11">
        <v>2.2999999999999998</v>
      </c>
      <c r="E660" s="11">
        <v>2.11</v>
      </c>
      <c r="F660" s="153">
        <v>3.1</v>
      </c>
      <c r="G660" s="11">
        <v>2.9</v>
      </c>
      <c r="H660" s="11">
        <v>2.4</v>
      </c>
      <c r="I660" s="11">
        <v>2.4355957238648802</v>
      </c>
      <c r="J660" s="151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75</v>
      </c>
    </row>
    <row r="661" spans="1:65">
      <c r="A661" s="30"/>
      <c r="B661" s="19">
        <v>1</v>
      </c>
      <c r="C661" s="9">
        <v>6</v>
      </c>
      <c r="D661" s="11">
        <v>2.48</v>
      </c>
      <c r="E661" s="11">
        <v>2.58</v>
      </c>
      <c r="F661" s="153">
        <v>3.51</v>
      </c>
      <c r="G661" s="11">
        <v>2.4</v>
      </c>
      <c r="H661" s="11">
        <v>2.38</v>
      </c>
      <c r="I661" s="11">
        <v>2.4109489660949501</v>
      </c>
      <c r="J661" s="151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A662" s="30"/>
      <c r="B662" s="20" t="s">
        <v>231</v>
      </c>
      <c r="C662" s="12"/>
      <c r="D662" s="23">
        <v>2.5250000000000004</v>
      </c>
      <c r="E662" s="23">
        <v>2.395</v>
      </c>
      <c r="F662" s="23">
        <v>3.2316666666666669</v>
      </c>
      <c r="G662" s="23">
        <v>2.6999999999999997</v>
      </c>
      <c r="H662" s="23">
        <v>2.41</v>
      </c>
      <c r="I662" s="23">
        <v>2.3813257259154796</v>
      </c>
      <c r="J662" s="151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A663" s="30"/>
      <c r="B663" s="3" t="s">
        <v>232</v>
      </c>
      <c r="C663" s="29"/>
      <c r="D663" s="11">
        <v>2.5249999999999999</v>
      </c>
      <c r="E663" s="11">
        <v>2.4550000000000001</v>
      </c>
      <c r="F663" s="11">
        <v>3.2050000000000001</v>
      </c>
      <c r="G663" s="11">
        <v>2.75</v>
      </c>
      <c r="H663" s="11">
        <v>2.4</v>
      </c>
      <c r="I663" s="11">
        <v>2.3806193147812649</v>
      </c>
      <c r="J663" s="151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5"/>
    </row>
    <row r="664" spans="1:65">
      <c r="A664" s="30"/>
      <c r="B664" s="3" t="s">
        <v>233</v>
      </c>
      <c r="C664" s="29"/>
      <c r="D664" s="24">
        <v>0.14543039572248992</v>
      </c>
      <c r="E664" s="24">
        <v>0.19766132651583615</v>
      </c>
      <c r="F664" s="24">
        <v>0.3123086080572654</v>
      </c>
      <c r="G664" s="24">
        <v>0.22803508501982758</v>
      </c>
      <c r="H664" s="24">
        <v>3.4641016151377685E-2</v>
      </c>
      <c r="I664" s="24">
        <v>4.1379659229956754E-2</v>
      </c>
      <c r="J664" s="218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19"/>
      <c r="AR664" s="219"/>
      <c r="AS664" s="219"/>
      <c r="AT664" s="219"/>
      <c r="AU664" s="219"/>
      <c r="AV664" s="219"/>
      <c r="AW664" s="219"/>
      <c r="AX664" s="219"/>
      <c r="AY664" s="219"/>
      <c r="AZ664" s="219"/>
      <c r="BA664" s="219"/>
      <c r="BB664" s="219"/>
      <c r="BC664" s="219"/>
      <c r="BD664" s="219"/>
      <c r="BE664" s="219"/>
      <c r="BF664" s="219"/>
      <c r="BG664" s="219"/>
      <c r="BH664" s="219"/>
      <c r="BI664" s="219"/>
      <c r="BJ664" s="219"/>
      <c r="BK664" s="219"/>
      <c r="BL664" s="219"/>
      <c r="BM664" s="56"/>
    </row>
    <row r="665" spans="1:65">
      <c r="A665" s="30"/>
      <c r="B665" s="3" t="s">
        <v>85</v>
      </c>
      <c r="C665" s="29"/>
      <c r="D665" s="13">
        <v>5.759619632573857E-2</v>
      </c>
      <c r="E665" s="13">
        <v>8.2530825267572508E-2</v>
      </c>
      <c r="F665" s="13">
        <v>9.664010563917444E-2</v>
      </c>
      <c r="G665" s="13">
        <v>8.4457438896232445E-2</v>
      </c>
      <c r="H665" s="13">
        <v>1.4373865622978292E-2</v>
      </c>
      <c r="I665" s="13">
        <v>1.7376732120108731E-2</v>
      </c>
      <c r="J665" s="151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5"/>
    </row>
    <row r="666" spans="1:65">
      <c r="A666" s="30"/>
      <c r="B666" s="3" t="s">
        <v>234</v>
      </c>
      <c r="C666" s="29"/>
      <c r="D666" s="13">
        <v>1.7216071739891481E-2</v>
      </c>
      <c r="E666" s="13">
        <v>-3.5155448785330834E-2</v>
      </c>
      <c r="F666" s="13">
        <v>0.30190228587699619</v>
      </c>
      <c r="G666" s="13">
        <v>8.7716195523844132E-2</v>
      </c>
      <c r="H666" s="13">
        <v>-2.9112581032420537E-2</v>
      </c>
      <c r="I666" s="13">
        <v>-4.0664237445984464E-2</v>
      </c>
      <c r="J666" s="151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5"/>
    </row>
    <row r="667" spans="1:65">
      <c r="A667" s="30"/>
      <c r="B667" s="46" t="s">
        <v>235</v>
      </c>
      <c r="C667" s="47"/>
      <c r="D667" s="45">
        <v>0.49</v>
      </c>
      <c r="E667" s="45">
        <v>0.62</v>
      </c>
      <c r="F667" s="45">
        <v>6.49</v>
      </c>
      <c r="G667" s="45">
        <v>1.98</v>
      </c>
      <c r="H667" s="45">
        <v>0.49</v>
      </c>
      <c r="I667" s="45">
        <v>0.73</v>
      </c>
      <c r="J667" s="151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5"/>
    </row>
    <row r="668" spans="1:65">
      <c r="B668" s="31"/>
      <c r="C668" s="20"/>
      <c r="D668" s="20"/>
      <c r="E668" s="20"/>
      <c r="F668" s="20"/>
      <c r="G668" s="20"/>
      <c r="H668" s="20"/>
      <c r="I668" s="20"/>
      <c r="BM668" s="55"/>
    </row>
    <row r="669" spans="1:65" ht="15">
      <c r="B669" s="8" t="s">
        <v>495</v>
      </c>
      <c r="BM669" s="28" t="s">
        <v>66</v>
      </c>
    </row>
    <row r="670" spans="1:65" ht="15">
      <c r="A670" s="25" t="s">
        <v>43</v>
      </c>
      <c r="B670" s="18" t="s">
        <v>108</v>
      </c>
      <c r="C670" s="15" t="s">
        <v>109</v>
      </c>
      <c r="D670" s="16" t="s">
        <v>214</v>
      </c>
      <c r="E670" s="17" t="s">
        <v>214</v>
      </c>
      <c r="F670" s="17" t="s">
        <v>214</v>
      </c>
      <c r="G670" s="17" t="s">
        <v>214</v>
      </c>
      <c r="H670" s="17" t="s">
        <v>214</v>
      </c>
      <c r="I670" s="17" t="s">
        <v>214</v>
      </c>
      <c r="J670" s="17" t="s">
        <v>214</v>
      </c>
      <c r="K670" s="17" t="s">
        <v>214</v>
      </c>
      <c r="L670" s="17" t="s">
        <v>214</v>
      </c>
      <c r="M670" s="15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8">
        <v>1</v>
      </c>
    </row>
    <row r="671" spans="1:65">
      <c r="A671" s="30"/>
      <c r="B671" s="19" t="s">
        <v>215</v>
      </c>
      <c r="C671" s="9" t="s">
        <v>215</v>
      </c>
      <c r="D671" s="149" t="s">
        <v>249</v>
      </c>
      <c r="E671" s="150" t="s">
        <v>250</v>
      </c>
      <c r="F671" s="150" t="s">
        <v>252</v>
      </c>
      <c r="G671" s="150" t="s">
        <v>253</v>
      </c>
      <c r="H671" s="150" t="s">
        <v>254</v>
      </c>
      <c r="I671" s="150" t="s">
        <v>256</v>
      </c>
      <c r="J671" s="150" t="s">
        <v>257</v>
      </c>
      <c r="K671" s="150" t="s">
        <v>258</v>
      </c>
      <c r="L671" s="150" t="s">
        <v>260</v>
      </c>
      <c r="M671" s="15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8" t="s">
        <v>3</v>
      </c>
    </row>
    <row r="672" spans="1:65">
      <c r="A672" s="30"/>
      <c r="B672" s="19"/>
      <c r="C672" s="9"/>
      <c r="D672" s="10" t="s">
        <v>99</v>
      </c>
      <c r="E672" s="11" t="s">
        <v>99</v>
      </c>
      <c r="F672" s="11" t="s">
        <v>99</v>
      </c>
      <c r="G672" s="11" t="s">
        <v>284</v>
      </c>
      <c r="H672" s="11" t="s">
        <v>99</v>
      </c>
      <c r="I672" s="11" t="s">
        <v>284</v>
      </c>
      <c r="J672" s="11" t="s">
        <v>284</v>
      </c>
      <c r="K672" s="11" t="s">
        <v>284</v>
      </c>
      <c r="L672" s="11" t="s">
        <v>99</v>
      </c>
      <c r="M672" s="15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8">
        <v>1</v>
      </c>
    </row>
    <row r="673" spans="1:65">
      <c r="A673" s="30"/>
      <c r="B673" s="19"/>
      <c r="C673" s="9"/>
      <c r="D673" s="26"/>
      <c r="E673" s="26"/>
      <c r="F673" s="26"/>
      <c r="G673" s="26"/>
      <c r="H673" s="26"/>
      <c r="I673" s="26"/>
      <c r="J673" s="26"/>
      <c r="K673" s="26"/>
      <c r="L673" s="26"/>
      <c r="M673" s="15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8">
        <v>2</v>
      </c>
    </row>
    <row r="674" spans="1:65">
      <c r="A674" s="30"/>
      <c r="B674" s="18">
        <v>1</v>
      </c>
      <c r="C674" s="14">
        <v>1</v>
      </c>
      <c r="D674" s="243">
        <v>19.399999999999999</v>
      </c>
      <c r="E674" s="243">
        <v>17.899999999999999</v>
      </c>
      <c r="F674" s="243">
        <v>17.600000000000001</v>
      </c>
      <c r="G674" s="242">
        <v>18</v>
      </c>
      <c r="H674" s="243">
        <v>19.150142873728935</v>
      </c>
      <c r="I674" s="243">
        <v>18.899999999999999</v>
      </c>
      <c r="J674" s="242">
        <v>16</v>
      </c>
      <c r="K674" s="242">
        <v>21.1</v>
      </c>
      <c r="L674" s="242">
        <v>17.1753508884747</v>
      </c>
      <c r="M674" s="238"/>
      <c r="N674" s="239"/>
      <c r="O674" s="239"/>
      <c r="P674" s="239"/>
      <c r="Q674" s="239"/>
      <c r="R674" s="239"/>
      <c r="S674" s="239"/>
      <c r="T674" s="239"/>
      <c r="U674" s="239"/>
      <c r="V674" s="239"/>
      <c r="W674" s="239"/>
      <c r="X674" s="239"/>
      <c r="Y674" s="239"/>
      <c r="Z674" s="239"/>
      <c r="AA674" s="239"/>
      <c r="AB674" s="239"/>
      <c r="AC674" s="239"/>
      <c r="AD674" s="239"/>
      <c r="AE674" s="239"/>
      <c r="AF674" s="239"/>
      <c r="AG674" s="239"/>
      <c r="AH674" s="239"/>
      <c r="AI674" s="239"/>
      <c r="AJ674" s="239"/>
      <c r="AK674" s="239"/>
      <c r="AL674" s="239"/>
      <c r="AM674" s="239"/>
      <c r="AN674" s="239"/>
      <c r="AO674" s="239"/>
      <c r="AP674" s="239"/>
      <c r="AQ674" s="239"/>
      <c r="AR674" s="239"/>
      <c r="AS674" s="239"/>
      <c r="AT674" s="239"/>
      <c r="AU674" s="239"/>
      <c r="AV674" s="239"/>
      <c r="AW674" s="239"/>
      <c r="AX674" s="239"/>
      <c r="AY674" s="239"/>
      <c r="AZ674" s="239"/>
      <c r="BA674" s="239"/>
      <c r="BB674" s="239"/>
      <c r="BC674" s="239"/>
      <c r="BD674" s="239"/>
      <c r="BE674" s="239"/>
      <c r="BF674" s="239"/>
      <c r="BG674" s="239"/>
      <c r="BH674" s="239"/>
      <c r="BI674" s="239"/>
      <c r="BJ674" s="239"/>
      <c r="BK674" s="239"/>
      <c r="BL674" s="239"/>
      <c r="BM674" s="244">
        <v>1</v>
      </c>
    </row>
    <row r="675" spans="1:65">
      <c r="A675" s="30"/>
      <c r="B675" s="19">
        <v>1</v>
      </c>
      <c r="C675" s="9">
        <v>2</v>
      </c>
      <c r="D675" s="237">
        <v>17.399999999999999</v>
      </c>
      <c r="E675" s="237">
        <v>17.7</v>
      </c>
      <c r="F675" s="237">
        <v>18.899999999999999</v>
      </c>
      <c r="G675" s="245">
        <v>16</v>
      </c>
      <c r="H675" s="237">
        <v>18.572347675867331</v>
      </c>
      <c r="I675" s="249">
        <v>21.9</v>
      </c>
      <c r="J675" s="245">
        <v>17</v>
      </c>
      <c r="K675" s="245">
        <v>21.6</v>
      </c>
      <c r="L675" s="245">
        <v>16.925243772263901</v>
      </c>
      <c r="M675" s="238"/>
      <c r="N675" s="239"/>
      <c r="O675" s="239"/>
      <c r="P675" s="239"/>
      <c r="Q675" s="239"/>
      <c r="R675" s="239"/>
      <c r="S675" s="239"/>
      <c r="T675" s="239"/>
      <c r="U675" s="239"/>
      <c r="V675" s="239"/>
      <c r="W675" s="239"/>
      <c r="X675" s="239"/>
      <c r="Y675" s="239"/>
      <c r="Z675" s="239"/>
      <c r="AA675" s="239"/>
      <c r="AB675" s="239"/>
      <c r="AC675" s="239"/>
      <c r="AD675" s="239"/>
      <c r="AE675" s="239"/>
      <c r="AF675" s="239"/>
      <c r="AG675" s="239"/>
      <c r="AH675" s="239"/>
      <c r="AI675" s="239"/>
      <c r="AJ675" s="239"/>
      <c r="AK675" s="239"/>
      <c r="AL675" s="239"/>
      <c r="AM675" s="239"/>
      <c r="AN675" s="239"/>
      <c r="AO675" s="239"/>
      <c r="AP675" s="239"/>
      <c r="AQ675" s="239"/>
      <c r="AR675" s="239"/>
      <c r="AS675" s="239"/>
      <c r="AT675" s="239"/>
      <c r="AU675" s="239"/>
      <c r="AV675" s="239"/>
      <c r="AW675" s="239"/>
      <c r="AX675" s="239"/>
      <c r="AY675" s="239"/>
      <c r="AZ675" s="239"/>
      <c r="BA675" s="239"/>
      <c r="BB675" s="239"/>
      <c r="BC675" s="239"/>
      <c r="BD675" s="239"/>
      <c r="BE675" s="239"/>
      <c r="BF675" s="239"/>
      <c r="BG675" s="239"/>
      <c r="BH675" s="239"/>
      <c r="BI675" s="239"/>
      <c r="BJ675" s="239"/>
      <c r="BK675" s="239"/>
      <c r="BL675" s="239"/>
      <c r="BM675" s="244" t="e">
        <v>#N/A</v>
      </c>
    </row>
    <row r="676" spans="1:65">
      <c r="A676" s="30"/>
      <c r="B676" s="19">
        <v>1</v>
      </c>
      <c r="C676" s="9">
        <v>3</v>
      </c>
      <c r="D676" s="237">
        <v>17.3</v>
      </c>
      <c r="E676" s="237">
        <v>17.7</v>
      </c>
      <c r="F676" s="237">
        <v>19.5</v>
      </c>
      <c r="G676" s="245">
        <v>15</v>
      </c>
      <c r="H676" s="237">
        <v>19.389043746703763</v>
      </c>
      <c r="I676" s="237">
        <v>19.8</v>
      </c>
      <c r="J676" s="245">
        <v>17</v>
      </c>
      <c r="K676" s="245">
        <v>21.1</v>
      </c>
      <c r="L676" s="245">
        <v>16.935150283572099</v>
      </c>
      <c r="M676" s="238"/>
      <c r="N676" s="239"/>
      <c r="O676" s="239"/>
      <c r="P676" s="239"/>
      <c r="Q676" s="239"/>
      <c r="R676" s="239"/>
      <c r="S676" s="239"/>
      <c r="T676" s="239"/>
      <c r="U676" s="239"/>
      <c r="V676" s="239"/>
      <c r="W676" s="239"/>
      <c r="X676" s="239"/>
      <c r="Y676" s="239"/>
      <c r="Z676" s="239"/>
      <c r="AA676" s="239"/>
      <c r="AB676" s="239"/>
      <c r="AC676" s="239"/>
      <c r="AD676" s="239"/>
      <c r="AE676" s="239"/>
      <c r="AF676" s="239"/>
      <c r="AG676" s="239"/>
      <c r="AH676" s="239"/>
      <c r="AI676" s="239"/>
      <c r="AJ676" s="239"/>
      <c r="AK676" s="239"/>
      <c r="AL676" s="239"/>
      <c r="AM676" s="239"/>
      <c r="AN676" s="239"/>
      <c r="AO676" s="239"/>
      <c r="AP676" s="239"/>
      <c r="AQ676" s="239"/>
      <c r="AR676" s="239"/>
      <c r="AS676" s="239"/>
      <c r="AT676" s="239"/>
      <c r="AU676" s="239"/>
      <c r="AV676" s="239"/>
      <c r="AW676" s="239"/>
      <c r="AX676" s="239"/>
      <c r="AY676" s="239"/>
      <c r="AZ676" s="239"/>
      <c r="BA676" s="239"/>
      <c r="BB676" s="239"/>
      <c r="BC676" s="239"/>
      <c r="BD676" s="239"/>
      <c r="BE676" s="239"/>
      <c r="BF676" s="239"/>
      <c r="BG676" s="239"/>
      <c r="BH676" s="239"/>
      <c r="BI676" s="239"/>
      <c r="BJ676" s="239"/>
      <c r="BK676" s="239"/>
      <c r="BL676" s="239"/>
      <c r="BM676" s="244">
        <v>16</v>
      </c>
    </row>
    <row r="677" spans="1:65">
      <c r="A677" s="30"/>
      <c r="B677" s="19">
        <v>1</v>
      </c>
      <c r="C677" s="9">
        <v>4</v>
      </c>
      <c r="D677" s="237">
        <v>19.600000000000001</v>
      </c>
      <c r="E677" s="237">
        <v>22</v>
      </c>
      <c r="F677" s="237">
        <v>19.100000000000001</v>
      </c>
      <c r="G677" s="245">
        <v>16</v>
      </c>
      <c r="H677" s="237">
        <v>19.889591866458638</v>
      </c>
      <c r="I677" s="237">
        <v>19.3</v>
      </c>
      <c r="J677" s="245">
        <v>17</v>
      </c>
      <c r="K677" s="245">
        <v>21.5</v>
      </c>
      <c r="L677" s="245">
        <v>16.949935822919301</v>
      </c>
      <c r="M677" s="238"/>
      <c r="N677" s="239"/>
      <c r="O677" s="239"/>
      <c r="P677" s="239"/>
      <c r="Q677" s="239"/>
      <c r="R677" s="239"/>
      <c r="S677" s="239"/>
      <c r="T677" s="239"/>
      <c r="U677" s="239"/>
      <c r="V677" s="239"/>
      <c r="W677" s="239"/>
      <c r="X677" s="239"/>
      <c r="Y677" s="239"/>
      <c r="Z677" s="239"/>
      <c r="AA677" s="239"/>
      <c r="AB677" s="239"/>
      <c r="AC677" s="239"/>
      <c r="AD677" s="239"/>
      <c r="AE677" s="239"/>
      <c r="AF677" s="239"/>
      <c r="AG677" s="239"/>
      <c r="AH677" s="239"/>
      <c r="AI677" s="239"/>
      <c r="AJ677" s="239"/>
      <c r="AK677" s="239"/>
      <c r="AL677" s="239"/>
      <c r="AM677" s="239"/>
      <c r="AN677" s="239"/>
      <c r="AO677" s="239"/>
      <c r="AP677" s="239"/>
      <c r="AQ677" s="239"/>
      <c r="AR677" s="239"/>
      <c r="AS677" s="239"/>
      <c r="AT677" s="239"/>
      <c r="AU677" s="239"/>
      <c r="AV677" s="239"/>
      <c r="AW677" s="239"/>
      <c r="AX677" s="239"/>
      <c r="AY677" s="239"/>
      <c r="AZ677" s="239"/>
      <c r="BA677" s="239"/>
      <c r="BB677" s="239"/>
      <c r="BC677" s="239"/>
      <c r="BD677" s="239"/>
      <c r="BE677" s="239"/>
      <c r="BF677" s="239"/>
      <c r="BG677" s="239"/>
      <c r="BH677" s="239"/>
      <c r="BI677" s="239"/>
      <c r="BJ677" s="239"/>
      <c r="BK677" s="239"/>
      <c r="BL677" s="239"/>
      <c r="BM677" s="244">
        <v>18.99616510890344</v>
      </c>
    </row>
    <row r="678" spans="1:65">
      <c r="A678" s="30"/>
      <c r="B678" s="19">
        <v>1</v>
      </c>
      <c r="C678" s="9">
        <v>5</v>
      </c>
      <c r="D678" s="237">
        <v>18.899999999999999</v>
      </c>
      <c r="E678" s="237">
        <v>20.9</v>
      </c>
      <c r="F678" s="237">
        <v>17.899999999999999</v>
      </c>
      <c r="G678" s="245">
        <v>15</v>
      </c>
      <c r="H678" s="237">
        <v>18.619722653924075</v>
      </c>
      <c r="I678" s="237">
        <v>19.8</v>
      </c>
      <c r="J678" s="245">
        <v>18</v>
      </c>
      <c r="K678" s="245">
        <v>21.2</v>
      </c>
      <c r="L678" s="245">
        <v>17.356149649280301</v>
      </c>
      <c r="M678" s="238"/>
      <c r="N678" s="239"/>
      <c r="O678" s="239"/>
      <c r="P678" s="239"/>
      <c r="Q678" s="239"/>
      <c r="R678" s="239"/>
      <c r="S678" s="239"/>
      <c r="T678" s="239"/>
      <c r="U678" s="239"/>
      <c r="V678" s="239"/>
      <c r="W678" s="239"/>
      <c r="X678" s="239"/>
      <c r="Y678" s="239"/>
      <c r="Z678" s="239"/>
      <c r="AA678" s="239"/>
      <c r="AB678" s="239"/>
      <c r="AC678" s="239"/>
      <c r="AD678" s="239"/>
      <c r="AE678" s="239"/>
      <c r="AF678" s="239"/>
      <c r="AG678" s="239"/>
      <c r="AH678" s="239"/>
      <c r="AI678" s="239"/>
      <c r="AJ678" s="239"/>
      <c r="AK678" s="239"/>
      <c r="AL678" s="239"/>
      <c r="AM678" s="239"/>
      <c r="AN678" s="239"/>
      <c r="AO678" s="239"/>
      <c r="AP678" s="239"/>
      <c r="AQ678" s="239"/>
      <c r="AR678" s="239"/>
      <c r="AS678" s="239"/>
      <c r="AT678" s="239"/>
      <c r="AU678" s="239"/>
      <c r="AV678" s="239"/>
      <c r="AW678" s="239"/>
      <c r="AX678" s="239"/>
      <c r="AY678" s="239"/>
      <c r="AZ678" s="239"/>
      <c r="BA678" s="239"/>
      <c r="BB678" s="239"/>
      <c r="BC678" s="239"/>
      <c r="BD678" s="239"/>
      <c r="BE678" s="239"/>
      <c r="BF678" s="239"/>
      <c r="BG678" s="239"/>
      <c r="BH678" s="239"/>
      <c r="BI678" s="239"/>
      <c r="BJ678" s="239"/>
      <c r="BK678" s="239"/>
      <c r="BL678" s="239"/>
      <c r="BM678" s="244">
        <v>76</v>
      </c>
    </row>
    <row r="679" spans="1:65">
      <c r="A679" s="30"/>
      <c r="B679" s="19">
        <v>1</v>
      </c>
      <c r="C679" s="9">
        <v>6</v>
      </c>
      <c r="D679" s="237">
        <v>19.600000000000001</v>
      </c>
      <c r="E679" s="237">
        <v>16.600000000000001</v>
      </c>
      <c r="F679" s="237">
        <v>20</v>
      </c>
      <c r="G679" s="245">
        <v>19</v>
      </c>
      <c r="H679" s="237">
        <v>19.384104450420526</v>
      </c>
      <c r="I679" s="237">
        <v>19.600000000000001</v>
      </c>
      <c r="J679" s="245">
        <v>17</v>
      </c>
      <c r="K679" s="245">
        <v>20.8</v>
      </c>
      <c r="L679" s="245">
        <v>17.3114420320249</v>
      </c>
      <c r="M679" s="238"/>
      <c r="N679" s="239"/>
      <c r="O679" s="239"/>
      <c r="P679" s="239"/>
      <c r="Q679" s="239"/>
      <c r="R679" s="239"/>
      <c r="S679" s="239"/>
      <c r="T679" s="239"/>
      <c r="U679" s="239"/>
      <c r="V679" s="239"/>
      <c r="W679" s="239"/>
      <c r="X679" s="239"/>
      <c r="Y679" s="239"/>
      <c r="Z679" s="239"/>
      <c r="AA679" s="239"/>
      <c r="AB679" s="239"/>
      <c r="AC679" s="239"/>
      <c r="AD679" s="239"/>
      <c r="AE679" s="239"/>
      <c r="AF679" s="239"/>
      <c r="AG679" s="239"/>
      <c r="AH679" s="239"/>
      <c r="AI679" s="239"/>
      <c r="AJ679" s="239"/>
      <c r="AK679" s="239"/>
      <c r="AL679" s="239"/>
      <c r="AM679" s="239"/>
      <c r="AN679" s="239"/>
      <c r="AO679" s="239"/>
      <c r="AP679" s="239"/>
      <c r="AQ679" s="239"/>
      <c r="AR679" s="239"/>
      <c r="AS679" s="239"/>
      <c r="AT679" s="239"/>
      <c r="AU679" s="239"/>
      <c r="AV679" s="239"/>
      <c r="AW679" s="239"/>
      <c r="AX679" s="239"/>
      <c r="AY679" s="239"/>
      <c r="AZ679" s="239"/>
      <c r="BA679" s="239"/>
      <c r="BB679" s="239"/>
      <c r="BC679" s="239"/>
      <c r="BD679" s="239"/>
      <c r="BE679" s="239"/>
      <c r="BF679" s="239"/>
      <c r="BG679" s="239"/>
      <c r="BH679" s="239"/>
      <c r="BI679" s="239"/>
      <c r="BJ679" s="239"/>
      <c r="BK679" s="239"/>
      <c r="BL679" s="239"/>
      <c r="BM679" s="240"/>
    </row>
    <row r="680" spans="1:65">
      <c r="A680" s="30"/>
      <c r="B680" s="20" t="s">
        <v>231</v>
      </c>
      <c r="C680" s="12"/>
      <c r="D680" s="246">
        <v>18.7</v>
      </c>
      <c r="E680" s="246">
        <v>18.799999999999997</v>
      </c>
      <c r="F680" s="246">
        <v>18.833333333333332</v>
      </c>
      <c r="G680" s="246">
        <v>16.5</v>
      </c>
      <c r="H680" s="246">
        <v>19.167492211183877</v>
      </c>
      <c r="I680" s="246">
        <v>19.883333333333329</v>
      </c>
      <c r="J680" s="246">
        <v>17</v>
      </c>
      <c r="K680" s="246">
        <v>21.216666666666669</v>
      </c>
      <c r="L680" s="246">
        <v>17.108878741422533</v>
      </c>
      <c r="M680" s="238"/>
      <c r="N680" s="239"/>
      <c r="O680" s="239"/>
      <c r="P680" s="239"/>
      <c r="Q680" s="239"/>
      <c r="R680" s="239"/>
      <c r="S680" s="239"/>
      <c r="T680" s="239"/>
      <c r="U680" s="239"/>
      <c r="V680" s="239"/>
      <c r="W680" s="239"/>
      <c r="X680" s="239"/>
      <c r="Y680" s="239"/>
      <c r="Z680" s="239"/>
      <c r="AA680" s="239"/>
      <c r="AB680" s="239"/>
      <c r="AC680" s="239"/>
      <c r="AD680" s="239"/>
      <c r="AE680" s="239"/>
      <c r="AF680" s="239"/>
      <c r="AG680" s="239"/>
      <c r="AH680" s="239"/>
      <c r="AI680" s="239"/>
      <c r="AJ680" s="239"/>
      <c r="AK680" s="239"/>
      <c r="AL680" s="239"/>
      <c r="AM680" s="239"/>
      <c r="AN680" s="239"/>
      <c r="AO680" s="239"/>
      <c r="AP680" s="239"/>
      <c r="AQ680" s="239"/>
      <c r="AR680" s="239"/>
      <c r="AS680" s="239"/>
      <c r="AT680" s="239"/>
      <c r="AU680" s="239"/>
      <c r="AV680" s="239"/>
      <c r="AW680" s="239"/>
      <c r="AX680" s="239"/>
      <c r="AY680" s="239"/>
      <c r="AZ680" s="239"/>
      <c r="BA680" s="239"/>
      <c r="BB680" s="239"/>
      <c r="BC680" s="239"/>
      <c r="BD680" s="239"/>
      <c r="BE680" s="239"/>
      <c r="BF680" s="239"/>
      <c r="BG680" s="239"/>
      <c r="BH680" s="239"/>
      <c r="BI680" s="239"/>
      <c r="BJ680" s="239"/>
      <c r="BK680" s="239"/>
      <c r="BL680" s="239"/>
      <c r="BM680" s="240"/>
    </row>
    <row r="681" spans="1:65">
      <c r="A681" s="30"/>
      <c r="B681" s="3" t="s">
        <v>232</v>
      </c>
      <c r="C681" s="29"/>
      <c r="D681" s="237">
        <v>19.149999999999999</v>
      </c>
      <c r="E681" s="237">
        <v>17.799999999999997</v>
      </c>
      <c r="F681" s="237">
        <v>19</v>
      </c>
      <c r="G681" s="237">
        <v>16</v>
      </c>
      <c r="H681" s="237">
        <v>19.267123662074731</v>
      </c>
      <c r="I681" s="237">
        <v>19.700000000000003</v>
      </c>
      <c r="J681" s="237">
        <v>17</v>
      </c>
      <c r="K681" s="237">
        <v>21.15</v>
      </c>
      <c r="L681" s="237">
        <v>17.062643355696999</v>
      </c>
      <c r="M681" s="238"/>
      <c r="N681" s="239"/>
      <c r="O681" s="239"/>
      <c r="P681" s="239"/>
      <c r="Q681" s="239"/>
      <c r="R681" s="239"/>
      <c r="S681" s="239"/>
      <c r="T681" s="239"/>
      <c r="U681" s="239"/>
      <c r="V681" s="239"/>
      <c r="W681" s="239"/>
      <c r="X681" s="239"/>
      <c r="Y681" s="239"/>
      <c r="Z681" s="239"/>
      <c r="AA681" s="239"/>
      <c r="AB681" s="239"/>
      <c r="AC681" s="239"/>
      <c r="AD681" s="239"/>
      <c r="AE681" s="239"/>
      <c r="AF681" s="239"/>
      <c r="AG681" s="239"/>
      <c r="AH681" s="239"/>
      <c r="AI681" s="239"/>
      <c r="AJ681" s="239"/>
      <c r="AK681" s="239"/>
      <c r="AL681" s="239"/>
      <c r="AM681" s="239"/>
      <c r="AN681" s="239"/>
      <c r="AO681" s="239"/>
      <c r="AP681" s="239"/>
      <c r="AQ681" s="239"/>
      <c r="AR681" s="239"/>
      <c r="AS681" s="239"/>
      <c r="AT681" s="239"/>
      <c r="AU681" s="239"/>
      <c r="AV681" s="239"/>
      <c r="AW681" s="239"/>
      <c r="AX681" s="239"/>
      <c r="AY681" s="239"/>
      <c r="AZ681" s="239"/>
      <c r="BA681" s="239"/>
      <c r="BB681" s="239"/>
      <c r="BC681" s="239"/>
      <c r="BD681" s="239"/>
      <c r="BE681" s="239"/>
      <c r="BF681" s="239"/>
      <c r="BG681" s="239"/>
      <c r="BH681" s="239"/>
      <c r="BI681" s="239"/>
      <c r="BJ681" s="239"/>
      <c r="BK681" s="239"/>
      <c r="BL681" s="239"/>
      <c r="BM681" s="240"/>
    </row>
    <row r="682" spans="1:65">
      <c r="A682" s="30"/>
      <c r="B682" s="3" t="s">
        <v>233</v>
      </c>
      <c r="C682" s="29"/>
      <c r="D682" s="24">
        <v>1.0770329614269012</v>
      </c>
      <c r="E682" s="24">
        <v>2.1316660151158886</v>
      </c>
      <c r="F682" s="24">
        <v>0.92448183685060392</v>
      </c>
      <c r="G682" s="24">
        <v>1.6431676725154984</v>
      </c>
      <c r="H682" s="24">
        <v>0.50437750990981656</v>
      </c>
      <c r="I682" s="24">
        <v>1.0457851914550453</v>
      </c>
      <c r="J682" s="24">
        <v>0.63245553203367588</v>
      </c>
      <c r="K682" s="24">
        <v>0.2926886855802025</v>
      </c>
      <c r="L682" s="24">
        <v>0.19786842356146436</v>
      </c>
      <c r="M682" s="15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5"/>
    </row>
    <row r="683" spans="1:65">
      <c r="A683" s="30"/>
      <c r="B683" s="3" t="s">
        <v>85</v>
      </c>
      <c r="C683" s="29"/>
      <c r="D683" s="13">
        <v>5.7595345530850335E-2</v>
      </c>
      <c r="E683" s="13">
        <v>0.11338649016573878</v>
      </c>
      <c r="F683" s="13">
        <v>4.9087531160209058E-2</v>
      </c>
      <c r="G683" s="13">
        <v>9.9585919546393842E-2</v>
      </c>
      <c r="H683" s="13">
        <v>2.6314214940205981E-2</v>
      </c>
      <c r="I683" s="13">
        <v>5.259606998097463E-2</v>
      </c>
      <c r="J683" s="13">
        <v>3.7203266590216229E-2</v>
      </c>
      <c r="K683" s="13">
        <v>1.3795224772044107E-2</v>
      </c>
      <c r="L683" s="13">
        <v>1.1565247878132569E-2</v>
      </c>
      <c r="M683" s="15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234</v>
      </c>
      <c r="C684" s="29"/>
      <c r="D684" s="13">
        <v>-1.5590784098029831E-2</v>
      </c>
      <c r="E684" s="13">
        <v>-1.0326563692137025E-2</v>
      </c>
      <c r="F684" s="13">
        <v>-8.5718235568393863E-3</v>
      </c>
      <c r="G684" s="13">
        <v>-0.13140363302767333</v>
      </c>
      <c r="H684" s="13">
        <v>9.019036279071635E-3</v>
      </c>
      <c r="I684" s="13">
        <v>4.6702490705035737E-2</v>
      </c>
      <c r="J684" s="13">
        <v>-0.10508253099820897</v>
      </c>
      <c r="K684" s="13">
        <v>0.11689209611694129</v>
      </c>
      <c r="L684" s="13">
        <v>-9.9350914074564534E-2</v>
      </c>
      <c r="M684" s="15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235</v>
      </c>
      <c r="C685" s="47"/>
      <c r="D685" s="45">
        <v>0.27</v>
      </c>
      <c r="E685" s="45">
        <v>7.0000000000000007E-2</v>
      </c>
      <c r="F685" s="45">
        <v>0</v>
      </c>
      <c r="G685" s="45" t="s">
        <v>242</v>
      </c>
      <c r="H685" s="45">
        <v>0.67</v>
      </c>
      <c r="I685" s="45">
        <v>2.12</v>
      </c>
      <c r="J685" s="45" t="s">
        <v>242</v>
      </c>
      <c r="K685" s="45">
        <v>4.8099999999999996</v>
      </c>
      <c r="L685" s="45">
        <v>3.48</v>
      </c>
      <c r="M685" s="15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 t="s">
        <v>292</v>
      </c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BM686" s="55"/>
    </row>
    <row r="687" spans="1:65">
      <c r="BM687" s="55"/>
    </row>
    <row r="688" spans="1:65" ht="15">
      <c r="B688" s="8" t="s">
        <v>496</v>
      </c>
      <c r="BM688" s="28" t="s">
        <v>247</v>
      </c>
    </row>
    <row r="689" spans="1:65" ht="15">
      <c r="A689" s="25" t="s">
        <v>58</v>
      </c>
      <c r="B689" s="18" t="s">
        <v>108</v>
      </c>
      <c r="C689" s="15" t="s">
        <v>109</v>
      </c>
      <c r="D689" s="16" t="s">
        <v>214</v>
      </c>
      <c r="E689" s="17" t="s">
        <v>214</v>
      </c>
      <c r="F689" s="17" t="s">
        <v>214</v>
      </c>
      <c r="G689" s="17" t="s">
        <v>214</v>
      </c>
      <c r="H689" s="17" t="s">
        <v>214</v>
      </c>
      <c r="I689" s="151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>
        <v>1</v>
      </c>
    </row>
    <row r="690" spans="1:65">
      <c r="A690" s="30"/>
      <c r="B690" s="19" t="s">
        <v>215</v>
      </c>
      <c r="C690" s="9" t="s">
        <v>215</v>
      </c>
      <c r="D690" s="149" t="s">
        <v>249</v>
      </c>
      <c r="E690" s="150" t="s">
        <v>250</v>
      </c>
      <c r="F690" s="150" t="s">
        <v>252</v>
      </c>
      <c r="G690" s="150" t="s">
        <v>254</v>
      </c>
      <c r="H690" s="150" t="s">
        <v>258</v>
      </c>
      <c r="I690" s="151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 t="s">
        <v>3</v>
      </c>
    </row>
    <row r="691" spans="1:65">
      <c r="A691" s="30"/>
      <c r="B691" s="19"/>
      <c r="C691" s="9"/>
      <c r="D691" s="10" t="s">
        <v>99</v>
      </c>
      <c r="E691" s="11" t="s">
        <v>99</v>
      </c>
      <c r="F691" s="11" t="s">
        <v>99</v>
      </c>
      <c r="G691" s="11" t="s">
        <v>99</v>
      </c>
      <c r="H691" s="11" t="s">
        <v>284</v>
      </c>
      <c r="I691" s="151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3</v>
      </c>
    </row>
    <row r="692" spans="1:65">
      <c r="A692" s="30"/>
      <c r="B692" s="19"/>
      <c r="C692" s="9"/>
      <c r="D692" s="26"/>
      <c r="E692" s="26"/>
      <c r="F692" s="26"/>
      <c r="G692" s="26"/>
      <c r="H692" s="26"/>
      <c r="I692" s="151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8">
        <v>3</v>
      </c>
    </row>
    <row r="693" spans="1:65">
      <c r="A693" s="30"/>
      <c r="B693" s="18">
        <v>1</v>
      </c>
      <c r="C693" s="14">
        <v>1</v>
      </c>
      <c r="D693" s="233">
        <v>0.01</v>
      </c>
      <c r="E693" s="233" t="s">
        <v>106</v>
      </c>
      <c r="F693" s="232" t="s">
        <v>105</v>
      </c>
      <c r="G693" s="232" t="s">
        <v>105</v>
      </c>
      <c r="H693" s="232" t="s">
        <v>267</v>
      </c>
      <c r="I693" s="218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  <c r="AA693" s="219"/>
      <c r="AB693" s="219"/>
      <c r="AC693" s="219"/>
      <c r="AD693" s="219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19"/>
      <c r="AT693" s="219"/>
      <c r="AU693" s="219"/>
      <c r="AV693" s="219"/>
      <c r="AW693" s="219"/>
      <c r="AX693" s="219"/>
      <c r="AY693" s="219"/>
      <c r="AZ693" s="219"/>
      <c r="BA693" s="219"/>
      <c r="BB693" s="219"/>
      <c r="BC693" s="219"/>
      <c r="BD693" s="219"/>
      <c r="BE693" s="219"/>
      <c r="BF693" s="219"/>
      <c r="BG693" s="219"/>
      <c r="BH693" s="219"/>
      <c r="BI693" s="219"/>
      <c r="BJ693" s="219"/>
      <c r="BK693" s="219"/>
      <c r="BL693" s="219"/>
      <c r="BM693" s="234">
        <v>1</v>
      </c>
    </row>
    <row r="694" spans="1:65">
      <c r="A694" s="30"/>
      <c r="B694" s="19">
        <v>1</v>
      </c>
      <c r="C694" s="9">
        <v>2</v>
      </c>
      <c r="D694" s="24" t="s">
        <v>106</v>
      </c>
      <c r="E694" s="24">
        <v>0.01</v>
      </c>
      <c r="F694" s="235" t="s">
        <v>105</v>
      </c>
      <c r="G694" s="235" t="s">
        <v>105</v>
      </c>
      <c r="H694" s="235" t="s">
        <v>267</v>
      </c>
      <c r="I694" s="218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  <c r="AA694" s="219"/>
      <c r="AB694" s="219"/>
      <c r="AC694" s="219"/>
      <c r="AD694" s="219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19"/>
      <c r="AT694" s="219"/>
      <c r="AU694" s="219"/>
      <c r="AV694" s="219"/>
      <c r="AW694" s="219"/>
      <c r="AX694" s="219"/>
      <c r="AY694" s="219"/>
      <c r="AZ694" s="219"/>
      <c r="BA694" s="219"/>
      <c r="BB694" s="219"/>
      <c r="BC694" s="219"/>
      <c r="BD694" s="219"/>
      <c r="BE694" s="219"/>
      <c r="BF694" s="219"/>
      <c r="BG694" s="219"/>
      <c r="BH694" s="219"/>
      <c r="BI694" s="219"/>
      <c r="BJ694" s="219"/>
      <c r="BK694" s="219"/>
      <c r="BL694" s="219"/>
      <c r="BM694" s="234">
        <v>9</v>
      </c>
    </row>
    <row r="695" spans="1:65">
      <c r="A695" s="30"/>
      <c r="B695" s="19">
        <v>1</v>
      </c>
      <c r="C695" s="9">
        <v>3</v>
      </c>
      <c r="D695" s="24" t="s">
        <v>106</v>
      </c>
      <c r="E695" s="24">
        <v>0.01</v>
      </c>
      <c r="F695" s="235" t="s">
        <v>105</v>
      </c>
      <c r="G695" s="235" t="s">
        <v>105</v>
      </c>
      <c r="H695" s="235" t="s">
        <v>267</v>
      </c>
      <c r="I695" s="218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  <c r="AA695" s="219"/>
      <c r="AB695" s="219"/>
      <c r="AC695" s="219"/>
      <c r="AD695" s="219"/>
      <c r="AE695" s="219"/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19"/>
      <c r="AR695" s="219"/>
      <c r="AS695" s="219"/>
      <c r="AT695" s="219"/>
      <c r="AU695" s="219"/>
      <c r="AV695" s="219"/>
      <c r="AW695" s="219"/>
      <c r="AX695" s="219"/>
      <c r="AY695" s="219"/>
      <c r="AZ695" s="219"/>
      <c r="BA695" s="219"/>
      <c r="BB695" s="219"/>
      <c r="BC695" s="219"/>
      <c r="BD695" s="219"/>
      <c r="BE695" s="219"/>
      <c r="BF695" s="219"/>
      <c r="BG695" s="219"/>
      <c r="BH695" s="219"/>
      <c r="BI695" s="219"/>
      <c r="BJ695" s="219"/>
      <c r="BK695" s="219"/>
      <c r="BL695" s="219"/>
      <c r="BM695" s="234">
        <v>16</v>
      </c>
    </row>
    <row r="696" spans="1:65">
      <c r="A696" s="30"/>
      <c r="B696" s="19">
        <v>1</v>
      </c>
      <c r="C696" s="9">
        <v>4</v>
      </c>
      <c r="D696" s="24">
        <v>0.01</v>
      </c>
      <c r="E696" s="24">
        <v>0.01</v>
      </c>
      <c r="F696" s="235" t="s">
        <v>105</v>
      </c>
      <c r="G696" s="235" t="s">
        <v>105</v>
      </c>
      <c r="H696" s="235" t="s">
        <v>267</v>
      </c>
      <c r="I696" s="218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  <c r="AA696" s="219"/>
      <c r="AB696" s="219"/>
      <c r="AC696" s="219"/>
      <c r="AD696" s="219"/>
      <c r="AE696" s="219"/>
      <c r="AF696" s="219"/>
      <c r="AG696" s="219"/>
      <c r="AH696" s="219"/>
      <c r="AI696" s="219"/>
      <c r="AJ696" s="219"/>
      <c r="AK696" s="219"/>
      <c r="AL696" s="219"/>
      <c r="AM696" s="219"/>
      <c r="AN696" s="219"/>
      <c r="AO696" s="219"/>
      <c r="AP696" s="219"/>
      <c r="AQ696" s="219"/>
      <c r="AR696" s="219"/>
      <c r="AS696" s="219"/>
      <c r="AT696" s="219"/>
      <c r="AU696" s="219"/>
      <c r="AV696" s="219"/>
      <c r="AW696" s="219"/>
      <c r="AX696" s="219"/>
      <c r="AY696" s="219"/>
      <c r="AZ696" s="219"/>
      <c r="BA696" s="219"/>
      <c r="BB696" s="219"/>
      <c r="BC696" s="219"/>
      <c r="BD696" s="219"/>
      <c r="BE696" s="219"/>
      <c r="BF696" s="219"/>
      <c r="BG696" s="219"/>
      <c r="BH696" s="219"/>
      <c r="BI696" s="219"/>
      <c r="BJ696" s="219"/>
      <c r="BK696" s="219"/>
      <c r="BL696" s="219"/>
      <c r="BM696" s="234">
        <v>8.7500000000000008E-3</v>
      </c>
    </row>
    <row r="697" spans="1:65">
      <c r="A697" s="30"/>
      <c r="B697" s="19">
        <v>1</v>
      </c>
      <c r="C697" s="9">
        <v>5</v>
      </c>
      <c r="D697" s="24">
        <v>0.01</v>
      </c>
      <c r="E697" s="24">
        <v>0.01</v>
      </c>
      <c r="F697" s="235" t="s">
        <v>105</v>
      </c>
      <c r="G697" s="235" t="s">
        <v>105</v>
      </c>
      <c r="H697" s="235" t="s">
        <v>267</v>
      </c>
      <c r="I697" s="218"/>
      <c r="J697" s="219"/>
      <c r="K697" s="219"/>
      <c r="L697" s="219"/>
      <c r="M697" s="219"/>
      <c r="N697" s="219"/>
      <c r="O697" s="219"/>
      <c r="P697" s="219"/>
      <c r="Q697" s="219"/>
      <c r="R697" s="219"/>
      <c r="S697" s="219"/>
      <c r="T697" s="219"/>
      <c r="U697" s="219"/>
      <c r="V697" s="219"/>
      <c r="W697" s="219"/>
      <c r="X697" s="219"/>
      <c r="Y697" s="219"/>
      <c r="Z697" s="219"/>
      <c r="AA697" s="219"/>
      <c r="AB697" s="219"/>
      <c r="AC697" s="219"/>
      <c r="AD697" s="219"/>
      <c r="AE697" s="219"/>
      <c r="AF697" s="219"/>
      <c r="AG697" s="219"/>
      <c r="AH697" s="219"/>
      <c r="AI697" s="219"/>
      <c r="AJ697" s="219"/>
      <c r="AK697" s="219"/>
      <c r="AL697" s="219"/>
      <c r="AM697" s="219"/>
      <c r="AN697" s="219"/>
      <c r="AO697" s="219"/>
      <c r="AP697" s="219"/>
      <c r="AQ697" s="219"/>
      <c r="AR697" s="219"/>
      <c r="AS697" s="219"/>
      <c r="AT697" s="219"/>
      <c r="AU697" s="219"/>
      <c r="AV697" s="219"/>
      <c r="AW697" s="219"/>
      <c r="AX697" s="219"/>
      <c r="AY697" s="219"/>
      <c r="AZ697" s="219"/>
      <c r="BA697" s="219"/>
      <c r="BB697" s="219"/>
      <c r="BC697" s="219"/>
      <c r="BD697" s="219"/>
      <c r="BE697" s="219"/>
      <c r="BF697" s="219"/>
      <c r="BG697" s="219"/>
      <c r="BH697" s="219"/>
      <c r="BI697" s="219"/>
      <c r="BJ697" s="219"/>
      <c r="BK697" s="219"/>
      <c r="BL697" s="219"/>
      <c r="BM697" s="234">
        <v>18</v>
      </c>
    </row>
    <row r="698" spans="1:65">
      <c r="A698" s="30"/>
      <c r="B698" s="19">
        <v>1</v>
      </c>
      <c r="C698" s="9">
        <v>6</v>
      </c>
      <c r="D698" s="24">
        <v>0.01</v>
      </c>
      <c r="E698" s="24">
        <v>0.01</v>
      </c>
      <c r="F698" s="235" t="s">
        <v>105</v>
      </c>
      <c r="G698" s="235" t="s">
        <v>105</v>
      </c>
      <c r="H698" s="235" t="s">
        <v>267</v>
      </c>
      <c r="I698" s="218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  <c r="AA698" s="219"/>
      <c r="AB698" s="219"/>
      <c r="AC698" s="219"/>
      <c r="AD698" s="219"/>
      <c r="AE698" s="219"/>
      <c r="AF698" s="219"/>
      <c r="AG698" s="219"/>
      <c r="AH698" s="219"/>
      <c r="AI698" s="219"/>
      <c r="AJ698" s="219"/>
      <c r="AK698" s="219"/>
      <c r="AL698" s="219"/>
      <c r="AM698" s="219"/>
      <c r="AN698" s="219"/>
      <c r="AO698" s="219"/>
      <c r="AP698" s="219"/>
      <c r="AQ698" s="219"/>
      <c r="AR698" s="219"/>
      <c r="AS698" s="219"/>
      <c r="AT698" s="219"/>
      <c r="AU698" s="219"/>
      <c r="AV698" s="219"/>
      <c r="AW698" s="219"/>
      <c r="AX698" s="219"/>
      <c r="AY698" s="219"/>
      <c r="AZ698" s="219"/>
      <c r="BA698" s="219"/>
      <c r="BB698" s="219"/>
      <c r="BC698" s="219"/>
      <c r="BD698" s="219"/>
      <c r="BE698" s="219"/>
      <c r="BF698" s="219"/>
      <c r="BG698" s="219"/>
      <c r="BH698" s="219"/>
      <c r="BI698" s="219"/>
      <c r="BJ698" s="219"/>
      <c r="BK698" s="219"/>
      <c r="BL698" s="219"/>
      <c r="BM698" s="56"/>
    </row>
    <row r="699" spans="1:65">
      <c r="A699" s="30"/>
      <c r="B699" s="20" t="s">
        <v>231</v>
      </c>
      <c r="C699" s="12"/>
      <c r="D699" s="236">
        <v>0.01</v>
      </c>
      <c r="E699" s="236">
        <v>0.01</v>
      </c>
      <c r="F699" s="236" t="s">
        <v>521</v>
      </c>
      <c r="G699" s="236" t="s">
        <v>521</v>
      </c>
      <c r="H699" s="236" t="s">
        <v>521</v>
      </c>
      <c r="I699" s="218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  <c r="AA699" s="219"/>
      <c r="AB699" s="219"/>
      <c r="AC699" s="219"/>
      <c r="AD699" s="219"/>
      <c r="AE699" s="219"/>
      <c r="AF699" s="219"/>
      <c r="AG699" s="219"/>
      <c r="AH699" s="219"/>
      <c r="AI699" s="219"/>
      <c r="AJ699" s="219"/>
      <c r="AK699" s="219"/>
      <c r="AL699" s="219"/>
      <c r="AM699" s="219"/>
      <c r="AN699" s="219"/>
      <c r="AO699" s="219"/>
      <c r="AP699" s="219"/>
      <c r="AQ699" s="219"/>
      <c r="AR699" s="219"/>
      <c r="AS699" s="219"/>
      <c r="AT699" s="219"/>
      <c r="AU699" s="219"/>
      <c r="AV699" s="219"/>
      <c r="AW699" s="219"/>
      <c r="AX699" s="219"/>
      <c r="AY699" s="219"/>
      <c r="AZ699" s="219"/>
      <c r="BA699" s="219"/>
      <c r="BB699" s="219"/>
      <c r="BC699" s="219"/>
      <c r="BD699" s="219"/>
      <c r="BE699" s="219"/>
      <c r="BF699" s="219"/>
      <c r="BG699" s="219"/>
      <c r="BH699" s="219"/>
      <c r="BI699" s="219"/>
      <c r="BJ699" s="219"/>
      <c r="BK699" s="219"/>
      <c r="BL699" s="219"/>
      <c r="BM699" s="56"/>
    </row>
    <row r="700" spans="1:65">
      <c r="A700" s="30"/>
      <c r="B700" s="3" t="s">
        <v>232</v>
      </c>
      <c r="C700" s="29"/>
      <c r="D700" s="24">
        <v>0.01</v>
      </c>
      <c r="E700" s="24">
        <v>0.01</v>
      </c>
      <c r="F700" s="24" t="s">
        <v>521</v>
      </c>
      <c r="G700" s="24" t="s">
        <v>521</v>
      </c>
      <c r="H700" s="24" t="s">
        <v>521</v>
      </c>
      <c r="I700" s="218"/>
      <c r="J700" s="219"/>
      <c r="K700" s="219"/>
      <c r="L700" s="219"/>
      <c r="M700" s="219"/>
      <c r="N700" s="219"/>
      <c r="O700" s="219"/>
      <c r="P700" s="219"/>
      <c r="Q700" s="219"/>
      <c r="R700" s="219"/>
      <c r="S700" s="219"/>
      <c r="T700" s="219"/>
      <c r="U700" s="219"/>
      <c r="V700" s="219"/>
      <c r="W700" s="219"/>
      <c r="X700" s="219"/>
      <c r="Y700" s="219"/>
      <c r="Z700" s="219"/>
      <c r="AA700" s="219"/>
      <c r="AB700" s="219"/>
      <c r="AC700" s="219"/>
      <c r="AD700" s="219"/>
      <c r="AE700" s="219"/>
      <c r="AF700" s="219"/>
      <c r="AG700" s="219"/>
      <c r="AH700" s="219"/>
      <c r="AI700" s="219"/>
      <c r="AJ700" s="219"/>
      <c r="AK700" s="219"/>
      <c r="AL700" s="219"/>
      <c r="AM700" s="219"/>
      <c r="AN700" s="219"/>
      <c r="AO700" s="219"/>
      <c r="AP700" s="219"/>
      <c r="AQ700" s="219"/>
      <c r="AR700" s="219"/>
      <c r="AS700" s="219"/>
      <c r="AT700" s="219"/>
      <c r="AU700" s="219"/>
      <c r="AV700" s="219"/>
      <c r="AW700" s="219"/>
      <c r="AX700" s="219"/>
      <c r="AY700" s="219"/>
      <c r="AZ700" s="219"/>
      <c r="BA700" s="219"/>
      <c r="BB700" s="219"/>
      <c r="BC700" s="219"/>
      <c r="BD700" s="219"/>
      <c r="BE700" s="219"/>
      <c r="BF700" s="219"/>
      <c r="BG700" s="219"/>
      <c r="BH700" s="219"/>
      <c r="BI700" s="219"/>
      <c r="BJ700" s="219"/>
      <c r="BK700" s="219"/>
      <c r="BL700" s="219"/>
      <c r="BM700" s="56"/>
    </row>
    <row r="701" spans="1:65">
      <c r="A701" s="30"/>
      <c r="B701" s="3" t="s">
        <v>233</v>
      </c>
      <c r="C701" s="29"/>
      <c r="D701" s="24">
        <v>0</v>
      </c>
      <c r="E701" s="24">
        <v>0</v>
      </c>
      <c r="F701" s="24" t="s">
        <v>521</v>
      </c>
      <c r="G701" s="24" t="s">
        <v>521</v>
      </c>
      <c r="H701" s="24" t="s">
        <v>521</v>
      </c>
      <c r="I701" s="218"/>
      <c r="J701" s="219"/>
      <c r="K701" s="219"/>
      <c r="L701" s="219"/>
      <c r="M701" s="219"/>
      <c r="N701" s="219"/>
      <c r="O701" s="219"/>
      <c r="P701" s="219"/>
      <c r="Q701" s="219"/>
      <c r="R701" s="219"/>
      <c r="S701" s="219"/>
      <c r="T701" s="219"/>
      <c r="U701" s="219"/>
      <c r="V701" s="219"/>
      <c r="W701" s="219"/>
      <c r="X701" s="219"/>
      <c r="Y701" s="219"/>
      <c r="Z701" s="219"/>
      <c r="AA701" s="219"/>
      <c r="AB701" s="219"/>
      <c r="AC701" s="219"/>
      <c r="AD701" s="219"/>
      <c r="AE701" s="219"/>
      <c r="AF701" s="219"/>
      <c r="AG701" s="219"/>
      <c r="AH701" s="219"/>
      <c r="AI701" s="219"/>
      <c r="AJ701" s="219"/>
      <c r="AK701" s="219"/>
      <c r="AL701" s="219"/>
      <c r="AM701" s="219"/>
      <c r="AN701" s="219"/>
      <c r="AO701" s="219"/>
      <c r="AP701" s="219"/>
      <c r="AQ701" s="219"/>
      <c r="AR701" s="219"/>
      <c r="AS701" s="219"/>
      <c r="AT701" s="219"/>
      <c r="AU701" s="219"/>
      <c r="AV701" s="219"/>
      <c r="AW701" s="219"/>
      <c r="AX701" s="219"/>
      <c r="AY701" s="219"/>
      <c r="AZ701" s="219"/>
      <c r="BA701" s="219"/>
      <c r="BB701" s="219"/>
      <c r="BC701" s="219"/>
      <c r="BD701" s="219"/>
      <c r="BE701" s="219"/>
      <c r="BF701" s="219"/>
      <c r="BG701" s="219"/>
      <c r="BH701" s="219"/>
      <c r="BI701" s="219"/>
      <c r="BJ701" s="219"/>
      <c r="BK701" s="219"/>
      <c r="BL701" s="219"/>
      <c r="BM701" s="56"/>
    </row>
    <row r="702" spans="1:65">
      <c r="A702" s="30"/>
      <c r="B702" s="3" t="s">
        <v>85</v>
      </c>
      <c r="C702" s="29"/>
      <c r="D702" s="13">
        <v>0</v>
      </c>
      <c r="E702" s="13">
        <v>0</v>
      </c>
      <c r="F702" s="13" t="s">
        <v>521</v>
      </c>
      <c r="G702" s="13" t="s">
        <v>521</v>
      </c>
      <c r="H702" s="13" t="s">
        <v>521</v>
      </c>
      <c r="I702" s="151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55"/>
    </row>
    <row r="703" spans="1:65">
      <c r="A703" s="30"/>
      <c r="B703" s="3" t="s">
        <v>234</v>
      </c>
      <c r="C703" s="29"/>
      <c r="D703" s="13">
        <v>0.14285714285714279</v>
      </c>
      <c r="E703" s="13">
        <v>0.14285714285714279</v>
      </c>
      <c r="F703" s="13" t="s">
        <v>521</v>
      </c>
      <c r="G703" s="13" t="s">
        <v>521</v>
      </c>
      <c r="H703" s="13" t="s">
        <v>521</v>
      </c>
      <c r="I703" s="151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5"/>
    </row>
    <row r="704" spans="1:65">
      <c r="A704" s="30"/>
      <c r="B704" s="46" t="s">
        <v>235</v>
      </c>
      <c r="C704" s="47"/>
      <c r="D704" s="45">
        <v>0.67</v>
      </c>
      <c r="E704" s="45">
        <v>0.64</v>
      </c>
      <c r="F704" s="45">
        <v>1.01</v>
      </c>
      <c r="G704" s="45">
        <v>1.01</v>
      </c>
      <c r="H704" s="45">
        <v>0</v>
      </c>
      <c r="I704" s="151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5"/>
    </row>
    <row r="705" spans="1:65">
      <c r="B705" s="31"/>
      <c r="C705" s="20"/>
      <c r="D705" s="20"/>
      <c r="E705" s="20"/>
      <c r="F705" s="20"/>
      <c r="G705" s="20"/>
      <c r="H705" s="20"/>
      <c r="BM705" s="55"/>
    </row>
    <row r="706" spans="1:65" ht="15">
      <c r="B706" s="8" t="s">
        <v>497</v>
      </c>
      <c r="BM706" s="28" t="s">
        <v>66</v>
      </c>
    </row>
    <row r="707" spans="1:65" ht="15">
      <c r="A707" s="25" t="s">
        <v>59</v>
      </c>
      <c r="B707" s="18" t="s">
        <v>108</v>
      </c>
      <c r="C707" s="15" t="s">
        <v>109</v>
      </c>
      <c r="D707" s="16" t="s">
        <v>214</v>
      </c>
      <c r="E707" s="17" t="s">
        <v>214</v>
      </c>
      <c r="F707" s="17" t="s">
        <v>214</v>
      </c>
      <c r="G707" s="17" t="s">
        <v>214</v>
      </c>
      <c r="H707" s="17" t="s">
        <v>214</v>
      </c>
      <c r="I707" s="17" t="s">
        <v>214</v>
      </c>
      <c r="J707" s="17" t="s">
        <v>214</v>
      </c>
      <c r="K707" s="17" t="s">
        <v>214</v>
      </c>
      <c r="L707" s="17" t="s">
        <v>214</v>
      </c>
      <c r="M707" s="17" t="s">
        <v>214</v>
      </c>
      <c r="N707" s="151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1</v>
      </c>
    </row>
    <row r="708" spans="1:65">
      <c r="A708" s="30"/>
      <c r="B708" s="19" t="s">
        <v>215</v>
      </c>
      <c r="C708" s="9" t="s">
        <v>215</v>
      </c>
      <c r="D708" s="149" t="s">
        <v>249</v>
      </c>
      <c r="E708" s="150" t="s">
        <v>250</v>
      </c>
      <c r="F708" s="150" t="s">
        <v>252</v>
      </c>
      <c r="G708" s="150" t="s">
        <v>253</v>
      </c>
      <c r="H708" s="150" t="s">
        <v>254</v>
      </c>
      <c r="I708" s="150" t="s">
        <v>256</v>
      </c>
      <c r="J708" s="150" t="s">
        <v>257</v>
      </c>
      <c r="K708" s="150" t="s">
        <v>258</v>
      </c>
      <c r="L708" s="150" t="s">
        <v>259</v>
      </c>
      <c r="M708" s="150" t="s">
        <v>260</v>
      </c>
      <c r="N708" s="151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8" t="s">
        <v>1</v>
      </c>
    </row>
    <row r="709" spans="1:65">
      <c r="A709" s="30"/>
      <c r="B709" s="19"/>
      <c r="C709" s="9"/>
      <c r="D709" s="10" t="s">
        <v>100</v>
      </c>
      <c r="E709" s="11" t="s">
        <v>100</v>
      </c>
      <c r="F709" s="11" t="s">
        <v>100</v>
      </c>
      <c r="G709" s="11" t="s">
        <v>284</v>
      </c>
      <c r="H709" s="11" t="s">
        <v>100</v>
      </c>
      <c r="I709" s="11" t="s">
        <v>100</v>
      </c>
      <c r="J709" s="11" t="s">
        <v>284</v>
      </c>
      <c r="K709" s="11" t="s">
        <v>284</v>
      </c>
      <c r="L709" s="11" t="s">
        <v>100</v>
      </c>
      <c r="M709" s="11" t="s">
        <v>100</v>
      </c>
      <c r="N709" s="151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8">
        <v>2</v>
      </c>
    </row>
    <row r="710" spans="1:65">
      <c r="A710" s="30"/>
      <c r="B710" s="19"/>
      <c r="C710" s="9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151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>
        <v>3</v>
      </c>
    </row>
    <row r="711" spans="1:65">
      <c r="A711" s="30"/>
      <c r="B711" s="18">
        <v>1</v>
      </c>
      <c r="C711" s="14">
        <v>1</v>
      </c>
      <c r="D711" s="22">
        <v>29.5</v>
      </c>
      <c r="E711" s="22">
        <v>30.4</v>
      </c>
      <c r="F711" s="22">
        <v>30.94</v>
      </c>
      <c r="G711" s="22">
        <v>30</v>
      </c>
      <c r="H711" s="22">
        <v>31.000267102799416</v>
      </c>
      <c r="I711" s="22">
        <v>31.1</v>
      </c>
      <c r="J711" s="22">
        <v>29.600000000000005</v>
      </c>
      <c r="K711" s="22">
        <v>30.599999999999998</v>
      </c>
      <c r="L711" s="22">
        <v>28.660000000000004</v>
      </c>
      <c r="M711" s="22">
        <v>29.579070000000002</v>
      </c>
      <c r="N711" s="151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</v>
      </c>
    </row>
    <row r="712" spans="1:65">
      <c r="A712" s="30"/>
      <c r="B712" s="19">
        <v>1</v>
      </c>
      <c r="C712" s="9">
        <v>2</v>
      </c>
      <c r="D712" s="11">
        <v>29.9</v>
      </c>
      <c r="E712" s="11">
        <v>30.3</v>
      </c>
      <c r="F712" s="11">
        <v>30.959999999999997</v>
      </c>
      <c r="G712" s="11">
        <v>29.7</v>
      </c>
      <c r="H712" s="11">
        <v>30.956467694080914</v>
      </c>
      <c r="I712" s="11">
        <v>30.9</v>
      </c>
      <c r="J712" s="11">
        <v>29.2</v>
      </c>
      <c r="K712" s="11">
        <v>29.5</v>
      </c>
      <c r="L712" s="11">
        <v>28.67</v>
      </c>
      <c r="M712" s="11">
        <v>29.574281000000003</v>
      </c>
      <c r="N712" s="151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8" t="e">
        <v>#N/A</v>
      </c>
    </row>
    <row r="713" spans="1:65">
      <c r="A713" s="30"/>
      <c r="B713" s="19">
        <v>1</v>
      </c>
      <c r="C713" s="9">
        <v>3</v>
      </c>
      <c r="D713" s="11">
        <v>29.600000000000005</v>
      </c>
      <c r="E713" s="11">
        <v>29.5</v>
      </c>
      <c r="F713" s="11">
        <v>30.599999999999998</v>
      </c>
      <c r="G713" s="11">
        <v>29.7</v>
      </c>
      <c r="H713" s="11">
        <v>30.565985939146366</v>
      </c>
      <c r="I713" s="11">
        <v>30.7</v>
      </c>
      <c r="J713" s="11">
        <v>29.600000000000005</v>
      </c>
      <c r="K713" s="11">
        <v>30.4</v>
      </c>
      <c r="L713" s="11">
        <v>28.910000000000004</v>
      </c>
      <c r="M713" s="11">
        <v>29.785943999999997</v>
      </c>
      <c r="N713" s="151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8">
        <v>16</v>
      </c>
    </row>
    <row r="714" spans="1:65">
      <c r="A714" s="30"/>
      <c r="B714" s="19">
        <v>1</v>
      </c>
      <c r="C714" s="9">
        <v>4</v>
      </c>
      <c r="D714" s="11">
        <v>29.9</v>
      </c>
      <c r="E714" s="11">
        <v>30.9</v>
      </c>
      <c r="F714" s="11">
        <v>31.22</v>
      </c>
      <c r="G714" s="11">
        <v>29.5</v>
      </c>
      <c r="H714" s="11">
        <v>30.365838036715548</v>
      </c>
      <c r="I714" s="11">
        <v>31.4</v>
      </c>
      <c r="J714" s="11">
        <v>29.5</v>
      </c>
      <c r="K714" s="11">
        <v>29.9</v>
      </c>
      <c r="L714" s="11">
        <v>28.57</v>
      </c>
      <c r="M714" s="11">
        <v>29.919692999999999</v>
      </c>
      <c r="N714" s="151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8">
        <v>30.029070261151713</v>
      </c>
    </row>
    <row r="715" spans="1:65">
      <c r="A715" s="30"/>
      <c r="B715" s="19">
        <v>1</v>
      </c>
      <c r="C715" s="9">
        <v>5</v>
      </c>
      <c r="D715" s="11">
        <v>29.7</v>
      </c>
      <c r="E715" s="11">
        <v>30.599999999999998</v>
      </c>
      <c r="F715" s="11">
        <v>30.53</v>
      </c>
      <c r="G715" s="11">
        <v>29.7</v>
      </c>
      <c r="H715" s="11">
        <v>30.972157016341832</v>
      </c>
      <c r="I715" s="11">
        <v>31</v>
      </c>
      <c r="J715" s="11">
        <v>28.800000000000004</v>
      </c>
      <c r="K715" s="11">
        <v>30.7</v>
      </c>
      <c r="L715" s="11">
        <v>28.77</v>
      </c>
      <c r="M715" s="11">
        <v>29.868973999999998</v>
      </c>
      <c r="N715" s="151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8">
        <v>77</v>
      </c>
    </row>
    <row r="716" spans="1:65">
      <c r="A716" s="30"/>
      <c r="B716" s="19">
        <v>1</v>
      </c>
      <c r="C716" s="9">
        <v>6</v>
      </c>
      <c r="D716" s="11">
        <v>30.099999999999998</v>
      </c>
      <c r="E716" s="11">
        <v>30.3</v>
      </c>
      <c r="F716" s="11">
        <v>30.740000000000002</v>
      </c>
      <c r="G716" s="11">
        <v>29.600000000000005</v>
      </c>
      <c r="H716" s="11">
        <v>30.206018880018771</v>
      </c>
      <c r="I716" s="11">
        <v>31.2</v>
      </c>
      <c r="J716" s="11">
        <v>28.999999999999996</v>
      </c>
      <c r="K716" s="11">
        <v>29.4</v>
      </c>
      <c r="L716" s="11">
        <v>29.109999999999996</v>
      </c>
      <c r="M716" s="11">
        <v>29.869519</v>
      </c>
      <c r="N716" s="151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30"/>
      <c r="B717" s="20" t="s">
        <v>231</v>
      </c>
      <c r="C717" s="12"/>
      <c r="D717" s="23">
        <v>29.783333333333331</v>
      </c>
      <c r="E717" s="23">
        <v>30.333333333333332</v>
      </c>
      <c r="F717" s="23">
        <v>30.831666666666667</v>
      </c>
      <c r="G717" s="23">
        <v>29.7</v>
      </c>
      <c r="H717" s="23">
        <v>30.677789111517139</v>
      </c>
      <c r="I717" s="23">
        <v>31.049999999999997</v>
      </c>
      <c r="J717" s="23">
        <v>29.283333333333335</v>
      </c>
      <c r="K717" s="23">
        <v>30.083333333333332</v>
      </c>
      <c r="L717" s="23">
        <v>28.781666666666666</v>
      </c>
      <c r="M717" s="23">
        <v>29.76624683333333</v>
      </c>
      <c r="N717" s="151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A718" s="30"/>
      <c r="B718" s="3" t="s">
        <v>232</v>
      </c>
      <c r="C718" s="29"/>
      <c r="D718" s="11">
        <v>29.799999999999997</v>
      </c>
      <c r="E718" s="11">
        <v>30.35</v>
      </c>
      <c r="F718" s="11">
        <v>30.840000000000003</v>
      </c>
      <c r="G718" s="11">
        <v>29.7</v>
      </c>
      <c r="H718" s="11">
        <v>30.76122681661364</v>
      </c>
      <c r="I718" s="11">
        <v>31.05</v>
      </c>
      <c r="J718" s="11">
        <v>29.35</v>
      </c>
      <c r="K718" s="11">
        <v>30.15</v>
      </c>
      <c r="L718" s="11">
        <v>28.72</v>
      </c>
      <c r="M718" s="11">
        <v>29.827458999999998</v>
      </c>
      <c r="N718" s="151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5"/>
    </row>
    <row r="719" spans="1:65">
      <c r="A719" s="30"/>
      <c r="B719" s="3" t="s">
        <v>233</v>
      </c>
      <c r="C719" s="29"/>
      <c r="D719" s="24">
        <v>0.22286019533928872</v>
      </c>
      <c r="E719" s="24">
        <v>0.46761807778000419</v>
      </c>
      <c r="F719" s="24">
        <v>0.25771431211065171</v>
      </c>
      <c r="G719" s="24">
        <v>0.16733200530681452</v>
      </c>
      <c r="H719" s="24">
        <v>0.34660837969736014</v>
      </c>
      <c r="I719" s="24">
        <v>0.24289915602982234</v>
      </c>
      <c r="J719" s="24">
        <v>0.33714487489307554</v>
      </c>
      <c r="K719" s="24">
        <v>0.56361925682739622</v>
      </c>
      <c r="L719" s="24">
        <v>0.19823386861650569</v>
      </c>
      <c r="M719" s="24">
        <v>0.15299527033397528</v>
      </c>
      <c r="N719" s="218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  <c r="AA719" s="219"/>
      <c r="AB719" s="219"/>
      <c r="AC719" s="219"/>
      <c r="AD719" s="219"/>
      <c r="AE719" s="219"/>
      <c r="AF719" s="219"/>
      <c r="AG719" s="219"/>
      <c r="AH719" s="219"/>
      <c r="AI719" s="219"/>
      <c r="AJ719" s="219"/>
      <c r="AK719" s="219"/>
      <c r="AL719" s="219"/>
      <c r="AM719" s="219"/>
      <c r="AN719" s="219"/>
      <c r="AO719" s="219"/>
      <c r="AP719" s="219"/>
      <c r="AQ719" s="219"/>
      <c r="AR719" s="219"/>
      <c r="AS719" s="219"/>
      <c r="AT719" s="219"/>
      <c r="AU719" s="219"/>
      <c r="AV719" s="219"/>
      <c r="AW719" s="219"/>
      <c r="AX719" s="219"/>
      <c r="AY719" s="219"/>
      <c r="AZ719" s="219"/>
      <c r="BA719" s="219"/>
      <c r="BB719" s="219"/>
      <c r="BC719" s="219"/>
      <c r="BD719" s="219"/>
      <c r="BE719" s="219"/>
      <c r="BF719" s="219"/>
      <c r="BG719" s="219"/>
      <c r="BH719" s="219"/>
      <c r="BI719" s="219"/>
      <c r="BJ719" s="219"/>
      <c r="BK719" s="219"/>
      <c r="BL719" s="219"/>
      <c r="BM719" s="56"/>
    </row>
    <row r="720" spans="1:65">
      <c r="A720" s="30"/>
      <c r="B720" s="3" t="s">
        <v>85</v>
      </c>
      <c r="C720" s="29"/>
      <c r="D720" s="13">
        <v>7.4827150085939138E-3</v>
      </c>
      <c r="E720" s="13">
        <v>1.5415980586153986E-2</v>
      </c>
      <c r="F720" s="13">
        <v>8.3587538389313498E-3</v>
      </c>
      <c r="G720" s="13">
        <v>5.6340742527546976E-3</v>
      </c>
      <c r="H720" s="13">
        <v>1.1298349383568697E-2</v>
      </c>
      <c r="I720" s="13">
        <v>7.8228391636013649E-3</v>
      </c>
      <c r="J720" s="13">
        <v>1.151320005326382E-2</v>
      </c>
      <c r="K720" s="13">
        <v>1.8735266154927301E-2</v>
      </c>
      <c r="L720" s="13">
        <v>6.8875048450925593E-3</v>
      </c>
      <c r="M720" s="13">
        <v>5.1398912059899202E-3</v>
      </c>
      <c r="N720" s="151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55"/>
    </row>
    <row r="721" spans="1:65">
      <c r="A721" s="30"/>
      <c r="B721" s="3" t="s">
        <v>234</v>
      </c>
      <c r="C721" s="29"/>
      <c r="D721" s="13">
        <v>-8.1833012371445024E-3</v>
      </c>
      <c r="E721" s="13">
        <v>1.0132284134525493E-2</v>
      </c>
      <c r="F721" s="13">
        <v>2.6727314516735712E-2</v>
      </c>
      <c r="G721" s="13">
        <v>-1.0958389929821677E-2</v>
      </c>
      <c r="H721" s="13">
        <v>2.1603028156508275E-2</v>
      </c>
      <c r="I721" s="13">
        <v>3.3998046891549949E-2</v>
      </c>
      <c r="J721" s="13">
        <v>-2.4833833393207994E-2</v>
      </c>
      <c r="K721" s="13">
        <v>1.8070180564937477E-3</v>
      </c>
      <c r="L721" s="13">
        <v>-4.1539867323125201E-2</v>
      </c>
      <c r="M721" s="13">
        <v>-8.7522998725136913E-3</v>
      </c>
      <c r="N721" s="151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5"/>
    </row>
    <row r="722" spans="1:65">
      <c r="A722" s="30"/>
      <c r="B722" s="46" t="s">
        <v>235</v>
      </c>
      <c r="C722" s="47"/>
      <c r="D722" s="45">
        <v>0.19</v>
      </c>
      <c r="E722" s="45">
        <v>0.51</v>
      </c>
      <c r="F722" s="45">
        <v>1.1499999999999999</v>
      </c>
      <c r="G722" s="45">
        <v>0.3</v>
      </c>
      <c r="H722" s="45">
        <v>0.96</v>
      </c>
      <c r="I722" s="45">
        <v>1.43</v>
      </c>
      <c r="J722" s="45">
        <v>0.83</v>
      </c>
      <c r="K722" s="45">
        <v>0.19</v>
      </c>
      <c r="L722" s="45">
        <v>1.48</v>
      </c>
      <c r="M722" s="45">
        <v>0.21</v>
      </c>
      <c r="N722" s="151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5"/>
    </row>
    <row r="723" spans="1:65">
      <c r="B723" s="31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BM723" s="55"/>
    </row>
    <row r="724" spans="1:65" ht="15">
      <c r="B724" s="8" t="s">
        <v>498</v>
      </c>
      <c r="BM724" s="28" t="s">
        <v>66</v>
      </c>
    </row>
    <row r="725" spans="1:65" ht="15">
      <c r="A725" s="25" t="s">
        <v>6</v>
      </c>
      <c r="B725" s="18" t="s">
        <v>108</v>
      </c>
      <c r="C725" s="15" t="s">
        <v>109</v>
      </c>
      <c r="D725" s="16" t="s">
        <v>214</v>
      </c>
      <c r="E725" s="17" t="s">
        <v>214</v>
      </c>
      <c r="F725" s="17" t="s">
        <v>214</v>
      </c>
      <c r="G725" s="17" t="s">
        <v>214</v>
      </c>
      <c r="H725" s="17" t="s">
        <v>214</v>
      </c>
      <c r="I725" s="17" t="s">
        <v>214</v>
      </c>
      <c r="J725" s="17" t="s">
        <v>214</v>
      </c>
      <c r="K725" s="15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>
        <v>1</v>
      </c>
    </row>
    <row r="726" spans="1:65">
      <c r="A726" s="30"/>
      <c r="B726" s="19" t="s">
        <v>215</v>
      </c>
      <c r="C726" s="9" t="s">
        <v>215</v>
      </c>
      <c r="D726" s="149" t="s">
        <v>249</v>
      </c>
      <c r="E726" s="150" t="s">
        <v>250</v>
      </c>
      <c r="F726" s="150" t="s">
        <v>252</v>
      </c>
      <c r="G726" s="150" t="s">
        <v>253</v>
      </c>
      <c r="H726" s="150" t="s">
        <v>254</v>
      </c>
      <c r="I726" s="150" t="s">
        <v>256</v>
      </c>
      <c r="J726" s="150" t="s">
        <v>257</v>
      </c>
      <c r="K726" s="15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8" t="s">
        <v>3</v>
      </c>
    </row>
    <row r="727" spans="1:65">
      <c r="A727" s="30"/>
      <c r="B727" s="19"/>
      <c r="C727" s="9"/>
      <c r="D727" s="10" t="s">
        <v>99</v>
      </c>
      <c r="E727" s="11" t="s">
        <v>100</v>
      </c>
      <c r="F727" s="11" t="s">
        <v>99</v>
      </c>
      <c r="G727" s="11" t="s">
        <v>284</v>
      </c>
      <c r="H727" s="11" t="s">
        <v>99</v>
      </c>
      <c r="I727" s="11" t="s">
        <v>284</v>
      </c>
      <c r="J727" s="11" t="s">
        <v>284</v>
      </c>
      <c r="K727" s="15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>
        <v>0</v>
      </c>
    </row>
    <row r="728" spans="1:65">
      <c r="A728" s="30"/>
      <c r="B728" s="19"/>
      <c r="C728" s="9"/>
      <c r="D728" s="26"/>
      <c r="E728" s="26"/>
      <c r="F728" s="26"/>
      <c r="G728" s="26"/>
      <c r="H728" s="26"/>
      <c r="I728" s="26"/>
      <c r="J728" s="26"/>
      <c r="K728" s="15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8">
        <v>0</v>
      </c>
    </row>
    <row r="729" spans="1:65">
      <c r="A729" s="30"/>
      <c r="B729" s="18">
        <v>1</v>
      </c>
      <c r="C729" s="14">
        <v>1</v>
      </c>
      <c r="D729" s="250">
        <v>8019.9999999999991</v>
      </c>
      <c r="E729" s="221">
        <v>7600</v>
      </c>
      <c r="F729" s="221">
        <v>8040.7</v>
      </c>
      <c r="G729" s="221">
        <v>7420</v>
      </c>
      <c r="H729" s="221">
        <v>7232.0662128869826</v>
      </c>
      <c r="I729" s="221" t="s">
        <v>293</v>
      </c>
      <c r="J729" s="221">
        <v>8900</v>
      </c>
      <c r="K729" s="223"/>
      <c r="L729" s="224"/>
      <c r="M729" s="224"/>
      <c r="N729" s="224"/>
      <c r="O729" s="224"/>
      <c r="P729" s="224"/>
      <c r="Q729" s="224"/>
      <c r="R729" s="224"/>
      <c r="S729" s="224"/>
      <c r="T729" s="224"/>
      <c r="U729" s="224"/>
      <c r="V729" s="224"/>
      <c r="W729" s="224"/>
      <c r="X729" s="224"/>
      <c r="Y729" s="224"/>
      <c r="Z729" s="224"/>
      <c r="AA729" s="224"/>
      <c r="AB729" s="224"/>
      <c r="AC729" s="224"/>
      <c r="AD729" s="224"/>
      <c r="AE729" s="224"/>
      <c r="AF729" s="224"/>
      <c r="AG729" s="224"/>
      <c r="AH729" s="224"/>
      <c r="AI729" s="224"/>
      <c r="AJ729" s="224"/>
      <c r="AK729" s="224"/>
      <c r="AL729" s="224"/>
      <c r="AM729" s="224"/>
      <c r="AN729" s="224"/>
      <c r="AO729" s="224"/>
      <c r="AP729" s="224"/>
      <c r="AQ729" s="224"/>
      <c r="AR729" s="224"/>
      <c r="AS729" s="224"/>
      <c r="AT729" s="224"/>
      <c r="AU729" s="224"/>
      <c r="AV729" s="224"/>
      <c r="AW729" s="224"/>
      <c r="AX729" s="224"/>
      <c r="AY729" s="224"/>
      <c r="AZ729" s="224"/>
      <c r="BA729" s="224"/>
      <c r="BB729" s="224"/>
      <c r="BC729" s="224"/>
      <c r="BD729" s="224"/>
      <c r="BE729" s="224"/>
      <c r="BF729" s="224"/>
      <c r="BG729" s="224"/>
      <c r="BH729" s="224"/>
      <c r="BI729" s="224"/>
      <c r="BJ729" s="224"/>
      <c r="BK729" s="224"/>
      <c r="BL729" s="224"/>
      <c r="BM729" s="225">
        <v>1</v>
      </c>
    </row>
    <row r="730" spans="1:65">
      <c r="A730" s="30"/>
      <c r="B730" s="19">
        <v>1</v>
      </c>
      <c r="C730" s="9">
        <v>2</v>
      </c>
      <c r="D730" s="227">
        <v>8300</v>
      </c>
      <c r="E730" s="227">
        <v>7600</v>
      </c>
      <c r="F730" s="227">
        <v>7927.9</v>
      </c>
      <c r="G730" s="227">
        <v>7360</v>
      </c>
      <c r="H730" s="227">
        <v>7295.9509608851031</v>
      </c>
      <c r="I730" s="227" t="s">
        <v>293</v>
      </c>
      <c r="J730" s="227">
        <v>8910</v>
      </c>
      <c r="K730" s="223"/>
      <c r="L730" s="224"/>
      <c r="M730" s="224"/>
      <c r="N730" s="224"/>
      <c r="O730" s="224"/>
      <c r="P730" s="224"/>
      <c r="Q730" s="224"/>
      <c r="R730" s="224"/>
      <c r="S730" s="224"/>
      <c r="T730" s="224"/>
      <c r="U730" s="224"/>
      <c r="V730" s="224"/>
      <c r="W730" s="224"/>
      <c r="X730" s="224"/>
      <c r="Y730" s="224"/>
      <c r="Z730" s="224"/>
      <c r="AA730" s="224"/>
      <c r="AB730" s="224"/>
      <c r="AC730" s="224"/>
      <c r="AD730" s="224"/>
      <c r="AE730" s="224"/>
      <c r="AF730" s="224"/>
      <c r="AG730" s="224"/>
      <c r="AH730" s="224"/>
      <c r="AI730" s="224"/>
      <c r="AJ730" s="224"/>
      <c r="AK730" s="224"/>
      <c r="AL730" s="224"/>
      <c r="AM730" s="224"/>
      <c r="AN730" s="224"/>
      <c r="AO730" s="224"/>
      <c r="AP730" s="224"/>
      <c r="AQ730" s="224"/>
      <c r="AR730" s="224"/>
      <c r="AS730" s="224"/>
      <c r="AT730" s="224"/>
      <c r="AU730" s="224"/>
      <c r="AV730" s="224"/>
      <c r="AW730" s="224"/>
      <c r="AX730" s="224"/>
      <c r="AY730" s="224"/>
      <c r="AZ730" s="224"/>
      <c r="BA730" s="224"/>
      <c r="BB730" s="224"/>
      <c r="BC730" s="224"/>
      <c r="BD730" s="224"/>
      <c r="BE730" s="224"/>
      <c r="BF730" s="224"/>
      <c r="BG730" s="224"/>
      <c r="BH730" s="224"/>
      <c r="BI730" s="224"/>
      <c r="BJ730" s="224"/>
      <c r="BK730" s="224"/>
      <c r="BL730" s="224"/>
      <c r="BM730" s="225" t="e">
        <v>#N/A</v>
      </c>
    </row>
    <row r="731" spans="1:65">
      <c r="A731" s="30"/>
      <c r="B731" s="19">
        <v>1</v>
      </c>
      <c r="C731" s="9">
        <v>3</v>
      </c>
      <c r="D731" s="227">
        <v>8180</v>
      </c>
      <c r="E731" s="227">
        <v>7500</v>
      </c>
      <c r="F731" s="227">
        <v>8026.7</v>
      </c>
      <c r="G731" s="227">
        <v>7250</v>
      </c>
      <c r="H731" s="227">
        <v>7226.3491926814822</v>
      </c>
      <c r="I731" s="227" t="s">
        <v>293</v>
      </c>
      <c r="J731" s="227">
        <v>9200</v>
      </c>
      <c r="K731" s="223"/>
      <c r="L731" s="224"/>
      <c r="M731" s="224"/>
      <c r="N731" s="224"/>
      <c r="O731" s="224"/>
      <c r="P731" s="224"/>
      <c r="Q731" s="224"/>
      <c r="R731" s="224"/>
      <c r="S731" s="224"/>
      <c r="T731" s="224"/>
      <c r="U731" s="224"/>
      <c r="V731" s="224"/>
      <c r="W731" s="224"/>
      <c r="X731" s="224"/>
      <c r="Y731" s="224"/>
      <c r="Z731" s="224"/>
      <c r="AA731" s="224"/>
      <c r="AB731" s="224"/>
      <c r="AC731" s="224"/>
      <c r="AD731" s="224"/>
      <c r="AE731" s="224"/>
      <c r="AF731" s="224"/>
      <c r="AG731" s="224"/>
      <c r="AH731" s="224"/>
      <c r="AI731" s="224"/>
      <c r="AJ731" s="224"/>
      <c r="AK731" s="224"/>
      <c r="AL731" s="224"/>
      <c r="AM731" s="224"/>
      <c r="AN731" s="224"/>
      <c r="AO731" s="224"/>
      <c r="AP731" s="224"/>
      <c r="AQ731" s="224"/>
      <c r="AR731" s="224"/>
      <c r="AS731" s="224"/>
      <c r="AT731" s="224"/>
      <c r="AU731" s="224"/>
      <c r="AV731" s="224"/>
      <c r="AW731" s="224"/>
      <c r="AX731" s="224"/>
      <c r="AY731" s="224"/>
      <c r="AZ731" s="224"/>
      <c r="BA731" s="224"/>
      <c r="BB731" s="224"/>
      <c r="BC731" s="224"/>
      <c r="BD731" s="224"/>
      <c r="BE731" s="224"/>
      <c r="BF731" s="224"/>
      <c r="BG731" s="224"/>
      <c r="BH731" s="224"/>
      <c r="BI731" s="224"/>
      <c r="BJ731" s="224"/>
      <c r="BK731" s="224"/>
      <c r="BL731" s="224"/>
      <c r="BM731" s="225">
        <v>16</v>
      </c>
    </row>
    <row r="732" spans="1:65">
      <c r="A732" s="30"/>
      <c r="B732" s="19">
        <v>1</v>
      </c>
      <c r="C732" s="9">
        <v>4</v>
      </c>
      <c r="D732" s="227">
        <v>8350</v>
      </c>
      <c r="E732" s="227">
        <v>7700</v>
      </c>
      <c r="F732" s="227">
        <v>8010.5999999999995</v>
      </c>
      <c r="G732" s="227">
        <v>7440</v>
      </c>
      <c r="H732" s="227">
        <v>7342.0760453946123</v>
      </c>
      <c r="I732" s="227" t="s">
        <v>293</v>
      </c>
      <c r="J732" s="227">
        <v>8750</v>
      </c>
      <c r="K732" s="223"/>
      <c r="L732" s="224"/>
      <c r="M732" s="224"/>
      <c r="N732" s="224"/>
      <c r="O732" s="224"/>
      <c r="P732" s="224"/>
      <c r="Q732" s="224"/>
      <c r="R732" s="224"/>
      <c r="S732" s="224"/>
      <c r="T732" s="224"/>
      <c r="U732" s="224"/>
      <c r="V732" s="224"/>
      <c r="W732" s="224"/>
      <c r="X732" s="224"/>
      <c r="Y732" s="224"/>
      <c r="Z732" s="224"/>
      <c r="AA732" s="224"/>
      <c r="AB732" s="224"/>
      <c r="AC732" s="224"/>
      <c r="AD732" s="224"/>
      <c r="AE732" s="224"/>
      <c r="AF732" s="224"/>
      <c r="AG732" s="224"/>
      <c r="AH732" s="224"/>
      <c r="AI732" s="224"/>
      <c r="AJ732" s="224"/>
      <c r="AK732" s="224"/>
      <c r="AL732" s="224"/>
      <c r="AM732" s="224"/>
      <c r="AN732" s="224"/>
      <c r="AO732" s="224"/>
      <c r="AP732" s="224"/>
      <c r="AQ732" s="224"/>
      <c r="AR732" s="224"/>
      <c r="AS732" s="224"/>
      <c r="AT732" s="224"/>
      <c r="AU732" s="224"/>
      <c r="AV732" s="224"/>
      <c r="AW732" s="224"/>
      <c r="AX732" s="224"/>
      <c r="AY732" s="224"/>
      <c r="AZ732" s="224"/>
      <c r="BA732" s="224"/>
      <c r="BB732" s="224"/>
      <c r="BC732" s="224"/>
      <c r="BD732" s="224"/>
      <c r="BE732" s="224"/>
      <c r="BF732" s="224"/>
      <c r="BG732" s="224"/>
      <c r="BH732" s="224"/>
      <c r="BI732" s="224"/>
      <c r="BJ732" s="224"/>
      <c r="BK732" s="224"/>
      <c r="BL732" s="224"/>
      <c r="BM732" s="225">
        <v>7894.6640573026607</v>
      </c>
    </row>
    <row r="733" spans="1:65">
      <c r="A733" s="30"/>
      <c r="B733" s="19">
        <v>1</v>
      </c>
      <c r="C733" s="9">
        <v>5</v>
      </c>
      <c r="D733" s="227">
        <v>8290</v>
      </c>
      <c r="E733" s="227">
        <v>7800</v>
      </c>
      <c r="F733" s="227">
        <v>7972.1000000000013</v>
      </c>
      <c r="G733" s="227">
        <v>7200</v>
      </c>
      <c r="H733" s="227">
        <v>7222.9826635676527</v>
      </c>
      <c r="I733" s="227" t="s">
        <v>293</v>
      </c>
      <c r="J733" s="227">
        <v>8860</v>
      </c>
      <c r="K733" s="223"/>
      <c r="L733" s="224"/>
      <c r="M733" s="224"/>
      <c r="N733" s="224"/>
      <c r="O733" s="224"/>
      <c r="P733" s="224"/>
      <c r="Q733" s="224"/>
      <c r="R733" s="224"/>
      <c r="S733" s="224"/>
      <c r="T733" s="224"/>
      <c r="U733" s="224"/>
      <c r="V733" s="224"/>
      <c r="W733" s="224"/>
      <c r="X733" s="224"/>
      <c r="Y733" s="224"/>
      <c r="Z733" s="224"/>
      <c r="AA733" s="224"/>
      <c r="AB733" s="224"/>
      <c r="AC733" s="224"/>
      <c r="AD733" s="224"/>
      <c r="AE733" s="224"/>
      <c r="AF733" s="224"/>
      <c r="AG733" s="224"/>
      <c r="AH733" s="224"/>
      <c r="AI733" s="224"/>
      <c r="AJ733" s="224"/>
      <c r="AK733" s="224"/>
      <c r="AL733" s="224"/>
      <c r="AM733" s="224"/>
      <c r="AN733" s="224"/>
      <c r="AO733" s="224"/>
      <c r="AP733" s="224"/>
      <c r="AQ733" s="224"/>
      <c r="AR733" s="224"/>
      <c r="AS733" s="224"/>
      <c r="AT733" s="224"/>
      <c r="AU733" s="224"/>
      <c r="AV733" s="224"/>
      <c r="AW733" s="224"/>
      <c r="AX733" s="224"/>
      <c r="AY733" s="224"/>
      <c r="AZ733" s="224"/>
      <c r="BA733" s="224"/>
      <c r="BB733" s="224"/>
      <c r="BC733" s="224"/>
      <c r="BD733" s="224"/>
      <c r="BE733" s="224"/>
      <c r="BF733" s="224"/>
      <c r="BG733" s="224"/>
      <c r="BH733" s="224"/>
      <c r="BI733" s="224"/>
      <c r="BJ733" s="224"/>
      <c r="BK733" s="224"/>
      <c r="BL733" s="224"/>
      <c r="BM733" s="225">
        <v>78</v>
      </c>
    </row>
    <row r="734" spans="1:65">
      <c r="A734" s="30"/>
      <c r="B734" s="19">
        <v>1</v>
      </c>
      <c r="C734" s="9">
        <v>6</v>
      </c>
      <c r="D734" s="227">
        <v>8320</v>
      </c>
      <c r="E734" s="227">
        <v>7600</v>
      </c>
      <c r="F734" s="227">
        <v>8025.6</v>
      </c>
      <c r="G734" s="227">
        <v>7150</v>
      </c>
      <c r="H734" s="227">
        <v>7326.8809874799399</v>
      </c>
      <c r="I734" s="227" t="s">
        <v>293</v>
      </c>
      <c r="J734" s="227">
        <v>8590</v>
      </c>
      <c r="K734" s="223"/>
      <c r="L734" s="224"/>
      <c r="M734" s="224"/>
      <c r="N734" s="224"/>
      <c r="O734" s="224"/>
      <c r="P734" s="224"/>
      <c r="Q734" s="224"/>
      <c r="R734" s="224"/>
      <c r="S734" s="224"/>
      <c r="T734" s="224"/>
      <c r="U734" s="224"/>
      <c r="V734" s="224"/>
      <c r="W734" s="224"/>
      <c r="X734" s="224"/>
      <c r="Y734" s="224"/>
      <c r="Z734" s="224"/>
      <c r="AA734" s="224"/>
      <c r="AB734" s="224"/>
      <c r="AC734" s="224"/>
      <c r="AD734" s="224"/>
      <c r="AE734" s="224"/>
      <c r="AF734" s="224"/>
      <c r="AG734" s="224"/>
      <c r="AH734" s="224"/>
      <c r="AI734" s="224"/>
      <c r="AJ734" s="224"/>
      <c r="AK734" s="224"/>
      <c r="AL734" s="224"/>
      <c r="AM734" s="224"/>
      <c r="AN734" s="224"/>
      <c r="AO734" s="224"/>
      <c r="AP734" s="224"/>
      <c r="AQ734" s="224"/>
      <c r="AR734" s="224"/>
      <c r="AS734" s="224"/>
      <c r="AT734" s="224"/>
      <c r="AU734" s="224"/>
      <c r="AV734" s="224"/>
      <c r="AW734" s="224"/>
      <c r="AX734" s="224"/>
      <c r="AY734" s="224"/>
      <c r="AZ734" s="224"/>
      <c r="BA734" s="224"/>
      <c r="BB734" s="224"/>
      <c r="BC734" s="224"/>
      <c r="BD734" s="224"/>
      <c r="BE734" s="224"/>
      <c r="BF734" s="224"/>
      <c r="BG734" s="224"/>
      <c r="BH734" s="224"/>
      <c r="BI734" s="224"/>
      <c r="BJ734" s="224"/>
      <c r="BK734" s="224"/>
      <c r="BL734" s="224"/>
      <c r="BM734" s="230"/>
    </row>
    <row r="735" spans="1:65">
      <c r="A735" s="30"/>
      <c r="B735" s="20" t="s">
        <v>231</v>
      </c>
      <c r="C735" s="12"/>
      <c r="D735" s="231">
        <v>8243.3333333333339</v>
      </c>
      <c r="E735" s="231">
        <v>7633.333333333333</v>
      </c>
      <c r="F735" s="231">
        <v>8000.5999999999995</v>
      </c>
      <c r="G735" s="231">
        <v>7303.333333333333</v>
      </c>
      <c r="H735" s="231">
        <v>7274.3843438159629</v>
      </c>
      <c r="I735" s="231" t="s">
        <v>521</v>
      </c>
      <c r="J735" s="231">
        <v>8868.3333333333339</v>
      </c>
      <c r="K735" s="223"/>
      <c r="L735" s="224"/>
      <c r="M735" s="224"/>
      <c r="N735" s="224"/>
      <c r="O735" s="224"/>
      <c r="P735" s="224"/>
      <c r="Q735" s="224"/>
      <c r="R735" s="224"/>
      <c r="S735" s="224"/>
      <c r="T735" s="224"/>
      <c r="U735" s="224"/>
      <c r="V735" s="224"/>
      <c r="W735" s="224"/>
      <c r="X735" s="224"/>
      <c r="Y735" s="224"/>
      <c r="Z735" s="224"/>
      <c r="AA735" s="224"/>
      <c r="AB735" s="224"/>
      <c r="AC735" s="224"/>
      <c r="AD735" s="224"/>
      <c r="AE735" s="224"/>
      <c r="AF735" s="224"/>
      <c r="AG735" s="224"/>
      <c r="AH735" s="224"/>
      <c r="AI735" s="224"/>
      <c r="AJ735" s="224"/>
      <c r="AK735" s="224"/>
      <c r="AL735" s="224"/>
      <c r="AM735" s="224"/>
      <c r="AN735" s="224"/>
      <c r="AO735" s="224"/>
      <c r="AP735" s="224"/>
      <c r="AQ735" s="224"/>
      <c r="AR735" s="224"/>
      <c r="AS735" s="224"/>
      <c r="AT735" s="224"/>
      <c r="AU735" s="224"/>
      <c r="AV735" s="224"/>
      <c r="AW735" s="224"/>
      <c r="AX735" s="224"/>
      <c r="AY735" s="224"/>
      <c r="AZ735" s="224"/>
      <c r="BA735" s="224"/>
      <c r="BB735" s="224"/>
      <c r="BC735" s="224"/>
      <c r="BD735" s="224"/>
      <c r="BE735" s="224"/>
      <c r="BF735" s="224"/>
      <c r="BG735" s="224"/>
      <c r="BH735" s="224"/>
      <c r="BI735" s="224"/>
      <c r="BJ735" s="224"/>
      <c r="BK735" s="224"/>
      <c r="BL735" s="224"/>
      <c r="BM735" s="230"/>
    </row>
    <row r="736" spans="1:65">
      <c r="A736" s="30"/>
      <c r="B736" s="3" t="s">
        <v>232</v>
      </c>
      <c r="C736" s="29"/>
      <c r="D736" s="227">
        <v>8295</v>
      </c>
      <c r="E736" s="227">
        <v>7600</v>
      </c>
      <c r="F736" s="227">
        <v>8018.1</v>
      </c>
      <c r="G736" s="227">
        <v>7305</v>
      </c>
      <c r="H736" s="227">
        <v>7264.0085868860424</v>
      </c>
      <c r="I736" s="227" t="s">
        <v>521</v>
      </c>
      <c r="J736" s="227">
        <v>8880</v>
      </c>
      <c r="K736" s="223"/>
      <c r="L736" s="224"/>
      <c r="M736" s="224"/>
      <c r="N736" s="224"/>
      <c r="O736" s="224"/>
      <c r="P736" s="224"/>
      <c r="Q736" s="224"/>
      <c r="R736" s="224"/>
      <c r="S736" s="224"/>
      <c r="T736" s="224"/>
      <c r="U736" s="224"/>
      <c r="V736" s="224"/>
      <c r="W736" s="224"/>
      <c r="X736" s="224"/>
      <c r="Y736" s="224"/>
      <c r="Z736" s="224"/>
      <c r="AA736" s="224"/>
      <c r="AB736" s="224"/>
      <c r="AC736" s="224"/>
      <c r="AD736" s="224"/>
      <c r="AE736" s="224"/>
      <c r="AF736" s="224"/>
      <c r="AG736" s="224"/>
      <c r="AH736" s="224"/>
      <c r="AI736" s="224"/>
      <c r="AJ736" s="224"/>
      <c r="AK736" s="224"/>
      <c r="AL736" s="224"/>
      <c r="AM736" s="224"/>
      <c r="AN736" s="224"/>
      <c r="AO736" s="224"/>
      <c r="AP736" s="224"/>
      <c r="AQ736" s="224"/>
      <c r="AR736" s="224"/>
      <c r="AS736" s="224"/>
      <c r="AT736" s="224"/>
      <c r="AU736" s="224"/>
      <c r="AV736" s="224"/>
      <c r="AW736" s="224"/>
      <c r="AX736" s="224"/>
      <c r="AY736" s="224"/>
      <c r="AZ736" s="224"/>
      <c r="BA736" s="224"/>
      <c r="BB736" s="224"/>
      <c r="BC736" s="224"/>
      <c r="BD736" s="224"/>
      <c r="BE736" s="224"/>
      <c r="BF736" s="224"/>
      <c r="BG736" s="224"/>
      <c r="BH736" s="224"/>
      <c r="BI736" s="224"/>
      <c r="BJ736" s="224"/>
      <c r="BK736" s="224"/>
      <c r="BL736" s="224"/>
      <c r="BM736" s="230"/>
    </row>
    <row r="737" spans="1:65">
      <c r="A737" s="30"/>
      <c r="B737" s="3" t="s">
        <v>233</v>
      </c>
      <c r="C737" s="29"/>
      <c r="D737" s="227">
        <v>123.72011423639549</v>
      </c>
      <c r="E737" s="227">
        <v>103.27955589886446</v>
      </c>
      <c r="F737" s="227">
        <v>42.689014980437214</v>
      </c>
      <c r="G737" s="227">
        <v>120.44362443345295</v>
      </c>
      <c r="H737" s="227">
        <v>53.932394184917591</v>
      </c>
      <c r="I737" s="227" t="s">
        <v>521</v>
      </c>
      <c r="J737" s="227">
        <v>202.13032099778269</v>
      </c>
      <c r="K737" s="223"/>
      <c r="L737" s="224"/>
      <c r="M737" s="224"/>
      <c r="N737" s="224"/>
      <c r="O737" s="224"/>
      <c r="P737" s="224"/>
      <c r="Q737" s="224"/>
      <c r="R737" s="224"/>
      <c r="S737" s="224"/>
      <c r="T737" s="224"/>
      <c r="U737" s="224"/>
      <c r="V737" s="224"/>
      <c r="W737" s="224"/>
      <c r="X737" s="224"/>
      <c r="Y737" s="224"/>
      <c r="Z737" s="224"/>
      <c r="AA737" s="224"/>
      <c r="AB737" s="224"/>
      <c r="AC737" s="224"/>
      <c r="AD737" s="224"/>
      <c r="AE737" s="224"/>
      <c r="AF737" s="224"/>
      <c r="AG737" s="224"/>
      <c r="AH737" s="224"/>
      <c r="AI737" s="224"/>
      <c r="AJ737" s="224"/>
      <c r="AK737" s="224"/>
      <c r="AL737" s="224"/>
      <c r="AM737" s="224"/>
      <c r="AN737" s="224"/>
      <c r="AO737" s="224"/>
      <c r="AP737" s="224"/>
      <c r="AQ737" s="224"/>
      <c r="AR737" s="224"/>
      <c r="AS737" s="224"/>
      <c r="AT737" s="224"/>
      <c r="AU737" s="224"/>
      <c r="AV737" s="224"/>
      <c r="AW737" s="224"/>
      <c r="AX737" s="224"/>
      <c r="AY737" s="224"/>
      <c r="AZ737" s="224"/>
      <c r="BA737" s="224"/>
      <c r="BB737" s="224"/>
      <c r="BC737" s="224"/>
      <c r="BD737" s="224"/>
      <c r="BE737" s="224"/>
      <c r="BF737" s="224"/>
      <c r="BG737" s="224"/>
      <c r="BH737" s="224"/>
      <c r="BI737" s="224"/>
      <c r="BJ737" s="224"/>
      <c r="BK737" s="224"/>
      <c r="BL737" s="224"/>
      <c r="BM737" s="230"/>
    </row>
    <row r="738" spans="1:65">
      <c r="A738" s="30"/>
      <c r="B738" s="3" t="s">
        <v>85</v>
      </c>
      <c r="C738" s="29"/>
      <c r="D738" s="13">
        <v>1.5008505568507337E-2</v>
      </c>
      <c r="E738" s="13">
        <v>1.3530072825178751E-2</v>
      </c>
      <c r="F738" s="13">
        <v>5.3357266930526732E-3</v>
      </c>
      <c r="G738" s="13">
        <v>1.6491596225484201E-2</v>
      </c>
      <c r="H738" s="13">
        <v>7.4140149373281509E-3</v>
      </c>
      <c r="I738" s="13" t="s">
        <v>521</v>
      </c>
      <c r="J738" s="13">
        <v>2.2792368464324302E-2</v>
      </c>
      <c r="K738" s="15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55"/>
    </row>
    <row r="739" spans="1:65">
      <c r="A739" s="30"/>
      <c r="B739" s="3" t="s">
        <v>234</v>
      </c>
      <c r="C739" s="29"/>
      <c r="D739" s="13">
        <v>4.4165182140733394E-2</v>
      </c>
      <c r="E739" s="13">
        <v>-3.3102196885451241E-2</v>
      </c>
      <c r="F739" s="13">
        <v>1.3418676453920364E-2</v>
      </c>
      <c r="G739" s="13">
        <v>-7.4902582260272355E-2</v>
      </c>
      <c r="H739" s="13">
        <v>-7.8569488072507854E-2</v>
      </c>
      <c r="I739" s="13" t="s">
        <v>521</v>
      </c>
      <c r="J739" s="13">
        <v>0.1233325786839552</v>
      </c>
      <c r="K739" s="15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5"/>
    </row>
    <row r="740" spans="1:65">
      <c r="A740" s="30"/>
      <c r="B740" s="46" t="s">
        <v>235</v>
      </c>
      <c r="C740" s="47"/>
      <c r="D740" s="45">
        <v>0.61</v>
      </c>
      <c r="E740" s="45">
        <v>0.26</v>
      </c>
      <c r="F740" s="45">
        <v>0.26</v>
      </c>
      <c r="G740" s="45">
        <v>0.74</v>
      </c>
      <c r="H740" s="45">
        <v>0.78</v>
      </c>
      <c r="I740" s="45" t="s">
        <v>242</v>
      </c>
      <c r="J740" s="45">
        <v>1.51</v>
      </c>
      <c r="K740" s="15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5"/>
    </row>
    <row r="741" spans="1:65">
      <c r="B741" s="31"/>
      <c r="C741" s="20"/>
      <c r="D741" s="20"/>
      <c r="E741" s="20"/>
      <c r="F741" s="20"/>
      <c r="G741" s="20"/>
      <c r="H741" s="20"/>
      <c r="I741" s="20"/>
      <c r="J741" s="20"/>
      <c r="BM741" s="55"/>
    </row>
    <row r="742" spans="1:65" ht="15">
      <c r="B742" s="8" t="s">
        <v>499</v>
      </c>
      <c r="BM742" s="28" t="s">
        <v>66</v>
      </c>
    </row>
    <row r="743" spans="1:65" ht="15">
      <c r="A743" s="25" t="s">
        <v>9</v>
      </c>
      <c r="B743" s="18" t="s">
        <v>108</v>
      </c>
      <c r="C743" s="15" t="s">
        <v>109</v>
      </c>
      <c r="D743" s="16" t="s">
        <v>214</v>
      </c>
      <c r="E743" s="17" t="s">
        <v>214</v>
      </c>
      <c r="F743" s="17" t="s">
        <v>214</v>
      </c>
      <c r="G743" s="17" t="s">
        <v>214</v>
      </c>
      <c r="H743" s="17" t="s">
        <v>214</v>
      </c>
      <c r="I743" s="17" t="s">
        <v>214</v>
      </c>
      <c r="J743" s="151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8">
        <v>1</v>
      </c>
    </row>
    <row r="744" spans="1:65">
      <c r="A744" s="30"/>
      <c r="B744" s="19" t="s">
        <v>215</v>
      </c>
      <c r="C744" s="9" t="s">
        <v>215</v>
      </c>
      <c r="D744" s="149" t="s">
        <v>250</v>
      </c>
      <c r="E744" s="150" t="s">
        <v>252</v>
      </c>
      <c r="F744" s="150" t="s">
        <v>253</v>
      </c>
      <c r="G744" s="150" t="s">
        <v>254</v>
      </c>
      <c r="H744" s="150" t="s">
        <v>257</v>
      </c>
      <c r="I744" s="150" t="s">
        <v>258</v>
      </c>
      <c r="J744" s="151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8" t="s">
        <v>3</v>
      </c>
    </row>
    <row r="745" spans="1:65">
      <c r="A745" s="30"/>
      <c r="B745" s="19"/>
      <c r="C745" s="9"/>
      <c r="D745" s="10" t="s">
        <v>100</v>
      </c>
      <c r="E745" s="11" t="s">
        <v>100</v>
      </c>
      <c r="F745" s="11" t="s">
        <v>284</v>
      </c>
      <c r="G745" s="11" t="s">
        <v>100</v>
      </c>
      <c r="H745" s="11" t="s">
        <v>284</v>
      </c>
      <c r="I745" s="11" t="s">
        <v>284</v>
      </c>
      <c r="J745" s="151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8">
        <v>1</v>
      </c>
    </row>
    <row r="746" spans="1:65">
      <c r="A746" s="30"/>
      <c r="B746" s="19"/>
      <c r="C746" s="9"/>
      <c r="D746" s="26"/>
      <c r="E746" s="26"/>
      <c r="F746" s="26"/>
      <c r="G746" s="26"/>
      <c r="H746" s="26"/>
      <c r="I746" s="26"/>
      <c r="J746" s="151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8">
        <v>1</v>
      </c>
    </row>
    <row r="747" spans="1:65">
      <c r="A747" s="30"/>
      <c r="B747" s="18">
        <v>1</v>
      </c>
      <c r="C747" s="14">
        <v>1</v>
      </c>
      <c r="D747" s="243">
        <v>5</v>
      </c>
      <c r="E747" s="243" t="s">
        <v>95</v>
      </c>
      <c r="F747" s="243" t="s">
        <v>95</v>
      </c>
      <c r="G747" s="242" t="s">
        <v>194</v>
      </c>
      <c r="H747" s="243" t="s">
        <v>95</v>
      </c>
      <c r="I747" s="242" t="s">
        <v>106</v>
      </c>
      <c r="J747" s="238"/>
      <c r="K747" s="239"/>
      <c r="L747" s="239"/>
      <c r="M747" s="239"/>
      <c r="N747" s="239"/>
      <c r="O747" s="239"/>
      <c r="P747" s="239"/>
      <c r="Q747" s="239"/>
      <c r="R747" s="239"/>
      <c r="S747" s="239"/>
      <c r="T747" s="239"/>
      <c r="U747" s="239"/>
      <c r="V747" s="239"/>
      <c r="W747" s="239"/>
      <c r="X747" s="239"/>
      <c r="Y747" s="239"/>
      <c r="Z747" s="239"/>
      <c r="AA747" s="239"/>
      <c r="AB747" s="239"/>
      <c r="AC747" s="239"/>
      <c r="AD747" s="239"/>
      <c r="AE747" s="239"/>
      <c r="AF747" s="239"/>
      <c r="AG747" s="239"/>
      <c r="AH747" s="239"/>
      <c r="AI747" s="239"/>
      <c r="AJ747" s="239"/>
      <c r="AK747" s="239"/>
      <c r="AL747" s="239"/>
      <c r="AM747" s="239"/>
      <c r="AN747" s="239"/>
      <c r="AO747" s="239"/>
      <c r="AP747" s="239"/>
      <c r="AQ747" s="239"/>
      <c r="AR747" s="239"/>
      <c r="AS747" s="239"/>
      <c r="AT747" s="239"/>
      <c r="AU747" s="239"/>
      <c r="AV747" s="239"/>
      <c r="AW747" s="239"/>
      <c r="AX747" s="239"/>
      <c r="AY747" s="239"/>
      <c r="AZ747" s="239"/>
      <c r="BA747" s="239"/>
      <c r="BB747" s="239"/>
      <c r="BC747" s="239"/>
      <c r="BD747" s="239"/>
      <c r="BE747" s="239"/>
      <c r="BF747" s="239"/>
      <c r="BG747" s="239"/>
      <c r="BH747" s="239"/>
      <c r="BI747" s="239"/>
      <c r="BJ747" s="239"/>
      <c r="BK747" s="239"/>
      <c r="BL747" s="239"/>
      <c r="BM747" s="244">
        <v>1</v>
      </c>
    </row>
    <row r="748" spans="1:65">
      <c r="A748" s="30"/>
      <c r="B748" s="19">
        <v>1</v>
      </c>
      <c r="C748" s="9">
        <v>2</v>
      </c>
      <c r="D748" s="237" t="s">
        <v>104</v>
      </c>
      <c r="E748" s="237" t="s">
        <v>95</v>
      </c>
      <c r="F748" s="237" t="s">
        <v>95</v>
      </c>
      <c r="G748" s="245" t="s">
        <v>194</v>
      </c>
      <c r="H748" s="237" t="s">
        <v>95</v>
      </c>
      <c r="I748" s="245" t="s">
        <v>106</v>
      </c>
      <c r="J748" s="238"/>
      <c r="K748" s="239"/>
      <c r="L748" s="239"/>
      <c r="M748" s="239"/>
      <c r="N748" s="239"/>
      <c r="O748" s="239"/>
      <c r="P748" s="239"/>
      <c r="Q748" s="239"/>
      <c r="R748" s="239"/>
      <c r="S748" s="239"/>
      <c r="T748" s="239"/>
      <c r="U748" s="239"/>
      <c r="V748" s="239"/>
      <c r="W748" s="239"/>
      <c r="X748" s="239"/>
      <c r="Y748" s="239"/>
      <c r="Z748" s="239"/>
      <c r="AA748" s="239"/>
      <c r="AB748" s="239"/>
      <c r="AC748" s="239"/>
      <c r="AD748" s="239"/>
      <c r="AE748" s="239"/>
      <c r="AF748" s="239"/>
      <c r="AG748" s="239"/>
      <c r="AH748" s="239"/>
      <c r="AI748" s="239"/>
      <c r="AJ748" s="239"/>
      <c r="AK748" s="239"/>
      <c r="AL748" s="239"/>
      <c r="AM748" s="239"/>
      <c r="AN748" s="239"/>
      <c r="AO748" s="239"/>
      <c r="AP748" s="239"/>
      <c r="AQ748" s="239"/>
      <c r="AR748" s="239"/>
      <c r="AS748" s="239"/>
      <c r="AT748" s="239"/>
      <c r="AU748" s="239"/>
      <c r="AV748" s="239"/>
      <c r="AW748" s="239"/>
      <c r="AX748" s="239"/>
      <c r="AY748" s="239"/>
      <c r="AZ748" s="239"/>
      <c r="BA748" s="239"/>
      <c r="BB748" s="239"/>
      <c r="BC748" s="239"/>
      <c r="BD748" s="239"/>
      <c r="BE748" s="239"/>
      <c r="BF748" s="239"/>
      <c r="BG748" s="239"/>
      <c r="BH748" s="239"/>
      <c r="BI748" s="239"/>
      <c r="BJ748" s="239"/>
      <c r="BK748" s="239"/>
      <c r="BL748" s="239"/>
      <c r="BM748" s="244" t="e">
        <v>#N/A</v>
      </c>
    </row>
    <row r="749" spans="1:65">
      <c r="A749" s="30"/>
      <c r="B749" s="19">
        <v>1</v>
      </c>
      <c r="C749" s="9">
        <v>3</v>
      </c>
      <c r="D749" s="237">
        <v>8</v>
      </c>
      <c r="E749" s="237" t="s">
        <v>95</v>
      </c>
      <c r="F749" s="237" t="s">
        <v>95</v>
      </c>
      <c r="G749" s="245" t="s">
        <v>194</v>
      </c>
      <c r="H749" s="237" t="s">
        <v>95</v>
      </c>
      <c r="I749" s="245" t="s">
        <v>106</v>
      </c>
      <c r="J749" s="238"/>
      <c r="K749" s="239"/>
      <c r="L749" s="239"/>
      <c r="M749" s="239"/>
      <c r="N749" s="239"/>
      <c r="O749" s="239"/>
      <c r="P749" s="239"/>
      <c r="Q749" s="239"/>
      <c r="R749" s="239"/>
      <c r="S749" s="239"/>
      <c r="T749" s="239"/>
      <c r="U749" s="239"/>
      <c r="V749" s="239"/>
      <c r="W749" s="239"/>
      <c r="X749" s="239"/>
      <c r="Y749" s="239"/>
      <c r="Z749" s="239"/>
      <c r="AA749" s="239"/>
      <c r="AB749" s="239"/>
      <c r="AC749" s="239"/>
      <c r="AD749" s="239"/>
      <c r="AE749" s="239"/>
      <c r="AF749" s="239"/>
      <c r="AG749" s="239"/>
      <c r="AH749" s="239"/>
      <c r="AI749" s="239"/>
      <c r="AJ749" s="239"/>
      <c r="AK749" s="239"/>
      <c r="AL749" s="239"/>
      <c r="AM749" s="239"/>
      <c r="AN749" s="239"/>
      <c r="AO749" s="239"/>
      <c r="AP749" s="239"/>
      <c r="AQ749" s="239"/>
      <c r="AR749" s="239"/>
      <c r="AS749" s="239"/>
      <c r="AT749" s="239"/>
      <c r="AU749" s="239"/>
      <c r="AV749" s="239"/>
      <c r="AW749" s="239"/>
      <c r="AX749" s="239"/>
      <c r="AY749" s="239"/>
      <c r="AZ749" s="239"/>
      <c r="BA749" s="239"/>
      <c r="BB749" s="239"/>
      <c r="BC749" s="239"/>
      <c r="BD749" s="239"/>
      <c r="BE749" s="239"/>
      <c r="BF749" s="239"/>
      <c r="BG749" s="239"/>
      <c r="BH749" s="239"/>
      <c r="BI749" s="239"/>
      <c r="BJ749" s="239"/>
      <c r="BK749" s="239"/>
      <c r="BL749" s="239"/>
      <c r="BM749" s="244">
        <v>16</v>
      </c>
    </row>
    <row r="750" spans="1:65">
      <c r="A750" s="30"/>
      <c r="B750" s="19">
        <v>1</v>
      </c>
      <c r="C750" s="9">
        <v>4</v>
      </c>
      <c r="D750" s="249">
        <v>10</v>
      </c>
      <c r="E750" s="237" t="s">
        <v>95</v>
      </c>
      <c r="F750" s="237" t="s">
        <v>95</v>
      </c>
      <c r="G750" s="245" t="s">
        <v>194</v>
      </c>
      <c r="H750" s="237" t="s">
        <v>95</v>
      </c>
      <c r="I750" s="245" t="s">
        <v>106</v>
      </c>
      <c r="J750" s="238"/>
      <c r="K750" s="239"/>
      <c r="L750" s="239"/>
      <c r="M750" s="239"/>
      <c r="N750" s="239"/>
      <c r="O750" s="239"/>
      <c r="P750" s="239"/>
      <c r="Q750" s="239"/>
      <c r="R750" s="239"/>
      <c r="S750" s="239"/>
      <c r="T750" s="239"/>
      <c r="U750" s="239"/>
      <c r="V750" s="239"/>
      <c r="W750" s="239"/>
      <c r="X750" s="239"/>
      <c r="Y750" s="239"/>
      <c r="Z750" s="239"/>
      <c r="AA750" s="239"/>
      <c r="AB750" s="239"/>
      <c r="AC750" s="239"/>
      <c r="AD750" s="239"/>
      <c r="AE750" s="239"/>
      <c r="AF750" s="239"/>
      <c r="AG750" s="239"/>
      <c r="AH750" s="239"/>
      <c r="AI750" s="239"/>
      <c r="AJ750" s="239"/>
      <c r="AK750" s="239"/>
      <c r="AL750" s="239"/>
      <c r="AM750" s="239"/>
      <c r="AN750" s="239"/>
      <c r="AO750" s="239"/>
      <c r="AP750" s="239"/>
      <c r="AQ750" s="239"/>
      <c r="AR750" s="239"/>
      <c r="AS750" s="239"/>
      <c r="AT750" s="239"/>
      <c r="AU750" s="239"/>
      <c r="AV750" s="239"/>
      <c r="AW750" s="239"/>
      <c r="AX750" s="239"/>
      <c r="AY750" s="239"/>
      <c r="AZ750" s="239"/>
      <c r="BA750" s="239"/>
      <c r="BB750" s="239"/>
      <c r="BC750" s="239"/>
      <c r="BD750" s="239"/>
      <c r="BE750" s="239"/>
      <c r="BF750" s="239"/>
      <c r="BG750" s="239"/>
      <c r="BH750" s="239"/>
      <c r="BI750" s="239"/>
      <c r="BJ750" s="239"/>
      <c r="BK750" s="239"/>
      <c r="BL750" s="239"/>
      <c r="BM750" s="244" t="s">
        <v>95</v>
      </c>
    </row>
    <row r="751" spans="1:65">
      <c r="A751" s="30"/>
      <c r="B751" s="19">
        <v>1</v>
      </c>
      <c r="C751" s="9">
        <v>5</v>
      </c>
      <c r="D751" s="237" t="s">
        <v>104</v>
      </c>
      <c r="E751" s="237" t="s">
        <v>95</v>
      </c>
      <c r="F751" s="237" t="s">
        <v>95</v>
      </c>
      <c r="G751" s="245" t="s">
        <v>194</v>
      </c>
      <c r="H751" s="237" t="s">
        <v>95</v>
      </c>
      <c r="I751" s="245" t="s">
        <v>106</v>
      </c>
      <c r="J751" s="238"/>
      <c r="K751" s="239"/>
      <c r="L751" s="239"/>
      <c r="M751" s="239"/>
      <c r="N751" s="239"/>
      <c r="O751" s="239"/>
      <c r="P751" s="239"/>
      <c r="Q751" s="239"/>
      <c r="R751" s="239"/>
      <c r="S751" s="239"/>
      <c r="T751" s="239"/>
      <c r="U751" s="239"/>
      <c r="V751" s="239"/>
      <c r="W751" s="239"/>
      <c r="X751" s="239"/>
      <c r="Y751" s="239"/>
      <c r="Z751" s="239"/>
      <c r="AA751" s="239"/>
      <c r="AB751" s="239"/>
      <c r="AC751" s="239"/>
      <c r="AD751" s="239"/>
      <c r="AE751" s="239"/>
      <c r="AF751" s="239"/>
      <c r="AG751" s="239"/>
      <c r="AH751" s="239"/>
      <c r="AI751" s="239"/>
      <c r="AJ751" s="239"/>
      <c r="AK751" s="239"/>
      <c r="AL751" s="239"/>
      <c r="AM751" s="239"/>
      <c r="AN751" s="239"/>
      <c r="AO751" s="239"/>
      <c r="AP751" s="239"/>
      <c r="AQ751" s="239"/>
      <c r="AR751" s="239"/>
      <c r="AS751" s="239"/>
      <c r="AT751" s="239"/>
      <c r="AU751" s="239"/>
      <c r="AV751" s="239"/>
      <c r="AW751" s="239"/>
      <c r="AX751" s="239"/>
      <c r="AY751" s="239"/>
      <c r="AZ751" s="239"/>
      <c r="BA751" s="239"/>
      <c r="BB751" s="239"/>
      <c r="BC751" s="239"/>
      <c r="BD751" s="239"/>
      <c r="BE751" s="239"/>
      <c r="BF751" s="239"/>
      <c r="BG751" s="239"/>
      <c r="BH751" s="239"/>
      <c r="BI751" s="239"/>
      <c r="BJ751" s="239"/>
      <c r="BK751" s="239"/>
      <c r="BL751" s="239"/>
      <c r="BM751" s="244">
        <v>79</v>
      </c>
    </row>
    <row r="752" spans="1:65">
      <c r="A752" s="30"/>
      <c r="B752" s="19">
        <v>1</v>
      </c>
      <c r="C752" s="9">
        <v>6</v>
      </c>
      <c r="D752" s="237" t="s">
        <v>104</v>
      </c>
      <c r="E752" s="237" t="s">
        <v>95</v>
      </c>
      <c r="F752" s="237" t="s">
        <v>95</v>
      </c>
      <c r="G752" s="245" t="s">
        <v>194</v>
      </c>
      <c r="H752" s="237" t="s">
        <v>95</v>
      </c>
      <c r="I752" s="245" t="s">
        <v>106</v>
      </c>
      <c r="J752" s="238"/>
      <c r="K752" s="239"/>
      <c r="L752" s="239"/>
      <c r="M752" s="239"/>
      <c r="N752" s="239"/>
      <c r="O752" s="239"/>
      <c r="P752" s="239"/>
      <c r="Q752" s="239"/>
      <c r="R752" s="239"/>
      <c r="S752" s="239"/>
      <c r="T752" s="239"/>
      <c r="U752" s="239"/>
      <c r="V752" s="239"/>
      <c r="W752" s="239"/>
      <c r="X752" s="239"/>
      <c r="Y752" s="239"/>
      <c r="Z752" s="239"/>
      <c r="AA752" s="239"/>
      <c r="AB752" s="239"/>
      <c r="AC752" s="239"/>
      <c r="AD752" s="239"/>
      <c r="AE752" s="239"/>
      <c r="AF752" s="239"/>
      <c r="AG752" s="239"/>
      <c r="AH752" s="239"/>
      <c r="AI752" s="239"/>
      <c r="AJ752" s="239"/>
      <c r="AK752" s="239"/>
      <c r="AL752" s="239"/>
      <c r="AM752" s="239"/>
      <c r="AN752" s="239"/>
      <c r="AO752" s="239"/>
      <c r="AP752" s="239"/>
      <c r="AQ752" s="239"/>
      <c r="AR752" s="239"/>
      <c r="AS752" s="239"/>
      <c r="AT752" s="239"/>
      <c r="AU752" s="239"/>
      <c r="AV752" s="239"/>
      <c r="AW752" s="239"/>
      <c r="AX752" s="239"/>
      <c r="AY752" s="239"/>
      <c r="AZ752" s="239"/>
      <c r="BA752" s="239"/>
      <c r="BB752" s="239"/>
      <c r="BC752" s="239"/>
      <c r="BD752" s="239"/>
      <c r="BE752" s="239"/>
      <c r="BF752" s="239"/>
      <c r="BG752" s="239"/>
      <c r="BH752" s="239"/>
      <c r="BI752" s="239"/>
      <c r="BJ752" s="239"/>
      <c r="BK752" s="239"/>
      <c r="BL752" s="239"/>
      <c r="BM752" s="240"/>
    </row>
    <row r="753" spans="1:65">
      <c r="A753" s="30"/>
      <c r="B753" s="20" t="s">
        <v>231</v>
      </c>
      <c r="C753" s="12"/>
      <c r="D753" s="246">
        <v>7.666666666666667</v>
      </c>
      <c r="E753" s="246" t="s">
        <v>521</v>
      </c>
      <c r="F753" s="246" t="s">
        <v>521</v>
      </c>
      <c r="G753" s="246" t="s">
        <v>521</v>
      </c>
      <c r="H753" s="246" t="s">
        <v>521</v>
      </c>
      <c r="I753" s="246" t="s">
        <v>521</v>
      </c>
      <c r="J753" s="238"/>
      <c r="K753" s="239"/>
      <c r="L753" s="239"/>
      <c r="M753" s="239"/>
      <c r="N753" s="239"/>
      <c r="O753" s="239"/>
      <c r="P753" s="239"/>
      <c r="Q753" s="239"/>
      <c r="R753" s="239"/>
      <c r="S753" s="239"/>
      <c r="T753" s="239"/>
      <c r="U753" s="239"/>
      <c r="V753" s="239"/>
      <c r="W753" s="239"/>
      <c r="X753" s="239"/>
      <c r="Y753" s="239"/>
      <c r="Z753" s="239"/>
      <c r="AA753" s="239"/>
      <c r="AB753" s="239"/>
      <c r="AC753" s="239"/>
      <c r="AD753" s="239"/>
      <c r="AE753" s="239"/>
      <c r="AF753" s="239"/>
      <c r="AG753" s="239"/>
      <c r="AH753" s="239"/>
      <c r="AI753" s="239"/>
      <c r="AJ753" s="239"/>
      <c r="AK753" s="239"/>
      <c r="AL753" s="239"/>
      <c r="AM753" s="239"/>
      <c r="AN753" s="239"/>
      <c r="AO753" s="239"/>
      <c r="AP753" s="239"/>
      <c r="AQ753" s="239"/>
      <c r="AR753" s="239"/>
      <c r="AS753" s="239"/>
      <c r="AT753" s="239"/>
      <c r="AU753" s="239"/>
      <c r="AV753" s="239"/>
      <c r="AW753" s="239"/>
      <c r="AX753" s="239"/>
      <c r="AY753" s="239"/>
      <c r="AZ753" s="239"/>
      <c r="BA753" s="239"/>
      <c r="BB753" s="239"/>
      <c r="BC753" s="239"/>
      <c r="BD753" s="239"/>
      <c r="BE753" s="239"/>
      <c r="BF753" s="239"/>
      <c r="BG753" s="239"/>
      <c r="BH753" s="239"/>
      <c r="BI753" s="239"/>
      <c r="BJ753" s="239"/>
      <c r="BK753" s="239"/>
      <c r="BL753" s="239"/>
      <c r="BM753" s="240"/>
    </row>
    <row r="754" spans="1:65">
      <c r="A754" s="30"/>
      <c r="B754" s="3" t="s">
        <v>232</v>
      </c>
      <c r="C754" s="29"/>
      <c r="D754" s="237">
        <v>8</v>
      </c>
      <c r="E754" s="237" t="s">
        <v>521</v>
      </c>
      <c r="F754" s="237" t="s">
        <v>521</v>
      </c>
      <c r="G754" s="237" t="s">
        <v>521</v>
      </c>
      <c r="H754" s="237" t="s">
        <v>521</v>
      </c>
      <c r="I754" s="237" t="s">
        <v>521</v>
      </c>
      <c r="J754" s="238"/>
      <c r="K754" s="239"/>
      <c r="L754" s="239"/>
      <c r="M754" s="239"/>
      <c r="N754" s="239"/>
      <c r="O754" s="239"/>
      <c r="P754" s="239"/>
      <c r="Q754" s="239"/>
      <c r="R754" s="239"/>
      <c r="S754" s="239"/>
      <c r="T754" s="239"/>
      <c r="U754" s="239"/>
      <c r="V754" s="239"/>
      <c r="W754" s="239"/>
      <c r="X754" s="239"/>
      <c r="Y754" s="239"/>
      <c r="Z754" s="239"/>
      <c r="AA754" s="239"/>
      <c r="AB754" s="239"/>
      <c r="AC754" s="239"/>
      <c r="AD754" s="239"/>
      <c r="AE754" s="239"/>
      <c r="AF754" s="239"/>
      <c r="AG754" s="239"/>
      <c r="AH754" s="239"/>
      <c r="AI754" s="239"/>
      <c r="AJ754" s="239"/>
      <c r="AK754" s="239"/>
      <c r="AL754" s="239"/>
      <c r="AM754" s="239"/>
      <c r="AN754" s="239"/>
      <c r="AO754" s="239"/>
      <c r="AP754" s="239"/>
      <c r="AQ754" s="239"/>
      <c r="AR754" s="239"/>
      <c r="AS754" s="239"/>
      <c r="AT754" s="239"/>
      <c r="AU754" s="239"/>
      <c r="AV754" s="239"/>
      <c r="AW754" s="239"/>
      <c r="AX754" s="239"/>
      <c r="AY754" s="239"/>
      <c r="AZ754" s="239"/>
      <c r="BA754" s="239"/>
      <c r="BB754" s="239"/>
      <c r="BC754" s="239"/>
      <c r="BD754" s="239"/>
      <c r="BE754" s="239"/>
      <c r="BF754" s="239"/>
      <c r="BG754" s="239"/>
      <c r="BH754" s="239"/>
      <c r="BI754" s="239"/>
      <c r="BJ754" s="239"/>
      <c r="BK754" s="239"/>
      <c r="BL754" s="239"/>
      <c r="BM754" s="240"/>
    </row>
    <row r="755" spans="1:65">
      <c r="A755" s="30"/>
      <c r="B755" s="3" t="s">
        <v>233</v>
      </c>
      <c r="C755" s="29"/>
      <c r="D755" s="237">
        <v>2.5166114784235822</v>
      </c>
      <c r="E755" s="237" t="s">
        <v>521</v>
      </c>
      <c r="F755" s="237" t="s">
        <v>521</v>
      </c>
      <c r="G755" s="237" t="s">
        <v>521</v>
      </c>
      <c r="H755" s="237" t="s">
        <v>521</v>
      </c>
      <c r="I755" s="237" t="s">
        <v>521</v>
      </c>
      <c r="J755" s="238"/>
      <c r="K755" s="239"/>
      <c r="L755" s="239"/>
      <c r="M755" s="239"/>
      <c r="N755" s="239"/>
      <c r="O755" s="239"/>
      <c r="P755" s="239"/>
      <c r="Q755" s="239"/>
      <c r="R755" s="239"/>
      <c r="S755" s="239"/>
      <c r="T755" s="239"/>
      <c r="U755" s="239"/>
      <c r="V755" s="239"/>
      <c r="W755" s="239"/>
      <c r="X755" s="239"/>
      <c r="Y755" s="239"/>
      <c r="Z755" s="239"/>
      <c r="AA755" s="239"/>
      <c r="AB755" s="239"/>
      <c r="AC755" s="239"/>
      <c r="AD755" s="239"/>
      <c r="AE755" s="239"/>
      <c r="AF755" s="239"/>
      <c r="AG755" s="239"/>
      <c r="AH755" s="239"/>
      <c r="AI755" s="239"/>
      <c r="AJ755" s="239"/>
      <c r="AK755" s="239"/>
      <c r="AL755" s="239"/>
      <c r="AM755" s="239"/>
      <c r="AN755" s="239"/>
      <c r="AO755" s="239"/>
      <c r="AP755" s="239"/>
      <c r="AQ755" s="239"/>
      <c r="AR755" s="239"/>
      <c r="AS755" s="239"/>
      <c r="AT755" s="239"/>
      <c r="AU755" s="239"/>
      <c r="AV755" s="239"/>
      <c r="AW755" s="239"/>
      <c r="AX755" s="239"/>
      <c r="AY755" s="239"/>
      <c r="AZ755" s="239"/>
      <c r="BA755" s="239"/>
      <c r="BB755" s="239"/>
      <c r="BC755" s="239"/>
      <c r="BD755" s="239"/>
      <c r="BE755" s="239"/>
      <c r="BF755" s="239"/>
      <c r="BG755" s="239"/>
      <c r="BH755" s="239"/>
      <c r="BI755" s="239"/>
      <c r="BJ755" s="239"/>
      <c r="BK755" s="239"/>
      <c r="BL755" s="239"/>
      <c r="BM755" s="240"/>
    </row>
    <row r="756" spans="1:65">
      <c r="A756" s="30"/>
      <c r="B756" s="3" t="s">
        <v>85</v>
      </c>
      <c r="C756" s="29"/>
      <c r="D756" s="13">
        <v>0.32825367109872811</v>
      </c>
      <c r="E756" s="13" t="s">
        <v>521</v>
      </c>
      <c r="F756" s="13" t="s">
        <v>521</v>
      </c>
      <c r="G756" s="13" t="s">
        <v>521</v>
      </c>
      <c r="H756" s="13" t="s">
        <v>521</v>
      </c>
      <c r="I756" s="13" t="s">
        <v>521</v>
      </c>
      <c r="J756" s="151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55"/>
    </row>
    <row r="757" spans="1:65">
      <c r="A757" s="30"/>
      <c r="B757" s="3" t="s">
        <v>234</v>
      </c>
      <c r="C757" s="29"/>
      <c r="D757" s="13" t="s">
        <v>521</v>
      </c>
      <c r="E757" s="13" t="s">
        <v>521</v>
      </c>
      <c r="F757" s="13" t="s">
        <v>521</v>
      </c>
      <c r="G757" s="13" t="s">
        <v>521</v>
      </c>
      <c r="H757" s="13" t="s">
        <v>521</v>
      </c>
      <c r="I757" s="13" t="s">
        <v>521</v>
      </c>
      <c r="J757" s="151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5"/>
    </row>
    <row r="758" spans="1:65">
      <c r="A758" s="30"/>
      <c r="B758" s="46" t="s">
        <v>235</v>
      </c>
      <c r="C758" s="47"/>
      <c r="D758" s="45">
        <v>1.35</v>
      </c>
      <c r="E758" s="45">
        <v>0</v>
      </c>
      <c r="F758" s="45">
        <v>0</v>
      </c>
      <c r="G758" s="45">
        <v>80.92</v>
      </c>
      <c r="H758" s="45">
        <v>0</v>
      </c>
      <c r="I758" s="45">
        <v>80.84</v>
      </c>
      <c r="J758" s="151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5"/>
    </row>
    <row r="759" spans="1:65">
      <c r="B759" s="31"/>
      <c r="C759" s="20"/>
      <c r="D759" s="20"/>
      <c r="E759" s="20"/>
      <c r="F759" s="20"/>
      <c r="G759" s="20"/>
      <c r="H759" s="20"/>
      <c r="I759" s="20"/>
      <c r="BM759" s="55"/>
    </row>
    <row r="760" spans="1:65" ht="15">
      <c r="B760" s="8" t="s">
        <v>500</v>
      </c>
      <c r="BM760" s="28" t="s">
        <v>247</v>
      </c>
    </row>
    <row r="761" spans="1:65" ht="15">
      <c r="A761" s="25" t="s">
        <v>60</v>
      </c>
      <c r="B761" s="18" t="s">
        <v>108</v>
      </c>
      <c r="C761" s="15" t="s">
        <v>109</v>
      </c>
      <c r="D761" s="16" t="s">
        <v>214</v>
      </c>
      <c r="E761" s="17" t="s">
        <v>214</v>
      </c>
      <c r="F761" s="17" t="s">
        <v>214</v>
      </c>
      <c r="G761" s="17" t="s">
        <v>214</v>
      </c>
      <c r="H761" s="17" t="s">
        <v>214</v>
      </c>
      <c r="I761" s="17" t="s">
        <v>214</v>
      </c>
      <c r="J761" s="17" t="s">
        <v>214</v>
      </c>
      <c r="K761" s="15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8">
        <v>1</v>
      </c>
    </row>
    <row r="762" spans="1:65">
      <c r="A762" s="30"/>
      <c r="B762" s="19" t="s">
        <v>215</v>
      </c>
      <c r="C762" s="9" t="s">
        <v>215</v>
      </c>
      <c r="D762" s="149" t="s">
        <v>249</v>
      </c>
      <c r="E762" s="150" t="s">
        <v>250</v>
      </c>
      <c r="F762" s="150" t="s">
        <v>252</v>
      </c>
      <c r="G762" s="150" t="s">
        <v>253</v>
      </c>
      <c r="H762" s="150" t="s">
        <v>254</v>
      </c>
      <c r="I762" s="150" t="s">
        <v>256</v>
      </c>
      <c r="J762" s="150" t="s">
        <v>257</v>
      </c>
      <c r="K762" s="15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8" t="s">
        <v>3</v>
      </c>
    </row>
    <row r="763" spans="1:65">
      <c r="A763" s="30"/>
      <c r="B763" s="19"/>
      <c r="C763" s="9"/>
      <c r="D763" s="10" t="s">
        <v>99</v>
      </c>
      <c r="E763" s="11" t="s">
        <v>99</v>
      </c>
      <c r="F763" s="11" t="s">
        <v>99</v>
      </c>
      <c r="G763" s="11" t="s">
        <v>284</v>
      </c>
      <c r="H763" s="11" t="s">
        <v>99</v>
      </c>
      <c r="I763" s="11" t="s">
        <v>284</v>
      </c>
      <c r="J763" s="11" t="s">
        <v>284</v>
      </c>
      <c r="K763" s="15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8">
        <v>1</v>
      </c>
    </row>
    <row r="764" spans="1:65">
      <c r="A764" s="30"/>
      <c r="B764" s="19"/>
      <c r="C764" s="9"/>
      <c r="D764" s="26"/>
      <c r="E764" s="26"/>
      <c r="F764" s="26"/>
      <c r="G764" s="26"/>
      <c r="H764" s="26"/>
      <c r="I764" s="26"/>
      <c r="J764" s="26"/>
      <c r="K764" s="15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8">
        <v>1</v>
      </c>
    </row>
    <row r="765" spans="1:65">
      <c r="A765" s="30"/>
      <c r="B765" s="18">
        <v>1</v>
      </c>
      <c r="C765" s="14">
        <v>1</v>
      </c>
      <c r="D765" s="243">
        <v>16</v>
      </c>
      <c r="E765" s="243">
        <v>5</v>
      </c>
      <c r="F765" s="242" t="s">
        <v>194</v>
      </c>
      <c r="G765" s="242" t="s">
        <v>104</v>
      </c>
      <c r="H765" s="242" t="s">
        <v>194</v>
      </c>
      <c r="I765" s="243">
        <v>13</v>
      </c>
      <c r="J765" s="242" t="s">
        <v>104</v>
      </c>
      <c r="K765" s="238"/>
      <c r="L765" s="239"/>
      <c r="M765" s="239"/>
      <c r="N765" s="239"/>
      <c r="O765" s="239"/>
      <c r="P765" s="239"/>
      <c r="Q765" s="239"/>
      <c r="R765" s="239"/>
      <c r="S765" s="239"/>
      <c r="T765" s="239"/>
      <c r="U765" s="239"/>
      <c r="V765" s="239"/>
      <c r="W765" s="239"/>
      <c r="X765" s="239"/>
      <c r="Y765" s="239"/>
      <c r="Z765" s="239"/>
      <c r="AA765" s="239"/>
      <c r="AB765" s="239"/>
      <c r="AC765" s="239"/>
      <c r="AD765" s="239"/>
      <c r="AE765" s="239"/>
      <c r="AF765" s="239"/>
      <c r="AG765" s="239"/>
      <c r="AH765" s="239"/>
      <c r="AI765" s="239"/>
      <c r="AJ765" s="239"/>
      <c r="AK765" s="239"/>
      <c r="AL765" s="239"/>
      <c r="AM765" s="239"/>
      <c r="AN765" s="239"/>
      <c r="AO765" s="239"/>
      <c r="AP765" s="239"/>
      <c r="AQ765" s="239"/>
      <c r="AR765" s="239"/>
      <c r="AS765" s="239"/>
      <c r="AT765" s="239"/>
      <c r="AU765" s="239"/>
      <c r="AV765" s="239"/>
      <c r="AW765" s="239"/>
      <c r="AX765" s="239"/>
      <c r="AY765" s="239"/>
      <c r="AZ765" s="239"/>
      <c r="BA765" s="239"/>
      <c r="BB765" s="239"/>
      <c r="BC765" s="239"/>
      <c r="BD765" s="239"/>
      <c r="BE765" s="239"/>
      <c r="BF765" s="239"/>
      <c r="BG765" s="239"/>
      <c r="BH765" s="239"/>
      <c r="BI765" s="239"/>
      <c r="BJ765" s="239"/>
      <c r="BK765" s="239"/>
      <c r="BL765" s="239"/>
      <c r="BM765" s="244">
        <v>1</v>
      </c>
    </row>
    <row r="766" spans="1:65">
      <c r="A766" s="30"/>
      <c r="B766" s="19">
        <v>1</v>
      </c>
      <c r="C766" s="9">
        <v>2</v>
      </c>
      <c r="D766" s="237">
        <v>20</v>
      </c>
      <c r="E766" s="237">
        <v>5</v>
      </c>
      <c r="F766" s="245" t="s">
        <v>194</v>
      </c>
      <c r="G766" s="245" t="s">
        <v>104</v>
      </c>
      <c r="H766" s="245" t="s">
        <v>194</v>
      </c>
      <c r="I766" s="237">
        <v>9</v>
      </c>
      <c r="J766" s="245" t="s">
        <v>104</v>
      </c>
      <c r="K766" s="238"/>
      <c r="L766" s="239"/>
      <c r="M766" s="239"/>
      <c r="N766" s="239"/>
      <c r="O766" s="239"/>
      <c r="P766" s="239"/>
      <c r="Q766" s="239"/>
      <c r="R766" s="239"/>
      <c r="S766" s="239"/>
      <c r="T766" s="239"/>
      <c r="U766" s="239"/>
      <c r="V766" s="239"/>
      <c r="W766" s="239"/>
      <c r="X766" s="239"/>
      <c r="Y766" s="239"/>
      <c r="Z766" s="239"/>
      <c r="AA766" s="239"/>
      <c r="AB766" s="239"/>
      <c r="AC766" s="239"/>
      <c r="AD766" s="239"/>
      <c r="AE766" s="239"/>
      <c r="AF766" s="239"/>
      <c r="AG766" s="239"/>
      <c r="AH766" s="239"/>
      <c r="AI766" s="239"/>
      <c r="AJ766" s="239"/>
      <c r="AK766" s="239"/>
      <c r="AL766" s="239"/>
      <c r="AM766" s="239"/>
      <c r="AN766" s="239"/>
      <c r="AO766" s="239"/>
      <c r="AP766" s="239"/>
      <c r="AQ766" s="239"/>
      <c r="AR766" s="239"/>
      <c r="AS766" s="239"/>
      <c r="AT766" s="239"/>
      <c r="AU766" s="239"/>
      <c r="AV766" s="239"/>
      <c r="AW766" s="239"/>
      <c r="AX766" s="239"/>
      <c r="AY766" s="239"/>
      <c r="AZ766" s="239"/>
      <c r="BA766" s="239"/>
      <c r="BB766" s="239"/>
      <c r="BC766" s="239"/>
      <c r="BD766" s="239"/>
      <c r="BE766" s="239"/>
      <c r="BF766" s="239"/>
      <c r="BG766" s="239"/>
      <c r="BH766" s="239"/>
      <c r="BI766" s="239"/>
      <c r="BJ766" s="239"/>
      <c r="BK766" s="239"/>
      <c r="BL766" s="239"/>
      <c r="BM766" s="244">
        <v>10</v>
      </c>
    </row>
    <row r="767" spans="1:65">
      <c r="A767" s="30"/>
      <c r="B767" s="19">
        <v>1</v>
      </c>
      <c r="C767" s="9">
        <v>3</v>
      </c>
      <c r="D767" s="237">
        <v>23</v>
      </c>
      <c r="E767" s="237">
        <v>4</v>
      </c>
      <c r="F767" s="245" t="s">
        <v>194</v>
      </c>
      <c r="G767" s="245" t="s">
        <v>104</v>
      </c>
      <c r="H767" s="245" t="s">
        <v>194</v>
      </c>
      <c r="I767" s="237">
        <v>13</v>
      </c>
      <c r="J767" s="245" t="s">
        <v>104</v>
      </c>
      <c r="K767" s="238"/>
      <c r="L767" s="239"/>
      <c r="M767" s="239"/>
      <c r="N767" s="239"/>
      <c r="O767" s="239"/>
      <c r="P767" s="239"/>
      <c r="Q767" s="239"/>
      <c r="R767" s="239"/>
      <c r="S767" s="239"/>
      <c r="T767" s="239"/>
      <c r="U767" s="239"/>
      <c r="V767" s="239"/>
      <c r="W767" s="239"/>
      <c r="X767" s="239"/>
      <c r="Y767" s="239"/>
      <c r="Z767" s="239"/>
      <c r="AA767" s="239"/>
      <c r="AB767" s="239"/>
      <c r="AC767" s="239"/>
      <c r="AD767" s="239"/>
      <c r="AE767" s="239"/>
      <c r="AF767" s="239"/>
      <c r="AG767" s="239"/>
      <c r="AH767" s="239"/>
      <c r="AI767" s="239"/>
      <c r="AJ767" s="239"/>
      <c r="AK767" s="239"/>
      <c r="AL767" s="239"/>
      <c r="AM767" s="239"/>
      <c r="AN767" s="239"/>
      <c r="AO767" s="239"/>
      <c r="AP767" s="239"/>
      <c r="AQ767" s="239"/>
      <c r="AR767" s="239"/>
      <c r="AS767" s="239"/>
      <c r="AT767" s="239"/>
      <c r="AU767" s="239"/>
      <c r="AV767" s="239"/>
      <c r="AW767" s="239"/>
      <c r="AX767" s="239"/>
      <c r="AY767" s="239"/>
      <c r="AZ767" s="239"/>
      <c r="BA767" s="239"/>
      <c r="BB767" s="239"/>
      <c r="BC767" s="239"/>
      <c r="BD767" s="239"/>
      <c r="BE767" s="239"/>
      <c r="BF767" s="239"/>
      <c r="BG767" s="239"/>
      <c r="BH767" s="239"/>
      <c r="BI767" s="239"/>
      <c r="BJ767" s="239"/>
      <c r="BK767" s="239"/>
      <c r="BL767" s="239"/>
      <c r="BM767" s="244">
        <v>16</v>
      </c>
    </row>
    <row r="768" spans="1:65">
      <c r="A768" s="30"/>
      <c r="B768" s="19">
        <v>1</v>
      </c>
      <c r="C768" s="9">
        <v>4</v>
      </c>
      <c r="D768" s="237">
        <v>10</v>
      </c>
      <c r="E768" s="237">
        <v>21</v>
      </c>
      <c r="F768" s="245" t="s">
        <v>194</v>
      </c>
      <c r="G768" s="245" t="s">
        <v>104</v>
      </c>
      <c r="H768" s="245" t="s">
        <v>194</v>
      </c>
      <c r="I768" s="237" t="s">
        <v>294</v>
      </c>
      <c r="J768" s="245" t="s">
        <v>104</v>
      </c>
      <c r="K768" s="238"/>
      <c r="L768" s="239"/>
      <c r="M768" s="239"/>
      <c r="N768" s="239"/>
      <c r="O768" s="239"/>
      <c r="P768" s="239"/>
      <c r="Q768" s="239"/>
      <c r="R768" s="239"/>
      <c r="S768" s="239"/>
      <c r="T768" s="239"/>
      <c r="U768" s="239"/>
      <c r="V768" s="239"/>
      <c r="W768" s="239"/>
      <c r="X768" s="239"/>
      <c r="Y768" s="239"/>
      <c r="Z768" s="239"/>
      <c r="AA768" s="239"/>
      <c r="AB768" s="239"/>
      <c r="AC768" s="239"/>
      <c r="AD768" s="239"/>
      <c r="AE768" s="239"/>
      <c r="AF768" s="239"/>
      <c r="AG768" s="239"/>
      <c r="AH768" s="239"/>
      <c r="AI768" s="239"/>
      <c r="AJ768" s="239"/>
      <c r="AK768" s="239"/>
      <c r="AL768" s="239"/>
      <c r="AM768" s="239"/>
      <c r="AN768" s="239"/>
      <c r="AO768" s="239"/>
      <c r="AP768" s="239"/>
      <c r="AQ768" s="239"/>
      <c r="AR768" s="239"/>
      <c r="AS768" s="239"/>
      <c r="AT768" s="239"/>
      <c r="AU768" s="239"/>
      <c r="AV768" s="239"/>
      <c r="AW768" s="239"/>
      <c r="AX768" s="239"/>
      <c r="AY768" s="239"/>
      <c r="AZ768" s="239"/>
      <c r="BA768" s="239"/>
      <c r="BB768" s="239"/>
      <c r="BC768" s="239"/>
      <c r="BD768" s="239"/>
      <c r="BE768" s="239"/>
      <c r="BF768" s="239"/>
      <c r="BG768" s="239"/>
      <c r="BH768" s="239"/>
      <c r="BI768" s="239"/>
      <c r="BJ768" s="239"/>
      <c r="BK768" s="239"/>
      <c r="BL768" s="239"/>
      <c r="BM768" s="244">
        <v>12.3888888888889</v>
      </c>
    </row>
    <row r="769" spans="1:65">
      <c r="A769" s="30"/>
      <c r="B769" s="19">
        <v>1</v>
      </c>
      <c r="C769" s="9">
        <v>5</v>
      </c>
      <c r="D769" s="237">
        <v>13</v>
      </c>
      <c r="E769" s="237">
        <v>22</v>
      </c>
      <c r="F769" s="245" t="s">
        <v>194</v>
      </c>
      <c r="G769" s="245" t="s">
        <v>104</v>
      </c>
      <c r="H769" s="245" t="s">
        <v>194</v>
      </c>
      <c r="I769" s="237">
        <v>17</v>
      </c>
      <c r="J769" s="245" t="s">
        <v>104</v>
      </c>
      <c r="K769" s="238"/>
      <c r="L769" s="239"/>
      <c r="M769" s="239"/>
      <c r="N769" s="239"/>
      <c r="O769" s="239"/>
      <c r="P769" s="239"/>
      <c r="Q769" s="239"/>
      <c r="R769" s="239"/>
      <c r="S769" s="239"/>
      <c r="T769" s="239"/>
      <c r="U769" s="239"/>
      <c r="V769" s="239"/>
      <c r="W769" s="239"/>
      <c r="X769" s="239"/>
      <c r="Y769" s="239"/>
      <c r="Z769" s="239"/>
      <c r="AA769" s="239"/>
      <c r="AB769" s="239"/>
      <c r="AC769" s="239"/>
      <c r="AD769" s="239"/>
      <c r="AE769" s="239"/>
      <c r="AF769" s="239"/>
      <c r="AG769" s="239"/>
      <c r="AH769" s="239"/>
      <c r="AI769" s="239"/>
      <c r="AJ769" s="239"/>
      <c r="AK769" s="239"/>
      <c r="AL769" s="239"/>
      <c r="AM769" s="239"/>
      <c r="AN769" s="239"/>
      <c r="AO769" s="239"/>
      <c r="AP769" s="239"/>
      <c r="AQ769" s="239"/>
      <c r="AR769" s="239"/>
      <c r="AS769" s="239"/>
      <c r="AT769" s="239"/>
      <c r="AU769" s="239"/>
      <c r="AV769" s="239"/>
      <c r="AW769" s="239"/>
      <c r="AX769" s="239"/>
      <c r="AY769" s="239"/>
      <c r="AZ769" s="239"/>
      <c r="BA769" s="239"/>
      <c r="BB769" s="239"/>
      <c r="BC769" s="239"/>
      <c r="BD769" s="239"/>
      <c r="BE769" s="239"/>
      <c r="BF769" s="239"/>
      <c r="BG769" s="239"/>
      <c r="BH769" s="239"/>
      <c r="BI769" s="239"/>
      <c r="BJ769" s="239"/>
      <c r="BK769" s="239"/>
      <c r="BL769" s="239"/>
      <c r="BM769" s="244">
        <v>19</v>
      </c>
    </row>
    <row r="770" spans="1:65">
      <c r="A770" s="30"/>
      <c r="B770" s="19">
        <v>1</v>
      </c>
      <c r="C770" s="9">
        <v>6</v>
      </c>
      <c r="D770" s="237">
        <v>10</v>
      </c>
      <c r="E770" s="237">
        <v>3</v>
      </c>
      <c r="F770" s="245" t="s">
        <v>194</v>
      </c>
      <c r="G770" s="245" t="s">
        <v>104</v>
      </c>
      <c r="H770" s="245" t="s">
        <v>194</v>
      </c>
      <c r="I770" s="237">
        <v>15</v>
      </c>
      <c r="J770" s="245" t="s">
        <v>104</v>
      </c>
      <c r="K770" s="238"/>
      <c r="L770" s="239"/>
      <c r="M770" s="239"/>
      <c r="N770" s="239"/>
      <c r="O770" s="239"/>
      <c r="P770" s="239"/>
      <c r="Q770" s="239"/>
      <c r="R770" s="239"/>
      <c r="S770" s="239"/>
      <c r="T770" s="239"/>
      <c r="U770" s="239"/>
      <c r="V770" s="239"/>
      <c r="W770" s="239"/>
      <c r="X770" s="239"/>
      <c r="Y770" s="239"/>
      <c r="Z770" s="239"/>
      <c r="AA770" s="239"/>
      <c r="AB770" s="239"/>
      <c r="AC770" s="239"/>
      <c r="AD770" s="239"/>
      <c r="AE770" s="239"/>
      <c r="AF770" s="239"/>
      <c r="AG770" s="239"/>
      <c r="AH770" s="239"/>
      <c r="AI770" s="239"/>
      <c r="AJ770" s="239"/>
      <c r="AK770" s="239"/>
      <c r="AL770" s="239"/>
      <c r="AM770" s="239"/>
      <c r="AN770" s="239"/>
      <c r="AO770" s="239"/>
      <c r="AP770" s="239"/>
      <c r="AQ770" s="239"/>
      <c r="AR770" s="239"/>
      <c r="AS770" s="239"/>
      <c r="AT770" s="239"/>
      <c r="AU770" s="239"/>
      <c r="AV770" s="239"/>
      <c r="AW770" s="239"/>
      <c r="AX770" s="239"/>
      <c r="AY770" s="239"/>
      <c r="AZ770" s="239"/>
      <c r="BA770" s="239"/>
      <c r="BB770" s="239"/>
      <c r="BC770" s="239"/>
      <c r="BD770" s="239"/>
      <c r="BE770" s="239"/>
      <c r="BF770" s="239"/>
      <c r="BG770" s="239"/>
      <c r="BH770" s="239"/>
      <c r="BI770" s="239"/>
      <c r="BJ770" s="239"/>
      <c r="BK770" s="239"/>
      <c r="BL770" s="239"/>
      <c r="BM770" s="240"/>
    </row>
    <row r="771" spans="1:65">
      <c r="A771" s="30"/>
      <c r="B771" s="20" t="s">
        <v>231</v>
      </c>
      <c r="C771" s="12"/>
      <c r="D771" s="246">
        <v>15.333333333333334</v>
      </c>
      <c r="E771" s="246">
        <v>10</v>
      </c>
      <c r="F771" s="246" t="s">
        <v>521</v>
      </c>
      <c r="G771" s="246" t="s">
        <v>521</v>
      </c>
      <c r="H771" s="246" t="s">
        <v>521</v>
      </c>
      <c r="I771" s="246">
        <v>13.4</v>
      </c>
      <c r="J771" s="246" t="s">
        <v>521</v>
      </c>
      <c r="K771" s="238"/>
      <c r="L771" s="239"/>
      <c r="M771" s="239"/>
      <c r="N771" s="239"/>
      <c r="O771" s="239"/>
      <c r="P771" s="239"/>
      <c r="Q771" s="239"/>
      <c r="R771" s="239"/>
      <c r="S771" s="239"/>
      <c r="T771" s="239"/>
      <c r="U771" s="239"/>
      <c r="V771" s="239"/>
      <c r="W771" s="239"/>
      <c r="X771" s="239"/>
      <c r="Y771" s="239"/>
      <c r="Z771" s="239"/>
      <c r="AA771" s="239"/>
      <c r="AB771" s="239"/>
      <c r="AC771" s="239"/>
      <c r="AD771" s="239"/>
      <c r="AE771" s="239"/>
      <c r="AF771" s="239"/>
      <c r="AG771" s="239"/>
      <c r="AH771" s="239"/>
      <c r="AI771" s="239"/>
      <c r="AJ771" s="239"/>
      <c r="AK771" s="239"/>
      <c r="AL771" s="239"/>
      <c r="AM771" s="239"/>
      <c r="AN771" s="239"/>
      <c r="AO771" s="239"/>
      <c r="AP771" s="239"/>
      <c r="AQ771" s="239"/>
      <c r="AR771" s="239"/>
      <c r="AS771" s="239"/>
      <c r="AT771" s="239"/>
      <c r="AU771" s="239"/>
      <c r="AV771" s="239"/>
      <c r="AW771" s="239"/>
      <c r="AX771" s="239"/>
      <c r="AY771" s="239"/>
      <c r="AZ771" s="239"/>
      <c r="BA771" s="239"/>
      <c r="BB771" s="239"/>
      <c r="BC771" s="239"/>
      <c r="BD771" s="239"/>
      <c r="BE771" s="239"/>
      <c r="BF771" s="239"/>
      <c r="BG771" s="239"/>
      <c r="BH771" s="239"/>
      <c r="BI771" s="239"/>
      <c r="BJ771" s="239"/>
      <c r="BK771" s="239"/>
      <c r="BL771" s="239"/>
      <c r="BM771" s="240"/>
    </row>
    <row r="772" spans="1:65">
      <c r="A772" s="30"/>
      <c r="B772" s="3" t="s">
        <v>232</v>
      </c>
      <c r="C772" s="29"/>
      <c r="D772" s="237">
        <v>14.5</v>
      </c>
      <c r="E772" s="237">
        <v>5</v>
      </c>
      <c r="F772" s="237" t="s">
        <v>521</v>
      </c>
      <c r="G772" s="237" t="s">
        <v>521</v>
      </c>
      <c r="H772" s="237" t="s">
        <v>521</v>
      </c>
      <c r="I772" s="237">
        <v>13</v>
      </c>
      <c r="J772" s="237" t="s">
        <v>521</v>
      </c>
      <c r="K772" s="238"/>
      <c r="L772" s="239"/>
      <c r="M772" s="239"/>
      <c r="N772" s="239"/>
      <c r="O772" s="239"/>
      <c r="P772" s="239"/>
      <c r="Q772" s="239"/>
      <c r="R772" s="239"/>
      <c r="S772" s="239"/>
      <c r="T772" s="239"/>
      <c r="U772" s="239"/>
      <c r="V772" s="239"/>
      <c r="W772" s="239"/>
      <c r="X772" s="239"/>
      <c r="Y772" s="239"/>
      <c r="Z772" s="239"/>
      <c r="AA772" s="239"/>
      <c r="AB772" s="239"/>
      <c r="AC772" s="239"/>
      <c r="AD772" s="239"/>
      <c r="AE772" s="239"/>
      <c r="AF772" s="239"/>
      <c r="AG772" s="239"/>
      <c r="AH772" s="239"/>
      <c r="AI772" s="239"/>
      <c r="AJ772" s="239"/>
      <c r="AK772" s="239"/>
      <c r="AL772" s="239"/>
      <c r="AM772" s="239"/>
      <c r="AN772" s="239"/>
      <c r="AO772" s="239"/>
      <c r="AP772" s="239"/>
      <c r="AQ772" s="239"/>
      <c r="AR772" s="239"/>
      <c r="AS772" s="239"/>
      <c r="AT772" s="239"/>
      <c r="AU772" s="239"/>
      <c r="AV772" s="239"/>
      <c r="AW772" s="239"/>
      <c r="AX772" s="239"/>
      <c r="AY772" s="239"/>
      <c r="AZ772" s="239"/>
      <c r="BA772" s="239"/>
      <c r="BB772" s="239"/>
      <c r="BC772" s="239"/>
      <c r="BD772" s="239"/>
      <c r="BE772" s="239"/>
      <c r="BF772" s="239"/>
      <c r="BG772" s="239"/>
      <c r="BH772" s="239"/>
      <c r="BI772" s="239"/>
      <c r="BJ772" s="239"/>
      <c r="BK772" s="239"/>
      <c r="BL772" s="239"/>
      <c r="BM772" s="240"/>
    </row>
    <row r="773" spans="1:65">
      <c r="A773" s="30"/>
      <c r="B773" s="3" t="s">
        <v>233</v>
      </c>
      <c r="C773" s="29"/>
      <c r="D773" s="237">
        <v>5.3541261347363349</v>
      </c>
      <c r="E773" s="237">
        <v>8.9442719099991592</v>
      </c>
      <c r="F773" s="237" t="s">
        <v>521</v>
      </c>
      <c r="G773" s="237" t="s">
        <v>521</v>
      </c>
      <c r="H773" s="237" t="s">
        <v>521</v>
      </c>
      <c r="I773" s="237">
        <v>2.9664793948382671</v>
      </c>
      <c r="J773" s="237" t="s">
        <v>521</v>
      </c>
      <c r="K773" s="238"/>
      <c r="L773" s="239"/>
      <c r="M773" s="239"/>
      <c r="N773" s="239"/>
      <c r="O773" s="239"/>
      <c r="P773" s="239"/>
      <c r="Q773" s="239"/>
      <c r="R773" s="239"/>
      <c r="S773" s="239"/>
      <c r="T773" s="239"/>
      <c r="U773" s="239"/>
      <c r="V773" s="239"/>
      <c r="W773" s="239"/>
      <c r="X773" s="239"/>
      <c r="Y773" s="239"/>
      <c r="Z773" s="239"/>
      <c r="AA773" s="239"/>
      <c r="AB773" s="239"/>
      <c r="AC773" s="239"/>
      <c r="AD773" s="239"/>
      <c r="AE773" s="239"/>
      <c r="AF773" s="239"/>
      <c r="AG773" s="239"/>
      <c r="AH773" s="239"/>
      <c r="AI773" s="239"/>
      <c r="AJ773" s="239"/>
      <c r="AK773" s="239"/>
      <c r="AL773" s="239"/>
      <c r="AM773" s="239"/>
      <c r="AN773" s="239"/>
      <c r="AO773" s="239"/>
      <c r="AP773" s="239"/>
      <c r="AQ773" s="239"/>
      <c r="AR773" s="239"/>
      <c r="AS773" s="239"/>
      <c r="AT773" s="239"/>
      <c r="AU773" s="239"/>
      <c r="AV773" s="239"/>
      <c r="AW773" s="239"/>
      <c r="AX773" s="239"/>
      <c r="AY773" s="239"/>
      <c r="AZ773" s="239"/>
      <c r="BA773" s="239"/>
      <c r="BB773" s="239"/>
      <c r="BC773" s="239"/>
      <c r="BD773" s="239"/>
      <c r="BE773" s="239"/>
      <c r="BF773" s="239"/>
      <c r="BG773" s="239"/>
      <c r="BH773" s="239"/>
      <c r="BI773" s="239"/>
      <c r="BJ773" s="239"/>
      <c r="BK773" s="239"/>
      <c r="BL773" s="239"/>
      <c r="BM773" s="240"/>
    </row>
    <row r="774" spans="1:65">
      <c r="A774" s="30"/>
      <c r="B774" s="3" t="s">
        <v>85</v>
      </c>
      <c r="C774" s="29"/>
      <c r="D774" s="13">
        <v>0.34918213922193486</v>
      </c>
      <c r="E774" s="13">
        <v>0.89442719099991597</v>
      </c>
      <c r="F774" s="13" t="s">
        <v>521</v>
      </c>
      <c r="G774" s="13" t="s">
        <v>521</v>
      </c>
      <c r="H774" s="13" t="s">
        <v>521</v>
      </c>
      <c r="I774" s="13">
        <v>0.22137905931628857</v>
      </c>
      <c r="J774" s="13" t="s">
        <v>521</v>
      </c>
      <c r="K774" s="15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55"/>
    </row>
    <row r="775" spans="1:65">
      <c r="A775" s="30"/>
      <c r="B775" s="3" t="s">
        <v>234</v>
      </c>
      <c r="C775" s="29"/>
      <c r="D775" s="13">
        <v>0.23766816143497649</v>
      </c>
      <c r="E775" s="13">
        <v>-0.19282511210762399</v>
      </c>
      <c r="F775" s="13" t="s">
        <v>521</v>
      </c>
      <c r="G775" s="13" t="s">
        <v>521</v>
      </c>
      <c r="H775" s="13" t="s">
        <v>521</v>
      </c>
      <c r="I775" s="13">
        <v>8.1614349775783745E-2</v>
      </c>
      <c r="J775" s="13" t="s">
        <v>521</v>
      </c>
      <c r="K775" s="15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5"/>
    </row>
    <row r="776" spans="1:65">
      <c r="A776" s="30"/>
      <c r="B776" s="46" t="s">
        <v>235</v>
      </c>
      <c r="C776" s="47"/>
      <c r="D776" s="45">
        <v>1.96</v>
      </c>
      <c r="E776" s="45">
        <v>0</v>
      </c>
      <c r="F776" s="45">
        <v>0</v>
      </c>
      <c r="G776" s="45">
        <v>2.76</v>
      </c>
      <c r="H776" s="45">
        <v>0</v>
      </c>
      <c r="I776" s="45">
        <v>0.67</v>
      </c>
      <c r="J776" s="45">
        <v>2.76</v>
      </c>
      <c r="K776" s="15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5"/>
    </row>
    <row r="777" spans="1:65">
      <c r="B777" s="31"/>
      <c r="C777" s="20"/>
      <c r="D777" s="20"/>
      <c r="E777" s="20"/>
      <c r="F777" s="20"/>
      <c r="G777" s="20"/>
      <c r="H777" s="20"/>
      <c r="I777" s="20"/>
      <c r="J777" s="20"/>
      <c r="BM777" s="55"/>
    </row>
    <row r="778" spans="1:65" ht="15">
      <c r="B778" s="8" t="s">
        <v>501</v>
      </c>
      <c r="BM778" s="28" t="s">
        <v>66</v>
      </c>
    </row>
    <row r="779" spans="1:65" ht="15">
      <c r="A779" s="25" t="s">
        <v>61</v>
      </c>
      <c r="B779" s="18" t="s">
        <v>108</v>
      </c>
      <c r="C779" s="15" t="s">
        <v>109</v>
      </c>
      <c r="D779" s="16" t="s">
        <v>214</v>
      </c>
      <c r="E779" s="17" t="s">
        <v>214</v>
      </c>
      <c r="F779" s="17" t="s">
        <v>214</v>
      </c>
      <c r="G779" s="17" t="s">
        <v>214</v>
      </c>
      <c r="H779" s="17" t="s">
        <v>214</v>
      </c>
      <c r="I779" s="17" t="s">
        <v>214</v>
      </c>
      <c r="J779" s="17" t="s">
        <v>214</v>
      </c>
      <c r="K779" s="17" t="s">
        <v>214</v>
      </c>
      <c r="L779" s="151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8">
        <v>1</v>
      </c>
    </row>
    <row r="780" spans="1:65">
      <c r="A780" s="30"/>
      <c r="B780" s="19" t="s">
        <v>215</v>
      </c>
      <c r="C780" s="9" t="s">
        <v>215</v>
      </c>
      <c r="D780" s="149" t="s">
        <v>248</v>
      </c>
      <c r="E780" s="150" t="s">
        <v>250</v>
      </c>
      <c r="F780" s="150" t="s">
        <v>252</v>
      </c>
      <c r="G780" s="150" t="s">
        <v>253</v>
      </c>
      <c r="H780" s="150" t="s">
        <v>254</v>
      </c>
      <c r="I780" s="150" t="s">
        <v>256</v>
      </c>
      <c r="J780" s="150" t="s">
        <v>257</v>
      </c>
      <c r="K780" s="150" t="s">
        <v>260</v>
      </c>
      <c r="L780" s="151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8" t="s">
        <v>1</v>
      </c>
    </row>
    <row r="781" spans="1:65">
      <c r="A781" s="30"/>
      <c r="B781" s="19"/>
      <c r="C781" s="9"/>
      <c r="D781" s="10" t="s">
        <v>100</v>
      </c>
      <c r="E781" s="11" t="s">
        <v>100</v>
      </c>
      <c r="F781" s="11" t="s">
        <v>100</v>
      </c>
      <c r="G781" s="11" t="s">
        <v>284</v>
      </c>
      <c r="H781" s="11" t="s">
        <v>100</v>
      </c>
      <c r="I781" s="11" t="s">
        <v>284</v>
      </c>
      <c r="J781" s="11" t="s">
        <v>284</v>
      </c>
      <c r="K781" s="11" t="s">
        <v>100</v>
      </c>
      <c r="L781" s="151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8">
        <v>2</v>
      </c>
    </row>
    <row r="782" spans="1:65">
      <c r="A782" s="30"/>
      <c r="B782" s="19"/>
      <c r="C782" s="9"/>
      <c r="D782" s="26"/>
      <c r="E782" s="26"/>
      <c r="F782" s="26"/>
      <c r="G782" s="26"/>
      <c r="H782" s="26"/>
      <c r="I782" s="26"/>
      <c r="J782" s="26"/>
      <c r="K782" s="26"/>
      <c r="L782" s="151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8">
        <v>3</v>
      </c>
    </row>
    <row r="783" spans="1:65">
      <c r="A783" s="30"/>
      <c r="B783" s="18">
        <v>1</v>
      </c>
      <c r="C783" s="14">
        <v>1</v>
      </c>
      <c r="D783" s="22">
        <v>1.7985999999999998</v>
      </c>
      <c r="E783" s="22">
        <v>1.8000000000000003</v>
      </c>
      <c r="F783" s="22">
        <v>1.8000000000000003</v>
      </c>
      <c r="G783" s="22">
        <v>1.8000000000000003</v>
      </c>
      <c r="H783" s="152">
        <v>1.6526447</v>
      </c>
      <c r="I783" s="22">
        <v>1.78</v>
      </c>
      <c r="J783" s="152">
        <v>2</v>
      </c>
      <c r="K783" s="22">
        <v>1.8548959999999999</v>
      </c>
      <c r="L783" s="151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1</v>
      </c>
    </row>
    <row r="784" spans="1:65">
      <c r="A784" s="30"/>
      <c r="B784" s="19">
        <v>1</v>
      </c>
      <c r="C784" s="9">
        <v>2</v>
      </c>
      <c r="D784" s="11">
        <v>1.7209999999999999</v>
      </c>
      <c r="E784" s="11">
        <v>1.8000000000000003</v>
      </c>
      <c r="F784" s="11">
        <v>1.7000000000000002</v>
      </c>
      <c r="G784" s="11">
        <v>1.8000000000000003</v>
      </c>
      <c r="H784" s="153">
        <v>1.6238747000000002</v>
      </c>
      <c r="I784" s="11">
        <v>1.76</v>
      </c>
      <c r="J784" s="153">
        <v>1.9</v>
      </c>
      <c r="K784" s="11">
        <v>1.8305439999999999</v>
      </c>
      <c r="L784" s="151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8" t="e">
        <v>#N/A</v>
      </c>
    </row>
    <row r="785" spans="1:65">
      <c r="A785" s="30"/>
      <c r="B785" s="19">
        <v>1</v>
      </c>
      <c r="C785" s="9">
        <v>3</v>
      </c>
      <c r="D785" s="11">
        <v>1.7301</v>
      </c>
      <c r="E785" s="11">
        <v>1.8000000000000003</v>
      </c>
      <c r="F785" s="11">
        <v>1.7000000000000002</v>
      </c>
      <c r="G785" s="11">
        <v>1.8000000000000003</v>
      </c>
      <c r="H785" s="153">
        <v>1.6415477000000001</v>
      </c>
      <c r="I785" s="11">
        <v>1.79</v>
      </c>
      <c r="J785" s="153">
        <v>2</v>
      </c>
      <c r="K785" s="11">
        <v>1.8471279999999999</v>
      </c>
      <c r="L785" s="151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8">
        <v>16</v>
      </c>
    </row>
    <row r="786" spans="1:65">
      <c r="A786" s="30"/>
      <c r="B786" s="19">
        <v>1</v>
      </c>
      <c r="C786" s="9">
        <v>4</v>
      </c>
      <c r="D786" s="11">
        <v>1.7070999999999998</v>
      </c>
      <c r="E786" s="11">
        <v>1.8000000000000003</v>
      </c>
      <c r="F786" s="11">
        <v>1.8000000000000003</v>
      </c>
      <c r="G786" s="11">
        <v>1.8000000000000003</v>
      </c>
      <c r="H786" s="153">
        <v>1.6552477000000003</v>
      </c>
      <c r="I786" s="11">
        <v>1.78</v>
      </c>
      <c r="J786" s="153">
        <v>2</v>
      </c>
      <c r="K786" s="11">
        <v>1.8871680000000002</v>
      </c>
      <c r="L786" s="151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8">
        <v>1.7893387777777783</v>
      </c>
    </row>
    <row r="787" spans="1:65">
      <c r="A787" s="30"/>
      <c r="B787" s="19">
        <v>1</v>
      </c>
      <c r="C787" s="9">
        <v>5</v>
      </c>
      <c r="D787" s="11">
        <v>1.7848999999999999</v>
      </c>
      <c r="E787" s="11">
        <v>1.8000000000000003</v>
      </c>
      <c r="F787" s="11">
        <v>1.7000000000000002</v>
      </c>
      <c r="G787" s="11">
        <v>1.8000000000000003</v>
      </c>
      <c r="H787" s="153">
        <v>1.6494937000000001</v>
      </c>
      <c r="I787" s="11">
        <v>1.77</v>
      </c>
      <c r="J787" s="153">
        <v>1.9</v>
      </c>
      <c r="K787" s="11">
        <v>1.8607680000000002</v>
      </c>
      <c r="L787" s="151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8">
        <v>80</v>
      </c>
    </row>
    <row r="788" spans="1:65">
      <c r="A788" s="30"/>
      <c r="B788" s="19">
        <v>1</v>
      </c>
      <c r="C788" s="9">
        <v>6</v>
      </c>
      <c r="D788" s="11">
        <v>1.7504</v>
      </c>
      <c r="E788" s="11">
        <v>1.8000000000000003</v>
      </c>
      <c r="F788" s="11">
        <v>1.8000000000000003</v>
      </c>
      <c r="G788" s="11">
        <v>1.8000000000000003</v>
      </c>
      <c r="H788" s="153">
        <v>1.6273958999999998</v>
      </c>
      <c r="I788" s="11">
        <v>1.78</v>
      </c>
      <c r="J788" s="153">
        <v>1.9</v>
      </c>
      <c r="K788" s="11">
        <v>1.8835919999999999</v>
      </c>
      <c r="L788" s="151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30"/>
      <c r="B789" s="20" t="s">
        <v>231</v>
      </c>
      <c r="C789" s="12"/>
      <c r="D789" s="23">
        <v>1.7486833333333334</v>
      </c>
      <c r="E789" s="23">
        <v>1.8000000000000005</v>
      </c>
      <c r="F789" s="23">
        <v>1.7500000000000007</v>
      </c>
      <c r="G789" s="23">
        <v>1.8000000000000005</v>
      </c>
      <c r="H789" s="23">
        <v>1.6417007333333336</v>
      </c>
      <c r="I789" s="23">
        <v>1.7766666666666666</v>
      </c>
      <c r="J789" s="23">
        <v>1.9500000000000002</v>
      </c>
      <c r="K789" s="23">
        <v>1.8606826666666667</v>
      </c>
      <c r="L789" s="151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A790" s="30"/>
      <c r="B790" s="3" t="s">
        <v>232</v>
      </c>
      <c r="C790" s="29"/>
      <c r="D790" s="11">
        <v>1.7402500000000001</v>
      </c>
      <c r="E790" s="11">
        <v>1.8000000000000003</v>
      </c>
      <c r="F790" s="11">
        <v>1.7500000000000002</v>
      </c>
      <c r="G790" s="11">
        <v>1.8000000000000003</v>
      </c>
      <c r="H790" s="11">
        <v>1.6455207000000001</v>
      </c>
      <c r="I790" s="11">
        <v>1.78</v>
      </c>
      <c r="J790" s="11">
        <v>1.95</v>
      </c>
      <c r="K790" s="11">
        <v>1.8578320000000001</v>
      </c>
      <c r="L790" s="151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A791" s="30"/>
      <c r="B791" s="3" t="s">
        <v>233</v>
      </c>
      <c r="C791" s="29"/>
      <c r="D791" s="24">
        <v>3.6461344828004699E-2</v>
      </c>
      <c r="E791" s="24">
        <v>2.4323767777952469E-16</v>
      </c>
      <c r="F791" s="24">
        <v>5.4772255750516662E-2</v>
      </c>
      <c r="G791" s="24">
        <v>2.4323767777952469E-16</v>
      </c>
      <c r="H791" s="24">
        <v>1.3314955366304015E-2</v>
      </c>
      <c r="I791" s="24">
        <v>1.0327955589886455E-2</v>
      </c>
      <c r="J791" s="24">
        <v>5.4772255750516662E-2</v>
      </c>
      <c r="K791" s="24">
        <v>2.168811400437275E-2</v>
      </c>
      <c r="L791" s="218"/>
      <c r="M791" s="219"/>
      <c r="N791" s="219"/>
      <c r="O791" s="219"/>
      <c r="P791" s="219"/>
      <c r="Q791" s="219"/>
      <c r="R791" s="219"/>
      <c r="S791" s="219"/>
      <c r="T791" s="219"/>
      <c r="U791" s="219"/>
      <c r="V791" s="219"/>
      <c r="W791" s="219"/>
      <c r="X791" s="219"/>
      <c r="Y791" s="219"/>
      <c r="Z791" s="219"/>
      <c r="AA791" s="219"/>
      <c r="AB791" s="219"/>
      <c r="AC791" s="219"/>
      <c r="AD791" s="219"/>
      <c r="AE791" s="219"/>
      <c r="AF791" s="219"/>
      <c r="AG791" s="219"/>
      <c r="AH791" s="219"/>
      <c r="AI791" s="219"/>
      <c r="AJ791" s="219"/>
      <c r="AK791" s="219"/>
      <c r="AL791" s="219"/>
      <c r="AM791" s="219"/>
      <c r="AN791" s="219"/>
      <c r="AO791" s="219"/>
      <c r="AP791" s="219"/>
      <c r="AQ791" s="219"/>
      <c r="AR791" s="219"/>
      <c r="AS791" s="219"/>
      <c r="AT791" s="219"/>
      <c r="AU791" s="219"/>
      <c r="AV791" s="219"/>
      <c r="AW791" s="219"/>
      <c r="AX791" s="219"/>
      <c r="AY791" s="219"/>
      <c r="AZ791" s="219"/>
      <c r="BA791" s="219"/>
      <c r="BB791" s="219"/>
      <c r="BC791" s="219"/>
      <c r="BD791" s="219"/>
      <c r="BE791" s="219"/>
      <c r="BF791" s="219"/>
      <c r="BG791" s="219"/>
      <c r="BH791" s="219"/>
      <c r="BI791" s="219"/>
      <c r="BJ791" s="219"/>
      <c r="BK791" s="219"/>
      <c r="BL791" s="219"/>
      <c r="BM791" s="56"/>
    </row>
    <row r="792" spans="1:65">
      <c r="A792" s="30"/>
      <c r="B792" s="3" t="s">
        <v>85</v>
      </c>
      <c r="C792" s="29"/>
      <c r="D792" s="13">
        <v>2.0850741888471153E-2</v>
      </c>
      <c r="E792" s="13">
        <v>1.3513204321084701E-16</v>
      </c>
      <c r="F792" s="13">
        <v>3.129843185743808E-2</v>
      </c>
      <c r="G792" s="13">
        <v>1.3513204321084701E-16</v>
      </c>
      <c r="H792" s="13">
        <v>8.1104644080100593E-3</v>
      </c>
      <c r="I792" s="13">
        <v>5.8131082119435963E-3</v>
      </c>
      <c r="J792" s="13">
        <v>2.8088336282316235E-2</v>
      </c>
      <c r="K792" s="13">
        <v>1.1655998302615501E-2</v>
      </c>
      <c r="L792" s="151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55"/>
    </row>
    <row r="793" spans="1:65">
      <c r="A793" s="30"/>
      <c r="B793" s="3" t="s">
        <v>234</v>
      </c>
      <c r="C793" s="29"/>
      <c r="D793" s="13">
        <v>-2.2720931860056082E-2</v>
      </c>
      <c r="E793" s="13">
        <v>5.9581910114654413E-3</v>
      </c>
      <c r="F793" s="13">
        <v>-2.1985092072186241E-2</v>
      </c>
      <c r="G793" s="13">
        <v>5.9581910114654413E-3</v>
      </c>
      <c r="H793" s="13">
        <v>-8.2509833396557708E-2</v>
      </c>
      <c r="I793" s="13">
        <v>-7.0820077609056176E-3</v>
      </c>
      <c r="J793" s="13">
        <v>8.978804026242071E-2</v>
      </c>
      <c r="K793" s="13">
        <v>3.987164967021628E-2</v>
      </c>
      <c r="L793" s="151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5"/>
    </row>
    <row r="794" spans="1:65">
      <c r="A794" s="30"/>
      <c r="B794" s="46" t="s">
        <v>235</v>
      </c>
      <c r="C794" s="47"/>
      <c r="D794" s="45">
        <v>0.69</v>
      </c>
      <c r="E794" s="45">
        <v>0.2</v>
      </c>
      <c r="F794" s="45">
        <v>0.66</v>
      </c>
      <c r="G794" s="45">
        <v>0.2</v>
      </c>
      <c r="H794" s="45">
        <v>2.54</v>
      </c>
      <c r="I794" s="45">
        <v>0.2</v>
      </c>
      <c r="J794" s="45">
        <v>2.8</v>
      </c>
      <c r="K794" s="45">
        <v>1.25</v>
      </c>
      <c r="L794" s="151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5"/>
    </row>
    <row r="795" spans="1:65">
      <c r="B795" s="31"/>
      <c r="C795" s="20"/>
      <c r="D795" s="20"/>
      <c r="E795" s="20"/>
      <c r="F795" s="20"/>
      <c r="G795" s="20"/>
      <c r="H795" s="20"/>
      <c r="I795" s="20"/>
      <c r="J795" s="20"/>
      <c r="K795" s="20"/>
      <c r="BM795" s="55"/>
    </row>
    <row r="796" spans="1:65" ht="15">
      <c r="B796" s="8" t="s">
        <v>502</v>
      </c>
      <c r="BM796" s="28" t="s">
        <v>66</v>
      </c>
    </row>
    <row r="797" spans="1:65" ht="15">
      <c r="A797" s="25" t="s">
        <v>12</v>
      </c>
      <c r="B797" s="18" t="s">
        <v>108</v>
      </c>
      <c r="C797" s="15" t="s">
        <v>109</v>
      </c>
      <c r="D797" s="16" t="s">
        <v>214</v>
      </c>
      <c r="E797" s="17" t="s">
        <v>214</v>
      </c>
      <c r="F797" s="17" t="s">
        <v>214</v>
      </c>
      <c r="G797" s="17" t="s">
        <v>214</v>
      </c>
      <c r="H797" s="17" t="s">
        <v>214</v>
      </c>
      <c r="I797" s="17" t="s">
        <v>214</v>
      </c>
      <c r="J797" s="151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8">
        <v>1</v>
      </c>
    </row>
    <row r="798" spans="1:65">
      <c r="A798" s="30"/>
      <c r="B798" s="19" t="s">
        <v>215</v>
      </c>
      <c r="C798" s="9" t="s">
        <v>215</v>
      </c>
      <c r="D798" s="149" t="s">
        <v>249</v>
      </c>
      <c r="E798" s="150" t="s">
        <v>250</v>
      </c>
      <c r="F798" s="150" t="s">
        <v>253</v>
      </c>
      <c r="G798" s="150" t="s">
        <v>256</v>
      </c>
      <c r="H798" s="150" t="s">
        <v>257</v>
      </c>
      <c r="I798" s="150" t="s">
        <v>260</v>
      </c>
      <c r="J798" s="151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8" t="s">
        <v>3</v>
      </c>
    </row>
    <row r="799" spans="1:65">
      <c r="A799" s="30"/>
      <c r="B799" s="19"/>
      <c r="C799" s="9"/>
      <c r="D799" s="10" t="s">
        <v>99</v>
      </c>
      <c r="E799" s="11" t="s">
        <v>99</v>
      </c>
      <c r="F799" s="11" t="s">
        <v>284</v>
      </c>
      <c r="G799" s="11" t="s">
        <v>284</v>
      </c>
      <c r="H799" s="11" t="s">
        <v>284</v>
      </c>
      <c r="I799" s="11" t="s">
        <v>99</v>
      </c>
      <c r="J799" s="151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8">
        <v>2</v>
      </c>
    </row>
    <row r="800" spans="1:65">
      <c r="A800" s="30"/>
      <c r="B800" s="19"/>
      <c r="C800" s="9"/>
      <c r="D800" s="26"/>
      <c r="E800" s="26"/>
      <c r="F800" s="26"/>
      <c r="G800" s="26"/>
      <c r="H800" s="26"/>
      <c r="I800" s="26"/>
      <c r="J800" s="151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8">
        <v>3</v>
      </c>
    </row>
    <row r="801" spans="1:65">
      <c r="A801" s="30"/>
      <c r="B801" s="18">
        <v>1</v>
      </c>
      <c r="C801" s="14">
        <v>1</v>
      </c>
      <c r="D801" s="22">
        <v>1.76</v>
      </c>
      <c r="E801" s="22">
        <v>1.82</v>
      </c>
      <c r="F801" s="152">
        <v>2.2000000000000002</v>
      </c>
      <c r="G801" s="22">
        <v>1.9</v>
      </c>
      <c r="H801" s="22">
        <v>1.8</v>
      </c>
      <c r="I801" s="22">
        <v>1.7949043067097199</v>
      </c>
      <c r="J801" s="151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8">
        <v>1</v>
      </c>
    </row>
    <row r="802" spans="1:65">
      <c r="A802" s="30"/>
      <c r="B802" s="19">
        <v>1</v>
      </c>
      <c r="C802" s="9">
        <v>2</v>
      </c>
      <c r="D802" s="11">
        <v>1.88</v>
      </c>
      <c r="E802" s="11">
        <v>1.42</v>
      </c>
      <c r="F802" s="153">
        <v>2.5</v>
      </c>
      <c r="G802" s="11">
        <v>1.7</v>
      </c>
      <c r="H802" s="11">
        <v>1.7</v>
      </c>
      <c r="I802" s="11">
        <v>1.67425064670996</v>
      </c>
      <c r="J802" s="151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8">
        <v>3</v>
      </c>
    </row>
    <row r="803" spans="1:65">
      <c r="A803" s="30"/>
      <c r="B803" s="19">
        <v>1</v>
      </c>
      <c r="C803" s="9">
        <v>3</v>
      </c>
      <c r="D803" s="11">
        <v>1.77</v>
      </c>
      <c r="E803" s="11">
        <v>1.74</v>
      </c>
      <c r="F803" s="153">
        <v>2.2999999999999998</v>
      </c>
      <c r="G803" s="11">
        <v>1.9</v>
      </c>
      <c r="H803" s="11">
        <v>1.8</v>
      </c>
      <c r="I803" s="11">
        <v>1.79195357778273</v>
      </c>
      <c r="J803" s="151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8">
        <v>16</v>
      </c>
    </row>
    <row r="804" spans="1:65">
      <c r="A804" s="30"/>
      <c r="B804" s="19">
        <v>1</v>
      </c>
      <c r="C804" s="9">
        <v>4</v>
      </c>
      <c r="D804" s="11">
        <v>1.57</v>
      </c>
      <c r="E804" s="11">
        <v>1.9</v>
      </c>
      <c r="F804" s="153">
        <v>2.4</v>
      </c>
      <c r="G804" s="11">
        <v>2.1</v>
      </c>
      <c r="H804" s="11">
        <v>1.8</v>
      </c>
      <c r="I804" s="11">
        <v>1.7301013937804199</v>
      </c>
      <c r="J804" s="151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8">
        <v>1.7683068685844425</v>
      </c>
    </row>
    <row r="805" spans="1:65">
      <c r="A805" s="30"/>
      <c r="B805" s="19">
        <v>1</v>
      </c>
      <c r="C805" s="9">
        <v>5</v>
      </c>
      <c r="D805" s="11">
        <v>1.81</v>
      </c>
      <c r="E805" s="11">
        <v>1.46</v>
      </c>
      <c r="F805" s="153">
        <v>2.6</v>
      </c>
      <c r="G805" s="11">
        <v>1.7</v>
      </c>
      <c r="H805" s="11">
        <v>1.8</v>
      </c>
      <c r="I805" s="11">
        <v>1.68602711166061</v>
      </c>
      <c r="J805" s="151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8">
        <v>81</v>
      </c>
    </row>
    <row r="806" spans="1:65">
      <c r="A806" s="30"/>
      <c r="B806" s="19">
        <v>1</v>
      </c>
      <c r="C806" s="9">
        <v>6</v>
      </c>
      <c r="D806" s="11">
        <v>1.9</v>
      </c>
      <c r="E806" s="11">
        <v>1.84</v>
      </c>
      <c r="F806" s="153">
        <v>1.7</v>
      </c>
      <c r="G806" s="154">
        <v>1.2</v>
      </c>
      <c r="H806" s="11">
        <v>1.7</v>
      </c>
      <c r="I806" s="11">
        <v>1.74196902088983</v>
      </c>
      <c r="J806" s="151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30"/>
      <c r="B807" s="20" t="s">
        <v>231</v>
      </c>
      <c r="C807" s="12"/>
      <c r="D807" s="23">
        <v>1.781666666666667</v>
      </c>
      <c r="E807" s="23">
        <v>1.6966666666666665</v>
      </c>
      <c r="F807" s="23">
        <v>2.2833333333333332</v>
      </c>
      <c r="G807" s="23">
        <v>1.7499999999999998</v>
      </c>
      <c r="H807" s="23">
        <v>1.7666666666666666</v>
      </c>
      <c r="I807" s="23">
        <v>1.7365343429222115</v>
      </c>
      <c r="J807" s="151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A808" s="30"/>
      <c r="B808" s="3" t="s">
        <v>232</v>
      </c>
      <c r="C808" s="29"/>
      <c r="D808" s="11">
        <v>1.79</v>
      </c>
      <c r="E808" s="11">
        <v>1.78</v>
      </c>
      <c r="F808" s="11">
        <v>2.3499999999999996</v>
      </c>
      <c r="G808" s="11">
        <v>1.7999999999999998</v>
      </c>
      <c r="H808" s="11">
        <v>1.8</v>
      </c>
      <c r="I808" s="11">
        <v>1.7360352073351248</v>
      </c>
      <c r="J808" s="151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5"/>
    </row>
    <row r="809" spans="1:65">
      <c r="A809" s="30"/>
      <c r="B809" s="3" t="s">
        <v>233</v>
      </c>
      <c r="C809" s="29"/>
      <c r="D809" s="24">
        <v>0.11822295321411429</v>
      </c>
      <c r="E809" s="24">
        <v>0.20568584459477776</v>
      </c>
      <c r="F809" s="24">
        <v>0.31885210782848528</v>
      </c>
      <c r="G809" s="24">
        <v>0.3082207001484516</v>
      </c>
      <c r="H809" s="24">
        <v>5.1639777949432274E-2</v>
      </c>
      <c r="I809" s="24">
        <v>5.0949979485620731E-2</v>
      </c>
      <c r="J809" s="218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19"/>
      <c r="W809" s="219"/>
      <c r="X809" s="219"/>
      <c r="Y809" s="219"/>
      <c r="Z809" s="219"/>
      <c r="AA809" s="219"/>
      <c r="AB809" s="219"/>
      <c r="AC809" s="219"/>
      <c r="AD809" s="219"/>
      <c r="AE809" s="219"/>
      <c r="AF809" s="219"/>
      <c r="AG809" s="219"/>
      <c r="AH809" s="219"/>
      <c r="AI809" s="219"/>
      <c r="AJ809" s="219"/>
      <c r="AK809" s="219"/>
      <c r="AL809" s="219"/>
      <c r="AM809" s="219"/>
      <c r="AN809" s="219"/>
      <c r="AO809" s="219"/>
      <c r="AP809" s="219"/>
      <c r="AQ809" s="219"/>
      <c r="AR809" s="219"/>
      <c r="AS809" s="219"/>
      <c r="AT809" s="219"/>
      <c r="AU809" s="219"/>
      <c r="AV809" s="219"/>
      <c r="AW809" s="219"/>
      <c r="AX809" s="219"/>
      <c r="AY809" s="219"/>
      <c r="AZ809" s="219"/>
      <c r="BA809" s="219"/>
      <c r="BB809" s="219"/>
      <c r="BC809" s="219"/>
      <c r="BD809" s="219"/>
      <c r="BE809" s="219"/>
      <c r="BF809" s="219"/>
      <c r="BG809" s="219"/>
      <c r="BH809" s="219"/>
      <c r="BI809" s="219"/>
      <c r="BJ809" s="219"/>
      <c r="BK809" s="219"/>
      <c r="BL809" s="219"/>
      <c r="BM809" s="56"/>
    </row>
    <row r="810" spans="1:65">
      <c r="A810" s="30"/>
      <c r="B810" s="3" t="s">
        <v>85</v>
      </c>
      <c r="C810" s="29"/>
      <c r="D810" s="13">
        <v>6.6355259053759177E-2</v>
      </c>
      <c r="E810" s="13">
        <v>0.12122937795370006</v>
      </c>
      <c r="F810" s="13">
        <v>0.13964325890298626</v>
      </c>
      <c r="G810" s="13">
        <v>0.17612611437054379</v>
      </c>
      <c r="H810" s="13">
        <v>2.9230062990244682E-2</v>
      </c>
      <c r="I810" s="13">
        <v>2.9340035625142282E-2</v>
      </c>
      <c r="J810" s="151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5"/>
    </row>
    <row r="811" spans="1:65">
      <c r="A811" s="30"/>
      <c r="B811" s="3" t="s">
        <v>234</v>
      </c>
      <c r="C811" s="29"/>
      <c r="D811" s="13">
        <v>7.5551355477792015E-3</v>
      </c>
      <c r="E811" s="13">
        <v>-4.0513444352068273E-2</v>
      </c>
      <c r="F811" s="13">
        <v>0.29125400907432852</v>
      </c>
      <c r="G811" s="13">
        <v>-1.0352766767850463E-2</v>
      </c>
      <c r="H811" s="13">
        <v>-9.275550227823004E-4</v>
      </c>
      <c r="I811" s="13">
        <v>-1.7967766922528217E-2</v>
      </c>
      <c r="J811" s="151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5"/>
    </row>
    <row r="812" spans="1:65">
      <c r="A812" s="30"/>
      <c r="B812" s="46" t="s">
        <v>235</v>
      </c>
      <c r="C812" s="47"/>
      <c r="D812" s="45">
        <v>0.7</v>
      </c>
      <c r="E812" s="45">
        <v>1.84</v>
      </c>
      <c r="F812" s="45">
        <v>15.69</v>
      </c>
      <c r="G812" s="45">
        <v>0.25</v>
      </c>
      <c r="H812" s="45">
        <v>0.25</v>
      </c>
      <c r="I812" s="45">
        <v>0.65</v>
      </c>
      <c r="J812" s="151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5"/>
    </row>
    <row r="813" spans="1:65">
      <c r="B813" s="31"/>
      <c r="C813" s="20"/>
      <c r="D813" s="20"/>
      <c r="E813" s="20"/>
      <c r="F813" s="20"/>
      <c r="G813" s="20"/>
      <c r="H813" s="20"/>
      <c r="I813" s="20"/>
      <c r="BM813" s="55"/>
    </row>
    <row r="814" spans="1:65" ht="15">
      <c r="B814" s="8" t="s">
        <v>503</v>
      </c>
      <c r="BM814" s="28" t="s">
        <v>247</v>
      </c>
    </row>
    <row r="815" spans="1:65" ht="15">
      <c r="A815" s="25" t="s">
        <v>15</v>
      </c>
      <c r="B815" s="18" t="s">
        <v>108</v>
      </c>
      <c r="C815" s="15" t="s">
        <v>109</v>
      </c>
      <c r="D815" s="16" t="s">
        <v>214</v>
      </c>
      <c r="E815" s="17" t="s">
        <v>214</v>
      </c>
      <c r="F815" s="17" t="s">
        <v>214</v>
      </c>
      <c r="G815" s="17" t="s">
        <v>214</v>
      </c>
      <c r="H815" s="17" t="s">
        <v>214</v>
      </c>
      <c r="I815" s="17" t="s">
        <v>214</v>
      </c>
      <c r="J815" s="17" t="s">
        <v>214</v>
      </c>
      <c r="K815" s="17" t="s">
        <v>214</v>
      </c>
      <c r="L815" s="17" t="s">
        <v>214</v>
      </c>
      <c r="M815" s="15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</v>
      </c>
    </row>
    <row r="816" spans="1:65">
      <c r="A816" s="30"/>
      <c r="B816" s="19" t="s">
        <v>215</v>
      </c>
      <c r="C816" s="9" t="s">
        <v>215</v>
      </c>
      <c r="D816" s="149" t="s">
        <v>248</v>
      </c>
      <c r="E816" s="150" t="s">
        <v>249</v>
      </c>
      <c r="F816" s="150" t="s">
        <v>250</v>
      </c>
      <c r="G816" s="150" t="s">
        <v>252</v>
      </c>
      <c r="H816" s="150" t="s">
        <v>253</v>
      </c>
      <c r="I816" s="150" t="s">
        <v>254</v>
      </c>
      <c r="J816" s="150" t="s">
        <v>256</v>
      </c>
      <c r="K816" s="150" t="s">
        <v>257</v>
      </c>
      <c r="L816" s="150" t="s">
        <v>259</v>
      </c>
      <c r="M816" s="15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 t="s">
        <v>3</v>
      </c>
    </row>
    <row r="817" spans="1:65">
      <c r="A817" s="30"/>
      <c r="B817" s="19"/>
      <c r="C817" s="9"/>
      <c r="D817" s="10" t="s">
        <v>100</v>
      </c>
      <c r="E817" s="11" t="s">
        <v>99</v>
      </c>
      <c r="F817" s="11" t="s">
        <v>99</v>
      </c>
      <c r="G817" s="11" t="s">
        <v>99</v>
      </c>
      <c r="H817" s="11" t="s">
        <v>284</v>
      </c>
      <c r="I817" s="11" t="s">
        <v>99</v>
      </c>
      <c r="J817" s="11" t="s">
        <v>284</v>
      </c>
      <c r="K817" s="11" t="s">
        <v>284</v>
      </c>
      <c r="L817" s="11" t="s">
        <v>100</v>
      </c>
      <c r="M817" s="15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2</v>
      </c>
    </row>
    <row r="818" spans="1:65">
      <c r="A818" s="30"/>
      <c r="B818" s="19"/>
      <c r="C818" s="9"/>
      <c r="D818" s="26"/>
      <c r="E818" s="26"/>
      <c r="F818" s="26"/>
      <c r="G818" s="26"/>
      <c r="H818" s="26"/>
      <c r="I818" s="26"/>
      <c r="J818" s="26"/>
      <c r="K818" s="26"/>
      <c r="L818" s="26"/>
      <c r="M818" s="15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>
        <v>2</v>
      </c>
    </row>
    <row r="819" spans="1:65">
      <c r="A819" s="30"/>
      <c r="B819" s="18">
        <v>1</v>
      </c>
      <c r="C819" s="14">
        <v>1</v>
      </c>
      <c r="D819" s="152" t="s">
        <v>94</v>
      </c>
      <c r="E819" s="22">
        <v>3</v>
      </c>
      <c r="F819" s="22">
        <v>5</v>
      </c>
      <c r="G819" s="152" t="s">
        <v>94</v>
      </c>
      <c r="H819" s="152" t="s">
        <v>103</v>
      </c>
      <c r="I819" s="152" t="s">
        <v>94</v>
      </c>
      <c r="J819" s="22">
        <v>4.5</v>
      </c>
      <c r="K819" s="22">
        <v>8</v>
      </c>
      <c r="L819" s="152" t="s">
        <v>101</v>
      </c>
      <c r="M819" s="15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1</v>
      </c>
    </row>
    <row r="820" spans="1:65">
      <c r="A820" s="30"/>
      <c r="B820" s="19">
        <v>1</v>
      </c>
      <c r="C820" s="9">
        <v>2</v>
      </c>
      <c r="D820" s="153" t="s">
        <v>94</v>
      </c>
      <c r="E820" s="11">
        <v>4</v>
      </c>
      <c r="F820" s="11">
        <v>4</v>
      </c>
      <c r="G820" s="153" t="s">
        <v>94</v>
      </c>
      <c r="H820" s="153" t="s">
        <v>103</v>
      </c>
      <c r="I820" s="153" t="s">
        <v>94</v>
      </c>
      <c r="J820" s="11">
        <v>4.8</v>
      </c>
      <c r="K820" s="11">
        <v>8</v>
      </c>
      <c r="L820" s="153" t="s">
        <v>101</v>
      </c>
      <c r="M820" s="15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8">
        <v>14</v>
      </c>
    </row>
    <row r="821" spans="1:65">
      <c r="A821" s="30"/>
      <c r="B821" s="19">
        <v>1</v>
      </c>
      <c r="C821" s="9">
        <v>3</v>
      </c>
      <c r="D821" s="153" t="s">
        <v>94</v>
      </c>
      <c r="E821" s="11">
        <v>4</v>
      </c>
      <c r="F821" s="11">
        <v>5</v>
      </c>
      <c r="G821" s="153" t="s">
        <v>94</v>
      </c>
      <c r="H821" s="153" t="s">
        <v>103</v>
      </c>
      <c r="I821" s="153" t="s">
        <v>94</v>
      </c>
      <c r="J821" s="11">
        <v>3.7</v>
      </c>
      <c r="K821" s="11">
        <v>9</v>
      </c>
      <c r="L821" s="153" t="s">
        <v>101</v>
      </c>
      <c r="M821" s="15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8">
        <v>16</v>
      </c>
    </row>
    <row r="822" spans="1:65">
      <c r="A822" s="30"/>
      <c r="B822" s="19">
        <v>1</v>
      </c>
      <c r="C822" s="9">
        <v>4</v>
      </c>
      <c r="D822" s="153" t="s">
        <v>94</v>
      </c>
      <c r="E822" s="11">
        <v>4</v>
      </c>
      <c r="F822" s="11">
        <v>5</v>
      </c>
      <c r="G822" s="153" t="s">
        <v>94</v>
      </c>
      <c r="H822" s="153" t="s">
        <v>103</v>
      </c>
      <c r="I822" s="153" t="s">
        <v>94</v>
      </c>
      <c r="J822" s="11">
        <v>4</v>
      </c>
      <c r="K822" s="11">
        <v>9</v>
      </c>
      <c r="L822" s="153" t="s">
        <v>101</v>
      </c>
      <c r="M822" s="15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8">
        <v>5.3125</v>
      </c>
    </row>
    <row r="823" spans="1:65">
      <c r="A823" s="30"/>
      <c r="B823" s="19">
        <v>1</v>
      </c>
      <c r="C823" s="9">
        <v>5</v>
      </c>
      <c r="D823" s="153" t="s">
        <v>94</v>
      </c>
      <c r="E823" s="11">
        <v>4</v>
      </c>
      <c r="F823" s="11">
        <v>5</v>
      </c>
      <c r="G823" s="153" t="s">
        <v>94</v>
      </c>
      <c r="H823" s="153" t="s">
        <v>103</v>
      </c>
      <c r="I823" s="153" t="s">
        <v>94</v>
      </c>
      <c r="J823" s="11">
        <v>3.8</v>
      </c>
      <c r="K823" s="11">
        <v>8</v>
      </c>
      <c r="L823" s="153" t="s">
        <v>101</v>
      </c>
      <c r="M823" s="15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8">
        <v>20</v>
      </c>
    </row>
    <row r="824" spans="1:65">
      <c r="A824" s="30"/>
      <c r="B824" s="19">
        <v>1</v>
      </c>
      <c r="C824" s="9">
        <v>6</v>
      </c>
      <c r="D824" s="153" t="s">
        <v>94</v>
      </c>
      <c r="E824" s="11">
        <v>5</v>
      </c>
      <c r="F824" s="11">
        <v>5</v>
      </c>
      <c r="G824" s="153" t="s">
        <v>94</v>
      </c>
      <c r="H824" s="153" t="s">
        <v>103</v>
      </c>
      <c r="I824" s="153" t="s">
        <v>94</v>
      </c>
      <c r="J824" s="11">
        <v>3.7</v>
      </c>
      <c r="K824" s="11">
        <v>8</v>
      </c>
      <c r="L824" s="153" t="s">
        <v>101</v>
      </c>
      <c r="M824" s="15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A825" s="30"/>
      <c r="B825" s="20" t="s">
        <v>231</v>
      </c>
      <c r="C825" s="12"/>
      <c r="D825" s="23" t="s">
        <v>521</v>
      </c>
      <c r="E825" s="23">
        <v>4</v>
      </c>
      <c r="F825" s="23">
        <v>4.833333333333333</v>
      </c>
      <c r="G825" s="23" t="s">
        <v>521</v>
      </c>
      <c r="H825" s="23" t="s">
        <v>521</v>
      </c>
      <c r="I825" s="23" t="s">
        <v>521</v>
      </c>
      <c r="J825" s="23">
        <v>4.083333333333333</v>
      </c>
      <c r="K825" s="23">
        <v>8.3333333333333339</v>
      </c>
      <c r="L825" s="23" t="s">
        <v>521</v>
      </c>
      <c r="M825" s="15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5"/>
    </row>
    <row r="826" spans="1:65">
      <c r="A826" s="30"/>
      <c r="B826" s="3" t="s">
        <v>232</v>
      </c>
      <c r="C826" s="29"/>
      <c r="D826" s="11" t="s">
        <v>521</v>
      </c>
      <c r="E826" s="11">
        <v>4</v>
      </c>
      <c r="F826" s="11">
        <v>5</v>
      </c>
      <c r="G826" s="11" t="s">
        <v>521</v>
      </c>
      <c r="H826" s="11" t="s">
        <v>521</v>
      </c>
      <c r="I826" s="11" t="s">
        <v>521</v>
      </c>
      <c r="J826" s="11">
        <v>3.9</v>
      </c>
      <c r="K826" s="11">
        <v>8</v>
      </c>
      <c r="L826" s="11" t="s">
        <v>521</v>
      </c>
      <c r="M826" s="15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A827" s="30"/>
      <c r="B827" s="3" t="s">
        <v>233</v>
      </c>
      <c r="C827" s="29"/>
      <c r="D827" s="24" t="s">
        <v>521</v>
      </c>
      <c r="E827" s="24">
        <v>0.63245553203367588</v>
      </c>
      <c r="F827" s="24">
        <v>0.40824829046386302</v>
      </c>
      <c r="G827" s="24" t="s">
        <v>521</v>
      </c>
      <c r="H827" s="24" t="s">
        <v>521</v>
      </c>
      <c r="I827" s="24" t="s">
        <v>521</v>
      </c>
      <c r="J827" s="24">
        <v>0.46224091842530085</v>
      </c>
      <c r="K827" s="24">
        <v>0.51639777949432231</v>
      </c>
      <c r="L827" s="24" t="s">
        <v>521</v>
      </c>
      <c r="M827" s="15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5"/>
    </row>
    <row r="828" spans="1:65">
      <c r="A828" s="30"/>
      <c r="B828" s="3" t="s">
        <v>85</v>
      </c>
      <c r="C828" s="29"/>
      <c r="D828" s="13" t="s">
        <v>521</v>
      </c>
      <c r="E828" s="13">
        <v>0.15811388300841897</v>
      </c>
      <c r="F828" s="13">
        <v>8.4465163544247532E-2</v>
      </c>
      <c r="G828" s="13" t="s">
        <v>521</v>
      </c>
      <c r="H828" s="13" t="s">
        <v>521</v>
      </c>
      <c r="I828" s="13" t="s">
        <v>521</v>
      </c>
      <c r="J828" s="13">
        <v>0.11320185757354308</v>
      </c>
      <c r="K828" s="13">
        <v>6.196773353931867E-2</v>
      </c>
      <c r="L828" s="13" t="s">
        <v>521</v>
      </c>
      <c r="M828" s="15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55"/>
    </row>
    <row r="829" spans="1:65">
      <c r="A829" s="30"/>
      <c r="B829" s="3" t="s">
        <v>234</v>
      </c>
      <c r="C829" s="29"/>
      <c r="D829" s="13" t="s">
        <v>521</v>
      </c>
      <c r="E829" s="13">
        <v>-0.24705882352941178</v>
      </c>
      <c r="F829" s="13">
        <v>-9.0196078431372562E-2</v>
      </c>
      <c r="G829" s="13" t="s">
        <v>521</v>
      </c>
      <c r="H829" s="13" t="s">
        <v>521</v>
      </c>
      <c r="I829" s="13" t="s">
        <v>521</v>
      </c>
      <c r="J829" s="13">
        <v>-0.23137254901960791</v>
      </c>
      <c r="K829" s="13">
        <v>0.56862745098039236</v>
      </c>
      <c r="L829" s="13" t="s">
        <v>521</v>
      </c>
      <c r="M829" s="15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5"/>
    </row>
    <row r="830" spans="1:65">
      <c r="A830" s="30"/>
      <c r="B830" s="46" t="s">
        <v>235</v>
      </c>
      <c r="C830" s="47"/>
      <c r="D830" s="45">
        <v>3.83</v>
      </c>
      <c r="E830" s="45">
        <v>0.4</v>
      </c>
      <c r="F830" s="45">
        <v>0.32</v>
      </c>
      <c r="G830" s="45">
        <v>3.83</v>
      </c>
      <c r="H830" s="45">
        <v>0.67</v>
      </c>
      <c r="I830" s="45">
        <v>3.83</v>
      </c>
      <c r="J830" s="45">
        <v>0.39</v>
      </c>
      <c r="K830" s="45">
        <v>0</v>
      </c>
      <c r="L830" s="45">
        <v>1.53</v>
      </c>
      <c r="M830" s="15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5"/>
    </row>
    <row r="831" spans="1:65">
      <c r="B831" s="31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BM831" s="55"/>
    </row>
    <row r="832" spans="1:65" ht="15">
      <c r="B832" s="8" t="s">
        <v>504</v>
      </c>
      <c r="BM832" s="28" t="s">
        <v>66</v>
      </c>
    </row>
    <row r="833" spans="1:65" ht="15">
      <c r="A833" s="25" t="s">
        <v>18</v>
      </c>
      <c r="B833" s="18" t="s">
        <v>108</v>
      </c>
      <c r="C833" s="15" t="s">
        <v>109</v>
      </c>
      <c r="D833" s="16" t="s">
        <v>214</v>
      </c>
      <c r="E833" s="17" t="s">
        <v>214</v>
      </c>
      <c r="F833" s="17" t="s">
        <v>214</v>
      </c>
      <c r="G833" s="17" t="s">
        <v>214</v>
      </c>
      <c r="H833" s="17" t="s">
        <v>214</v>
      </c>
      <c r="I833" s="17" t="s">
        <v>214</v>
      </c>
      <c r="J833" s="17" t="s">
        <v>214</v>
      </c>
      <c r="K833" s="17" t="s">
        <v>214</v>
      </c>
      <c r="L833" s="17" t="s">
        <v>214</v>
      </c>
      <c r="M833" s="15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</v>
      </c>
    </row>
    <row r="834" spans="1:65">
      <c r="A834" s="30"/>
      <c r="B834" s="19" t="s">
        <v>215</v>
      </c>
      <c r="C834" s="9" t="s">
        <v>215</v>
      </c>
      <c r="D834" s="149" t="s">
        <v>248</v>
      </c>
      <c r="E834" s="150" t="s">
        <v>249</v>
      </c>
      <c r="F834" s="150" t="s">
        <v>250</v>
      </c>
      <c r="G834" s="150" t="s">
        <v>252</v>
      </c>
      <c r="H834" s="150" t="s">
        <v>253</v>
      </c>
      <c r="I834" s="150" t="s">
        <v>254</v>
      </c>
      <c r="J834" s="150" t="s">
        <v>256</v>
      </c>
      <c r="K834" s="150" t="s">
        <v>257</v>
      </c>
      <c r="L834" s="150" t="s">
        <v>258</v>
      </c>
      <c r="M834" s="15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 t="s">
        <v>3</v>
      </c>
    </row>
    <row r="835" spans="1:65">
      <c r="A835" s="30"/>
      <c r="B835" s="19"/>
      <c r="C835" s="9"/>
      <c r="D835" s="10" t="s">
        <v>100</v>
      </c>
      <c r="E835" s="11" t="s">
        <v>99</v>
      </c>
      <c r="F835" s="11" t="s">
        <v>99</v>
      </c>
      <c r="G835" s="11" t="s">
        <v>99</v>
      </c>
      <c r="H835" s="11" t="s">
        <v>284</v>
      </c>
      <c r="I835" s="11" t="s">
        <v>99</v>
      </c>
      <c r="J835" s="11" t="s">
        <v>284</v>
      </c>
      <c r="K835" s="11" t="s">
        <v>284</v>
      </c>
      <c r="L835" s="11" t="s">
        <v>284</v>
      </c>
      <c r="M835" s="15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1</v>
      </c>
    </row>
    <row r="836" spans="1:65">
      <c r="A836" s="30"/>
      <c r="B836" s="19"/>
      <c r="C836" s="9"/>
      <c r="D836" s="26"/>
      <c r="E836" s="26"/>
      <c r="F836" s="26"/>
      <c r="G836" s="26"/>
      <c r="H836" s="26"/>
      <c r="I836" s="26"/>
      <c r="J836" s="26"/>
      <c r="K836" s="26"/>
      <c r="L836" s="26"/>
      <c r="M836" s="15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1</v>
      </c>
    </row>
    <row r="837" spans="1:65">
      <c r="A837" s="30"/>
      <c r="B837" s="18">
        <v>1</v>
      </c>
      <c r="C837" s="14">
        <v>1</v>
      </c>
      <c r="D837" s="242" t="s">
        <v>101</v>
      </c>
      <c r="E837" s="243">
        <v>30</v>
      </c>
      <c r="F837" s="243">
        <v>20</v>
      </c>
      <c r="G837" s="243">
        <v>28</v>
      </c>
      <c r="H837" s="243">
        <v>24</v>
      </c>
      <c r="I837" s="242" t="s">
        <v>194</v>
      </c>
      <c r="J837" s="243">
        <v>24</v>
      </c>
      <c r="K837" s="243">
        <v>20</v>
      </c>
      <c r="L837" s="243">
        <v>22.2</v>
      </c>
      <c r="M837" s="238"/>
      <c r="N837" s="239"/>
      <c r="O837" s="239"/>
      <c r="P837" s="239"/>
      <c r="Q837" s="239"/>
      <c r="R837" s="239"/>
      <c r="S837" s="239"/>
      <c r="T837" s="239"/>
      <c r="U837" s="239"/>
      <c r="V837" s="239"/>
      <c r="W837" s="239"/>
      <c r="X837" s="239"/>
      <c r="Y837" s="239"/>
      <c r="Z837" s="239"/>
      <c r="AA837" s="239"/>
      <c r="AB837" s="239"/>
      <c r="AC837" s="239"/>
      <c r="AD837" s="239"/>
      <c r="AE837" s="239"/>
      <c r="AF837" s="239"/>
      <c r="AG837" s="239"/>
      <c r="AH837" s="239"/>
      <c r="AI837" s="239"/>
      <c r="AJ837" s="239"/>
      <c r="AK837" s="239"/>
      <c r="AL837" s="239"/>
      <c r="AM837" s="239"/>
      <c r="AN837" s="239"/>
      <c r="AO837" s="239"/>
      <c r="AP837" s="239"/>
      <c r="AQ837" s="239"/>
      <c r="AR837" s="239"/>
      <c r="AS837" s="239"/>
      <c r="AT837" s="239"/>
      <c r="AU837" s="239"/>
      <c r="AV837" s="239"/>
      <c r="AW837" s="239"/>
      <c r="AX837" s="239"/>
      <c r="AY837" s="239"/>
      <c r="AZ837" s="239"/>
      <c r="BA837" s="239"/>
      <c r="BB837" s="239"/>
      <c r="BC837" s="239"/>
      <c r="BD837" s="239"/>
      <c r="BE837" s="239"/>
      <c r="BF837" s="239"/>
      <c r="BG837" s="239"/>
      <c r="BH837" s="239"/>
      <c r="BI837" s="239"/>
      <c r="BJ837" s="239"/>
      <c r="BK837" s="239"/>
      <c r="BL837" s="239"/>
      <c r="BM837" s="244">
        <v>1</v>
      </c>
    </row>
    <row r="838" spans="1:65">
      <c r="A838" s="30"/>
      <c r="B838" s="19">
        <v>1</v>
      </c>
      <c r="C838" s="9">
        <v>2</v>
      </c>
      <c r="D838" s="245" t="s">
        <v>101</v>
      </c>
      <c r="E838" s="237">
        <v>30</v>
      </c>
      <c r="F838" s="245" t="s">
        <v>194</v>
      </c>
      <c r="G838" s="237">
        <v>29</v>
      </c>
      <c r="H838" s="237">
        <v>25</v>
      </c>
      <c r="I838" s="245" t="s">
        <v>194</v>
      </c>
      <c r="J838" s="237">
        <v>23</v>
      </c>
      <c r="K838" s="237">
        <v>21</v>
      </c>
      <c r="L838" s="237">
        <v>22.2</v>
      </c>
      <c r="M838" s="238"/>
      <c r="N838" s="239"/>
      <c r="O838" s="239"/>
      <c r="P838" s="239"/>
      <c r="Q838" s="239"/>
      <c r="R838" s="239"/>
      <c r="S838" s="239"/>
      <c r="T838" s="239"/>
      <c r="U838" s="239"/>
      <c r="V838" s="239"/>
      <c r="W838" s="239"/>
      <c r="X838" s="239"/>
      <c r="Y838" s="239"/>
      <c r="Z838" s="239"/>
      <c r="AA838" s="239"/>
      <c r="AB838" s="239"/>
      <c r="AC838" s="239"/>
      <c r="AD838" s="239"/>
      <c r="AE838" s="239"/>
      <c r="AF838" s="239"/>
      <c r="AG838" s="239"/>
      <c r="AH838" s="239"/>
      <c r="AI838" s="239"/>
      <c r="AJ838" s="239"/>
      <c r="AK838" s="239"/>
      <c r="AL838" s="239"/>
      <c r="AM838" s="239"/>
      <c r="AN838" s="239"/>
      <c r="AO838" s="239"/>
      <c r="AP838" s="239"/>
      <c r="AQ838" s="239"/>
      <c r="AR838" s="239"/>
      <c r="AS838" s="239"/>
      <c r="AT838" s="239"/>
      <c r="AU838" s="239"/>
      <c r="AV838" s="239"/>
      <c r="AW838" s="239"/>
      <c r="AX838" s="239"/>
      <c r="AY838" s="239"/>
      <c r="AZ838" s="239"/>
      <c r="BA838" s="239"/>
      <c r="BB838" s="239"/>
      <c r="BC838" s="239"/>
      <c r="BD838" s="239"/>
      <c r="BE838" s="239"/>
      <c r="BF838" s="239"/>
      <c r="BG838" s="239"/>
      <c r="BH838" s="239"/>
      <c r="BI838" s="239"/>
      <c r="BJ838" s="239"/>
      <c r="BK838" s="239"/>
      <c r="BL838" s="239"/>
      <c r="BM838" s="244" t="e">
        <v>#N/A</v>
      </c>
    </row>
    <row r="839" spans="1:65">
      <c r="A839" s="30"/>
      <c r="B839" s="19">
        <v>1</v>
      </c>
      <c r="C839" s="9">
        <v>3</v>
      </c>
      <c r="D839" s="245" t="s">
        <v>101</v>
      </c>
      <c r="E839" s="237">
        <v>30</v>
      </c>
      <c r="F839" s="237">
        <v>20</v>
      </c>
      <c r="G839" s="237">
        <v>29</v>
      </c>
      <c r="H839" s="237">
        <v>23</v>
      </c>
      <c r="I839" s="245" t="s">
        <v>194</v>
      </c>
      <c r="J839" s="237">
        <v>23</v>
      </c>
      <c r="K839" s="237">
        <v>20</v>
      </c>
      <c r="L839" s="237">
        <v>23.4</v>
      </c>
      <c r="M839" s="238"/>
      <c r="N839" s="239"/>
      <c r="O839" s="239"/>
      <c r="P839" s="239"/>
      <c r="Q839" s="239"/>
      <c r="R839" s="239"/>
      <c r="S839" s="239"/>
      <c r="T839" s="239"/>
      <c r="U839" s="239"/>
      <c r="V839" s="239"/>
      <c r="W839" s="239"/>
      <c r="X839" s="239"/>
      <c r="Y839" s="239"/>
      <c r="Z839" s="239"/>
      <c r="AA839" s="239"/>
      <c r="AB839" s="239"/>
      <c r="AC839" s="239"/>
      <c r="AD839" s="239"/>
      <c r="AE839" s="239"/>
      <c r="AF839" s="239"/>
      <c r="AG839" s="239"/>
      <c r="AH839" s="239"/>
      <c r="AI839" s="239"/>
      <c r="AJ839" s="239"/>
      <c r="AK839" s="239"/>
      <c r="AL839" s="239"/>
      <c r="AM839" s="239"/>
      <c r="AN839" s="239"/>
      <c r="AO839" s="239"/>
      <c r="AP839" s="239"/>
      <c r="AQ839" s="239"/>
      <c r="AR839" s="239"/>
      <c r="AS839" s="239"/>
      <c r="AT839" s="239"/>
      <c r="AU839" s="239"/>
      <c r="AV839" s="239"/>
      <c r="AW839" s="239"/>
      <c r="AX839" s="239"/>
      <c r="AY839" s="239"/>
      <c r="AZ839" s="239"/>
      <c r="BA839" s="239"/>
      <c r="BB839" s="239"/>
      <c r="BC839" s="239"/>
      <c r="BD839" s="239"/>
      <c r="BE839" s="239"/>
      <c r="BF839" s="239"/>
      <c r="BG839" s="239"/>
      <c r="BH839" s="239"/>
      <c r="BI839" s="239"/>
      <c r="BJ839" s="239"/>
      <c r="BK839" s="239"/>
      <c r="BL839" s="239"/>
      <c r="BM839" s="244">
        <v>16</v>
      </c>
    </row>
    <row r="840" spans="1:65">
      <c r="A840" s="30"/>
      <c r="B840" s="19">
        <v>1</v>
      </c>
      <c r="C840" s="9">
        <v>4</v>
      </c>
      <c r="D840" s="245" t="s">
        <v>101</v>
      </c>
      <c r="E840" s="237">
        <v>30</v>
      </c>
      <c r="F840" s="249">
        <v>40</v>
      </c>
      <c r="G840" s="237">
        <v>27</v>
      </c>
      <c r="H840" s="237">
        <v>24</v>
      </c>
      <c r="I840" s="245" t="s">
        <v>194</v>
      </c>
      <c r="J840" s="237">
        <v>25</v>
      </c>
      <c r="K840" s="237">
        <v>20</v>
      </c>
      <c r="L840" s="237">
        <v>24.6</v>
      </c>
      <c r="M840" s="238"/>
      <c r="N840" s="239"/>
      <c r="O840" s="239"/>
      <c r="P840" s="239"/>
      <c r="Q840" s="239"/>
      <c r="R840" s="239"/>
      <c r="S840" s="239"/>
      <c r="T840" s="239"/>
      <c r="U840" s="239"/>
      <c r="V840" s="239"/>
      <c r="W840" s="239"/>
      <c r="X840" s="239"/>
      <c r="Y840" s="239"/>
      <c r="Z840" s="239"/>
      <c r="AA840" s="239"/>
      <c r="AB840" s="239"/>
      <c r="AC840" s="239"/>
      <c r="AD840" s="239"/>
      <c r="AE840" s="239"/>
      <c r="AF840" s="239"/>
      <c r="AG840" s="239"/>
      <c r="AH840" s="239"/>
      <c r="AI840" s="239"/>
      <c r="AJ840" s="239"/>
      <c r="AK840" s="239"/>
      <c r="AL840" s="239"/>
      <c r="AM840" s="239"/>
      <c r="AN840" s="239"/>
      <c r="AO840" s="239"/>
      <c r="AP840" s="239"/>
      <c r="AQ840" s="239"/>
      <c r="AR840" s="239"/>
      <c r="AS840" s="239"/>
      <c r="AT840" s="239"/>
      <c r="AU840" s="239"/>
      <c r="AV840" s="239"/>
      <c r="AW840" s="239"/>
      <c r="AX840" s="239"/>
      <c r="AY840" s="239"/>
      <c r="AZ840" s="239"/>
      <c r="BA840" s="239"/>
      <c r="BB840" s="239"/>
      <c r="BC840" s="239"/>
      <c r="BD840" s="239"/>
      <c r="BE840" s="239"/>
      <c r="BF840" s="239"/>
      <c r="BG840" s="239"/>
      <c r="BH840" s="239"/>
      <c r="BI840" s="239"/>
      <c r="BJ840" s="239"/>
      <c r="BK840" s="239"/>
      <c r="BL840" s="239"/>
      <c r="BM840" s="244">
        <v>24.185714285714283</v>
      </c>
    </row>
    <row r="841" spans="1:65">
      <c r="A841" s="30"/>
      <c r="B841" s="19">
        <v>1</v>
      </c>
      <c r="C841" s="9">
        <v>5</v>
      </c>
      <c r="D841" s="245" t="s">
        <v>101</v>
      </c>
      <c r="E841" s="237">
        <v>30</v>
      </c>
      <c r="F841" s="249">
        <v>40</v>
      </c>
      <c r="G841" s="237">
        <v>27</v>
      </c>
      <c r="H841" s="237">
        <v>25</v>
      </c>
      <c r="I841" s="245" t="s">
        <v>194</v>
      </c>
      <c r="J841" s="237">
        <v>24</v>
      </c>
      <c r="K841" s="237">
        <v>20</v>
      </c>
      <c r="L841" s="237">
        <v>23.6</v>
      </c>
      <c r="M841" s="238"/>
      <c r="N841" s="239"/>
      <c r="O841" s="239"/>
      <c r="P841" s="239"/>
      <c r="Q841" s="239"/>
      <c r="R841" s="239"/>
      <c r="S841" s="239"/>
      <c r="T841" s="239"/>
      <c r="U841" s="239"/>
      <c r="V841" s="239"/>
      <c r="W841" s="239"/>
      <c r="X841" s="239"/>
      <c r="Y841" s="239"/>
      <c r="Z841" s="239"/>
      <c r="AA841" s="239"/>
      <c r="AB841" s="239"/>
      <c r="AC841" s="239"/>
      <c r="AD841" s="239"/>
      <c r="AE841" s="239"/>
      <c r="AF841" s="239"/>
      <c r="AG841" s="239"/>
      <c r="AH841" s="239"/>
      <c r="AI841" s="239"/>
      <c r="AJ841" s="239"/>
      <c r="AK841" s="239"/>
      <c r="AL841" s="239"/>
      <c r="AM841" s="239"/>
      <c r="AN841" s="239"/>
      <c r="AO841" s="239"/>
      <c r="AP841" s="239"/>
      <c r="AQ841" s="239"/>
      <c r="AR841" s="239"/>
      <c r="AS841" s="239"/>
      <c r="AT841" s="239"/>
      <c r="AU841" s="239"/>
      <c r="AV841" s="239"/>
      <c r="AW841" s="239"/>
      <c r="AX841" s="239"/>
      <c r="AY841" s="239"/>
      <c r="AZ841" s="239"/>
      <c r="BA841" s="239"/>
      <c r="BB841" s="239"/>
      <c r="BC841" s="239"/>
      <c r="BD841" s="239"/>
      <c r="BE841" s="239"/>
      <c r="BF841" s="239"/>
      <c r="BG841" s="239"/>
      <c r="BH841" s="239"/>
      <c r="BI841" s="239"/>
      <c r="BJ841" s="239"/>
      <c r="BK841" s="239"/>
      <c r="BL841" s="239"/>
      <c r="BM841" s="244">
        <v>82</v>
      </c>
    </row>
    <row r="842" spans="1:65">
      <c r="A842" s="30"/>
      <c r="B842" s="19">
        <v>1</v>
      </c>
      <c r="C842" s="9">
        <v>6</v>
      </c>
      <c r="D842" s="245" t="s">
        <v>101</v>
      </c>
      <c r="E842" s="237">
        <v>30</v>
      </c>
      <c r="F842" s="237">
        <v>20</v>
      </c>
      <c r="G842" s="237">
        <v>27</v>
      </c>
      <c r="H842" s="237">
        <v>24</v>
      </c>
      <c r="I842" s="245" t="s">
        <v>194</v>
      </c>
      <c r="J842" s="237">
        <v>25</v>
      </c>
      <c r="K842" s="237">
        <v>20</v>
      </c>
      <c r="L842" s="237">
        <v>22.8</v>
      </c>
      <c r="M842" s="238"/>
      <c r="N842" s="239"/>
      <c r="O842" s="239"/>
      <c r="P842" s="239"/>
      <c r="Q842" s="239"/>
      <c r="R842" s="239"/>
      <c r="S842" s="239"/>
      <c r="T842" s="239"/>
      <c r="U842" s="239"/>
      <c r="V842" s="239"/>
      <c r="W842" s="239"/>
      <c r="X842" s="239"/>
      <c r="Y842" s="239"/>
      <c r="Z842" s="239"/>
      <c r="AA842" s="239"/>
      <c r="AB842" s="239"/>
      <c r="AC842" s="239"/>
      <c r="AD842" s="239"/>
      <c r="AE842" s="239"/>
      <c r="AF842" s="239"/>
      <c r="AG842" s="239"/>
      <c r="AH842" s="239"/>
      <c r="AI842" s="239"/>
      <c r="AJ842" s="239"/>
      <c r="AK842" s="239"/>
      <c r="AL842" s="239"/>
      <c r="AM842" s="239"/>
      <c r="AN842" s="239"/>
      <c r="AO842" s="239"/>
      <c r="AP842" s="239"/>
      <c r="AQ842" s="239"/>
      <c r="AR842" s="239"/>
      <c r="AS842" s="239"/>
      <c r="AT842" s="239"/>
      <c r="AU842" s="239"/>
      <c r="AV842" s="239"/>
      <c r="AW842" s="239"/>
      <c r="AX842" s="239"/>
      <c r="AY842" s="239"/>
      <c r="AZ842" s="239"/>
      <c r="BA842" s="239"/>
      <c r="BB842" s="239"/>
      <c r="BC842" s="239"/>
      <c r="BD842" s="239"/>
      <c r="BE842" s="239"/>
      <c r="BF842" s="239"/>
      <c r="BG842" s="239"/>
      <c r="BH842" s="239"/>
      <c r="BI842" s="239"/>
      <c r="BJ842" s="239"/>
      <c r="BK842" s="239"/>
      <c r="BL842" s="239"/>
      <c r="BM842" s="240"/>
    </row>
    <row r="843" spans="1:65">
      <c r="A843" s="30"/>
      <c r="B843" s="20" t="s">
        <v>231</v>
      </c>
      <c r="C843" s="12"/>
      <c r="D843" s="246" t="s">
        <v>521</v>
      </c>
      <c r="E843" s="246">
        <v>30</v>
      </c>
      <c r="F843" s="246">
        <v>28</v>
      </c>
      <c r="G843" s="246">
        <v>27.833333333333332</v>
      </c>
      <c r="H843" s="246">
        <v>24.166666666666668</v>
      </c>
      <c r="I843" s="246" t="s">
        <v>521</v>
      </c>
      <c r="J843" s="246">
        <v>24</v>
      </c>
      <c r="K843" s="246">
        <v>20.166666666666668</v>
      </c>
      <c r="L843" s="246">
        <v>23.133333333333336</v>
      </c>
      <c r="M843" s="238"/>
      <c r="N843" s="239"/>
      <c r="O843" s="239"/>
      <c r="P843" s="239"/>
      <c r="Q843" s="239"/>
      <c r="R843" s="239"/>
      <c r="S843" s="239"/>
      <c r="T843" s="239"/>
      <c r="U843" s="239"/>
      <c r="V843" s="239"/>
      <c r="W843" s="239"/>
      <c r="X843" s="239"/>
      <c r="Y843" s="239"/>
      <c r="Z843" s="239"/>
      <c r="AA843" s="239"/>
      <c r="AB843" s="239"/>
      <c r="AC843" s="239"/>
      <c r="AD843" s="239"/>
      <c r="AE843" s="239"/>
      <c r="AF843" s="239"/>
      <c r="AG843" s="239"/>
      <c r="AH843" s="239"/>
      <c r="AI843" s="239"/>
      <c r="AJ843" s="239"/>
      <c r="AK843" s="239"/>
      <c r="AL843" s="239"/>
      <c r="AM843" s="239"/>
      <c r="AN843" s="239"/>
      <c r="AO843" s="239"/>
      <c r="AP843" s="239"/>
      <c r="AQ843" s="239"/>
      <c r="AR843" s="239"/>
      <c r="AS843" s="239"/>
      <c r="AT843" s="239"/>
      <c r="AU843" s="239"/>
      <c r="AV843" s="239"/>
      <c r="AW843" s="239"/>
      <c r="AX843" s="239"/>
      <c r="AY843" s="239"/>
      <c r="AZ843" s="239"/>
      <c r="BA843" s="239"/>
      <c r="BB843" s="239"/>
      <c r="BC843" s="239"/>
      <c r="BD843" s="239"/>
      <c r="BE843" s="239"/>
      <c r="BF843" s="239"/>
      <c r="BG843" s="239"/>
      <c r="BH843" s="239"/>
      <c r="BI843" s="239"/>
      <c r="BJ843" s="239"/>
      <c r="BK843" s="239"/>
      <c r="BL843" s="239"/>
      <c r="BM843" s="240"/>
    </row>
    <row r="844" spans="1:65">
      <c r="A844" s="30"/>
      <c r="B844" s="3" t="s">
        <v>232</v>
      </c>
      <c r="C844" s="29"/>
      <c r="D844" s="237" t="s">
        <v>521</v>
      </c>
      <c r="E844" s="237">
        <v>30</v>
      </c>
      <c r="F844" s="237">
        <v>20</v>
      </c>
      <c r="G844" s="237">
        <v>27.5</v>
      </c>
      <c r="H844" s="237">
        <v>24</v>
      </c>
      <c r="I844" s="237" t="s">
        <v>521</v>
      </c>
      <c r="J844" s="237">
        <v>24</v>
      </c>
      <c r="K844" s="237">
        <v>20</v>
      </c>
      <c r="L844" s="237">
        <v>23.1</v>
      </c>
      <c r="M844" s="238"/>
      <c r="N844" s="239"/>
      <c r="O844" s="239"/>
      <c r="P844" s="239"/>
      <c r="Q844" s="239"/>
      <c r="R844" s="239"/>
      <c r="S844" s="239"/>
      <c r="T844" s="239"/>
      <c r="U844" s="239"/>
      <c r="V844" s="239"/>
      <c r="W844" s="239"/>
      <c r="X844" s="239"/>
      <c r="Y844" s="239"/>
      <c r="Z844" s="239"/>
      <c r="AA844" s="239"/>
      <c r="AB844" s="239"/>
      <c r="AC844" s="239"/>
      <c r="AD844" s="239"/>
      <c r="AE844" s="239"/>
      <c r="AF844" s="239"/>
      <c r="AG844" s="239"/>
      <c r="AH844" s="239"/>
      <c r="AI844" s="239"/>
      <c r="AJ844" s="239"/>
      <c r="AK844" s="239"/>
      <c r="AL844" s="239"/>
      <c r="AM844" s="239"/>
      <c r="AN844" s="239"/>
      <c r="AO844" s="239"/>
      <c r="AP844" s="239"/>
      <c r="AQ844" s="239"/>
      <c r="AR844" s="239"/>
      <c r="AS844" s="239"/>
      <c r="AT844" s="239"/>
      <c r="AU844" s="239"/>
      <c r="AV844" s="239"/>
      <c r="AW844" s="239"/>
      <c r="AX844" s="239"/>
      <c r="AY844" s="239"/>
      <c r="AZ844" s="239"/>
      <c r="BA844" s="239"/>
      <c r="BB844" s="239"/>
      <c r="BC844" s="239"/>
      <c r="BD844" s="239"/>
      <c r="BE844" s="239"/>
      <c r="BF844" s="239"/>
      <c r="BG844" s="239"/>
      <c r="BH844" s="239"/>
      <c r="BI844" s="239"/>
      <c r="BJ844" s="239"/>
      <c r="BK844" s="239"/>
      <c r="BL844" s="239"/>
      <c r="BM844" s="240"/>
    </row>
    <row r="845" spans="1:65">
      <c r="A845" s="30"/>
      <c r="B845" s="3" t="s">
        <v>233</v>
      </c>
      <c r="C845" s="29"/>
      <c r="D845" s="237" t="s">
        <v>521</v>
      </c>
      <c r="E845" s="237">
        <v>0</v>
      </c>
      <c r="F845" s="237">
        <v>10.954451150103322</v>
      </c>
      <c r="G845" s="237">
        <v>0.98319208025017513</v>
      </c>
      <c r="H845" s="237">
        <v>0.752772652709081</v>
      </c>
      <c r="I845" s="237" t="s">
        <v>521</v>
      </c>
      <c r="J845" s="237">
        <v>0.89442719099991586</v>
      </c>
      <c r="K845" s="237">
        <v>0.40824829046386296</v>
      </c>
      <c r="L845" s="237">
        <v>0.92664268554101692</v>
      </c>
      <c r="M845" s="238"/>
      <c r="N845" s="239"/>
      <c r="O845" s="239"/>
      <c r="P845" s="239"/>
      <c r="Q845" s="239"/>
      <c r="R845" s="239"/>
      <c r="S845" s="239"/>
      <c r="T845" s="239"/>
      <c r="U845" s="239"/>
      <c r="V845" s="239"/>
      <c r="W845" s="239"/>
      <c r="X845" s="239"/>
      <c r="Y845" s="239"/>
      <c r="Z845" s="239"/>
      <c r="AA845" s="239"/>
      <c r="AB845" s="239"/>
      <c r="AC845" s="239"/>
      <c r="AD845" s="239"/>
      <c r="AE845" s="239"/>
      <c r="AF845" s="239"/>
      <c r="AG845" s="239"/>
      <c r="AH845" s="239"/>
      <c r="AI845" s="239"/>
      <c r="AJ845" s="239"/>
      <c r="AK845" s="239"/>
      <c r="AL845" s="239"/>
      <c r="AM845" s="239"/>
      <c r="AN845" s="239"/>
      <c r="AO845" s="239"/>
      <c r="AP845" s="239"/>
      <c r="AQ845" s="239"/>
      <c r="AR845" s="239"/>
      <c r="AS845" s="239"/>
      <c r="AT845" s="239"/>
      <c r="AU845" s="239"/>
      <c r="AV845" s="239"/>
      <c r="AW845" s="239"/>
      <c r="AX845" s="239"/>
      <c r="AY845" s="239"/>
      <c r="AZ845" s="239"/>
      <c r="BA845" s="239"/>
      <c r="BB845" s="239"/>
      <c r="BC845" s="239"/>
      <c r="BD845" s="239"/>
      <c r="BE845" s="239"/>
      <c r="BF845" s="239"/>
      <c r="BG845" s="239"/>
      <c r="BH845" s="239"/>
      <c r="BI845" s="239"/>
      <c r="BJ845" s="239"/>
      <c r="BK845" s="239"/>
      <c r="BL845" s="239"/>
      <c r="BM845" s="240"/>
    </row>
    <row r="846" spans="1:65">
      <c r="A846" s="30"/>
      <c r="B846" s="3" t="s">
        <v>85</v>
      </c>
      <c r="C846" s="29"/>
      <c r="D846" s="13" t="s">
        <v>521</v>
      </c>
      <c r="E846" s="13">
        <v>0</v>
      </c>
      <c r="F846" s="13">
        <v>0.39123039821797578</v>
      </c>
      <c r="G846" s="13">
        <v>3.5324266356293717E-2</v>
      </c>
      <c r="H846" s="13">
        <v>3.1149213215548179E-2</v>
      </c>
      <c r="I846" s="13" t="s">
        <v>521</v>
      </c>
      <c r="J846" s="13">
        <v>3.7267799624996496E-2</v>
      </c>
      <c r="K846" s="13">
        <v>2.0243716882505602E-2</v>
      </c>
      <c r="L846" s="13">
        <v>4.0056600239525224E-2</v>
      </c>
      <c r="M846" s="15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55"/>
    </row>
    <row r="847" spans="1:65">
      <c r="A847" s="30"/>
      <c r="B847" s="3" t="s">
        <v>234</v>
      </c>
      <c r="C847" s="29"/>
      <c r="D847" s="13" t="s">
        <v>521</v>
      </c>
      <c r="E847" s="13">
        <v>0.24040165386887202</v>
      </c>
      <c r="F847" s="13">
        <v>0.15770821027761373</v>
      </c>
      <c r="G847" s="13">
        <v>0.15081708997834231</v>
      </c>
      <c r="H847" s="13">
        <v>-7.8755660563090135E-4</v>
      </c>
      <c r="I847" s="13" t="s">
        <v>521</v>
      </c>
      <c r="J847" s="13">
        <v>-7.6786769049024262E-3</v>
      </c>
      <c r="K847" s="13">
        <v>-0.16617444378814716</v>
      </c>
      <c r="L847" s="13">
        <v>-4.3512502461114155E-2</v>
      </c>
      <c r="M847" s="15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5"/>
    </row>
    <row r="848" spans="1:65">
      <c r="A848" s="30"/>
      <c r="B848" s="46" t="s">
        <v>235</v>
      </c>
      <c r="C848" s="47"/>
      <c r="D848" s="45">
        <v>0.54</v>
      </c>
      <c r="E848" s="45">
        <v>3.81</v>
      </c>
      <c r="F848" s="45">
        <v>0.54</v>
      </c>
      <c r="G848" s="45">
        <v>2.39</v>
      </c>
      <c r="H848" s="45">
        <v>0</v>
      </c>
      <c r="I848" s="45">
        <v>9.24</v>
      </c>
      <c r="J848" s="45">
        <v>0.11</v>
      </c>
      <c r="K848" s="45">
        <v>2.61</v>
      </c>
      <c r="L848" s="45">
        <v>0.67</v>
      </c>
      <c r="M848" s="15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5"/>
    </row>
    <row r="849" spans="1:65">
      <c r="B849" s="31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BM849" s="55"/>
    </row>
    <row r="850" spans="1:65" ht="15">
      <c r="B850" s="8" t="s">
        <v>505</v>
      </c>
      <c r="BM850" s="28" t="s">
        <v>247</v>
      </c>
    </row>
    <row r="851" spans="1:65" ht="15">
      <c r="A851" s="25" t="s">
        <v>21</v>
      </c>
      <c r="B851" s="18" t="s">
        <v>108</v>
      </c>
      <c r="C851" s="15" t="s">
        <v>109</v>
      </c>
      <c r="D851" s="16" t="s">
        <v>214</v>
      </c>
      <c r="E851" s="17" t="s">
        <v>214</v>
      </c>
      <c r="F851" s="17" t="s">
        <v>214</v>
      </c>
      <c r="G851" s="17" t="s">
        <v>214</v>
      </c>
      <c r="H851" s="17" t="s">
        <v>214</v>
      </c>
      <c r="I851" s="17" t="s">
        <v>214</v>
      </c>
      <c r="J851" s="17" t="s">
        <v>214</v>
      </c>
      <c r="K851" s="15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</v>
      </c>
    </row>
    <row r="852" spans="1:65">
      <c r="A852" s="30"/>
      <c r="B852" s="19" t="s">
        <v>215</v>
      </c>
      <c r="C852" s="9" t="s">
        <v>215</v>
      </c>
      <c r="D852" s="149" t="s">
        <v>249</v>
      </c>
      <c r="E852" s="150" t="s">
        <v>250</v>
      </c>
      <c r="F852" s="150" t="s">
        <v>252</v>
      </c>
      <c r="G852" s="150" t="s">
        <v>253</v>
      </c>
      <c r="H852" s="150" t="s">
        <v>254</v>
      </c>
      <c r="I852" s="150" t="s">
        <v>256</v>
      </c>
      <c r="J852" s="150" t="s">
        <v>257</v>
      </c>
      <c r="K852" s="15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 t="s">
        <v>3</v>
      </c>
    </row>
    <row r="853" spans="1:65">
      <c r="A853" s="30"/>
      <c r="B853" s="19"/>
      <c r="C853" s="9"/>
      <c r="D853" s="10" t="s">
        <v>99</v>
      </c>
      <c r="E853" s="11" t="s">
        <v>99</v>
      </c>
      <c r="F853" s="11" t="s">
        <v>99</v>
      </c>
      <c r="G853" s="11" t="s">
        <v>284</v>
      </c>
      <c r="H853" s="11" t="s">
        <v>99</v>
      </c>
      <c r="I853" s="11" t="s">
        <v>284</v>
      </c>
      <c r="J853" s="11" t="s">
        <v>284</v>
      </c>
      <c r="K853" s="15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2</v>
      </c>
    </row>
    <row r="854" spans="1:65">
      <c r="A854" s="30"/>
      <c r="B854" s="19"/>
      <c r="C854" s="9"/>
      <c r="D854" s="26"/>
      <c r="E854" s="26"/>
      <c r="F854" s="26"/>
      <c r="G854" s="26"/>
      <c r="H854" s="26"/>
      <c r="I854" s="26"/>
      <c r="J854" s="26"/>
      <c r="K854" s="15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2</v>
      </c>
    </row>
    <row r="855" spans="1:65">
      <c r="A855" s="30"/>
      <c r="B855" s="18">
        <v>1</v>
      </c>
      <c r="C855" s="14">
        <v>1</v>
      </c>
      <c r="D855" s="156">
        <v>0.9900000000000001</v>
      </c>
      <c r="E855" s="22">
        <v>0.57999999999999996</v>
      </c>
      <c r="F855" s="22">
        <v>0.2</v>
      </c>
      <c r="G855" s="152">
        <v>0.8</v>
      </c>
      <c r="H855" s="152" t="s">
        <v>105</v>
      </c>
      <c r="I855" s="22">
        <v>0.7</v>
      </c>
      <c r="J855" s="152" t="s">
        <v>268</v>
      </c>
      <c r="K855" s="15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>
        <v>1</v>
      </c>
    </row>
    <row r="856" spans="1:65">
      <c r="A856" s="30"/>
      <c r="B856" s="19">
        <v>1</v>
      </c>
      <c r="C856" s="9">
        <v>2</v>
      </c>
      <c r="D856" s="11">
        <v>0.36</v>
      </c>
      <c r="E856" s="11">
        <v>7.0000000000000007E-2</v>
      </c>
      <c r="F856" s="11">
        <v>0.2</v>
      </c>
      <c r="G856" s="153">
        <v>2.2000000000000002</v>
      </c>
      <c r="H856" s="153" t="s">
        <v>105</v>
      </c>
      <c r="I856" s="11">
        <v>0.5</v>
      </c>
      <c r="J856" s="153" t="s">
        <v>268</v>
      </c>
      <c r="K856" s="15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15</v>
      </c>
    </row>
    <row r="857" spans="1:65">
      <c r="A857" s="30"/>
      <c r="B857" s="19">
        <v>1</v>
      </c>
      <c r="C857" s="9">
        <v>3</v>
      </c>
      <c r="D857" s="11">
        <v>0.4</v>
      </c>
      <c r="E857" s="11">
        <v>0.33</v>
      </c>
      <c r="F857" s="11">
        <v>0.2</v>
      </c>
      <c r="G857" s="153">
        <v>1.1000000000000001</v>
      </c>
      <c r="H857" s="153" t="s">
        <v>105</v>
      </c>
      <c r="I857" s="11">
        <v>0.4</v>
      </c>
      <c r="J857" s="153" t="s">
        <v>268</v>
      </c>
      <c r="K857" s="15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16</v>
      </c>
    </row>
    <row r="858" spans="1:65">
      <c r="A858" s="30"/>
      <c r="B858" s="19">
        <v>1</v>
      </c>
      <c r="C858" s="9">
        <v>4</v>
      </c>
      <c r="D858" s="11">
        <v>0.11</v>
      </c>
      <c r="E858" s="11">
        <v>0.27</v>
      </c>
      <c r="F858" s="11">
        <v>0.2</v>
      </c>
      <c r="G858" s="153">
        <v>2.2999999999999998</v>
      </c>
      <c r="H858" s="153" t="s">
        <v>105</v>
      </c>
      <c r="I858" s="11">
        <v>0.2</v>
      </c>
      <c r="J858" s="153" t="s">
        <v>268</v>
      </c>
      <c r="K858" s="15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8">
        <v>0.31108333333333299</v>
      </c>
    </row>
    <row r="859" spans="1:65">
      <c r="A859" s="30"/>
      <c r="B859" s="19">
        <v>1</v>
      </c>
      <c r="C859" s="9">
        <v>5</v>
      </c>
      <c r="D859" s="11">
        <v>0.27</v>
      </c>
      <c r="E859" s="11">
        <v>0.12</v>
      </c>
      <c r="F859" s="11">
        <v>0.2</v>
      </c>
      <c r="G859" s="153">
        <v>2.7</v>
      </c>
      <c r="H859" s="153" t="s">
        <v>105</v>
      </c>
      <c r="I859" s="11">
        <v>0.3</v>
      </c>
      <c r="J859" s="153" t="s">
        <v>268</v>
      </c>
      <c r="K859" s="15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8">
        <v>21</v>
      </c>
    </row>
    <row r="860" spans="1:65">
      <c r="A860" s="30"/>
      <c r="B860" s="19">
        <v>1</v>
      </c>
      <c r="C860" s="9">
        <v>6</v>
      </c>
      <c r="D860" s="11">
        <v>0.24</v>
      </c>
      <c r="E860" s="11">
        <v>0.44</v>
      </c>
      <c r="F860" s="11">
        <v>0.2</v>
      </c>
      <c r="G860" s="153">
        <v>1.2</v>
      </c>
      <c r="H860" s="153" t="s">
        <v>105</v>
      </c>
      <c r="I860" s="11">
        <v>0.7</v>
      </c>
      <c r="J860" s="153" t="s">
        <v>268</v>
      </c>
      <c r="K860" s="15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30"/>
      <c r="B861" s="20" t="s">
        <v>231</v>
      </c>
      <c r="C861" s="12"/>
      <c r="D861" s="23">
        <v>0.39500000000000002</v>
      </c>
      <c r="E861" s="23">
        <v>0.30166666666666669</v>
      </c>
      <c r="F861" s="23">
        <v>0.19999999999999998</v>
      </c>
      <c r="G861" s="23">
        <v>1.7166666666666666</v>
      </c>
      <c r="H861" s="23" t="s">
        <v>521</v>
      </c>
      <c r="I861" s="23">
        <v>0.46666666666666662</v>
      </c>
      <c r="J861" s="23" t="s">
        <v>521</v>
      </c>
      <c r="K861" s="15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30"/>
      <c r="B862" s="3" t="s">
        <v>232</v>
      </c>
      <c r="C862" s="29"/>
      <c r="D862" s="11">
        <v>0.315</v>
      </c>
      <c r="E862" s="11">
        <v>0.30000000000000004</v>
      </c>
      <c r="F862" s="11">
        <v>0.2</v>
      </c>
      <c r="G862" s="11">
        <v>1.7000000000000002</v>
      </c>
      <c r="H862" s="11" t="s">
        <v>521</v>
      </c>
      <c r="I862" s="11">
        <v>0.45</v>
      </c>
      <c r="J862" s="11" t="s">
        <v>521</v>
      </c>
      <c r="K862" s="15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A863" s="30"/>
      <c r="B863" s="3" t="s">
        <v>233</v>
      </c>
      <c r="C863" s="29"/>
      <c r="D863" s="24">
        <v>0.30859358386071489</v>
      </c>
      <c r="E863" s="24">
        <v>0.19239715867617863</v>
      </c>
      <c r="F863" s="24">
        <v>3.0404709722440586E-17</v>
      </c>
      <c r="G863" s="24">
        <v>0.77824589087682861</v>
      </c>
      <c r="H863" s="24" t="s">
        <v>521</v>
      </c>
      <c r="I863" s="24">
        <v>0.20655911179772904</v>
      </c>
      <c r="J863" s="24" t="s">
        <v>521</v>
      </c>
      <c r="K863" s="15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5"/>
    </row>
    <row r="864" spans="1:65">
      <c r="A864" s="30"/>
      <c r="B864" s="3" t="s">
        <v>85</v>
      </c>
      <c r="C864" s="29"/>
      <c r="D864" s="13">
        <v>0.78124957939421491</v>
      </c>
      <c r="E864" s="13">
        <v>0.63778063649561967</v>
      </c>
      <c r="F864" s="13">
        <v>1.5202354861220294E-16</v>
      </c>
      <c r="G864" s="13">
        <v>0.45334712089912349</v>
      </c>
      <c r="H864" s="13" t="s">
        <v>521</v>
      </c>
      <c r="I864" s="13">
        <v>0.44262666813799084</v>
      </c>
      <c r="J864" s="13" t="s">
        <v>521</v>
      </c>
      <c r="K864" s="15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5"/>
    </row>
    <row r="865" spans="1:65">
      <c r="A865" s="30"/>
      <c r="B865" s="3" t="s">
        <v>234</v>
      </c>
      <c r="C865" s="29"/>
      <c r="D865" s="13">
        <v>0.26975622823466527</v>
      </c>
      <c r="E865" s="13">
        <v>-3.0270559871415914E-2</v>
      </c>
      <c r="F865" s="13">
        <v>-0.35708545405839742</v>
      </c>
      <c r="G865" s="13">
        <v>4.5183498526654224</v>
      </c>
      <c r="H865" s="13" t="s">
        <v>521</v>
      </c>
      <c r="I865" s="13">
        <v>0.50013394053040594</v>
      </c>
      <c r="J865" s="13" t="s">
        <v>521</v>
      </c>
      <c r="K865" s="15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5"/>
    </row>
    <row r="866" spans="1:65">
      <c r="A866" s="30"/>
      <c r="B866" s="46" t="s">
        <v>235</v>
      </c>
      <c r="C866" s="47"/>
      <c r="D866" s="45">
        <v>0.62</v>
      </c>
      <c r="E866" s="45">
        <v>0</v>
      </c>
      <c r="F866" s="45">
        <v>0.67</v>
      </c>
      <c r="G866" s="45">
        <v>9.39</v>
      </c>
      <c r="H866" s="45">
        <v>1.67</v>
      </c>
      <c r="I866" s="45">
        <v>1.0900000000000001</v>
      </c>
      <c r="J866" s="45">
        <v>0.34</v>
      </c>
      <c r="K866" s="15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5"/>
    </row>
    <row r="867" spans="1:65">
      <c r="B867" s="31"/>
      <c r="C867" s="20"/>
      <c r="D867" s="20"/>
      <c r="E867" s="20"/>
      <c r="F867" s="20"/>
      <c r="G867" s="20"/>
      <c r="H867" s="20"/>
      <c r="I867" s="20"/>
      <c r="J867" s="20"/>
      <c r="BM867" s="55"/>
    </row>
    <row r="868" spans="1:65" ht="15">
      <c r="B868" s="8" t="s">
        <v>506</v>
      </c>
      <c r="BM868" s="28" t="s">
        <v>66</v>
      </c>
    </row>
    <row r="869" spans="1:65" ht="15">
      <c r="A869" s="25" t="s">
        <v>24</v>
      </c>
      <c r="B869" s="18" t="s">
        <v>108</v>
      </c>
      <c r="C869" s="15" t="s">
        <v>109</v>
      </c>
      <c r="D869" s="16" t="s">
        <v>214</v>
      </c>
      <c r="E869" s="17" t="s">
        <v>214</v>
      </c>
      <c r="F869" s="17" t="s">
        <v>214</v>
      </c>
      <c r="G869" s="17" t="s">
        <v>214</v>
      </c>
      <c r="H869" s="17" t="s">
        <v>214</v>
      </c>
      <c r="I869" s="17" t="s">
        <v>214</v>
      </c>
      <c r="J869" s="151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1</v>
      </c>
    </row>
    <row r="870" spans="1:65">
      <c r="A870" s="30"/>
      <c r="B870" s="19" t="s">
        <v>215</v>
      </c>
      <c r="C870" s="9" t="s">
        <v>215</v>
      </c>
      <c r="D870" s="149" t="s">
        <v>249</v>
      </c>
      <c r="E870" s="150" t="s">
        <v>250</v>
      </c>
      <c r="F870" s="150" t="s">
        <v>253</v>
      </c>
      <c r="G870" s="150" t="s">
        <v>256</v>
      </c>
      <c r="H870" s="150" t="s">
        <v>257</v>
      </c>
      <c r="I870" s="150" t="s">
        <v>260</v>
      </c>
      <c r="J870" s="151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 t="s">
        <v>3</v>
      </c>
    </row>
    <row r="871" spans="1:65">
      <c r="A871" s="30"/>
      <c r="B871" s="19"/>
      <c r="C871" s="9"/>
      <c r="D871" s="10" t="s">
        <v>99</v>
      </c>
      <c r="E871" s="11" t="s">
        <v>99</v>
      </c>
      <c r="F871" s="11" t="s">
        <v>284</v>
      </c>
      <c r="G871" s="11" t="s">
        <v>284</v>
      </c>
      <c r="H871" s="11" t="s">
        <v>284</v>
      </c>
      <c r="I871" s="11" t="s">
        <v>99</v>
      </c>
      <c r="J871" s="151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2</v>
      </c>
    </row>
    <row r="872" spans="1:65">
      <c r="A872" s="30"/>
      <c r="B872" s="19"/>
      <c r="C872" s="9"/>
      <c r="D872" s="26"/>
      <c r="E872" s="26"/>
      <c r="F872" s="26"/>
      <c r="G872" s="26"/>
      <c r="H872" s="26"/>
      <c r="I872" s="26"/>
      <c r="J872" s="151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8">
        <v>2</v>
      </c>
    </row>
    <row r="873" spans="1:65">
      <c r="A873" s="30"/>
      <c r="B873" s="18">
        <v>1</v>
      </c>
      <c r="C873" s="14">
        <v>1</v>
      </c>
      <c r="D873" s="22">
        <v>0.28000000000000003</v>
      </c>
      <c r="E873" s="22">
        <v>0.26</v>
      </c>
      <c r="F873" s="22">
        <v>0.24</v>
      </c>
      <c r="G873" s="22">
        <v>0.2</v>
      </c>
      <c r="H873" s="22">
        <v>0.22</v>
      </c>
      <c r="I873" s="22">
        <v>0.23426349406758401</v>
      </c>
      <c r="J873" s="151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8">
        <v>1</v>
      </c>
    </row>
    <row r="874" spans="1:65">
      <c r="A874" s="30"/>
      <c r="B874" s="19">
        <v>1</v>
      </c>
      <c r="C874" s="9">
        <v>2</v>
      </c>
      <c r="D874" s="11">
        <v>0.23</v>
      </c>
      <c r="E874" s="11">
        <v>0.16</v>
      </c>
      <c r="F874" s="11">
        <v>0.25</v>
      </c>
      <c r="G874" s="11">
        <v>0.2</v>
      </c>
      <c r="H874" s="11">
        <v>0.22</v>
      </c>
      <c r="I874" s="11">
        <v>0.21401366334739799</v>
      </c>
      <c r="J874" s="151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8">
        <v>4</v>
      </c>
    </row>
    <row r="875" spans="1:65">
      <c r="A875" s="30"/>
      <c r="B875" s="19">
        <v>1</v>
      </c>
      <c r="C875" s="9">
        <v>3</v>
      </c>
      <c r="D875" s="11">
        <v>0.2</v>
      </c>
      <c r="E875" s="11">
        <v>0.2</v>
      </c>
      <c r="F875" s="11">
        <v>0.3</v>
      </c>
      <c r="G875" s="11">
        <v>0.3</v>
      </c>
      <c r="H875" s="11">
        <v>0.24</v>
      </c>
      <c r="I875" s="11">
        <v>0.22368886716703601</v>
      </c>
      <c r="J875" s="151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8">
        <v>16</v>
      </c>
    </row>
    <row r="876" spans="1:65">
      <c r="A876" s="30"/>
      <c r="B876" s="19">
        <v>1</v>
      </c>
      <c r="C876" s="9">
        <v>4</v>
      </c>
      <c r="D876" s="11">
        <v>0.22</v>
      </c>
      <c r="E876" s="11">
        <v>0.2</v>
      </c>
      <c r="F876" s="11">
        <v>0.2</v>
      </c>
      <c r="G876" s="11">
        <v>0.3</v>
      </c>
      <c r="H876" s="11">
        <v>0.24</v>
      </c>
      <c r="I876" s="11">
        <v>0.22949808149543799</v>
      </c>
      <c r="J876" s="151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8">
        <v>0.2322962702933562</v>
      </c>
    </row>
    <row r="877" spans="1:65">
      <c r="A877" s="30"/>
      <c r="B877" s="19">
        <v>1</v>
      </c>
      <c r="C877" s="9">
        <v>5</v>
      </c>
      <c r="D877" s="11">
        <v>0.19</v>
      </c>
      <c r="E877" s="11">
        <v>0.19</v>
      </c>
      <c r="F877" s="11">
        <v>0.28999999999999998</v>
      </c>
      <c r="G877" s="11">
        <v>0.2</v>
      </c>
      <c r="H877" s="11">
        <v>0.22</v>
      </c>
      <c r="I877" s="11">
        <v>0.21877828274168601</v>
      </c>
      <c r="J877" s="151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8">
        <v>83</v>
      </c>
    </row>
    <row r="878" spans="1:65">
      <c r="A878" s="30"/>
      <c r="B878" s="19">
        <v>1</v>
      </c>
      <c r="C878" s="9">
        <v>6</v>
      </c>
      <c r="D878" s="11">
        <v>0.24</v>
      </c>
      <c r="E878" s="11">
        <v>0.18</v>
      </c>
      <c r="F878" s="11">
        <v>0.32</v>
      </c>
      <c r="G878" s="11">
        <v>0.3</v>
      </c>
      <c r="H878" s="11">
        <v>0.24</v>
      </c>
      <c r="I878" s="11">
        <v>0.21242334174168101</v>
      </c>
      <c r="J878" s="151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A879" s="30"/>
      <c r="B879" s="20" t="s">
        <v>231</v>
      </c>
      <c r="C879" s="12"/>
      <c r="D879" s="23">
        <v>0.22666666666666666</v>
      </c>
      <c r="E879" s="23">
        <v>0.19833333333333333</v>
      </c>
      <c r="F879" s="23">
        <v>0.26666666666666666</v>
      </c>
      <c r="G879" s="23">
        <v>0.25</v>
      </c>
      <c r="H879" s="23">
        <v>0.22999999999999998</v>
      </c>
      <c r="I879" s="23">
        <v>0.22211095509347048</v>
      </c>
      <c r="J879" s="151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A880" s="30"/>
      <c r="B880" s="3" t="s">
        <v>232</v>
      </c>
      <c r="C880" s="29"/>
      <c r="D880" s="11">
        <v>0.22500000000000001</v>
      </c>
      <c r="E880" s="11">
        <v>0.19500000000000001</v>
      </c>
      <c r="F880" s="11">
        <v>0.27</v>
      </c>
      <c r="G880" s="11">
        <v>0.25</v>
      </c>
      <c r="H880" s="11">
        <v>0.22999999999999998</v>
      </c>
      <c r="I880" s="11">
        <v>0.22123357495436102</v>
      </c>
      <c r="J880" s="151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5"/>
    </row>
    <row r="881" spans="1:65">
      <c r="A881" s="30"/>
      <c r="B881" s="3" t="s">
        <v>233</v>
      </c>
      <c r="C881" s="29"/>
      <c r="D881" s="24">
        <v>3.2041639575194583E-2</v>
      </c>
      <c r="E881" s="24">
        <v>3.371448748930754E-2</v>
      </c>
      <c r="F881" s="24">
        <v>4.4572039067857866E-2</v>
      </c>
      <c r="G881" s="24">
        <v>5.4772255750516634E-2</v>
      </c>
      <c r="H881" s="24">
        <v>1.0954451150103317E-2</v>
      </c>
      <c r="I881" s="24">
        <v>8.6633288935262006E-3</v>
      </c>
      <c r="J881" s="151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A882" s="30"/>
      <c r="B882" s="3" t="s">
        <v>85</v>
      </c>
      <c r="C882" s="29"/>
      <c r="D882" s="13">
        <v>0.1413601745964467</v>
      </c>
      <c r="E882" s="13">
        <v>0.16998901255113044</v>
      </c>
      <c r="F882" s="13">
        <v>0.16714514650446699</v>
      </c>
      <c r="G882" s="13">
        <v>0.21908902300206654</v>
      </c>
      <c r="H882" s="13">
        <v>4.7628048478710078E-2</v>
      </c>
      <c r="I882" s="13">
        <v>3.9004509659959954E-2</v>
      </c>
      <c r="J882" s="151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A883" s="30"/>
      <c r="B883" s="3" t="s">
        <v>234</v>
      </c>
      <c r="C883" s="29"/>
      <c r="D883" s="13">
        <v>-2.4234584651661395E-2</v>
      </c>
      <c r="E883" s="13">
        <v>-0.14620526157020364</v>
      </c>
      <c r="F883" s="13">
        <v>0.14795931217451619</v>
      </c>
      <c r="G883" s="13">
        <v>7.6211855163608844E-2</v>
      </c>
      <c r="H883" s="13">
        <v>-9.8850932494799482E-3</v>
      </c>
      <c r="I883" s="13">
        <v>-4.3846227866780496E-2</v>
      </c>
      <c r="J883" s="151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5"/>
    </row>
    <row r="884" spans="1:65">
      <c r="A884" s="30"/>
      <c r="B884" s="46" t="s">
        <v>235</v>
      </c>
      <c r="C884" s="47"/>
      <c r="D884" s="45">
        <v>0.08</v>
      </c>
      <c r="E884" s="45">
        <v>1.45</v>
      </c>
      <c r="F884" s="45">
        <v>1.85</v>
      </c>
      <c r="G884" s="45">
        <v>1.05</v>
      </c>
      <c r="H884" s="45">
        <v>0.08</v>
      </c>
      <c r="I884" s="45">
        <v>0.3</v>
      </c>
      <c r="J884" s="151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5"/>
    </row>
    <row r="885" spans="1:65">
      <c r="B885" s="31"/>
      <c r="C885" s="20"/>
      <c r="D885" s="20"/>
      <c r="E885" s="20"/>
      <c r="F885" s="20"/>
      <c r="G885" s="20"/>
      <c r="H885" s="20"/>
      <c r="I885" s="20"/>
      <c r="BM885" s="55"/>
    </row>
    <row r="886" spans="1:65" ht="15">
      <c r="B886" s="8" t="s">
        <v>507</v>
      </c>
      <c r="BM886" s="28" t="s">
        <v>66</v>
      </c>
    </row>
    <row r="887" spans="1:65" ht="15">
      <c r="A887" s="25" t="s">
        <v>27</v>
      </c>
      <c r="B887" s="18" t="s">
        <v>108</v>
      </c>
      <c r="C887" s="15" t="s">
        <v>109</v>
      </c>
      <c r="D887" s="16" t="s">
        <v>214</v>
      </c>
      <c r="E887" s="17" t="s">
        <v>214</v>
      </c>
      <c r="F887" s="17" t="s">
        <v>214</v>
      </c>
      <c r="G887" s="17" t="s">
        <v>214</v>
      </c>
      <c r="H887" s="17" t="s">
        <v>214</v>
      </c>
      <c r="I887" s="17" t="s">
        <v>214</v>
      </c>
      <c r="J887" s="17" t="s">
        <v>214</v>
      </c>
      <c r="K887" s="15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</v>
      </c>
    </row>
    <row r="888" spans="1:65">
      <c r="A888" s="30"/>
      <c r="B888" s="19" t="s">
        <v>215</v>
      </c>
      <c r="C888" s="9" t="s">
        <v>215</v>
      </c>
      <c r="D888" s="149" t="s">
        <v>249</v>
      </c>
      <c r="E888" s="150" t="s">
        <v>250</v>
      </c>
      <c r="F888" s="150" t="s">
        <v>252</v>
      </c>
      <c r="G888" s="150" t="s">
        <v>253</v>
      </c>
      <c r="H888" s="150" t="s">
        <v>254</v>
      </c>
      <c r="I888" s="150" t="s">
        <v>256</v>
      </c>
      <c r="J888" s="150" t="s">
        <v>257</v>
      </c>
      <c r="K888" s="15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 t="s">
        <v>3</v>
      </c>
    </row>
    <row r="889" spans="1:65">
      <c r="A889" s="30"/>
      <c r="B889" s="19"/>
      <c r="C889" s="9"/>
      <c r="D889" s="10" t="s">
        <v>99</v>
      </c>
      <c r="E889" s="11" t="s">
        <v>99</v>
      </c>
      <c r="F889" s="11" t="s">
        <v>99</v>
      </c>
      <c r="G889" s="11" t="s">
        <v>284</v>
      </c>
      <c r="H889" s="11" t="s">
        <v>99</v>
      </c>
      <c r="I889" s="11" t="s">
        <v>284</v>
      </c>
      <c r="J889" s="11" t="s">
        <v>284</v>
      </c>
      <c r="K889" s="15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2</v>
      </c>
    </row>
    <row r="890" spans="1:65">
      <c r="A890" s="30"/>
      <c r="B890" s="19"/>
      <c r="C890" s="9"/>
      <c r="D890" s="26"/>
      <c r="E890" s="26"/>
      <c r="F890" s="26"/>
      <c r="G890" s="26"/>
      <c r="H890" s="26"/>
      <c r="I890" s="26"/>
      <c r="J890" s="26"/>
      <c r="K890" s="15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2</v>
      </c>
    </row>
    <row r="891" spans="1:65">
      <c r="A891" s="30"/>
      <c r="B891" s="18">
        <v>1</v>
      </c>
      <c r="C891" s="14">
        <v>1</v>
      </c>
      <c r="D891" s="22" t="s">
        <v>268</v>
      </c>
      <c r="E891" s="22" t="s">
        <v>268</v>
      </c>
      <c r="F891" s="22" t="s">
        <v>103</v>
      </c>
      <c r="G891" s="22" t="s">
        <v>104</v>
      </c>
      <c r="H891" s="22" t="s">
        <v>102</v>
      </c>
      <c r="I891" s="152" t="s">
        <v>295</v>
      </c>
      <c r="J891" s="22" t="s">
        <v>104</v>
      </c>
      <c r="K891" s="15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8">
        <v>1</v>
      </c>
    </row>
    <row r="892" spans="1:65">
      <c r="A892" s="30"/>
      <c r="B892" s="19">
        <v>1</v>
      </c>
      <c r="C892" s="9">
        <v>2</v>
      </c>
      <c r="D892" s="11" t="s">
        <v>268</v>
      </c>
      <c r="E892" s="11" t="s">
        <v>268</v>
      </c>
      <c r="F892" s="11" t="s">
        <v>103</v>
      </c>
      <c r="G892" s="11" t="s">
        <v>104</v>
      </c>
      <c r="H892" s="11" t="s">
        <v>102</v>
      </c>
      <c r="I892" s="153">
        <v>9</v>
      </c>
      <c r="J892" s="11" t="s">
        <v>104</v>
      </c>
      <c r="K892" s="15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5</v>
      </c>
    </row>
    <row r="893" spans="1:65">
      <c r="A893" s="30"/>
      <c r="B893" s="19">
        <v>1</v>
      </c>
      <c r="C893" s="9">
        <v>3</v>
      </c>
      <c r="D893" s="154">
        <v>0.7</v>
      </c>
      <c r="E893" s="11" t="s">
        <v>268</v>
      </c>
      <c r="F893" s="11" t="s">
        <v>103</v>
      </c>
      <c r="G893" s="11" t="s">
        <v>104</v>
      </c>
      <c r="H893" s="11" t="s">
        <v>102</v>
      </c>
      <c r="I893" s="153" t="s">
        <v>295</v>
      </c>
      <c r="J893" s="11" t="s">
        <v>104</v>
      </c>
      <c r="K893" s="15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16</v>
      </c>
    </row>
    <row r="894" spans="1:65">
      <c r="A894" s="30"/>
      <c r="B894" s="19">
        <v>1</v>
      </c>
      <c r="C894" s="9">
        <v>4</v>
      </c>
      <c r="D894" s="11" t="s">
        <v>268</v>
      </c>
      <c r="E894" s="11" t="s">
        <v>268</v>
      </c>
      <c r="F894" s="11" t="s">
        <v>103</v>
      </c>
      <c r="G894" s="11" t="s">
        <v>104</v>
      </c>
      <c r="H894" s="11" t="s">
        <v>102</v>
      </c>
      <c r="I894" s="153">
        <v>8</v>
      </c>
      <c r="J894" s="11" t="s">
        <v>104</v>
      </c>
      <c r="K894" s="15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8" t="s">
        <v>104</v>
      </c>
    </row>
    <row r="895" spans="1:65">
      <c r="A895" s="30"/>
      <c r="B895" s="19">
        <v>1</v>
      </c>
      <c r="C895" s="9">
        <v>5</v>
      </c>
      <c r="D895" s="11">
        <v>0.5</v>
      </c>
      <c r="E895" s="11" t="s">
        <v>268</v>
      </c>
      <c r="F895" s="11" t="s">
        <v>103</v>
      </c>
      <c r="G895" s="11" t="s">
        <v>104</v>
      </c>
      <c r="H895" s="11" t="s">
        <v>102</v>
      </c>
      <c r="I895" s="153">
        <v>6</v>
      </c>
      <c r="J895" s="11" t="s">
        <v>104</v>
      </c>
      <c r="K895" s="15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8">
        <v>84</v>
      </c>
    </row>
    <row r="896" spans="1:65">
      <c r="A896" s="30"/>
      <c r="B896" s="19">
        <v>1</v>
      </c>
      <c r="C896" s="9">
        <v>6</v>
      </c>
      <c r="D896" s="11" t="s">
        <v>268</v>
      </c>
      <c r="E896" s="11" t="s">
        <v>268</v>
      </c>
      <c r="F896" s="11" t="s">
        <v>103</v>
      </c>
      <c r="G896" s="11" t="s">
        <v>104</v>
      </c>
      <c r="H896" s="11" t="s">
        <v>102</v>
      </c>
      <c r="I896" s="153" t="s">
        <v>295</v>
      </c>
      <c r="J896" s="11" t="s">
        <v>104</v>
      </c>
      <c r="K896" s="15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20" t="s">
        <v>231</v>
      </c>
      <c r="C897" s="12"/>
      <c r="D897" s="23">
        <v>0.6</v>
      </c>
      <c r="E897" s="23" t="s">
        <v>521</v>
      </c>
      <c r="F897" s="23" t="s">
        <v>521</v>
      </c>
      <c r="G897" s="23" t="s">
        <v>521</v>
      </c>
      <c r="H897" s="23" t="s">
        <v>521</v>
      </c>
      <c r="I897" s="23">
        <v>7.666666666666667</v>
      </c>
      <c r="J897" s="23" t="s">
        <v>521</v>
      </c>
      <c r="K897" s="15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A898" s="30"/>
      <c r="B898" s="3" t="s">
        <v>232</v>
      </c>
      <c r="C898" s="29"/>
      <c r="D898" s="11">
        <v>0.6</v>
      </c>
      <c r="E898" s="11" t="s">
        <v>521</v>
      </c>
      <c r="F898" s="11" t="s">
        <v>521</v>
      </c>
      <c r="G898" s="11" t="s">
        <v>521</v>
      </c>
      <c r="H898" s="11" t="s">
        <v>521</v>
      </c>
      <c r="I898" s="11">
        <v>8</v>
      </c>
      <c r="J898" s="11" t="s">
        <v>521</v>
      </c>
      <c r="K898" s="15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5"/>
    </row>
    <row r="899" spans="1:65">
      <c r="A899" s="30"/>
      <c r="B899" s="3" t="s">
        <v>233</v>
      </c>
      <c r="C899" s="29"/>
      <c r="D899" s="24">
        <v>0.14142135623730956</v>
      </c>
      <c r="E899" s="24" t="s">
        <v>521</v>
      </c>
      <c r="F899" s="24" t="s">
        <v>521</v>
      </c>
      <c r="G899" s="24" t="s">
        <v>521</v>
      </c>
      <c r="H899" s="24" t="s">
        <v>521</v>
      </c>
      <c r="I899" s="24">
        <v>1.5275252316519452</v>
      </c>
      <c r="J899" s="24" t="s">
        <v>521</v>
      </c>
      <c r="K899" s="15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5"/>
    </row>
    <row r="900" spans="1:65">
      <c r="A900" s="30"/>
      <c r="B900" s="3" t="s">
        <v>85</v>
      </c>
      <c r="C900" s="29"/>
      <c r="D900" s="13">
        <v>0.23570226039551595</v>
      </c>
      <c r="E900" s="13" t="s">
        <v>521</v>
      </c>
      <c r="F900" s="13" t="s">
        <v>521</v>
      </c>
      <c r="G900" s="13" t="s">
        <v>521</v>
      </c>
      <c r="H900" s="13" t="s">
        <v>521</v>
      </c>
      <c r="I900" s="13">
        <v>0.19924242151981894</v>
      </c>
      <c r="J900" s="13" t="s">
        <v>521</v>
      </c>
      <c r="K900" s="15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5"/>
    </row>
    <row r="901" spans="1:65">
      <c r="A901" s="30"/>
      <c r="B901" s="3" t="s">
        <v>234</v>
      </c>
      <c r="C901" s="29"/>
      <c r="D901" s="13" t="s">
        <v>521</v>
      </c>
      <c r="E901" s="13" t="s">
        <v>521</v>
      </c>
      <c r="F901" s="13" t="s">
        <v>521</v>
      </c>
      <c r="G901" s="13" t="s">
        <v>521</v>
      </c>
      <c r="H901" s="13" t="s">
        <v>521</v>
      </c>
      <c r="I901" s="13" t="s">
        <v>521</v>
      </c>
      <c r="J901" s="13" t="s">
        <v>521</v>
      </c>
      <c r="K901" s="15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5"/>
    </row>
    <row r="902" spans="1:65">
      <c r="A902" s="30"/>
      <c r="B902" s="46" t="s">
        <v>235</v>
      </c>
      <c r="C902" s="47"/>
      <c r="D902" s="45">
        <v>0.56999999999999995</v>
      </c>
      <c r="E902" s="45">
        <v>0.67</v>
      </c>
      <c r="F902" s="45">
        <v>0</v>
      </c>
      <c r="G902" s="45">
        <v>1.35</v>
      </c>
      <c r="H902" s="45">
        <v>0.45</v>
      </c>
      <c r="I902" s="45">
        <v>3.9</v>
      </c>
      <c r="J902" s="45">
        <v>1.35</v>
      </c>
      <c r="K902" s="15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5"/>
    </row>
    <row r="903" spans="1:65">
      <c r="B903" s="31"/>
      <c r="C903" s="20"/>
      <c r="D903" s="20"/>
      <c r="E903" s="20"/>
      <c r="F903" s="20"/>
      <c r="G903" s="20"/>
      <c r="H903" s="20"/>
      <c r="I903" s="20"/>
      <c r="J903" s="20"/>
      <c r="BM903" s="55"/>
    </row>
    <row r="904" spans="1:65" ht="15">
      <c r="B904" s="8" t="s">
        <v>508</v>
      </c>
      <c r="BM904" s="28" t="s">
        <v>66</v>
      </c>
    </row>
    <row r="905" spans="1:65" ht="15">
      <c r="A905" s="25" t="s">
        <v>30</v>
      </c>
      <c r="B905" s="18" t="s">
        <v>108</v>
      </c>
      <c r="C905" s="15" t="s">
        <v>109</v>
      </c>
      <c r="D905" s="16" t="s">
        <v>214</v>
      </c>
      <c r="E905" s="17" t="s">
        <v>214</v>
      </c>
      <c r="F905" s="17" t="s">
        <v>214</v>
      </c>
      <c r="G905" s="17" t="s">
        <v>214</v>
      </c>
      <c r="H905" s="17" t="s">
        <v>214</v>
      </c>
      <c r="I905" s="17" t="s">
        <v>214</v>
      </c>
      <c r="J905" s="17" t="s">
        <v>214</v>
      </c>
      <c r="K905" s="17" t="s">
        <v>214</v>
      </c>
      <c r="L905" s="17" t="s">
        <v>214</v>
      </c>
      <c r="M905" s="151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</v>
      </c>
    </row>
    <row r="906" spans="1:65">
      <c r="A906" s="30"/>
      <c r="B906" s="19" t="s">
        <v>215</v>
      </c>
      <c r="C906" s="9" t="s">
        <v>215</v>
      </c>
      <c r="D906" s="149" t="s">
        <v>249</v>
      </c>
      <c r="E906" s="150" t="s">
        <v>250</v>
      </c>
      <c r="F906" s="150" t="s">
        <v>252</v>
      </c>
      <c r="G906" s="150" t="s">
        <v>253</v>
      </c>
      <c r="H906" s="150" t="s">
        <v>254</v>
      </c>
      <c r="I906" s="150" t="s">
        <v>256</v>
      </c>
      <c r="J906" s="150" t="s">
        <v>257</v>
      </c>
      <c r="K906" s="150" t="s">
        <v>258</v>
      </c>
      <c r="L906" s="150" t="s">
        <v>260</v>
      </c>
      <c r="M906" s="151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 t="s">
        <v>3</v>
      </c>
    </row>
    <row r="907" spans="1:65">
      <c r="A907" s="30"/>
      <c r="B907" s="19"/>
      <c r="C907" s="9"/>
      <c r="D907" s="10" t="s">
        <v>99</v>
      </c>
      <c r="E907" s="11" t="s">
        <v>99</v>
      </c>
      <c r="F907" s="11" t="s">
        <v>99</v>
      </c>
      <c r="G907" s="11" t="s">
        <v>284</v>
      </c>
      <c r="H907" s="11" t="s">
        <v>99</v>
      </c>
      <c r="I907" s="11" t="s">
        <v>284</v>
      </c>
      <c r="J907" s="11" t="s">
        <v>284</v>
      </c>
      <c r="K907" s="11" t="s">
        <v>284</v>
      </c>
      <c r="L907" s="11" t="s">
        <v>99</v>
      </c>
      <c r="M907" s="151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2</v>
      </c>
    </row>
    <row r="908" spans="1:65">
      <c r="A908" s="30"/>
      <c r="B908" s="19"/>
      <c r="C908" s="9"/>
      <c r="D908" s="26"/>
      <c r="E908" s="26"/>
      <c r="F908" s="26"/>
      <c r="G908" s="26"/>
      <c r="H908" s="26"/>
      <c r="I908" s="26"/>
      <c r="J908" s="26"/>
      <c r="K908" s="26"/>
      <c r="L908" s="26"/>
      <c r="M908" s="151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2</v>
      </c>
    </row>
    <row r="909" spans="1:65">
      <c r="A909" s="30"/>
      <c r="B909" s="18">
        <v>1</v>
      </c>
      <c r="C909" s="14">
        <v>1</v>
      </c>
      <c r="D909" s="22">
        <v>4.5999999999999996</v>
      </c>
      <c r="E909" s="22">
        <v>4.2</v>
      </c>
      <c r="F909" s="22">
        <v>5.2</v>
      </c>
      <c r="G909" s="22">
        <v>3.8</v>
      </c>
      <c r="H909" s="22">
        <v>3.7843731451622085</v>
      </c>
      <c r="I909" s="22">
        <v>4.4000000000000004</v>
      </c>
      <c r="J909" s="22">
        <v>4.5999999999999996</v>
      </c>
      <c r="K909" s="22">
        <v>5.39</v>
      </c>
      <c r="L909" s="22">
        <v>4.0915464572741698</v>
      </c>
      <c r="M909" s="151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>
        <v>1</v>
      </c>
    </row>
    <row r="910" spans="1:65">
      <c r="A910" s="30"/>
      <c r="B910" s="19">
        <v>1</v>
      </c>
      <c r="C910" s="9">
        <v>2</v>
      </c>
      <c r="D910" s="11">
        <v>4.8</v>
      </c>
      <c r="E910" s="11">
        <v>3.8</v>
      </c>
      <c r="F910" s="11">
        <v>5</v>
      </c>
      <c r="G910" s="11">
        <v>3.9</v>
      </c>
      <c r="H910" s="11">
        <v>3.9335889011907188</v>
      </c>
      <c r="I910" s="11">
        <v>4.7</v>
      </c>
      <c r="J910" s="11">
        <v>4.9000000000000004</v>
      </c>
      <c r="K910" s="11">
        <v>5.48</v>
      </c>
      <c r="L910" s="11">
        <v>3.9600619833567401</v>
      </c>
      <c r="M910" s="151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 t="e">
        <v>#N/A</v>
      </c>
    </row>
    <row r="911" spans="1:65">
      <c r="A911" s="30"/>
      <c r="B911" s="19">
        <v>1</v>
      </c>
      <c r="C911" s="9">
        <v>3</v>
      </c>
      <c r="D911" s="11">
        <v>4.5</v>
      </c>
      <c r="E911" s="11">
        <v>4.0999999999999996</v>
      </c>
      <c r="F911" s="11">
        <v>5.3</v>
      </c>
      <c r="G911" s="11">
        <v>3.9</v>
      </c>
      <c r="H911" s="11">
        <v>4.3091705956384896</v>
      </c>
      <c r="I911" s="11">
        <v>4.4000000000000004</v>
      </c>
      <c r="J911" s="11">
        <v>4.7</v>
      </c>
      <c r="K911" s="11">
        <v>5.53</v>
      </c>
      <c r="L911" s="11">
        <v>3.9332166752354594</v>
      </c>
      <c r="M911" s="151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16</v>
      </c>
    </row>
    <row r="912" spans="1:65">
      <c r="A912" s="30"/>
      <c r="B912" s="19">
        <v>1</v>
      </c>
      <c r="C912" s="9">
        <v>4</v>
      </c>
      <c r="D912" s="11">
        <v>4.5999999999999996</v>
      </c>
      <c r="E912" s="11">
        <v>4.3</v>
      </c>
      <c r="F912" s="11">
        <v>5</v>
      </c>
      <c r="G912" s="11">
        <v>4</v>
      </c>
      <c r="H912" s="11">
        <v>3.9915646238716604</v>
      </c>
      <c r="I912" s="11">
        <v>4.5999999999999996</v>
      </c>
      <c r="J912" s="11">
        <v>4.8</v>
      </c>
      <c r="K912" s="11">
        <v>5.5</v>
      </c>
      <c r="L912" s="11">
        <v>4.0689029130945604</v>
      </c>
      <c r="M912" s="151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4.5321176778365784</v>
      </c>
    </row>
    <row r="913" spans="1:65">
      <c r="A913" s="30"/>
      <c r="B913" s="19">
        <v>1</v>
      </c>
      <c r="C913" s="9">
        <v>5</v>
      </c>
      <c r="D913" s="11">
        <v>4.4000000000000004</v>
      </c>
      <c r="E913" s="11">
        <v>4.0999999999999996</v>
      </c>
      <c r="F913" s="11">
        <v>5.2</v>
      </c>
      <c r="G913" s="11">
        <v>4.3</v>
      </c>
      <c r="H913" s="11">
        <v>4.3063732359156903</v>
      </c>
      <c r="I913" s="11">
        <v>4.5</v>
      </c>
      <c r="J913" s="11">
        <v>4.8</v>
      </c>
      <c r="K913" s="11">
        <v>5.72</v>
      </c>
      <c r="L913" s="11">
        <v>3.9911507354185498</v>
      </c>
      <c r="M913" s="151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8">
        <v>85</v>
      </c>
    </row>
    <row r="914" spans="1:65">
      <c r="A914" s="30"/>
      <c r="B914" s="19">
        <v>1</v>
      </c>
      <c r="C914" s="9">
        <v>6</v>
      </c>
      <c r="D914" s="11">
        <v>4.4000000000000004</v>
      </c>
      <c r="E914" s="11">
        <v>4.3</v>
      </c>
      <c r="F914" s="11">
        <v>5.2</v>
      </c>
      <c r="G914" s="11">
        <v>4.4000000000000004</v>
      </c>
      <c r="H914" s="11">
        <v>3.8845227905647581</v>
      </c>
      <c r="I914" s="11">
        <v>4.5</v>
      </c>
      <c r="J914" s="11">
        <v>4.8</v>
      </c>
      <c r="K914" s="11">
        <v>5.81</v>
      </c>
      <c r="L914" s="11">
        <v>4.0498825464522499</v>
      </c>
      <c r="M914" s="151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20" t="s">
        <v>231</v>
      </c>
      <c r="C915" s="12"/>
      <c r="D915" s="23">
        <v>4.55</v>
      </c>
      <c r="E915" s="23">
        <v>4.1333333333333337</v>
      </c>
      <c r="F915" s="23">
        <v>5.1499999999999995</v>
      </c>
      <c r="G915" s="23">
        <v>4.05</v>
      </c>
      <c r="H915" s="23">
        <v>4.0349322153905876</v>
      </c>
      <c r="I915" s="23">
        <v>4.5166666666666666</v>
      </c>
      <c r="J915" s="23">
        <v>4.7666666666666666</v>
      </c>
      <c r="K915" s="23">
        <v>5.5716666666666663</v>
      </c>
      <c r="L915" s="23">
        <v>4.0157935518052881</v>
      </c>
      <c r="M915" s="151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30"/>
      <c r="B916" s="3" t="s">
        <v>232</v>
      </c>
      <c r="C916" s="29"/>
      <c r="D916" s="11">
        <v>4.55</v>
      </c>
      <c r="E916" s="11">
        <v>4.1500000000000004</v>
      </c>
      <c r="F916" s="11">
        <v>5.2</v>
      </c>
      <c r="G916" s="11">
        <v>3.95</v>
      </c>
      <c r="H916" s="11">
        <v>3.9625767625311896</v>
      </c>
      <c r="I916" s="11">
        <v>4.5</v>
      </c>
      <c r="J916" s="11">
        <v>4.8</v>
      </c>
      <c r="K916" s="11">
        <v>5.5150000000000006</v>
      </c>
      <c r="L916" s="11">
        <v>4.0205166409353996</v>
      </c>
      <c r="M916" s="151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A917" s="30"/>
      <c r="B917" s="3" t="s">
        <v>233</v>
      </c>
      <c r="C917" s="29"/>
      <c r="D917" s="24">
        <v>0.15165750888103077</v>
      </c>
      <c r="E917" s="24">
        <v>0.18618986725025258</v>
      </c>
      <c r="F917" s="24">
        <v>0.1224744871391589</v>
      </c>
      <c r="G917" s="24">
        <v>0.24289915602982251</v>
      </c>
      <c r="H917" s="24">
        <v>0.22200944795301603</v>
      </c>
      <c r="I917" s="24">
        <v>0.11690451944500108</v>
      </c>
      <c r="J917" s="24">
        <v>0.1032795558988646</v>
      </c>
      <c r="K917" s="24">
        <v>0.15942605391424144</v>
      </c>
      <c r="L917" s="24">
        <v>6.3644926215381523E-2</v>
      </c>
      <c r="M917" s="151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5"/>
    </row>
    <row r="918" spans="1:65">
      <c r="A918" s="30"/>
      <c r="B918" s="3" t="s">
        <v>85</v>
      </c>
      <c r="C918" s="29"/>
      <c r="D918" s="13">
        <v>3.3331320633193579E-2</v>
      </c>
      <c r="E918" s="13">
        <v>4.5045935625061102E-2</v>
      </c>
      <c r="F918" s="13">
        <v>2.3781453813428916E-2</v>
      </c>
      <c r="G918" s="13">
        <v>5.9975100254277165E-2</v>
      </c>
      <c r="H918" s="13">
        <v>5.5021853181621581E-2</v>
      </c>
      <c r="I918" s="13">
        <v>2.5882919434317583E-2</v>
      </c>
      <c r="J918" s="13">
        <v>2.1667039699062505E-2</v>
      </c>
      <c r="K918" s="13">
        <v>2.8613709945720871E-2</v>
      </c>
      <c r="L918" s="13">
        <v>1.5848654915731446E-2</v>
      </c>
      <c r="M918" s="151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A919" s="30"/>
      <c r="B919" s="3" t="s">
        <v>234</v>
      </c>
      <c r="C919" s="29"/>
      <c r="D919" s="13">
        <v>3.9456879619148566E-3</v>
      </c>
      <c r="E919" s="13">
        <v>-8.7990730349615687E-2</v>
      </c>
      <c r="F919" s="13">
        <v>0.136334130330519</v>
      </c>
      <c r="G919" s="13">
        <v>-0.10637801401192193</v>
      </c>
      <c r="H919" s="13">
        <v>-0.10970268156923146</v>
      </c>
      <c r="I919" s="13">
        <v>-3.4092255030074847E-3</v>
      </c>
      <c r="J919" s="13">
        <v>5.1752625483910908E-2</v>
      </c>
      <c r="K919" s="13">
        <v>0.22937378566178812</v>
      </c>
      <c r="L919" s="13">
        <v>-0.11392557800435565</v>
      </c>
      <c r="M919" s="151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A920" s="30"/>
      <c r="B920" s="46" t="s">
        <v>235</v>
      </c>
      <c r="C920" s="47"/>
      <c r="D920" s="45">
        <v>0.05</v>
      </c>
      <c r="E920" s="45">
        <v>0.55000000000000004</v>
      </c>
      <c r="F920" s="45">
        <v>0.92</v>
      </c>
      <c r="G920" s="45">
        <v>0.67</v>
      </c>
      <c r="H920" s="45">
        <v>0.7</v>
      </c>
      <c r="I920" s="45">
        <v>0</v>
      </c>
      <c r="J920" s="45">
        <v>0.36</v>
      </c>
      <c r="K920" s="45">
        <v>1.52</v>
      </c>
      <c r="L920" s="45">
        <v>0.72</v>
      </c>
      <c r="M920" s="151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5"/>
    </row>
    <row r="921" spans="1:65">
      <c r="B921" s="31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BM921" s="55"/>
    </row>
    <row r="922" spans="1:65" ht="15">
      <c r="B922" s="8" t="s">
        <v>509</v>
      </c>
      <c r="BM922" s="28" t="s">
        <v>66</v>
      </c>
    </row>
    <row r="923" spans="1:65" ht="15">
      <c r="A923" s="25" t="s">
        <v>62</v>
      </c>
      <c r="B923" s="18" t="s">
        <v>108</v>
      </c>
      <c r="C923" s="15" t="s">
        <v>109</v>
      </c>
      <c r="D923" s="16" t="s">
        <v>214</v>
      </c>
      <c r="E923" s="17" t="s">
        <v>214</v>
      </c>
      <c r="F923" s="17" t="s">
        <v>214</v>
      </c>
      <c r="G923" s="17" t="s">
        <v>214</v>
      </c>
      <c r="H923" s="17" t="s">
        <v>214</v>
      </c>
      <c r="I923" s="17" t="s">
        <v>214</v>
      </c>
      <c r="J923" s="17" t="s">
        <v>214</v>
      </c>
      <c r="K923" s="17" t="s">
        <v>214</v>
      </c>
      <c r="L923" s="17" t="s">
        <v>214</v>
      </c>
      <c r="M923" s="17" t="s">
        <v>214</v>
      </c>
      <c r="N923" s="151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1</v>
      </c>
    </row>
    <row r="924" spans="1:65">
      <c r="A924" s="30"/>
      <c r="B924" s="19" t="s">
        <v>215</v>
      </c>
      <c r="C924" s="9" t="s">
        <v>215</v>
      </c>
      <c r="D924" s="149" t="s">
        <v>248</v>
      </c>
      <c r="E924" s="150" t="s">
        <v>249</v>
      </c>
      <c r="F924" s="150" t="s">
        <v>250</v>
      </c>
      <c r="G924" s="150" t="s">
        <v>252</v>
      </c>
      <c r="H924" s="150" t="s">
        <v>253</v>
      </c>
      <c r="I924" s="150" t="s">
        <v>254</v>
      </c>
      <c r="J924" s="150" t="s">
        <v>256</v>
      </c>
      <c r="K924" s="150" t="s">
        <v>257</v>
      </c>
      <c r="L924" s="150" t="s">
        <v>258</v>
      </c>
      <c r="M924" s="150" t="s">
        <v>259</v>
      </c>
      <c r="N924" s="151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 t="s">
        <v>1</v>
      </c>
    </row>
    <row r="925" spans="1:65">
      <c r="A925" s="30"/>
      <c r="B925" s="19"/>
      <c r="C925" s="9"/>
      <c r="D925" s="10" t="s">
        <v>100</v>
      </c>
      <c r="E925" s="11" t="s">
        <v>99</v>
      </c>
      <c r="F925" s="11" t="s">
        <v>100</v>
      </c>
      <c r="G925" s="11" t="s">
        <v>100</v>
      </c>
      <c r="H925" s="11" t="s">
        <v>284</v>
      </c>
      <c r="I925" s="11" t="s">
        <v>100</v>
      </c>
      <c r="J925" s="11" t="s">
        <v>284</v>
      </c>
      <c r="K925" s="11" t="s">
        <v>284</v>
      </c>
      <c r="L925" s="11" t="s">
        <v>284</v>
      </c>
      <c r="M925" s="11" t="s">
        <v>100</v>
      </c>
      <c r="N925" s="151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3</v>
      </c>
    </row>
    <row r="926" spans="1:65">
      <c r="A926" s="30"/>
      <c r="B926" s="19"/>
      <c r="C926" s="9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151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8">
        <v>3</v>
      </c>
    </row>
    <row r="927" spans="1:65">
      <c r="A927" s="30"/>
      <c r="B927" s="18">
        <v>1</v>
      </c>
      <c r="C927" s="14">
        <v>1</v>
      </c>
      <c r="D927" s="233">
        <v>0.04</v>
      </c>
      <c r="E927" s="233">
        <v>3.3000000000000002E-2</v>
      </c>
      <c r="F927" s="233">
        <v>0.03</v>
      </c>
      <c r="G927" s="233">
        <v>0.03</v>
      </c>
      <c r="H927" s="233">
        <v>0.03</v>
      </c>
      <c r="I927" s="233">
        <v>3.3458707418292342E-2</v>
      </c>
      <c r="J927" s="233">
        <v>0.03</v>
      </c>
      <c r="K927" s="233">
        <v>0.03</v>
      </c>
      <c r="L927" s="233">
        <v>0.03</v>
      </c>
      <c r="M927" s="233">
        <v>0.03</v>
      </c>
      <c r="N927" s="218"/>
      <c r="O927" s="219"/>
      <c r="P927" s="219"/>
      <c r="Q927" s="219"/>
      <c r="R927" s="219"/>
      <c r="S927" s="219"/>
      <c r="T927" s="219"/>
      <c r="U927" s="219"/>
      <c r="V927" s="219"/>
      <c r="W927" s="219"/>
      <c r="X927" s="219"/>
      <c r="Y927" s="219"/>
      <c r="Z927" s="219"/>
      <c r="AA927" s="219"/>
      <c r="AB927" s="219"/>
      <c r="AC927" s="219"/>
      <c r="AD927" s="219"/>
      <c r="AE927" s="219"/>
      <c r="AF927" s="219"/>
      <c r="AG927" s="219"/>
      <c r="AH927" s="219"/>
      <c r="AI927" s="219"/>
      <c r="AJ927" s="219"/>
      <c r="AK927" s="219"/>
      <c r="AL927" s="219"/>
      <c r="AM927" s="219"/>
      <c r="AN927" s="219"/>
      <c r="AO927" s="219"/>
      <c r="AP927" s="219"/>
      <c r="AQ927" s="219"/>
      <c r="AR927" s="219"/>
      <c r="AS927" s="219"/>
      <c r="AT927" s="219"/>
      <c r="AU927" s="219"/>
      <c r="AV927" s="219"/>
      <c r="AW927" s="219"/>
      <c r="AX927" s="219"/>
      <c r="AY927" s="219"/>
      <c r="AZ927" s="219"/>
      <c r="BA927" s="219"/>
      <c r="BB927" s="219"/>
      <c r="BC927" s="219"/>
      <c r="BD927" s="219"/>
      <c r="BE927" s="219"/>
      <c r="BF927" s="219"/>
      <c r="BG927" s="219"/>
      <c r="BH927" s="219"/>
      <c r="BI927" s="219"/>
      <c r="BJ927" s="219"/>
      <c r="BK927" s="219"/>
      <c r="BL927" s="219"/>
      <c r="BM927" s="234">
        <v>1</v>
      </c>
    </row>
    <row r="928" spans="1:65">
      <c r="A928" s="30"/>
      <c r="B928" s="19">
        <v>1</v>
      </c>
      <c r="C928" s="9">
        <v>2</v>
      </c>
      <c r="D928" s="24">
        <v>0.03</v>
      </c>
      <c r="E928" s="24">
        <v>3.5000000000000003E-2</v>
      </c>
      <c r="F928" s="24">
        <v>0.03</v>
      </c>
      <c r="G928" s="24">
        <v>0.03</v>
      </c>
      <c r="H928" s="24">
        <v>0.03</v>
      </c>
      <c r="I928" s="24">
        <v>3.2009807958574818E-2</v>
      </c>
      <c r="J928" s="24">
        <v>0.03</v>
      </c>
      <c r="K928" s="24">
        <v>0.03</v>
      </c>
      <c r="L928" s="24">
        <v>0.03</v>
      </c>
      <c r="M928" s="24">
        <v>0.03</v>
      </c>
      <c r="N928" s="218"/>
      <c r="O928" s="219"/>
      <c r="P928" s="219"/>
      <c r="Q928" s="219"/>
      <c r="R928" s="219"/>
      <c r="S928" s="219"/>
      <c r="T928" s="219"/>
      <c r="U928" s="219"/>
      <c r="V928" s="219"/>
      <c r="W928" s="219"/>
      <c r="X928" s="219"/>
      <c r="Y928" s="219"/>
      <c r="Z928" s="219"/>
      <c r="AA928" s="219"/>
      <c r="AB928" s="219"/>
      <c r="AC928" s="219"/>
      <c r="AD928" s="219"/>
      <c r="AE928" s="219"/>
      <c r="AF928" s="219"/>
      <c r="AG928" s="219"/>
      <c r="AH928" s="219"/>
      <c r="AI928" s="219"/>
      <c r="AJ928" s="219"/>
      <c r="AK928" s="219"/>
      <c r="AL928" s="219"/>
      <c r="AM928" s="219"/>
      <c r="AN928" s="219"/>
      <c r="AO928" s="219"/>
      <c r="AP928" s="219"/>
      <c r="AQ928" s="219"/>
      <c r="AR928" s="219"/>
      <c r="AS928" s="219"/>
      <c r="AT928" s="219"/>
      <c r="AU928" s="219"/>
      <c r="AV928" s="219"/>
      <c r="AW928" s="219"/>
      <c r="AX928" s="219"/>
      <c r="AY928" s="219"/>
      <c r="AZ928" s="219"/>
      <c r="BA928" s="219"/>
      <c r="BB928" s="219"/>
      <c r="BC928" s="219"/>
      <c r="BD928" s="219"/>
      <c r="BE928" s="219"/>
      <c r="BF928" s="219"/>
      <c r="BG928" s="219"/>
      <c r="BH928" s="219"/>
      <c r="BI928" s="219"/>
      <c r="BJ928" s="219"/>
      <c r="BK928" s="219"/>
      <c r="BL928" s="219"/>
      <c r="BM928" s="234" t="e">
        <v>#N/A</v>
      </c>
    </row>
    <row r="929" spans="1:65">
      <c r="A929" s="30"/>
      <c r="B929" s="19">
        <v>1</v>
      </c>
      <c r="C929" s="9">
        <v>3</v>
      </c>
      <c r="D929" s="24">
        <v>0.04</v>
      </c>
      <c r="E929" s="24">
        <v>3.7999999999999999E-2</v>
      </c>
      <c r="F929" s="24">
        <v>0.03</v>
      </c>
      <c r="G929" s="24">
        <v>0.03</v>
      </c>
      <c r="H929" s="24">
        <v>0.03</v>
      </c>
      <c r="I929" s="24">
        <v>3.3332618411104388E-2</v>
      </c>
      <c r="J929" s="24">
        <v>0.03</v>
      </c>
      <c r="K929" s="24">
        <v>0.03</v>
      </c>
      <c r="L929" s="24">
        <v>0.03</v>
      </c>
      <c r="M929" s="24">
        <v>0.03</v>
      </c>
      <c r="N929" s="218"/>
      <c r="O929" s="219"/>
      <c r="P929" s="219"/>
      <c r="Q929" s="219"/>
      <c r="R929" s="219"/>
      <c r="S929" s="219"/>
      <c r="T929" s="219"/>
      <c r="U929" s="219"/>
      <c r="V929" s="219"/>
      <c r="W929" s="219"/>
      <c r="X929" s="219"/>
      <c r="Y929" s="219"/>
      <c r="Z929" s="219"/>
      <c r="AA929" s="219"/>
      <c r="AB929" s="219"/>
      <c r="AC929" s="219"/>
      <c r="AD929" s="219"/>
      <c r="AE929" s="219"/>
      <c r="AF929" s="219"/>
      <c r="AG929" s="219"/>
      <c r="AH929" s="219"/>
      <c r="AI929" s="219"/>
      <c r="AJ929" s="219"/>
      <c r="AK929" s="219"/>
      <c r="AL929" s="219"/>
      <c r="AM929" s="219"/>
      <c r="AN929" s="219"/>
      <c r="AO929" s="219"/>
      <c r="AP929" s="219"/>
      <c r="AQ929" s="219"/>
      <c r="AR929" s="219"/>
      <c r="AS929" s="219"/>
      <c r="AT929" s="219"/>
      <c r="AU929" s="219"/>
      <c r="AV929" s="219"/>
      <c r="AW929" s="219"/>
      <c r="AX929" s="219"/>
      <c r="AY929" s="219"/>
      <c r="AZ929" s="219"/>
      <c r="BA929" s="219"/>
      <c r="BB929" s="219"/>
      <c r="BC929" s="219"/>
      <c r="BD929" s="219"/>
      <c r="BE929" s="219"/>
      <c r="BF929" s="219"/>
      <c r="BG929" s="219"/>
      <c r="BH929" s="219"/>
      <c r="BI929" s="219"/>
      <c r="BJ929" s="219"/>
      <c r="BK929" s="219"/>
      <c r="BL929" s="219"/>
      <c r="BM929" s="234">
        <v>16</v>
      </c>
    </row>
    <row r="930" spans="1:65">
      <c r="A930" s="30"/>
      <c r="B930" s="19">
        <v>1</v>
      </c>
      <c r="C930" s="9">
        <v>4</v>
      </c>
      <c r="D930" s="24">
        <v>0.03</v>
      </c>
      <c r="E930" s="24">
        <v>3.4000000000000002E-2</v>
      </c>
      <c r="F930" s="24">
        <v>0.03</v>
      </c>
      <c r="G930" s="24">
        <v>0.03</v>
      </c>
      <c r="H930" s="24">
        <v>0.03</v>
      </c>
      <c r="I930" s="24">
        <v>3.1308578471801039E-2</v>
      </c>
      <c r="J930" s="24">
        <v>0.03</v>
      </c>
      <c r="K930" s="24">
        <v>0.03</v>
      </c>
      <c r="L930" s="24">
        <v>0.03</v>
      </c>
      <c r="M930" s="24">
        <v>0.03</v>
      </c>
      <c r="N930" s="218"/>
      <c r="O930" s="219"/>
      <c r="P930" s="219"/>
      <c r="Q930" s="219"/>
      <c r="R930" s="219"/>
      <c r="S930" s="219"/>
      <c r="T930" s="219"/>
      <c r="U930" s="219"/>
      <c r="V930" s="219"/>
      <c r="W930" s="219"/>
      <c r="X930" s="219"/>
      <c r="Y930" s="219"/>
      <c r="Z930" s="219"/>
      <c r="AA930" s="219"/>
      <c r="AB930" s="219"/>
      <c r="AC930" s="219"/>
      <c r="AD930" s="219"/>
      <c r="AE930" s="219"/>
      <c r="AF930" s="219"/>
      <c r="AG930" s="219"/>
      <c r="AH930" s="219"/>
      <c r="AI930" s="219"/>
      <c r="AJ930" s="219"/>
      <c r="AK930" s="219"/>
      <c r="AL930" s="219"/>
      <c r="AM930" s="219"/>
      <c r="AN930" s="219"/>
      <c r="AO930" s="219"/>
      <c r="AP930" s="219"/>
      <c r="AQ930" s="219"/>
      <c r="AR930" s="219"/>
      <c r="AS930" s="219"/>
      <c r="AT930" s="219"/>
      <c r="AU930" s="219"/>
      <c r="AV930" s="219"/>
      <c r="AW930" s="219"/>
      <c r="AX930" s="219"/>
      <c r="AY930" s="219"/>
      <c r="AZ930" s="219"/>
      <c r="BA930" s="219"/>
      <c r="BB930" s="219"/>
      <c r="BC930" s="219"/>
      <c r="BD930" s="219"/>
      <c r="BE930" s="219"/>
      <c r="BF930" s="219"/>
      <c r="BG930" s="219"/>
      <c r="BH930" s="219"/>
      <c r="BI930" s="219"/>
      <c r="BJ930" s="219"/>
      <c r="BK930" s="219"/>
      <c r="BL930" s="219"/>
      <c r="BM930" s="234">
        <v>3.1404768328714194E-2</v>
      </c>
    </row>
    <row r="931" spans="1:65">
      <c r="A931" s="30"/>
      <c r="B931" s="19">
        <v>1</v>
      </c>
      <c r="C931" s="9">
        <v>5</v>
      </c>
      <c r="D931" s="24">
        <v>0.04</v>
      </c>
      <c r="E931" s="24">
        <v>3.4000000000000002E-2</v>
      </c>
      <c r="F931" s="24">
        <v>0.03</v>
      </c>
      <c r="G931" s="24">
        <v>0.03</v>
      </c>
      <c r="H931" s="24">
        <v>0.03</v>
      </c>
      <c r="I931" s="24">
        <v>3.1409392588101784E-2</v>
      </c>
      <c r="J931" s="24">
        <v>0.03</v>
      </c>
      <c r="K931" s="24">
        <v>0.03</v>
      </c>
      <c r="L931" s="24">
        <v>0.03</v>
      </c>
      <c r="M931" s="24">
        <v>0.03</v>
      </c>
      <c r="N931" s="218"/>
      <c r="O931" s="219"/>
      <c r="P931" s="219"/>
      <c r="Q931" s="219"/>
      <c r="R931" s="219"/>
      <c r="S931" s="219"/>
      <c r="T931" s="219"/>
      <c r="U931" s="219"/>
      <c r="V931" s="219"/>
      <c r="W931" s="219"/>
      <c r="X931" s="219"/>
      <c r="Y931" s="219"/>
      <c r="Z931" s="219"/>
      <c r="AA931" s="219"/>
      <c r="AB931" s="219"/>
      <c r="AC931" s="219"/>
      <c r="AD931" s="219"/>
      <c r="AE931" s="219"/>
      <c r="AF931" s="219"/>
      <c r="AG931" s="219"/>
      <c r="AH931" s="219"/>
      <c r="AI931" s="219"/>
      <c r="AJ931" s="219"/>
      <c r="AK931" s="219"/>
      <c r="AL931" s="219"/>
      <c r="AM931" s="219"/>
      <c r="AN931" s="219"/>
      <c r="AO931" s="219"/>
      <c r="AP931" s="219"/>
      <c r="AQ931" s="219"/>
      <c r="AR931" s="219"/>
      <c r="AS931" s="219"/>
      <c r="AT931" s="219"/>
      <c r="AU931" s="219"/>
      <c r="AV931" s="219"/>
      <c r="AW931" s="219"/>
      <c r="AX931" s="219"/>
      <c r="AY931" s="219"/>
      <c r="AZ931" s="219"/>
      <c r="BA931" s="219"/>
      <c r="BB931" s="219"/>
      <c r="BC931" s="219"/>
      <c r="BD931" s="219"/>
      <c r="BE931" s="219"/>
      <c r="BF931" s="219"/>
      <c r="BG931" s="219"/>
      <c r="BH931" s="219"/>
      <c r="BI931" s="219"/>
      <c r="BJ931" s="219"/>
      <c r="BK931" s="219"/>
      <c r="BL931" s="219"/>
      <c r="BM931" s="234">
        <v>86</v>
      </c>
    </row>
    <row r="932" spans="1:65">
      <c r="A932" s="30"/>
      <c r="B932" s="19">
        <v>1</v>
      </c>
      <c r="C932" s="9">
        <v>6</v>
      </c>
      <c r="D932" s="24">
        <v>0.04</v>
      </c>
      <c r="E932" s="24">
        <v>3.6999999999999998E-2</v>
      </c>
      <c r="F932" s="24">
        <v>0.03</v>
      </c>
      <c r="G932" s="24">
        <v>0.03</v>
      </c>
      <c r="H932" s="24">
        <v>0.03</v>
      </c>
      <c r="I932" s="24">
        <v>3.1766994874977E-2</v>
      </c>
      <c r="J932" s="24">
        <v>0.03</v>
      </c>
      <c r="K932" s="24">
        <v>0.03</v>
      </c>
      <c r="L932" s="24">
        <v>0.03</v>
      </c>
      <c r="M932" s="24">
        <v>0.03</v>
      </c>
      <c r="N932" s="218"/>
      <c r="O932" s="219"/>
      <c r="P932" s="219"/>
      <c r="Q932" s="219"/>
      <c r="R932" s="219"/>
      <c r="S932" s="219"/>
      <c r="T932" s="219"/>
      <c r="U932" s="219"/>
      <c r="V932" s="219"/>
      <c r="W932" s="219"/>
      <c r="X932" s="219"/>
      <c r="Y932" s="219"/>
      <c r="Z932" s="219"/>
      <c r="AA932" s="219"/>
      <c r="AB932" s="219"/>
      <c r="AC932" s="219"/>
      <c r="AD932" s="219"/>
      <c r="AE932" s="219"/>
      <c r="AF932" s="219"/>
      <c r="AG932" s="219"/>
      <c r="AH932" s="219"/>
      <c r="AI932" s="219"/>
      <c r="AJ932" s="219"/>
      <c r="AK932" s="219"/>
      <c r="AL932" s="219"/>
      <c r="AM932" s="219"/>
      <c r="AN932" s="219"/>
      <c r="AO932" s="219"/>
      <c r="AP932" s="219"/>
      <c r="AQ932" s="219"/>
      <c r="AR932" s="219"/>
      <c r="AS932" s="219"/>
      <c r="AT932" s="219"/>
      <c r="AU932" s="219"/>
      <c r="AV932" s="219"/>
      <c r="AW932" s="219"/>
      <c r="AX932" s="219"/>
      <c r="AY932" s="219"/>
      <c r="AZ932" s="219"/>
      <c r="BA932" s="219"/>
      <c r="BB932" s="219"/>
      <c r="BC932" s="219"/>
      <c r="BD932" s="219"/>
      <c r="BE932" s="219"/>
      <c r="BF932" s="219"/>
      <c r="BG932" s="219"/>
      <c r="BH932" s="219"/>
      <c r="BI932" s="219"/>
      <c r="BJ932" s="219"/>
      <c r="BK932" s="219"/>
      <c r="BL932" s="219"/>
      <c r="BM932" s="56"/>
    </row>
    <row r="933" spans="1:65">
      <c r="A933" s="30"/>
      <c r="B933" s="20" t="s">
        <v>231</v>
      </c>
      <c r="C933" s="12"/>
      <c r="D933" s="236">
        <v>3.6666666666666674E-2</v>
      </c>
      <c r="E933" s="236">
        <v>3.5166666666666672E-2</v>
      </c>
      <c r="F933" s="236">
        <v>0.03</v>
      </c>
      <c r="G933" s="236">
        <v>0.03</v>
      </c>
      <c r="H933" s="236">
        <v>0.03</v>
      </c>
      <c r="I933" s="236">
        <v>3.2214349953808556E-2</v>
      </c>
      <c r="J933" s="236">
        <v>0.03</v>
      </c>
      <c r="K933" s="236">
        <v>0.03</v>
      </c>
      <c r="L933" s="236">
        <v>0.03</v>
      </c>
      <c r="M933" s="236">
        <v>0.03</v>
      </c>
      <c r="N933" s="218"/>
      <c r="O933" s="219"/>
      <c r="P933" s="219"/>
      <c r="Q933" s="219"/>
      <c r="R933" s="219"/>
      <c r="S933" s="219"/>
      <c r="T933" s="219"/>
      <c r="U933" s="219"/>
      <c r="V933" s="219"/>
      <c r="W933" s="219"/>
      <c r="X933" s="219"/>
      <c r="Y933" s="219"/>
      <c r="Z933" s="219"/>
      <c r="AA933" s="219"/>
      <c r="AB933" s="219"/>
      <c r="AC933" s="219"/>
      <c r="AD933" s="219"/>
      <c r="AE933" s="219"/>
      <c r="AF933" s="219"/>
      <c r="AG933" s="219"/>
      <c r="AH933" s="219"/>
      <c r="AI933" s="219"/>
      <c r="AJ933" s="219"/>
      <c r="AK933" s="219"/>
      <c r="AL933" s="219"/>
      <c r="AM933" s="219"/>
      <c r="AN933" s="219"/>
      <c r="AO933" s="219"/>
      <c r="AP933" s="219"/>
      <c r="AQ933" s="219"/>
      <c r="AR933" s="219"/>
      <c r="AS933" s="219"/>
      <c r="AT933" s="219"/>
      <c r="AU933" s="219"/>
      <c r="AV933" s="219"/>
      <c r="AW933" s="219"/>
      <c r="AX933" s="219"/>
      <c r="AY933" s="219"/>
      <c r="AZ933" s="219"/>
      <c r="BA933" s="219"/>
      <c r="BB933" s="219"/>
      <c r="BC933" s="219"/>
      <c r="BD933" s="219"/>
      <c r="BE933" s="219"/>
      <c r="BF933" s="219"/>
      <c r="BG933" s="219"/>
      <c r="BH933" s="219"/>
      <c r="BI933" s="219"/>
      <c r="BJ933" s="219"/>
      <c r="BK933" s="219"/>
      <c r="BL933" s="219"/>
      <c r="BM933" s="56"/>
    </row>
    <row r="934" spans="1:65">
      <c r="A934" s="30"/>
      <c r="B934" s="3" t="s">
        <v>232</v>
      </c>
      <c r="C934" s="29"/>
      <c r="D934" s="24">
        <v>0.04</v>
      </c>
      <c r="E934" s="24">
        <v>3.4500000000000003E-2</v>
      </c>
      <c r="F934" s="24">
        <v>0.03</v>
      </c>
      <c r="G934" s="24">
        <v>0.03</v>
      </c>
      <c r="H934" s="24">
        <v>0.03</v>
      </c>
      <c r="I934" s="24">
        <v>3.1888401416775909E-2</v>
      </c>
      <c r="J934" s="24">
        <v>0.03</v>
      </c>
      <c r="K934" s="24">
        <v>0.03</v>
      </c>
      <c r="L934" s="24">
        <v>0.03</v>
      </c>
      <c r="M934" s="24">
        <v>0.03</v>
      </c>
      <c r="N934" s="218"/>
      <c r="O934" s="219"/>
      <c r="P934" s="219"/>
      <c r="Q934" s="219"/>
      <c r="R934" s="219"/>
      <c r="S934" s="219"/>
      <c r="T934" s="219"/>
      <c r="U934" s="219"/>
      <c r="V934" s="219"/>
      <c r="W934" s="219"/>
      <c r="X934" s="219"/>
      <c r="Y934" s="219"/>
      <c r="Z934" s="219"/>
      <c r="AA934" s="219"/>
      <c r="AB934" s="219"/>
      <c r="AC934" s="219"/>
      <c r="AD934" s="219"/>
      <c r="AE934" s="219"/>
      <c r="AF934" s="219"/>
      <c r="AG934" s="219"/>
      <c r="AH934" s="219"/>
      <c r="AI934" s="219"/>
      <c r="AJ934" s="219"/>
      <c r="AK934" s="219"/>
      <c r="AL934" s="219"/>
      <c r="AM934" s="219"/>
      <c r="AN934" s="219"/>
      <c r="AO934" s="219"/>
      <c r="AP934" s="219"/>
      <c r="AQ934" s="219"/>
      <c r="AR934" s="219"/>
      <c r="AS934" s="219"/>
      <c r="AT934" s="219"/>
      <c r="AU934" s="219"/>
      <c r="AV934" s="219"/>
      <c r="AW934" s="219"/>
      <c r="AX934" s="219"/>
      <c r="AY934" s="219"/>
      <c r="AZ934" s="219"/>
      <c r="BA934" s="219"/>
      <c r="BB934" s="219"/>
      <c r="BC934" s="219"/>
      <c r="BD934" s="219"/>
      <c r="BE934" s="219"/>
      <c r="BF934" s="219"/>
      <c r="BG934" s="219"/>
      <c r="BH934" s="219"/>
      <c r="BI934" s="219"/>
      <c r="BJ934" s="219"/>
      <c r="BK934" s="219"/>
      <c r="BL934" s="219"/>
      <c r="BM934" s="56"/>
    </row>
    <row r="935" spans="1:65">
      <c r="A935" s="30"/>
      <c r="B935" s="3" t="s">
        <v>233</v>
      </c>
      <c r="C935" s="29"/>
      <c r="D935" s="24">
        <v>5.1639777949432242E-3</v>
      </c>
      <c r="E935" s="24">
        <v>1.9407902170679499E-3</v>
      </c>
      <c r="F935" s="24">
        <v>0</v>
      </c>
      <c r="G935" s="24">
        <v>0</v>
      </c>
      <c r="H935" s="24">
        <v>0</v>
      </c>
      <c r="I935" s="24">
        <v>9.4966227413682E-4</v>
      </c>
      <c r="J935" s="24">
        <v>0</v>
      </c>
      <c r="K935" s="24">
        <v>0</v>
      </c>
      <c r="L935" s="24">
        <v>0</v>
      </c>
      <c r="M935" s="24">
        <v>0</v>
      </c>
      <c r="N935" s="218"/>
      <c r="O935" s="219"/>
      <c r="P935" s="219"/>
      <c r="Q935" s="219"/>
      <c r="R935" s="219"/>
      <c r="S935" s="219"/>
      <c r="T935" s="219"/>
      <c r="U935" s="219"/>
      <c r="V935" s="219"/>
      <c r="W935" s="219"/>
      <c r="X935" s="219"/>
      <c r="Y935" s="219"/>
      <c r="Z935" s="219"/>
      <c r="AA935" s="219"/>
      <c r="AB935" s="219"/>
      <c r="AC935" s="219"/>
      <c r="AD935" s="219"/>
      <c r="AE935" s="219"/>
      <c r="AF935" s="219"/>
      <c r="AG935" s="219"/>
      <c r="AH935" s="219"/>
      <c r="AI935" s="219"/>
      <c r="AJ935" s="219"/>
      <c r="AK935" s="219"/>
      <c r="AL935" s="219"/>
      <c r="AM935" s="219"/>
      <c r="AN935" s="219"/>
      <c r="AO935" s="219"/>
      <c r="AP935" s="219"/>
      <c r="AQ935" s="219"/>
      <c r="AR935" s="219"/>
      <c r="AS935" s="219"/>
      <c r="AT935" s="219"/>
      <c r="AU935" s="219"/>
      <c r="AV935" s="219"/>
      <c r="AW935" s="219"/>
      <c r="AX935" s="219"/>
      <c r="AY935" s="219"/>
      <c r="AZ935" s="219"/>
      <c r="BA935" s="219"/>
      <c r="BB935" s="219"/>
      <c r="BC935" s="219"/>
      <c r="BD935" s="219"/>
      <c r="BE935" s="219"/>
      <c r="BF935" s="219"/>
      <c r="BG935" s="219"/>
      <c r="BH935" s="219"/>
      <c r="BI935" s="219"/>
      <c r="BJ935" s="219"/>
      <c r="BK935" s="219"/>
      <c r="BL935" s="219"/>
      <c r="BM935" s="56"/>
    </row>
    <row r="936" spans="1:65">
      <c r="A936" s="30"/>
      <c r="B936" s="3" t="s">
        <v>85</v>
      </c>
      <c r="C936" s="29"/>
      <c r="D936" s="13">
        <v>0.14083575804390608</v>
      </c>
      <c r="E936" s="13">
        <v>5.5188347404775816E-2</v>
      </c>
      <c r="F936" s="13">
        <v>0</v>
      </c>
      <c r="G936" s="13">
        <v>0</v>
      </c>
      <c r="H936" s="13">
        <v>0</v>
      </c>
      <c r="I936" s="13">
        <v>2.9479479657311718E-2</v>
      </c>
      <c r="J936" s="13">
        <v>0</v>
      </c>
      <c r="K936" s="13">
        <v>0</v>
      </c>
      <c r="L936" s="13">
        <v>0</v>
      </c>
      <c r="M936" s="13">
        <v>0</v>
      </c>
      <c r="N936" s="151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30"/>
      <c r="B937" s="3" t="s">
        <v>234</v>
      </c>
      <c r="C937" s="29"/>
      <c r="D937" s="13">
        <v>0.16755093630610829</v>
      </c>
      <c r="E937" s="13">
        <v>0.11978748891176738</v>
      </c>
      <c r="F937" s="13">
        <v>-4.4731052113184289E-2</v>
      </c>
      <c r="G937" s="13">
        <v>-4.4731052113184289E-2</v>
      </c>
      <c r="H937" s="13">
        <v>-4.4731052113184289E-2</v>
      </c>
      <c r="I937" s="13">
        <v>2.5778939574413018E-2</v>
      </c>
      <c r="J937" s="13">
        <v>-4.4731052113184289E-2</v>
      </c>
      <c r="K937" s="13">
        <v>-4.4731052113184289E-2</v>
      </c>
      <c r="L937" s="13">
        <v>-4.4731052113184289E-2</v>
      </c>
      <c r="M937" s="13">
        <v>-4.4731052113184289E-2</v>
      </c>
      <c r="N937" s="151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A938" s="30"/>
      <c r="B938" s="46" t="s">
        <v>235</v>
      </c>
      <c r="C938" s="47"/>
      <c r="D938" s="45" t="s">
        <v>242</v>
      </c>
      <c r="E938" s="45" t="s">
        <v>242</v>
      </c>
      <c r="F938" s="45" t="s">
        <v>242</v>
      </c>
      <c r="G938" s="45" t="s">
        <v>242</v>
      </c>
      <c r="H938" s="45" t="s">
        <v>242</v>
      </c>
      <c r="I938" s="45" t="s">
        <v>242</v>
      </c>
      <c r="J938" s="45" t="s">
        <v>242</v>
      </c>
      <c r="K938" s="45" t="s">
        <v>242</v>
      </c>
      <c r="L938" s="45" t="s">
        <v>242</v>
      </c>
      <c r="M938" s="45" t="s">
        <v>242</v>
      </c>
      <c r="N938" s="151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5"/>
    </row>
    <row r="939" spans="1:65">
      <c r="B939" s="31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BM939" s="55"/>
    </row>
    <row r="940" spans="1:65" ht="15">
      <c r="B940" s="8" t="s">
        <v>510</v>
      </c>
      <c r="BM940" s="28" t="s">
        <v>66</v>
      </c>
    </row>
    <row r="941" spans="1:65" ht="15">
      <c r="A941" s="25" t="s">
        <v>63</v>
      </c>
      <c r="B941" s="18" t="s">
        <v>108</v>
      </c>
      <c r="C941" s="15" t="s">
        <v>109</v>
      </c>
      <c r="D941" s="16" t="s">
        <v>214</v>
      </c>
      <c r="E941" s="17" t="s">
        <v>214</v>
      </c>
      <c r="F941" s="17" t="s">
        <v>214</v>
      </c>
      <c r="G941" s="17" t="s">
        <v>214</v>
      </c>
      <c r="H941" s="17" t="s">
        <v>214</v>
      </c>
      <c r="I941" s="17" t="s">
        <v>214</v>
      </c>
      <c r="J941" s="17" t="s">
        <v>214</v>
      </c>
      <c r="K941" s="17" t="s">
        <v>214</v>
      </c>
      <c r="L941" s="17" t="s">
        <v>214</v>
      </c>
      <c r="M941" s="151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</v>
      </c>
    </row>
    <row r="942" spans="1:65">
      <c r="A942" s="30"/>
      <c r="B942" s="19" t="s">
        <v>215</v>
      </c>
      <c r="C942" s="9" t="s">
        <v>215</v>
      </c>
      <c r="D942" s="149" t="s">
        <v>249</v>
      </c>
      <c r="E942" s="150" t="s">
        <v>250</v>
      </c>
      <c r="F942" s="150" t="s">
        <v>252</v>
      </c>
      <c r="G942" s="150" t="s">
        <v>253</v>
      </c>
      <c r="H942" s="150" t="s">
        <v>254</v>
      </c>
      <c r="I942" s="150" t="s">
        <v>256</v>
      </c>
      <c r="J942" s="150" t="s">
        <v>257</v>
      </c>
      <c r="K942" s="150" t="s">
        <v>258</v>
      </c>
      <c r="L942" s="150" t="s">
        <v>260</v>
      </c>
      <c r="M942" s="151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 t="s">
        <v>3</v>
      </c>
    </row>
    <row r="943" spans="1:65">
      <c r="A943" s="30"/>
      <c r="B943" s="19"/>
      <c r="C943" s="9"/>
      <c r="D943" s="10" t="s">
        <v>99</v>
      </c>
      <c r="E943" s="11" t="s">
        <v>99</v>
      </c>
      <c r="F943" s="11" t="s">
        <v>99</v>
      </c>
      <c r="G943" s="11" t="s">
        <v>284</v>
      </c>
      <c r="H943" s="11" t="s">
        <v>99</v>
      </c>
      <c r="I943" s="11" t="s">
        <v>284</v>
      </c>
      <c r="J943" s="11" t="s">
        <v>284</v>
      </c>
      <c r="K943" s="11" t="s">
        <v>284</v>
      </c>
      <c r="L943" s="11" t="s">
        <v>99</v>
      </c>
      <c r="M943" s="151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1</v>
      </c>
    </row>
    <row r="944" spans="1:65">
      <c r="A944" s="30"/>
      <c r="B944" s="19"/>
      <c r="C944" s="9"/>
      <c r="D944" s="26"/>
      <c r="E944" s="26"/>
      <c r="F944" s="26"/>
      <c r="G944" s="26"/>
      <c r="H944" s="26"/>
      <c r="I944" s="26"/>
      <c r="J944" s="26"/>
      <c r="K944" s="26"/>
      <c r="L944" s="26"/>
      <c r="M944" s="151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2</v>
      </c>
    </row>
    <row r="945" spans="1:65">
      <c r="A945" s="30"/>
      <c r="B945" s="18">
        <v>1</v>
      </c>
      <c r="C945" s="14">
        <v>1</v>
      </c>
      <c r="D945" s="243">
        <v>13.3</v>
      </c>
      <c r="E945" s="243">
        <v>11.05</v>
      </c>
      <c r="F945" s="243">
        <v>13</v>
      </c>
      <c r="G945" s="242">
        <v>15</v>
      </c>
      <c r="H945" s="243">
        <v>12.019792384031399</v>
      </c>
      <c r="I945" s="243">
        <v>11.9</v>
      </c>
      <c r="J945" s="243">
        <v>12.8</v>
      </c>
      <c r="K945" s="243">
        <v>12.9</v>
      </c>
      <c r="L945" s="243">
        <v>10.094186277105401</v>
      </c>
      <c r="M945" s="238"/>
      <c r="N945" s="239"/>
      <c r="O945" s="239"/>
      <c r="P945" s="239"/>
      <c r="Q945" s="239"/>
      <c r="R945" s="239"/>
      <c r="S945" s="239"/>
      <c r="T945" s="239"/>
      <c r="U945" s="239"/>
      <c r="V945" s="239"/>
      <c r="W945" s="239"/>
      <c r="X945" s="239"/>
      <c r="Y945" s="239"/>
      <c r="Z945" s="239"/>
      <c r="AA945" s="239"/>
      <c r="AB945" s="239"/>
      <c r="AC945" s="239"/>
      <c r="AD945" s="239"/>
      <c r="AE945" s="239"/>
      <c r="AF945" s="239"/>
      <c r="AG945" s="239"/>
      <c r="AH945" s="239"/>
      <c r="AI945" s="239"/>
      <c r="AJ945" s="239"/>
      <c r="AK945" s="239"/>
      <c r="AL945" s="239"/>
      <c r="AM945" s="239"/>
      <c r="AN945" s="239"/>
      <c r="AO945" s="239"/>
      <c r="AP945" s="239"/>
      <c r="AQ945" s="239"/>
      <c r="AR945" s="239"/>
      <c r="AS945" s="239"/>
      <c r="AT945" s="239"/>
      <c r="AU945" s="239"/>
      <c r="AV945" s="239"/>
      <c r="AW945" s="239"/>
      <c r="AX945" s="239"/>
      <c r="AY945" s="239"/>
      <c r="AZ945" s="239"/>
      <c r="BA945" s="239"/>
      <c r="BB945" s="239"/>
      <c r="BC945" s="239"/>
      <c r="BD945" s="239"/>
      <c r="BE945" s="239"/>
      <c r="BF945" s="239"/>
      <c r="BG945" s="239"/>
      <c r="BH945" s="239"/>
      <c r="BI945" s="239"/>
      <c r="BJ945" s="239"/>
      <c r="BK945" s="239"/>
      <c r="BL945" s="239"/>
      <c r="BM945" s="244">
        <v>1</v>
      </c>
    </row>
    <row r="946" spans="1:65">
      <c r="A946" s="30"/>
      <c r="B946" s="19">
        <v>1</v>
      </c>
      <c r="C946" s="9">
        <v>2</v>
      </c>
      <c r="D946" s="237">
        <v>13.9</v>
      </c>
      <c r="E946" s="237">
        <v>10.9</v>
      </c>
      <c r="F946" s="237">
        <v>12.9</v>
      </c>
      <c r="G946" s="245">
        <v>14.3</v>
      </c>
      <c r="H946" s="237">
        <v>11.8407052236439</v>
      </c>
      <c r="I946" s="237">
        <v>11.6</v>
      </c>
      <c r="J946" s="237">
        <v>13</v>
      </c>
      <c r="K946" s="237">
        <v>12.8</v>
      </c>
      <c r="L946" s="237">
        <v>10.060889574435</v>
      </c>
      <c r="M946" s="238"/>
      <c r="N946" s="239"/>
      <c r="O946" s="239"/>
      <c r="P946" s="239"/>
      <c r="Q946" s="239"/>
      <c r="R946" s="239"/>
      <c r="S946" s="239"/>
      <c r="T946" s="239"/>
      <c r="U946" s="239"/>
      <c r="V946" s="239"/>
      <c r="W946" s="239"/>
      <c r="X946" s="239"/>
      <c r="Y946" s="239"/>
      <c r="Z946" s="239"/>
      <c r="AA946" s="239"/>
      <c r="AB946" s="239"/>
      <c r="AC946" s="239"/>
      <c r="AD946" s="239"/>
      <c r="AE946" s="239"/>
      <c r="AF946" s="239"/>
      <c r="AG946" s="239"/>
      <c r="AH946" s="239"/>
      <c r="AI946" s="239"/>
      <c r="AJ946" s="239"/>
      <c r="AK946" s="239"/>
      <c r="AL946" s="239"/>
      <c r="AM946" s="239"/>
      <c r="AN946" s="239"/>
      <c r="AO946" s="239"/>
      <c r="AP946" s="239"/>
      <c r="AQ946" s="239"/>
      <c r="AR946" s="239"/>
      <c r="AS946" s="239"/>
      <c r="AT946" s="239"/>
      <c r="AU946" s="239"/>
      <c r="AV946" s="239"/>
      <c r="AW946" s="239"/>
      <c r="AX946" s="239"/>
      <c r="AY946" s="239"/>
      <c r="AZ946" s="239"/>
      <c r="BA946" s="239"/>
      <c r="BB946" s="239"/>
      <c r="BC946" s="239"/>
      <c r="BD946" s="239"/>
      <c r="BE946" s="239"/>
      <c r="BF946" s="239"/>
      <c r="BG946" s="239"/>
      <c r="BH946" s="239"/>
      <c r="BI946" s="239"/>
      <c r="BJ946" s="239"/>
      <c r="BK946" s="239"/>
      <c r="BL946" s="239"/>
      <c r="BM946" s="244" t="e">
        <v>#N/A</v>
      </c>
    </row>
    <row r="947" spans="1:65">
      <c r="A947" s="30"/>
      <c r="B947" s="19">
        <v>1</v>
      </c>
      <c r="C947" s="9">
        <v>3</v>
      </c>
      <c r="D947" s="237">
        <v>13.15</v>
      </c>
      <c r="E947" s="237">
        <v>11.1</v>
      </c>
      <c r="F947" s="237">
        <v>12.7</v>
      </c>
      <c r="G947" s="245">
        <v>14.6</v>
      </c>
      <c r="H947" s="237">
        <v>11.913835798084699</v>
      </c>
      <c r="I947" s="237">
        <v>11.6</v>
      </c>
      <c r="J947" s="237">
        <v>12.8</v>
      </c>
      <c r="K947" s="237">
        <v>12.7</v>
      </c>
      <c r="L947" s="237">
        <v>9.99400728293055</v>
      </c>
      <c r="M947" s="238"/>
      <c r="N947" s="239"/>
      <c r="O947" s="239"/>
      <c r="P947" s="239"/>
      <c r="Q947" s="239"/>
      <c r="R947" s="239"/>
      <c r="S947" s="239"/>
      <c r="T947" s="239"/>
      <c r="U947" s="239"/>
      <c r="V947" s="239"/>
      <c r="W947" s="239"/>
      <c r="X947" s="239"/>
      <c r="Y947" s="239"/>
      <c r="Z947" s="239"/>
      <c r="AA947" s="239"/>
      <c r="AB947" s="239"/>
      <c r="AC947" s="239"/>
      <c r="AD947" s="239"/>
      <c r="AE947" s="239"/>
      <c r="AF947" s="239"/>
      <c r="AG947" s="239"/>
      <c r="AH947" s="239"/>
      <c r="AI947" s="239"/>
      <c r="AJ947" s="239"/>
      <c r="AK947" s="239"/>
      <c r="AL947" s="239"/>
      <c r="AM947" s="239"/>
      <c r="AN947" s="239"/>
      <c r="AO947" s="239"/>
      <c r="AP947" s="239"/>
      <c r="AQ947" s="239"/>
      <c r="AR947" s="239"/>
      <c r="AS947" s="239"/>
      <c r="AT947" s="239"/>
      <c r="AU947" s="239"/>
      <c r="AV947" s="239"/>
      <c r="AW947" s="239"/>
      <c r="AX947" s="239"/>
      <c r="AY947" s="239"/>
      <c r="AZ947" s="239"/>
      <c r="BA947" s="239"/>
      <c r="BB947" s="239"/>
      <c r="BC947" s="239"/>
      <c r="BD947" s="239"/>
      <c r="BE947" s="239"/>
      <c r="BF947" s="239"/>
      <c r="BG947" s="239"/>
      <c r="BH947" s="239"/>
      <c r="BI947" s="239"/>
      <c r="BJ947" s="239"/>
      <c r="BK947" s="239"/>
      <c r="BL947" s="239"/>
      <c r="BM947" s="244">
        <v>16</v>
      </c>
    </row>
    <row r="948" spans="1:65">
      <c r="A948" s="30"/>
      <c r="B948" s="19">
        <v>1</v>
      </c>
      <c r="C948" s="9">
        <v>4</v>
      </c>
      <c r="D948" s="237">
        <v>10.8</v>
      </c>
      <c r="E948" s="237">
        <v>12.5</v>
      </c>
      <c r="F948" s="237">
        <v>13</v>
      </c>
      <c r="G948" s="245">
        <v>14.4</v>
      </c>
      <c r="H948" s="237">
        <v>12.088905301764553</v>
      </c>
      <c r="I948" s="237">
        <v>11.8</v>
      </c>
      <c r="J948" s="237">
        <v>13.1</v>
      </c>
      <c r="K948" s="237">
        <v>12.9</v>
      </c>
      <c r="L948" s="237">
        <v>10.1334937736281</v>
      </c>
      <c r="M948" s="238"/>
      <c r="N948" s="239"/>
      <c r="O948" s="239"/>
      <c r="P948" s="239"/>
      <c r="Q948" s="239"/>
      <c r="R948" s="239"/>
      <c r="S948" s="239"/>
      <c r="T948" s="239"/>
      <c r="U948" s="239"/>
      <c r="V948" s="239"/>
      <c r="W948" s="239"/>
      <c r="X948" s="239"/>
      <c r="Y948" s="239"/>
      <c r="Z948" s="239"/>
      <c r="AA948" s="239"/>
      <c r="AB948" s="239"/>
      <c r="AC948" s="239"/>
      <c r="AD948" s="239"/>
      <c r="AE948" s="239"/>
      <c r="AF948" s="239"/>
      <c r="AG948" s="239"/>
      <c r="AH948" s="239"/>
      <c r="AI948" s="239"/>
      <c r="AJ948" s="239"/>
      <c r="AK948" s="239"/>
      <c r="AL948" s="239"/>
      <c r="AM948" s="239"/>
      <c r="AN948" s="239"/>
      <c r="AO948" s="239"/>
      <c r="AP948" s="239"/>
      <c r="AQ948" s="239"/>
      <c r="AR948" s="239"/>
      <c r="AS948" s="239"/>
      <c r="AT948" s="239"/>
      <c r="AU948" s="239"/>
      <c r="AV948" s="239"/>
      <c r="AW948" s="239"/>
      <c r="AX948" s="239"/>
      <c r="AY948" s="239"/>
      <c r="AZ948" s="239"/>
      <c r="BA948" s="239"/>
      <c r="BB948" s="239"/>
      <c r="BC948" s="239"/>
      <c r="BD948" s="239"/>
      <c r="BE948" s="239"/>
      <c r="BF948" s="239"/>
      <c r="BG948" s="239"/>
      <c r="BH948" s="239"/>
      <c r="BI948" s="239"/>
      <c r="BJ948" s="239"/>
      <c r="BK948" s="239"/>
      <c r="BL948" s="239"/>
      <c r="BM948" s="244">
        <v>12.00461415940288</v>
      </c>
    </row>
    <row r="949" spans="1:65">
      <c r="A949" s="30"/>
      <c r="B949" s="19">
        <v>1</v>
      </c>
      <c r="C949" s="9">
        <v>5</v>
      </c>
      <c r="D949" s="237">
        <v>11.15</v>
      </c>
      <c r="E949" s="237">
        <v>13.05</v>
      </c>
      <c r="F949" s="237">
        <v>12.6</v>
      </c>
      <c r="G949" s="245">
        <v>15.2</v>
      </c>
      <c r="H949" s="237">
        <v>11.9239918234536</v>
      </c>
      <c r="I949" s="237">
        <v>11.8</v>
      </c>
      <c r="J949" s="237">
        <v>12.7</v>
      </c>
      <c r="K949" s="237">
        <v>12.8</v>
      </c>
      <c r="L949" s="237">
        <v>10.194190713410901</v>
      </c>
      <c r="M949" s="238"/>
      <c r="N949" s="239"/>
      <c r="O949" s="239"/>
      <c r="P949" s="239"/>
      <c r="Q949" s="239"/>
      <c r="R949" s="239"/>
      <c r="S949" s="239"/>
      <c r="T949" s="239"/>
      <c r="U949" s="239"/>
      <c r="V949" s="239"/>
      <c r="W949" s="239"/>
      <c r="X949" s="239"/>
      <c r="Y949" s="239"/>
      <c r="Z949" s="239"/>
      <c r="AA949" s="239"/>
      <c r="AB949" s="239"/>
      <c r="AC949" s="239"/>
      <c r="AD949" s="239"/>
      <c r="AE949" s="239"/>
      <c r="AF949" s="239"/>
      <c r="AG949" s="239"/>
      <c r="AH949" s="239"/>
      <c r="AI949" s="239"/>
      <c r="AJ949" s="239"/>
      <c r="AK949" s="239"/>
      <c r="AL949" s="239"/>
      <c r="AM949" s="239"/>
      <c r="AN949" s="239"/>
      <c r="AO949" s="239"/>
      <c r="AP949" s="239"/>
      <c r="AQ949" s="239"/>
      <c r="AR949" s="239"/>
      <c r="AS949" s="239"/>
      <c r="AT949" s="239"/>
      <c r="AU949" s="239"/>
      <c r="AV949" s="239"/>
      <c r="AW949" s="239"/>
      <c r="AX949" s="239"/>
      <c r="AY949" s="239"/>
      <c r="AZ949" s="239"/>
      <c r="BA949" s="239"/>
      <c r="BB949" s="239"/>
      <c r="BC949" s="239"/>
      <c r="BD949" s="239"/>
      <c r="BE949" s="239"/>
      <c r="BF949" s="239"/>
      <c r="BG949" s="239"/>
      <c r="BH949" s="239"/>
      <c r="BI949" s="239"/>
      <c r="BJ949" s="239"/>
      <c r="BK949" s="239"/>
      <c r="BL949" s="239"/>
      <c r="BM949" s="244">
        <v>87</v>
      </c>
    </row>
    <row r="950" spans="1:65">
      <c r="A950" s="30"/>
      <c r="B950" s="19">
        <v>1</v>
      </c>
      <c r="C950" s="9">
        <v>6</v>
      </c>
      <c r="D950" s="237">
        <v>10.95</v>
      </c>
      <c r="E950" s="237">
        <v>10.7</v>
      </c>
      <c r="F950" s="237">
        <v>13</v>
      </c>
      <c r="G950" s="245">
        <v>15.8</v>
      </c>
      <c r="H950" s="237">
        <v>11.802464895439499</v>
      </c>
      <c r="I950" s="237">
        <v>11.7</v>
      </c>
      <c r="J950" s="237">
        <v>12.6</v>
      </c>
      <c r="K950" s="237">
        <v>12.7</v>
      </c>
      <c r="L950" s="237">
        <v>10.2050166034107</v>
      </c>
      <c r="M950" s="238"/>
      <c r="N950" s="239"/>
      <c r="O950" s="239"/>
      <c r="P950" s="239"/>
      <c r="Q950" s="239"/>
      <c r="R950" s="239"/>
      <c r="S950" s="239"/>
      <c r="T950" s="239"/>
      <c r="U950" s="239"/>
      <c r="V950" s="239"/>
      <c r="W950" s="239"/>
      <c r="X950" s="239"/>
      <c r="Y950" s="239"/>
      <c r="Z950" s="239"/>
      <c r="AA950" s="239"/>
      <c r="AB950" s="239"/>
      <c r="AC950" s="239"/>
      <c r="AD950" s="239"/>
      <c r="AE950" s="239"/>
      <c r="AF950" s="239"/>
      <c r="AG950" s="239"/>
      <c r="AH950" s="239"/>
      <c r="AI950" s="239"/>
      <c r="AJ950" s="239"/>
      <c r="AK950" s="239"/>
      <c r="AL950" s="239"/>
      <c r="AM950" s="239"/>
      <c r="AN950" s="239"/>
      <c r="AO950" s="239"/>
      <c r="AP950" s="239"/>
      <c r="AQ950" s="239"/>
      <c r="AR950" s="239"/>
      <c r="AS950" s="239"/>
      <c r="AT950" s="239"/>
      <c r="AU950" s="239"/>
      <c r="AV950" s="239"/>
      <c r="AW950" s="239"/>
      <c r="AX950" s="239"/>
      <c r="AY950" s="239"/>
      <c r="AZ950" s="239"/>
      <c r="BA950" s="239"/>
      <c r="BB950" s="239"/>
      <c r="BC950" s="239"/>
      <c r="BD950" s="239"/>
      <c r="BE950" s="239"/>
      <c r="BF950" s="239"/>
      <c r="BG950" s="239"/>
      <c r="BH950" s="239"/>
      <c r="BI950" s="239"/>
      <c r="BJ950" s="239"/>
      <c r="BK950" s="239"/>
      <c r="BL950" s="239"/>
      <c r="BM950" s="240"/>
    </row>
    <row r="951" spans="1:65">
      <c r="A951" s="30"/>
      <c r="B951" s="20" t="s">
        <v>231</v>
      </c>
      <c r="C951" s="12"/>
      <c r="D951" s="246">
        <v>12.208333333333334</v>
      </c>
      <c r="E951" s="246">
        <v>11.550000000000002</v>
      </c>
      <c r="F951" s="246">
        <v>12.866666666666665</v>
      </c>
      <c r="G951" s="246">
        <v>14.883333333333333</v>
      </c>
      <c r="H951" s="246">
        <v>11.931615904402941</v>
      </c>
      <c r="I951" s="246">
        <v>11.733333333333334</v>
      </c>
      <c r="J951" s="246">
        <v>12.833333333333334</v>
      </c>
      <c r="K951" s="246">
        <v>12.800000000000002</v>
      </c>
      <c r="L951" s="246">
        <v>10.113630704153442</v>
      </c>
      <c r="M951" s="238"/>
      <c r="N951" s="239"/>
      <c r="O951" s="239"/>
      <c r="P951" s="239"/>
      <c r="Q951" s="239"/>
      <c r="R951" s="239"/>
      <c r="S951" s="239"/>
      <c r="T951" s="239"/>
      <c r="U951" s="239"/>
      <c r="V951" s="239"/>
      <c r="W951" s="239"/>
      <c r="X951" s="239"/>
      <c r="Y951" s="239"/>
      <c r="Z951" s="239"/>
      <c r="AA951" s="239"/>
      <c r="AB951" s="239"/>
      <c r="AC951" s="239"/>
      <c r="AD951" s="239"/>
      <c r="AE951" s="239"/>
      <c r="AF951" s="239"/>
      <c r="AG951" s="239"/>
      <c r="AH951" s="239"/>
      <c r="AI951" s="239"/>
      <c r="AJ951" s="239"/>
      <c r="AK951" s="239"/>
      <c r="AL951" s="239"/>
      <c r="AM951" s="239"/>
      <c r="AN951" s="239"/>
      <c r="AO951" s="239"/>
      <c r="AP951" s="239"/>
      <c r="AQ951" s="239"/>
      <c r="AR951" s="239"/>
      <c r="AS951" s="239"/>
      <c r="AT951" s="239"/>
      <c r="AU951" s="239"/>
      <c r="AV951" s="239"/>
      <c r="AW951" s="239"/>
      <c r="AX951" s="239"/>
      <c r="AY951" s="239"/>
      <c r="AZ951" s="239"/>
      <c r="BA951" s="239"/>
      <c r="BB951" s="239"/>
      <c r="BC951" s="239"/>
      <c r="BD951" s="239"/>
      <c r="BE951" s="239"/>
      <c r="BF951" s="239"/>
      <c r="BG951" s="239"/>
      <c r="BH951" s="239"/>
      <c r="BI951" s="239"/>
      <c r="BJ951" s="239"/>
      <c r="BK951" s="239"/>
      <c r="BL951" s="239"/>
      <c r="BM951" s="240"/>
    </row>
    <row r="952" spans="1:65">
      <c r="A952" s="30"/>
      <c r="B952" s="3" t="s">
        <v>232</v>
      </c>
      <c r="C952" s="29"/>
      <c r="D952" s="237">
        <v>12.15</v>
      </c>
      <c r="E952" s="237">
        <v>11.074999999999999</v>
      </c>
      <c r="F952" s="237">
        <v>12.95</v>
      </c>
      <c r="G952" s="237">
        <v>14.8</v>
      </c>
      <c r="H952" s="237">
        <v>11.918913810769149</v>
      </c>
      <c r="I952" s="237">
        <v>11.75</v>
      </c>
      <c r="J952" s="237">
        <v>12.8</v>
      </c>
      <c r="K952" s="237">
        <v>12.8</v>
      </c>
      <c r="L952" s="237">
        <v>10.11384002536675</v>
      </c>
      <c r="M952" s="238"/>
      <c r="N952" s="239"/>
      <c r="O952" s="239"/>
      <c r="P952" s="239"/>
      <c r="Q952" s="239"/>
      <c r="R952" s="239"/>
      <c r="S952" s="239"/>
      <c r="T952" s="239"/>
      <c r="U952" s="239"/>
      <c r="V952" s="239"/>
      <c r="W952" s="239"/>
      <c r="X952" s="239"/>
      <c r="Y952" s="239"/>
      <c r="Z952" s="239"/>
      <c r="AA952" s="239"/>
      <c r="AB952" s="239"/>
      <c r="AC952" s="239"/>
      <c r="AD952" s="239"/>
      <c r="AE952" s="239"/>
      <c r="AF952" s="239"/>
      <c r="AG952" s="239"/>
      <c r="AH952" s="239"/>
      <c r="AI952" s="239"/>
      <c r="AJ952" s="239"/>
      <c r="AK952" s="239"/>
      <c r="AL952" s="239"/>
      <c r="AM952" s="239"/>
      <c r="AN952" s="239"/>
      <c r="AO952" s="239"/>
      <c r="AP952" s="239"/>
      <c r="AQ952" s="239"/>
      <c r="AR952" s="239"/>
      <c r="AS952" s="239"/>
      <c r="AT952" s="239"/>
      <c r="AU952" s="239"/>
      <c r="AV952" s="239"/>
      <c r="AW952" s="239"/>
      <c r="AX952" s="239"/>
      <c r="AY952" s="239"/>
      <c r="AZ952" s="239"/>
      <c r="BA952" s="239"/>
      <c r="BB952" s="239"/>
      <c r="BC952" s="239"/>
      <c r="BD952" s="239"/>
      <c r="BE952" s="239"/>
      <c r="BF952" s="239"/>
      <c r="BG952" s="239"/>
      <c r="BH952" s="239"/>
      <c r="BI952" s="239"/>
      <c r="BJ952" s="239"/>
      <c r="BK952" s="239"/>
      <c r="BL952" s="239"/>
      <c r="BM952" s="240"/>
    </row>
    <row r="953" spans="1:65">
      <c r="A953" s="30"/>
      <c r="B953" s="3" t="s">
        <v>233</v>
      </c>
      <c r="C953" s="29"/>
      <c r="D953" s="24">
        <v>1.3875938406704909</v>
      </c>
      <c r="E953" s="24">
        <v>0.97467943448089667</v>
      </c>
      <c r="F953" s="24">
        <v>0.17511900715418288</v>
      </c>
      <c r="G953" s="24">
        <v>0.56715665090578515</v>
      </c>
      <c r="H953" s="24">
        <v>0.1075490956404605</v>
      </c>
      <c r="I953" s="24">
        <v>0.12110601416390013</v>
      </c>
      <c r="J953" s="24">
        <v>0.18618986725025261</v>
      </c>
      <c r="K953" s="24">
        <v>8.944271909999206E-2</v>
      </c>
      <c r="L953" s="24">
        <v>8.0876837989436942E-2</v>
      </c>
      <c r="M953" s="151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A954" s="30"/>
      <c r="B954" s="3" t="s">
        <v>85</v>
      </c>
      <c r="C954" s="29"/>
      <c r="D954" s="13">
        <v>0.11365956374092757</v>
      </c>
      <c r="E954" s="13">
        <v>8.4387829825185834E-2</v>
      </c>
      <c r="F954" s="13">
        <v>1.3610285530117842E-2</v>
      </c>
      <c r="G954" s="13">
        <v>3.810682984809307E-2</v>
      </c>
      <c r="H954" s="13">
        <v>9.013791300537366E-3</v>
      </c>
      <c r="I954" s="13">
        <v>1.0321535298059669E-2</v>
      </c>
      <c r="J954" s="13">
        <v>1.4508301344175528E-2</v>
      </c>
      <c r="K954" s="13">
        <v>6.9877124296868782E-3</v>
      </c>
      <c r="L954" s="13">
        <v>7.9968154222026938E-3</v>
      </c>
      <c r="M954" s="151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30"/>
      <c r="B955" s="3" t="s">
        <v>234</v>
      </c>
      <c r="C955" s="29"/>
      <c r="D955" s="13">
        <v>1.6970072609196363E-2</v>
      </c>
      <c r="E955" s="13">
        <v>-3.7869951784063938E-2</v>
      </c>
      <c r="F955" s="13">
        <v>7.1810097002456663E-2</v>
      </c>
      <c r="G955" s="13">
        <v>0.23980105780206462</v>
      </c>
      <c r="H955" s="13">
        <v>-6.0808497491576796E-3</v>
      </c>
      <c r="I955" s="13">
        <v>-2.2598046256826931E-2</v>
      </c>
      <c r="J955" s="13">
        <v>6.9033386906595551E-2</v>
      </c>
      <c r="K955" s="13">
        <v>6.6256676810734438E-2</v>
      </c>
      <c r="L955" s="13">
        <v>-0.15752138553893325</v>
      </c>
      <c r="M955" s="151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A956" s="30"/>
      <c r="B956" s="46" t="s">
        <v>235</v>
      </c>
      <c r="C956" s="47"/>
      <c r="D956" s="45">
        <v>0</v>
      </c>
      <c r="E956" s="45">
        <v>0.71</v>
      </c>
      <c r="F956" s="45">
        <v>0.71</v>
      </c>
      <c r="G956" s="45">
        <v>2.89</v>
      </c>
      <c r="H956" s="45">
        <v>0.3</v>
      </c>
      <c r="I956" s="45">
        <v>0.51</v>
      </c>
      <c r="J956" s="45">
        <v>0.67</v>
      </c>
      <c r="K956" s="45">
        <v>0.64</v>
      </c>
      <c r="L956" s="45">
        <v>2.2599999999999998</v>
      </c>
      <c r="M956" s="151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5"/>
    </row>
    <row r="957" spans="1:65">
      <c r="B957" s="3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BM957" s="55"/>
    </row>
    <row r="958" spans="1:65" ht="15">
      <c r="B958" s="8" t="s">
        <v>511</v>
      </c>
      <c r="BM958" s="28" t="s">
        <v>66</v>
      </c>
    </row>
    <row r="959" spans="1:65" ht="15">
      <c r="A959" s="25" t="s">
        <v>64</v>
      </c>
      <c r="B959" s="18" t="s">
        <v>108</v>
      </c>
      <c r="C959" s="15" t="s">
        <v>109</v>
      </c>
      <c r="D959" s="16" t="s">
        <v>214</v>
      </c>
      <c r="E959" s="17" t="s">
        <v>214</v>
      </c>
      <c r="F959" s="17" t="s">
        <v>214</v>
      </c>
      <c r="G959" s="17" t="s">
        <v>214</v>
      </c>
      <c r="H959" s="17" t="s">
        <v>214</v>
      </c>
      <c r="I959" s="151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1</v>
      </c>
    </row>
    <row r="960" spans="1:65">
      <c r="A960" s="30"/>
      <c r="B960" s="19" t="s">
        <v>215</v>
      </c>
      <c r="C960" s="9" t="s">
        <v>215</v>
      </c>
      <c r="D960" s="149" t="s">
        <v>249</v>
      </c>
      <c r="E960" s="150" t="s">
        <v>250</v>
      </c>
      <c r="F960" s="150" t="s">
        <v>253</v>
      </c>
      <c r="G960" s="150" t="s">
        <v>256</v>
      </c>
      <c r="H960" s="150" t="s">
        <v>257</v>
      </c>
      <c r="I960" s="151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 t="s">
        <v>3</v>
      </c>
    </row>
    <row r="961" spans="1:65">
      <c r="A961" s="30"/>
      <c r="B961" s="19"/>
      <c r="C961" s="9"/>
      <c r="D961" s="10" t="s">
        <v>99</v>
      </c>
      <c r="E961" s="11" t="s">
        <v>99</v>
      </c>
      <c r="F961" s="11" t="s">
        <v>284</v>
      </c>
      <c r="G961" s="11" t="s">
        <v>284</v>
      </c>
      <c r="H961" s="11" t="s">
        <v>284</v>
      </c>
      <c r="I961" s="151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2</v>
      </c>
    </row>
    <row r="962" spans="1:65">
      <c r="A962" s="30"/>
      <c r="B962" s="19"/>
      <c r="C962" s="9"/>
      <c r="D962" s="26"/>
      <c r="E962" s="26"/>
      <c r="F962" s="26"/>
      <c r="G962" s="26"/>
      <c r="H962" s="26"/>
      <c r="I962" s="151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2</v>
      </c>
    </row>
    <row r="963" spans="1:65">
      <c r="A963" s="30"/>
      <c r="B963" s="18">
        <v>1</v>
      </c>
      <c r="C963" s="14">
        <v>1</v>
      </c>
      <c r="D963" s="22">
        <v>0.12</v>
      </c>
      <c r="E963" s="22">
        <v>0.08</v>
      </c>
      <c r="F963" s="22">
        <v>0.16</v>
      </c>
      <c r="G963" s="22">
        <v>0.1</v>
      </c>
      <c r="H963" s="22">
        <v>0.12</v>
      </c>
      <c r="I963" s="151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8">
        <v>1</v>
      </c>
    </row>
    <row r="964" spans="1:65">
      <c r="A964" s="30"/>
      <c r="B964" s="19">
        <v>1</v>
      </c>
      <c r="C964" s="9">
        <v>2</v>
      </c>
      <c r="D964" s="11">
        <v>0.14000000000000001</v>
      </c>
      <c r="E964" s="11">
        <v>0.09</v>
      </c>
      <c r="F964" s="11">
        <v>0.1</v>
      </c>
      <c r="G964" s="11">
        <v>0.1</v>
      </c>
      <c r="H964" s="11">
        <v>0.11</v>
      </c>
      <c r="I964" s="151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6</v>
      </c>
    </row>
    <row r="965" spans="1:65">
      <c r="A965" s="30"/>
      <c r="B965" s="19">
        <v>1</v>
      </c>
      <c r="C965" s="9">
        <v>3</v>
      </c>
      <c r="D965" s="154">
        <v>0.18</v>
      </c>
      <c r="E965" s="11">
        <v>0.1</v>
      </c>
      <c r="F965" s="11">
        <v>0.13</v>
      </c>
      <c r="G965" s="11">
        <v>0.1</v>
      </c>
      <c r="H965" s="11">
        <v>0.12</v>
      </c>
      <c r="I965" s="151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>
        <v>16</v>
      </c>
    </row>
    <row r="966" spans="1:65">
      <c r="A966" s="30"/>
      <c r="B966" s="19">
        <v>1</v>
      </c>
      <c r="C966" s="9">
        <v>4</v>
      </c>
      <c r="D966" s="11">
        <v>0.11</v>
      </c>
      <c r="E966" s="11">
        <v>0.11</v>
      </c>
      <c r="F966" s="11">
        <v>0.13</v>
      </c>
      <c r="G966" s="11">
        <v>0.1</v>
      </c>
      <c r="H966" s="11">
        <v>0.12</v>
      </c>
      <c r="I966" s="151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0.11333333333333333</v>
      </c>
    </row>
    <row r="967" spans="1:65">
      <c r="A967" s="30"/>
      <c r="B967" s="19">
        <v>1</v>
      </c>
      <c r="C967" s="9">
        <v>5</v>
      </c>
      <c r="D967" s="11">
        <v>0.1</v>
      </c>
      <c r="E967" s="11">
        <v>0.1</v>
      </c>
      <c r="F967" s="11">
        <v>0.11</v>
      </c>
      <c r="G967" s="11">
        <v>0.1</v>
      </c>
      <c r="H967" s="11">
        <v>0.12</v>
      </c>
      <c r="I967" s="151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8">
        <v>88</v>
      </c>
    </row>
    <row r="968" spans="1:65">
      <c r="A968" s="30"/>
      <c r="B968" s="19">
        <v>1</v>
      </c>
      <c r="C968" s="9">
        <v>6</v>
      </c>
      <c r="D968" s="11">
        <v>0.13</v>
      </c>
      <c r="E968" s="11">
        <v>0.11</v>
      </c>
      <c r="F968" s="11">
        <v>0.15</v>
      </c>
      <c r="G968" s="11">
        <v>0.1</v>
      </c>
      <c r="H968" s="11">
        <v>0.12</v>
      </c>
      <c r="I968" s="151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20" t="s">
        <v>231</v>
      </c>
      <c r="C969" s="12"/>
      <c r="D969" s="23">
        <v>0.13</v>
      </c>
      <c r="E969" s="23">
        <v>9.8333333333333328E-2</v>
      </c>
      <c r="F969" s="23">
        <v>0.13</v>
      </c>
      <c r="G969" s="23">
        <v>9.9999999999999992E-2</v>
      </c>
      <c r="H969" s="23">
        <v>0.11833333333333333</v>
      </c>
      <c r="I969" s="151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A970" s="30"/>
      <c r="B970" s="3" t="s">
        <v>232</v>
      </c>
      <c r="C970" s="29"/>
      <c r="D970" s="11">
        <v>0.125</v>
      </c>
      <c r="E970" s="11">
        <v>0.1</v>
      </c>
      <c r="F970" s="11">
        <v>0.13</v>
      </c>
      <c r="G970" s="11">
        <v>0.1</v>
      </c>
      <c r="H970" s="11">
        <v>0.12</v>
      </c>
      <c r="I970" s="151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5"/>
    </row>
    <row r="971" spans="1:65">
      <c r="A971" s="30"/>
      <c r="B971" s="3" t="s">
        <v>233</v>
      </c>
      <c r="C971" s="29"/>
      <c r="D971" s="24">
        <v>2.8284271247461867E-2</v>
      </c>
      <c r="E971" s="24">
        <v>1.1690451944500189E-2</v>
      </c>
      <c r="F971" s="24">
        <v>2.2803508501982782E-2</v>
      </c>
      <c r="G971" s="24">
        <v>1.5202354861220293E-17</v>
      </c>
      <c r="H971" s="24">
        <v>4.0824829046386272E-3</v>
      </c>
      <c r="I971" s="151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30"/>
      <c r="B972" s="3" t="s">
        <v>85</v>
      </c>
      <c r="C972" s="29"/>
      <c r="D972" s="13">
        <v>0.2175713172881682</v>
      </c>
      <c r="E972" s="13">
        <v>0.11888595197796803</v>
      </c>
      <c r="F972" s="13">
        <v>0.175411603861406</v>
      </c>
      <c r="G972" s="13">
        <v>1.5202354861220294E-16</v>
      </c>
      <c r="H972" s="13">
        <v>3.4499855532157411E-2</v>
      </c>
      <c r="I972" s="151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A973" s="30"/>
      <c r="B973" s="3" t="s">
        <v>234</v>
      </c>
      <c r="C973" s="29"/>
      <c r="D973" s="13">
        <v>0.14705882352941191</v>
      </c>
      <c r="E973" s="13">
        <v>-0.13235294117647056</v>
      </c>
      <c r="F973" s="13">
        <v>0.14705882352941191</v>
      </c>
      <c r="G973" s="13">
        <v>-0.11764705882352944</v>
      </c>
      <c r="H973" s="13">
        <v>4.4117647058823595E-2</v>
      </c>
      <c r="I973" s="151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A974" s="30"/>
      <c r="B974" s="46" t="s">
        <v>235</v>
      </c>
      <c r="C974" s="47"/>
      <c r="D974" s="45">
        <v>0.67</v>
      </c>
      <c r="E974" s="45">
        <v>1.1599999999999999</v>
      </c>
      <c r="F974" s="45">
        <v>0.67</v>
      </c>
      <c r="G974" s="45">
        <v>1.06</v>
      </c>
      <c r="H974" s="45">
        <v>0</v>
      </c>
      <c r="I974" s="151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B975" s="31"/>
      <c r="C975" s="20"/>
      <c r="D975" s="20"/>
      <c r="E975" s="20"/>
      <c r="F975" s="20"/>
      <c r="G975" s="20"/>
      <c r="H975" s="20"/>
      <c r="BM975" s="55"/>
    </row>
    <row r="976" spans="1:65" ht="15">
      <c r="B976" s="8" t="s">
        <v>512</v>
      </c>
      <c r="BM976" s="28" t="s">
        <v>66</v>
      </c>
    </row>
    <row r="977" spans="1:65" ht="15">
      <c r="A977" s="25" t="s">
        <v>32</v>
      </c>
      <c r="B977" s="18" t="s">
        <v>108</v>
      </c>
      <c r="C977" s="15" t="s">
        <v>109</v>
      </c>
      <c r="D977" s="16" t="s">
        <v>214</v>
      </c>
      <c r="E977" s="17" t="s">
        <v>214</v>
      </c>
      <c r="F977" s="17" t="s">
        <v>214</v>
      </c>
      <c r="G977" s="17" t="s">
        <v>214</v>
      </c>
      <c r="H977" s="17" t="s">
        <v>214</v>
      </c>
      <c r="I977" s="17" t="s">
        <v>214</v>
      </c>
      <c r="J977" s="17" t="s">
        <v>214</v>
      </c>
      <c r="K977" s="17" t="s">
        <v>214</v>
      </c>
      <c r="L977" s="17" t="s">
        <v>214</v>
      </c>
      <c r="M977" s="151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</v>
      </c>
    </row>
    <row r="978" spans="1:65">
      <c r="A978" s="30"/>
      <c r="B978" s="19" t="s">
        <v>215</v>
      </c>
      <c r="C978" s="9" t="s">
        <v>215</v>
      </c>
      <c r="D978" s="149" t="s">
        <v>249</v>
      </c>
      <c r="E978" s="150" t="s">
        <v>250</v>
      </c>
      <c r="F978" s="150" t="s">
        <v>252</v>
      </c>
      <c r="G978" s="150" t="s">
        <v>253</v>
      </c>
      <c r="H978" s="150" t="s">
        <v>254</v>
      </c>
      <c r="I978" s="150" t="s">
        <v>256</v>
      </c>
      <c r="J978" s="150" t="s">
        <v>257</v>
      </c>
      <c r="K978" s="150" t="s">
        <v>258</v>
      </c>
      <c r="L978" s="150" t="s">
        <v>260</v>
      </c>
      <c r="M978" s="151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 t="s">
        <v>3</v>
      </c>
    </row>
    <row r="979" spans="1:65">
      <c r="A979" s="30"/>
      <c r="B979" s="19"/>
      <c r="C979" s="9"/>
      <c r="D979" s="10" t="s">
        <v>99</v>
      </c>
      <c r="E979" s="11" t="s">
        <v>99</v>
      </c>
      <c r="F979" s="11" t="s">
        <v>99</v>
      </c>
      <c r="G979" s="11" t="s">
        <v>284</v>
      </c>
      <c r="H979" s="11" t="s">
        <v>99</v>
      </c>
      <c r="I979" s="11" t="s">
        <v>284</v>
      </c>
      <c r="J979" s="11" t="s">
        <v>284</v>
      </c>
      <c r="K979" s="11" t="s">
        <v>284</v>
      </c>
      <c r="L979" s="11" t="s">
        <v>99</v>
      </c>
      <c r="M979" s="151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2</v>
      </c>
    </row>
    <row r="980" spans="1:65">
      <c r="A980" s="30"/>
      <c r="B980" s="19"/>
      <c r="C980" s="9"/>
      <c r="D980" s="26"/>
      <c r="E980" s="26"/>
      <c r="F980" s="26"/>
      <c r="G980" s="26"/>
      <c r="H980" s="26"/>
      <c r="I980" s="26"/>
      <c r="J980" s="26"/>
      <c r="K980" s="26"/>
      <c r="L980" s="26"/>
      <c r="M980" s="151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2</v>
      </c>
    </row>
    <row r="981" spans="1:65">
      <c r="A981" s="30"/>
      <c r="B981" s="18">
        <v>1</v>
      </c>
      <c r="C981" s="14">
        <v>1</v>
      </c>
      <c r="D981" s="22">
        <v>2.1</v>
      </c>
      <c r="E981" s="22">
        <v>2.1</v>
      </c>
      <c r="F981" s="22">
        <v>2.2999999999999998</v>
      </c>
      <c r="G981" s="22">
        <v>2.8</v>
      </c>
      <c r="H981" s="22">
        <v>1.5524888526143967</v>
      </c>
      <c r="I981" s="22">
        <v>2.2000000000000002</v>
      </c>
      <c r="J981" s="22">
        <v>2.5</v>
      </c>
      <c r="K981" s="22">
        <v>2.4</v>
      </c>
      <c r="L981" s="22">
        <v>3.0121935740816101</v>
      </c>
      <c r="M981" s="151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</v>
      </c>
    </row>
    <row r="982" spans="1:65">
      <c r="A982" s="30"/>
      <c r="B982" s="19">
        <v>1</v>
      </c>
      <c r="C982" s="9">
        <v>2</v>
      </c>
      <c r="D982" s="11">
        <v>2.1</v>
      </c>
      <c r="E982" s="11">
        <v>1.9</v>
      </c>
      <c r="F982" s="11">
        <v>2.2999999999999998</v>
      </c>
      <c r="G982" s="11">
        <v>2.7</v>
      </c>
      <c r="H982" s="11">
        <v>1.5803372222284968</v>
      </c>
      <c r="I982" s="11">
        <v>2.4</v>
      </c>
      <c r="J982" s="11">
        <v>2.5</v>
      </c>
      <c r="K982" s="11">
        <v>2.5</v>
      </c>
      <c r="L982" s="11">
        <v>2.9441963172059999</v>
      </c>
      <c r="M982" s="151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 t="e">
        <v>#N/A</v>
      </c>
    </row>
    <row r="983" spans="1:65">
      <c r="A983" s="30"/>
      <c r="B983" s="19">
        <v>1</v>
      </c>
      <c r="C983" s="9">
        <v>3</v>
      </c>
      <c r="D983" s="11">
        <v>2.2999999999999998</v>
      </c>
      <c r="E983" s="11">
        <v>2</v>
      </c>
      <c r="F983" s="11">
        <v>2.4</v>
      </c>
      <c r="G983" s="11">
        <v>2.7</v>
      </c>
      <c r="H983" s="11">
        <v>1.7125398834419394</v>
      </c>
      <c r="I983" s="11">
        <v>2.1</v>
      </c>
      <c r="J983" s="11">
        <v>2.4</v>
      </c>
      <c r="K983" s="11">
        <v>2.2999999999999998</v>
      </c>
      <c r="L983" s="11">
        <v>3.0898097501331399</v>
      </c>
      <c r="M983" s="151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16</v>
      </c>
    </row>
    <row r="984" spans="1:65">
      <c r="A984" s="30"/>
      <c r="B984" s="19">
        <v>1</v>
      </c>
      <c r="C984" s="9">
        <v>4</v>
      </c>
      <c r="D984" s="11">
        <v>2.1</v>
      </c>
      <c r="E984" s="11">
        <v>2.1</v>
      </c>
      <c r="F984" s="11">
        <v>2.2999999999999998</v>
      </c>
      <c r="G984" s="11">
        <v>2.5</v>
      </c>
      <c r="H984" s="11">
        <v>1.5873110116591269</v>
      </c>
      <c r="I984" s="11">
        <v>2.2999999999999998</v>
      </c>
      <c r="J984" s="11">
        <v>2.5</v>
      </c>
      <c r="K984" s="11">
        <v>2.4</v>
      </c>
      <c r="L984" s="11">
        <v>3.0469013022099101</v>
      </c>
      <c r="M984" s="151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2.3190274529213726</v>
      </c>
    </row>
    <row r="985" spans="1:65">
      <c r="A985" s="30"/>
      <c r="B985" s="19">
        <v>1</v>
      </c>
      <c r="C985" s="9">
        <v>5</v>
      </c>
      <c r="D985" s="11">
        <v>2</v>
      </c>
      <c r="E985" s="11">
        <v>2</v>
      </c>
      <c r="F985" s="11">
        <v>2.2999999999999998</v>
      </c>
      <c r="G985" s="11">
        <v>2.7</v>
      </c>
      <c r="H985" s="11">
        <v>1.7078771742296168</v>
      </c>
      <c r="I985" s="11">
        <v>2.4</v>
      </c>
      <c r="J985" s="11">
        <v>2.5</v>
      </c>
      <c r="K985" s="11">
        <v>2.2999999999999998</v>
      </c>
      <c r="L985" s="11">
        <v>2.98483024306362</v>
      </c>
      <c r="M985" s="151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89</v>
      </c>
    </row>
    <row r="986" spans="1:65">
      <c r="A986" s="30"/>
      <c r="B986" s="19">
        <v>1</v>
      </c>
      <c r="C986" s="9">
        <v>6</v>
      </c>
      <c r="D986" s="11">
        <v>2</v>
      </c>
      <c r="E986" s="11">
        <v>2.1</v>
      </c>
      <c r="F986" s="11">
        <v>2.2999999999999998</v>
      </c>
      <c r="G986" s="11">
        <v>2.8</v>
      </c>
      <c r="H986" s="11">
        <v>1.5634741186328569</v>
      </c>
      <c r="I986" s="11">
        <v>2.2000000000000002</v>
      </c>
      <c r="J986" s="11">
        <v>2.2999999999999998</v>
      </c>
      <c r="K986" s="11">
        <v>2.4</v>
      </c>
      <c r="L986" s="11">
        <v>2.9455230082534198</v>
      </c>
      <c r="M986" s="151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20" t="s">
        <v>231</v>
      </c>
      <c r="C987" s="12"/>
      <c r="D987" s="23">
        <v>2.1</v>
      </c>
      <c r="E987" s="23">
        <v>2.0333333333333332</v>
      </c>
      <c r="F987" s="23">
        <v>2.3166666666666669</v>
      </c>
      <c r="G987" s="23">
        <v>2.6999999999999997</v>
      </c>
      <c r="H987" s="23">
        <v>1.6173380438010723</v>
      </c>
      <c r="I987" s="23">
        <v>2.2666666666666671</v>
      </c>
      <c r="J987" s="23">
        <v>2.4499999999999997</v>
      </c>
      <c r="K987" s="23">
        <v>2.3833333333333333</v>
      </c>
      <c r="L987" s="23">
        <v>3.0039090324912832</v>
      </c>
      <c r="M987" s="151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3" t="s">
        <v>232</v>
      </c>
      <c r="C988" s="29"/>
      <c r="D988" s="11">
        <v>2.1</v>
      </c>
      <c r="E988" s="11">
        <v>2.0499999999999998</v>
      </c>
      <c r="F988" s="11">
        <v>2.2999999999999998</v>
      </c>
      <c r="G988" s="11">
        <v>2.7</v>
      </c>
      <c r="H988" s="11">
        <v>1.5838241169438119</v>
      </c>
      <c r="I988" s="11">
        <v>2.25</v>
      </c>
      <c r="J988" s="11">
        <v>2.5</v>
      </c>
      <c r="K988" s="11">
        <v>2.4</v>
      </c>
      <c r="L988" s="11">
        <v>2.9985119085726151</v>
      </c>
      <c r="M988" s="151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3" t="s">
        <v>233</v>
      </c>
      <c r="C989" s="29"/>
      <c r="D989" s="24">
        <v>0.10954451150103316</v>
      </c>
      <c r="E989" s="24">
        <v>8.1649658092772678E-2</v>
      </c>
      <c r="F989" s="24">
        <v>4.0824829046386339E-2</v>
      </c>
      <c r="G989" s="24">
        <v>0.10954451150103316</v>
      </c>
      <c r="H989" s="24">
        <v>7.2990612955577336E-2</v>
      </c>
      <c r="I989" s="24">
        <v>0.12110601416389956</v>
      </c>
      <c r="J989" s="24">
        <v>8.3666002653407623E-2</v>
      </c>
      <c r="K989" s="24">
        <v>7.5277265270908167E-2</v>
      </c>
      <c r="L989" s="24">
        <v>5.7679179216382374E-2</v>
      </c>
      <c r="M989" s="151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30"/>
      <c r="B990" s="3" t="s">
        <v>85</v>
      </c>
      <c r="C990" s="29"/>
      <c r="D990" s="13">
        <v>5.2164053095730072E-2</v>
      </c>
      <c r="E990" s="13">
        <v>4.0155569553822629E-2</v>
      </c>
      <c r="F990" s="13">
        <v>1.7622228365346621E-2</v>
      </c>
      <c r="G990" s="13">
        <v>4.0572041296678948E-2</v>
      </c>
      <c r="H990" s="13">
        <v>4.5130090914101417E-2</v>
      </c>
      <c r="I990" s="13">
        <v>5.3429123895838031E-2</v>
      </c>
      <c r="J990" s="13">
        <v>3.4149388838125565E-2</v>
      </c>
      <c r="K990" s="13">
        <v>3.1584866547234199E-2</v>
      </c>
      <c r="L990" s="13">
        <v>1.9201373474531058E-2</v>
      </c>
      <c r="M990" s="151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A991" s="30"/>
      <c r="B991" s="3" t="s">
        <v>234</v>
      </c>
      <c r="C991" s="29"/>
      <c r="D991" s="13">
        <v>-9.4447977597442723E-2</v>
      </c>
      <c r="E991" s="13">
        <v>-0.12319566084831768</v>
      </c>
      <c r="F991" s="13">
        <v>-1.0180070320995327E-3</v>
      </c>
      <c r="G991" s="13">
        <v>0.16428117166043066</v>
      </c>
      <c r="H991" s="13">
        <v>-0.30257917310825877</v>
      </c>
      <c r="I991" s="13">
        <v>-2.25787694702555E-2</v>
      </c>
      <c r="J991" s="13">
        <v>5.6477359469649935E-2</v>
      </c>
      <c r="K991" s="13">
        <v>2.7729676218775312E-2</v>
      </c>
      <c r="L991" s="13">
        <v>0.2953313807075193</v>
      </c>
      <c r="M991" s="151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30"/>
      <c r="B992" s="46" t="s">
        <v>235</v>
      </c>
      <c r="C992" s="47"/>
      <c r="D992" s="45">
        <v>0.67</v>
      </c>
      <c r="E992" s="45">
        <v>0.88</v>
      </c>
      <c r="F992" s="45">
        <v>0</v>
      </c>
      <c r="G992" s="45">
        <v>1.19</v>
      </c>
      <c r="H992" s="45">
        <v>2.1800000000000002</v>
      </c>
      <c r="I992" s="45">
        <v>0.16</v>
      </c>
      <c r="J992" s="45">
        <v>0.41</v>
      </c>
      <c r="K992" s="45">
        <v>0.21</v>
      </c>
      <c r="L992" s="45">
        <v>2.14</v>
      </c>
      <c r="M992" s="151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B993" s="31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BM993" s="55"/>
    </row>
    <row r="994" spans="1:65" ht="15">
      <c r="B994" s="8" t="s">
        <v>513</v>
      </c>
      <c r="BM994" s="28" t="s">
        <v>247</v>
      </c>
    </row>
    <row r="995" spans="1:65" ht="15">
      <c r="A995" s="25" t="s">
        <v>65</v>
      </c>
      <c r="B995" s="18" t="s">
        <v>108</v>
      </c>
      <c r="C995" s="15" t="s">
        <v>109</v>
      </c>
      <c r="D995" s="16" t="s">
        <v>214</v>
      </c>
      <c r="E995" s="17" t="s">
        <v>214</v>
      </c>
      <c r="F995" s="17" t="s">
        <v>214</v>
      </c>
      <c r="G995" s="17" t="s">
        <v>214</v>
      </c>
      <c r="H995" s="17" t="s">
        <v>214</v>
      </c>
      <c r="I995" s="17" t="s">
        <v>214</v>
      </c>
      <c r="J995" s="17" t="s">
        <v>214</v>
      </c>
      <c r="K995" s="17" t="s">
        <v>214</v>
      </c>
      <c r="L995" s="17" t="s">
        <v>214</v>
      </c>
      <c r="M995" s="151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1</v>
      </c>
    </row>
    <row r="996" spans="1:65">
      <c r="A996" s="30"/>
      <c r="B996" s="19" t="s">
        <v>215</v>
      </c>
      <c r="C996" s="9" t="s">
        <v>215</v>
      </c>
      <c r="D996" s="149" t="s">
        <v>248</v>
      </c>
      <c r="E996" s="150" t="s">
        <v>249</v>
      </c>
      <c r="F996" s="150" t="s">
        <v>250</v>
      </c>
      <c r="G996" s="150" t="s">
        <v>252</v>
      </c>
      <c r="H996" s="150" t="s">
        <v>253</v>
      </c>
      <c r="I996" s="150" t="s">
        <v>254</v>
      </c>
      <c r="J996" s="150" t="s">
        <v>256</v>
      </c>
      <c r="K996" s="150" t="s">
        <v>257</v>
      </c>
      <c r="L996" s="150" t="s">
        <v>258</v>
      </c>
      <c r="M996" s="151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 t="s">
        <v>3</v>
      </c>
    </row>
    <row r="997" spans="1:65">
      <c r="A997" s="30"/>
      <c r="B997" s="19"/>
      <c r="C997" s="9"/>
      <c r="D997" s="10" t="s">
        <v>100</v>
      </c>
      <c r="E997" s="11" t="s">
        <v>99</v>
      </c>
      <c r="F997" s="11" t="s">
        <v>99</v>
      </c>
      <c r="G997" s="11" t="s">
        <v>100</v>
      </c>
      <c r="H997" s="11" t="s">
        <v>284</v>
      </c>
      <c r="I997" s="11" t="s">
        <v>100</v>
      </c>
      <c r="J997" s="11" t="s">
        <v>284</v>
      </c>
      <c r="K997" s="11" t="s">
        <v>284</v>
      </c>
      <c r="L997" s="11" t="s">
        <v>284</v>
      </c>
      <c r="M997" s="151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2</v>
      </c>
    </row>
    <row r="998" spans="1:65">
      <c r="A998" s="30"/>
      <c r="B998" s="19"/>
      <c r="C998" s="9"/>
      <c r="D998" s="26"/>
      <c r="E998" s="26"/>
      <c r="F998" s="26"/>
      <c r="G998" s="26"/>
      <c r="H998" s="26"/>
      <c r="I998" s="26"/>
      <c r="J998" s="26"/>
      <c r="K998" s="26"/>
      <c r="L998" s="26"/>
      <c r="M998" s="151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2</v>
      </c>
    </row>
    <row r="999" spans="1:65">
      <c r="A999" s="30"/>
      <c r="B999" s="18">
        <v>1</v>
      </c>
      <c r="C999" s="14">
        <v>1</v>
      </c>
      <c r="D999" s="152" t="s">
        <v>94</v>
      </c>
      <c r="E999" s="22">
        <v>4</v>
      </c>
      <c r="F999" s="22">
        <v>4</v>
      </c>
      <c r="G999" s="152" t="s">
        <v>194</v>
      </c>
      <c r="H999" s="152" t="s">
        <v>95</v>
      </c>
      <c r="I999" s="152" t="s">
        <v>194</v>
      </c>
      <c r="J999" s="152" t="s">
        <v>104</v>
      </c>
      <c r="K999" s="22">
        <v>11</v>
      </c>
      <c r="L999" s="22">
        <v>20</v>
      </c>
      <c r="M999" s="151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1</v>
      </c>
    </row>
    <row r="1000" spans="1:65">
      <c r="A1000" s="30"/>
      <c r="B1000" s="19">
        <v>1</v>
      </c>
      <c r="C1000" s="9">
        <v>2</v>
      </c>
      <c r="D1000" s="153" t="s">
        <v>94</v>
      </c>
      <c r="E1000" s="11">
        <v>3</v>
      </c>
      <c r="F1000" s="11">
        <v>4</v>
      </c>
      <c r="G1000" s="153" t="s">
        <v>194</v>
      </c>
      <c r="H1000" s="153" t="s">
        <v>95</v>
      </c>
      <c r="I1000" s="153" t="s">
        <v>194</v>
      </c>
      <c r="J1000" s="153" t="s">
        <v>104</v>
      </c>
      <c r="K1000" s="11" t="s">
        <v>95</v>
      </c>
      <c r="L1000" s="11">
        <v>20</v>
      </c>
      <c r="M1000" s="151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7</v>
      </c>
    </row>
    <row r="1001" spans="1:65">
      <c r="A1001" s="30"/>
      <c r="B1001" s="19">
        <v>1</v>
      </c>
      <c r="C1001" s="9">
        <v>3</v>
      </c>
      <c r="D1001" s="153" t="s">
        <v>94</v>
      </c>
      <c r="E1001" s="11">
        <v>5</v>
      </c>
      <c r="F1001" s="11">
        <v>5</v>
      </c>
      <c r="G1001" s="153" t="s">
        <v>194</v>
      </c>
      <c r="H1001" s="153" t="s">
        <v>95</v>
      </c>
      <c r="I1001" s="153" t="s">
        <v>194</v>
      </c>
      <c r="J1001" s="153" t="s">
        <v>104</v>
      </c>
      <c r="K1001" s="11">
        <v>11</v>
      </c>
      <c r="L1001" s="11">
        <v>20</v>
      </c>
      <c r="M1001" s="151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16</v>
      </c>
    </row>
    <row r="1002" spans="1:65">
      <c r="A1002" s="30"/>
      <c r="B1002" s="19">
        <v>1</v>
      </c>
      <c r="C1002" s="9">
        <v>4</v>
      </c>
      <c r="D1002" s="153" t="s">
        <v>94</v>
      </c>
      <c r="E1002" s="11">
        <v>5</v>
      </c>
      <c r="F1002" s="11">
        <v>6</v>
      </c>
      <c r="G1002" s="153" t="s">
        <v>194</v>
      </c>
      <c r="H1002" s="153" t="s">
        <v>95</v>
      </c>
      <c r="I1002" s="153" t="s">
        <v>194</v>
      </c>
      <c r="J1002" s="153" t="s">
        <v>104</v>
      </c>
      <c r="K1002" s="11">
        <v>11</v>
      </c>
      <c r="L1002" s="11">
        <v>10</v>
      </c>
      <c r="M1002" s="151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9.0416666666666696</v>
      </c>
    </row>
    <row r="1003" spans="1:65">
      <c r="A1003" s="30"/>
      <c r="B1003" s="19">
        <v>1</v>
      </c>
      <c r="C1003" s="9">
        <v>5</v>
      </c>
      <c r="D1003" s="153" t="s">
        <v>94</v>
      </c>
      <c r="E1003" s="11">
        <v>5</v>
      </c>
      <c r="F1003" s="11">
        <v>5</v>
      </c>
      <c r="G1003" s="153" t="s">
        <v>194</v>
      </c>
      <c r="H1003" s="153" t="s">
        <v>95</v>
      </c>
      <c r="I1003" s="153" t="s">
        <v>194</v>
      </c>
      <c r="J1003" s="153" t="s">
        <v>104</v>
      </c>
      <c r="K1003" s="11">
        <v>10</v>
      </c>
      <c r="L1003" s="11">
        <v>20</v>
      </c>
      <c r="M1003" s="151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22</v>
      </c>
    </row>
    <row r="1004" spans="1:65">
      <c r="A1004" s="30"/>
      <c r="B1004" s="19">
        <v>1</v>
      </c>
      <c r="C1004" s="9">
        <v>6</v>
      </c>
      <c r="D1004" s="153" t="s">
        <v>94</v>
      </c>
      <c r="E1004" s="11">
        <v>4</v>
      </c>
      <c r="F1004" s="11">
        <v>4</v>
      </c>
      <c r="G1004" s="153" t="s">
        <v>194</v>
      </c>
      <c r="H1004" s="153" t="s">
        <v>95</v>
      </c>
      <c r="I1004" s="153" t="s">
        <v>194</v>
      </c>
      <c r="J1004" s="153" t="s">
        <v>104</v>
      </c>
      <c r="K1004" s="11" t="s">
        <v>95</v>
      </c>
      <c r="L1004" s="11">
        <v>20</v>
      </c>
      <c r="M1004" s="151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20" t="s">
        <v>231</v>
      </c>
      <c r="C1005" s="12"/>
      <c r="D1005" s="23" t="s">
        <v>521</v>
      </c>
      <c r="E1005" s="23">
        <v>4.333333333333333</v>
      </c>
      <c r="F1005" s="23">
        <v>4.666666666666667</v>
      </c>
      <c r="G1005" s="23" t="s">
        <v>521</v>
      </c>
      <c r="H1005" s="23" t="s">
        <v>521</v>
      </c>
      <c r="I1005" s="23" t="s">
        <v>521</v>
      </c>
      <c r="J1005" s="23" t="s">
        <v>521</v>
      </c>
      <c r="K1005" s="23">
        <v>10.75</v>
      </c>
      <c r="L1005" s="23">
        <v>18.333333333333332</v>
      </c>
      <c r="M1005" s="151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3" t="s">
        <v>232</v>
      </c>
      <c r="C1006" s="29"/>
      <c r="D1006" s="11" t="s">
        <v>521</v>
      </c>
      <c r="E1006" s="11">
        <v>4.5</v>
      </c>
      <c r="F1006" s="11">
        <v>4.5</v>
      </c>
      <c r="G1006" s="11" t="s">
        <v>521</v>
      </c>
      <c r="H1006" s="11" t="s">
        <v>521</v>
      </c>
      <c r="I1006" s="11" t="s">
        <v>521</v>
      </c>
      <c r="J1006" s="11" t="s">
        <v>521</v>
      </c>
      <c r="K1006" s="11">
        <v>11</v>
      </c>
      <c r="L1006" s="11">
        <v>20</v>
      </c>
      <c r="M1006" s="151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233</v>
      </c>
      <c r="C1007" s="29"/>
      <c r="D1007" s="24" t="s">
        <v>521</v>
      </c>
      <c r="E1007" s="24">
        <v>0.81649658092772548</v>
      </c>
      <c r="F1007" s="24">
        <v>0.81649658092772714</v>
      </c>
      <c r="G1007" s="24" t="s">
        <v>521</v>
      </c>
      <c r="H1007" s="24" t="s">
        <v>521</v>
      </c>
      <c r="I1007" s="24" t="s">
        <v>521</v>
      </c>
      <c r="J1007" s="24" t="s">
        <v>521</v>
      </c>
      <c r="K1007" s="24">
        <v>0.5</v>
      </c>
      <c r="L1007" s="24">
        <v>4.0824829046386277</v>
      </c>
      <c r="M1007" s="151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3" t="s">
        <v>85</v>
      </c>
      <c r="C1008" s="29"/>
      <c r="D1008" s="13" t="s">
        <v>521</v>
      </c>
      <c r="E1008" s="13">
        <v>0.1884222879063982</v>
      </c>
      <c r="F1008" s="13">
        <v>0.17496355305594152</v>
      </c>
      <c r="G1008" s="13" t="s">
        <v>521</v>
      </c>
      <c r="H1008" s="13" t="s">
        <v>521</v>
      </c>
      <c r="I1008" s="13" t="s">
        <v>521</v>
      </c>
      <c r="J1008" s="13" t="s">
        <v>521</v>
      </c>
      <c r="K1008" s="13">
        <v>4.6511627906976744E-2</v>
      </c>
      <c r="L1008" s="13">
        <v>0.22268088570756153</v>
      </c>
      <c r="M1008" s="151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A1009" s="30"/>
      <c r="B1009" s="3" t="s">
        <v>234</v>
      </c>
      <c r="C1009" s="29"/>
      <c r="D1009" s="13" t="s">
        <v>521</v>
      </c>
      <c r="E1009" s="13">
        <v>-0.52073732718894028</v>
      </c>
      <c r="F1009" s="13">
        <v>-0.48387096774193561</v>
      </c>
      <c r="G1009" s="13" t="s">
        <v>521</v>
      </c>
      <c r="H1009" s="13" t="s">
        <v>521</v>
      </c>
      <c r="I1009" s="13" t="s">
        <v>521</v>
      </c>
      <c r="J1009" s="13" t="s">
        <v>521</v>
      </c>
      <c r="K1009" s="13">
        <v>0.18894009216589813</v>
      </c>
      <c r="L1009" s="13">
        <v>1.0276497695852527</v>
      </c>
      <c r="M1009" s="151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30"/>
      <c r="B1010" s="46" t="s">
        <v>235</v>
      </c>
      <c r="C1010" s="47"/>
      <c r="D1010" s="45">
        <v>6.66</v>
      </c>
      <c r="E1010" s="45">
        <v>0.73</v>
      </c>
      <c r="F1010" s="45">
        <v>0.67</v>
      </c>
      <c r="G1010" s="45">
        <v>0.19</v>
      </c>
      <c r="H1010" s="45">
        <v>0.62</v>
      </c>
      <c r="I1010" s="45">
        <v>0.19</v>
      </c>
      <c r="J1010" s="45">
        <v>1.02</v>
      </c>
      <c r="K1010" s="45">
        <v>0</v>
      </c>
      <c r="L1010" s="45">
        <v>1.54</v>
      </c>
      <c r="M1010" s="151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B1011" s="31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BM1011" s="55"/>
    </row>
    <row r="1012" spans="1:65" ht="15">
      <c r="B1012" s="8" t="s">
        <v>514</v>
      </c>
      <c r="BM1012" s="28" t="s">
        <v>66</v>
      </c>
    </row>
    <row r="1013" spans="1:65" ht="15">
      <c r="A1013" s="25" t="s">
        <v>35</v>
      </c>
      <c r="B1013" s="18" t="s">
        <v>108</v>
      </c>
      <c r="C1013" s="15" t="s">
        <v>109</v>
      </c>
      <c r="D1013" s="16" t="s">
        <v>214</v>
      </c>
      <c r="E1013" s="17" t="s">
        <v>214</v>
      </c>
      <c r="F1013" s="17" t="s">
        <v>214</v>
      </c>
      <c r="G1013" s="17" t="s">
        <v>214</v>
      </c>
      <c r="H1013" s="17" t="s">
        <v>214</v>
      </c>
      <c r="I1013" s="17" t="s">
        <v>214</v>
      </c>
      <c r="J1013" s="17" t="s">
        <v>214</v>
      </c>
      <c r="K1013" s="17" t="s">
        <v>214</v>
      </c>
      <c r="L1013" s="17" t="s">
        <v>214</v>
      </c>
      <c r="M1013" s="151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1</v>
      </c>
    </row>
    <row r="1014" spans="1:65">
      <c r="A1014" s="30"/>
      <c r="B1014" s="19" t="s">
        <v>215</v>
      </c>
      <c r="C1014" s="9" t="s">
        <v>215</v>
      </c>
      <c r="D1014" s="149" t="s">
        <v>248</v>
      </c>
      <c r="E1014" s="150" t="s">
        <v>249</v>
      </c>
      <c r="F1014" s="150" t="s">
        <v>250</v>
      </c>
      <c r="G1014" s="150" t="s">
        <v>252</v>
      </c>
      <c r="H1014" s="150" t="s">
        <v>253</v>
      </c>
      <c r="I1014" s="150" t="s">
        <v>254</v>
      </c>
      <c r="J1014" s="150" t="s">
        <v>256</v>
      </c>
      <c r="K1014" s="150" t="s">
        <v>257</v>
      </c>
      <c r="L1014" s="150" t="s">
        <v>260</v>
      </c>
      <c r="M1014" s="151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 t="s">
        <v>3</v>
      </c>
    </row>
    <row r="1015" spans="1:65">
      <c r="A1015" s="30"/>
      <c r="B1015" s="19"/>
      <c r="C1015" s="9"/>
      <c r="D1015" s="10" t="s">
        <v>100</v>
      </c>
      <c r="E1015" s="11" t="s">
        <v>99</v>
      </c>
      <c r="F1015" s="11" t="s">
        <v>99</v>
      </c>
      <c r="G1015" s="11" t="s">
        <v>99</v>
      </c>
      <c r="H1015" s="11" t="s">
        <v>284</v>
      </c>
      <c r="I1015" s="11" t="s">
        <v>99</v>
      </c>
      <c r="J1015" s="11" t="s">
        <v>284</v>
      </c>
      <c r="K1015" s="11" t="s">
        <v>284</v>
      </c>
      <c r="L1015" s="11" t="s">
        <v>99</v>
      </c>
      <c r="M1015" s="151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2</v>
      </c>
    </row>
    <row r="1016" spans="1:65">
      <c r="A1016" s="30"/>
      <c r="B1016" s="19"/>
      <c r="C1016" s="9"/>
      <c r="D1016" s="26"/>
      <c r="E1016" s="26"/>
      <c r="F1016" s="26"/>
      <c r="G1016" s="26"/>
      <c r="H1016" s="26"/>
      <c r="I1016" s="26"/>
      <c r="J1016" s="26"/>
      <c r="K1016" s="26"/>
      <c r="L1016" s="26"/>
      <c r="M1016" s="151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2</v>
      </c>
    </row>
    <row r="1017" spans="1:65">
      <c r="A1017" s="30"/>
      <c r="B1017" s="18">
        <v>1</v>
      </c>
      <c r="C1017" s="14">
        <v>1</v>
      </c>
      <c r="D1017" s="152" t="s">
        <v>94</v>
      </c>
      <c r="E1017" s="22">
        <v>5</v>
      </c>
      <c r="F1017" s="22">
        <v>4.8</v>
      </c>
      <c r="G1017" s="22">
        <v>4</v>
      </c>
      <c r="H1017" s="152" t="s">
        <v>104</v>
      </c>
      <c r="I1017" s="152">
        <v>3.7715879179464196</v>
      </c>
      <c r="J1017" s="22">
        <v>4.2</v>
      </c>
      <c r="K1017" s="152" t="s">
        <v>104</v>
      </c>
      <c r="L1017" s="22">
        <v>5.0903828581977804</v>
      </c>
      <c r="M1017" s="151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1</v>
      </c>
    </row>
    <row r="1018" spans="1:65">
      <c r="A1018" s="30"/>
      <c r="B1018" s="19">
        <v>1</v>
      </c>
      <c r="C1018" s="9">
        <v>2</v>
      </c>
      <c r="D1018" s="153" t="s">
        <v>94</v>
      </c>
      <c r="E1018" s="11">
        <v>4.9000000000000004</v>
      </c>
      <c r="F1018" s="11">
        <v>5</v>
      </c>
      <c r="G1018" s="11">
        <v>5</v>
      </c>
      <c r="H1018" s="153" t="s">
        <v>104</v>
      </c>
      <c r="I1018" s="153">
        <v>3.82716416476902</v>
      </c>
      <c r="J1018" s="11">
        <v>4.2</v>
      </c>
      <c r="K1018" s="153" t="s">
        <v>104</v>
      </c>
      <c r="L1018" s="11">
        <v>5.42451510056069</v>
      </c>
      <c r="M1018" s="151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8</v>
      </c>
    </row>
    <row r="1019" spans="1:65">
      <c r="A1019" s="30"/>
      <c r="B1019" s="19">
        <v>1</v>
      </c>
      <c r="C1019" s="9">
        <v>3</v>
      </c>
      <c r="D1019" s="153" t="s">
        <v>94</v>
      </c>
      <c r="E1019" s="11">
        <v>5.2</v>
      </c>
      <c r="F1019" s="11">
        <v>4.7</v>
      </c>
      <c r="G1019" s="11">
        <v>5</v>
      </c>
      <c r="H1019" s="153" t="s">
        <v>104</v>
      </c>
      <c r="I1019" s="153">
        <v>3.8282190437795904</v>
      </c>
      <c r="J1019" s="11">
        <v>3.8</v>
      </c>
      <c r="K1019" s="153" t="s">
        <v>104</v>
      </c>
      <c r="L1019" s="11">
        <v>5.39333575224095</v>
      </c>
      <c r="M1019" s="151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16</v>
      </c>
    </row>
    <row r="1020" spans="1:65">
      <c r="A1020" s="30"/>
      <c r="B1020" s="19">
        <v>1</v>
      </c>
      <c r="C1020" s="9">
        <v>4</v>
      </c>
      <c r="D1020" s="153" t="s">
        <v>94</v>
      </c>
      <c r="E1020" s="11">
        <v>4.4000000000000004</v>
      </c>
      <c r="F1020" s="11">
        <v>4.5999999999999996</v>
      </c>
      <c r="G1020" s="11">
        <v>5</v>
      </c>
      <c r="H1020" s="153" t="s">
        <v>104</v>
      </c>
      <c r="I1020" s="153">
        <v>3.7912594381864131</v>
      </c>
      <c r="J1020" s="11">
        <v>3.8</v>
      </c>
      <c r="K1020" s="153" t="s">
        <v>104</v>
      </c>
      <c r="L1020" s="11">
        <v>5.1592809399138098</v>
      </c>
      <c r="M1020" s="151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4.7610471426048626</v>
      </c>
    </row>
    <row r="1021" spans="1:65">
      <c r="A1021" s="30"/>
      <c r="B1021" s="19">
        <v>1</v>
      </c>
      <c r="C1021" s="9">
        <v>5</v>
      </c>
      <c r="D1021" s="153" t="s">
        <v>94</v>
      </c>
      <c r="E1021" s="11">
        <v>4.5999999999999996</v>
      </c>
      <c r="F1021" s="11">
        <v>4.7</v>
      </c>
      <c r="G1021" s="11">
        <v>5</v>
      </c>
      <c r="H1021" s="153" t="s">
        <v>104</v>
      </c>
      <c r="I1021" s="153">
        <v>3.7651631250496513</v>
      </c>
      <c r="J1021" s="11">
        <v>5.0999999999999996</v>
      </c>
      <c r="K1021" s="153" t="s">
        <v>104</v>
      </c>
      <c r="L1021" s="11">
        <v>5.2073114425854099</v>
      </c>
      <c r="M1021" s="151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90</v>
      </c>
    </row>
    <row r="1022" spans="1:65">
      <c r="A1022" s="30"/>
      <c r="B1022" s="19">
        <v>1</v>
      </c>
      <c r="C1022" s="9">
        <v>6</v>
      </c>
      <c r="D1022" s="153" t="s">
        <v>94</v>
      </c>
      <c r="E1022" s="11">
        <v>4.8</v>
      </c>
      <c r="F1022" s="11">
        <v>4.9000000000000004</v>
      </c>
      <c r="G1022" s="11">
        <v>5</v>
      </c>
      <c r="H1022" s="153" t="s">
        <v>104</v>
      </c>
      <c r="I1022" s="153">
        <v>3.7530520712511799</v>
      </c>
      <c r="J1022" s="11">
        <v>3.6</v>
      </c>
      <c r="K1022" s="153" t="s">
        <v>104</v>
      </c>
      <c r="L1022" s="11">
        <v>5.2565881846472298</v>
      </c>
      <c r="M1022" s="151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20" t="s">
        <v>231</v>
      </c>
      <c r="C1023" s="12"/>
      <c r="D1023" s="23" t="s">
        <v>521</v>
      </c>
      <c r="E1023" s="23">
        <v>4.8166666666666673</v>
      </c>
      <c r="F1023" s="23">
        <v>4.7833333333333341</v>
      </c>
      <c r="G1023" s="23">
        <v>4.833333333333333</v>
      </c>
      <c r="H1023" s="23" t="s">
        <v>521</v>
      </c>
      <c r="I1023" s="23">
        <v>3.7894076268303789</v>
      </c>
      <c r="J1023" s="23">
        <v>4.1166666666666671</v>
      </c>
      <c r="K1023" s="23" t="s">
        <v>521</v>
      </c>
      <c r="L1023" s="23">
        <v>5.2552357130243124</v>
      </c>
      <c r="M1023" s="151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3" t="s">
        <v>232</v>
      </c>
      <c r="C1024" s="29"/>
      <c r="D1024" s="11" t="s">
        <v>521</v>
      </c>
      <c r="E1024" s="11">
        <v>4.8499999999999996</v>
      </c>
      <c r="F1024" s="11">
        <v>4.75</v>
      </c>
      <c r="G1024" s="11">
        <v>5</v>
      </c>
      <c r="H1024" s="11" t="s">
        <v>521</v>
      </c>
      <c r="I1024" s="11">
        <v>3.7814236780664165</v>
      </c>
      <c r="J1024" s="11">
        <v>4</v>
      </c>
      <c r="K1024" s="11" t="s">
        <v>521</v>
      </c>
      <c r="L1024" s="11">
        <v>5.2319498136163194</v>
      </c>
      <c r="M1024" s="151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3" t="s">
        <v>233</v>
      </c>
      <c r="C1025" s="29"/>
      <c r="D1025" s="24" t="s">
        <v>521</v>
      </c>
      <c r="E1025" s="24">
        <v>0.28577380332470415</v>
      </c>
      <c r="F1025" s="24">
        <v>0.14719601443879757</v>
      </c>
      <c r="G1025" s="24">
        <v>0.40824829046386302</v>
      </c>
      <c r="H1025" s="24" t="s">
        <v>521</v>
      </c>
      <c r="I1025" s="24">
        <v>3.2132151377686845E-2</v>
      </c>
      <c r="J1025" s="24">
        <v>0.53820689949745337</v>
      </c>
      <c r="K1025" s="24" t="s">
        <v>521</v>
      </c>
      <c r="L1025" s="24">
        <v>0.1314606245079229</v>
      </c>
      <c r="M1025" s="151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A1026" s="30"/>
      <c r="B1026" s="3" t="s">
        <v>85</v>
      </c>
      <c r="C1026" s="29"/>
      <c r="D1026" s="13" t="s">
        <v>521</v>
      </c>
      <c r="E1026" s="13">
        <v>5.933020138229151E-2</v>
      </c>
      <c r="F1026" s="13">
        <v>3.0772685945393216E-2</v>
      </c>
      <c r="G1026" s="13">
        <v>8.4465163544247532E-2</v>
      </c>
      <c r="H1026" s="13" t="s">
        <v>521</v>
      </c>
      <c r="I1026" s="13">
        <v>8.4794655370880583E-3</v>
      </c>
      <c r="J1026" s="13">
        <v>0.13073851809654735</v>
      </c>
      <c r="K1026" s="13" t="s">
        <v>521</v>
      </c>
      <c r="L1026" s="13">
        <v>2.5015171856538707E-2</v>
      </c>
      <c r="M1026" s="151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30"/>
      <c r="B1027" s="3" t="s">
        <v>234</v>
      </c>
      <c r="C1027" s="29"/>
      <c r="D1027" s="13" t="s">
        <v>521</v>
      </c>
      <c r="E1027" s="13">
        <v>1.1682204018541587E-2</v>
      </c>
      <c r="F1027" s="13">
        <v>4.6809430910776939E-3</v>
      </c>
      <c r="G1027" s="13">
        <v>1.5182834482273311E-2</v>
      </c>
      <c r="H1027" s="13" t="s">
        <v>521</v>
      </c>
      <c r="I1027" s="13">
        <v>-0.20408105332115667</v>
      </c>
      <c r="J1027" s="13">
        <v>-0.13534427545820149</v>
      </c>
      <c r="K1027" s="13" t="s">
        <v>521</v>
      </c>
      <c r="L1027" s="13">
        <v>0.1037982938663089</v>
      </c>
      <c r="M1027" s="151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30"/>
      <c r="B1028" s="46" t="s">
        <v>235</v>
      </c>
      <c r="C1028" s="47"/>
      <c r="D1028" s="45">
        <v>45.73</v>
      </c>
      <c r="E1028" s="45">
        <v>0.03</v>
      </c>
      <c r="F1028" s="45">
        <v>0</v>
      </c>
      <c r="G1028" s="45">
        <v>0.05</v>
      </c>
      <c r="H1028" s="45">
        <v>2.31</v>
      </c>
      <c r="I1028" s="45">
        <v>1.01</v>
      </c>
      <c r="J1028" s="45">
        <v>0.67</v>
      </c>
      <c r="K1028" s="45">
        <v>2.31</v>
      </c>
      <c r="L1028" s="45">
        <v>0.48</v>
      </c>
      <c r="M1028" s="151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B1029" s="31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BM1029" s="55"/>
    </row>
    <row r="1030" spans="1:65" ht="15">
      <c r="B1030" s="8" t="s">
        <v>515</v>
      </c>
      <c r="BM1030" s="28" t="s">
        <v>66</v>
      </c>
    </row>
    <row r="1031" spans="1:65" ht="15">
      <c r="A1031" s="25" t="s">
        <v>38</v>
      </c>
      <c r="B1031" s="18" t="s">
        <v>108</v>
      </c>
      <c r="C1031" s="15" t="s">
        <v>109</v>
      </c>
      <c r="D1031" s="16" t="s">
        <v>214</v>
      </c>
      <c r="E1031" s="17" t="s">
        <v>214</v>
      </c>
      <c r="F1031" s="17" t="s">
        <v>214</v>
      </c>
      <c r="G1031" s="17" t="s">
        <v>214</v>
      </c>
      <c r="H1031" s="17" t="s">
        <v>214</v>
      </c>
      <c r="I1031" s="17" t="s">
        <v>214</v>
      </c>
      <c r="J1031" s="17" t="s">
        <v>214</v>
      </c>
      <c r="K1031" s="17" t="s">
        <v>214</v>
      </c>
      <c r="L1031" s="17" t="s">
        <v>214</v>
      </c>
      <c r="M1031" s="151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1</v>
      </c>
    </row>
    <row r="1032" spans="1:65">
      <c r="A1032" s="30"/>
      <c r="B1032" s="19" t="s">
        <v>215</v>
      </c>
      <c r="C1032" s="9" t="s">
        <v>215</v>
      </c>
      <c r="D1032" s="149" t="s">
        <v>249</v>
      </c>
      <c r="E1032" s="150" t="s">
        <v>250</v>
      </c>
      <c r="F1032" s="150" t="s">
        <v>252</v>
      </c>
      <c r="G1032" s="150" t="s">
        <v>253</v>
      </c>
      <c r="H1032" s="150" t="s">
        <v>254</v>
      </c>
      <c r="I1032" s="150" t="s">
        <v>256</v>
      </c>
      <c r="J1032" s="150" t="s">
        <v>257</v>
      </c>
      <c r="K1032" s="150" t="s">
        <v>258</v>
      </c>
      <c r="L1032" s="150" t="s">
        <v>260</v>
      </c>
      <c r="M1032" s="151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 t="s">
        <v>3</v>
      </c>
    </row>
    <row r="1033" spans="1:65">
      <c r="A1033" s="30"/>
      <c r="B1033" s="19"/>
      <c r="C1033" s="9"/>
      <c r="D1033" s="10" t="s">
        <v>99</v>
      </c>
      <c r="E1033" s="11" t="s">
        <v>99</v>
      </c>
      <c r="F1033" s="11" t="s">
        <v>99</v>
      </c>
      <c r="G1033" s="11" t="s">
        <v>284</v>
      </c>
      <c r="H1033" s="11" t="s">
        <v>99</v>
      </c>
      <c r="I1033" s="11" t="s">
        <v>284</v>
      </c>
      <c r="J1033" s="11" t="s">
        <v>284</v>
      </c>
      <c r="K1033" s="11" t="s">
        <v>284</v>
      </c>
      <c r="L1033" s="11" t="s">
        <v>99</v>
      </c>
      <c r="M1033" s="151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2</v>
      </c>
    </row>
    <row r="1034" spans="1:65">
      <c r="A1034" s="30"/>
      <c r="B1034" s="19"/>
      <c r="C1034" s="9"/>
      <c r="D1034" s="26"/>
      <c r="E1034" s="26"/>
      <c r="F1034" s="26"/>
      <c r="G1034" s="26"/>
      <c r="H1034" s="26"/>
      <c r="I1034" s="26"/>
      <c r="J1034" s="26"/>
      <c r="K1034" s="26"/>
      <c r="L1034" s="26"/>
      <c r="M1034" s="151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3</v>
      </c>
    </row>
    <row r="1035" spans="1:65">
      <c r="A1035" s="30"/>
      <c r="B1035" s="18">
        <v>1</v>
      </c>
      <c r="C1035" s="14">
        <v>1</v>
      </c>
      <c r="D1035" s="22">
        <v>7.6</v>
      </c>
      <c r="E1035" s="22">
        <v>7.4</v>
      </c>
      <c r="F1035" s="22">
        <v>7.3</v>
      </c>
      <c r="G1035" s="22">
        <v>6.7</v>
      </c>
      <c r="H1035" s="152">
        <v>6.2755144431252265</v>
      </c>
      <c r="I1035" s="22">
        <v>7.8</v>
      </c>
      <c r="J1035" s="22">
        <v>7.5</v>
      </c>
      <c r="K1035" s="152">
        <v>9</v>
      </c>
      <c r="L1035" s="152">
        <v>6.0720223946090099</v>
      </c>
      <c r="M1035" s="151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1</v>
      </c>
    </row>
    <row r="1036" spans="1:65">
      <c r="A1036" s="30"/>
      <c r="B1036" s="19">
        <v>1</v>
      </c>
      <c r="C1036" s="9">
        <v>2</v>
      </c>
      <c r="D1036" s="11">
        <v>7.5</v>
      </c>
      <c r="E1036" s="154">
        <v>5.6</v>
      </c>
      <c r="F1036" s="11">
        <v>7.6</v>
      </c>
      <c r="G1036" s="11">
        <v>7.1</v>
      </c>
      <c r="H1036" s="153">
        <v>6.3224687253062521</v>
      </c>
      <c r="I1036" s="11">
        <v>6.9</v>
      </c>
      <c r="J1036" s="11">
        <v>7.4</v>
      </c>
      <c r="K1036" s="153">
        <v>9</v>
      </c>
      <c r="L1036" s="153">
        <v>5.94560808187207</v>
      </c>
      <c r="M1036" s="151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 t="e">
        <v>#N/A</v>
      </c>
    </row>
    <row r="1037" spans="1:65">
      <c r="A1037" s="30"/>
      <c r="B1037" s="19">
        <v>1</v>
      </c>
      <c r="C1037" s="9">
        <v>3</v>
      </c>
      <c r="D1037" s="11">
        <v>7.5</v>
      </c>
      <c r="E1037" s="11">
        <v>6.9</v>
      </c>
      <c r="F1037" s="11">
        <v>7.4</v>
      </c>
      <c r="G1037" s="11">
        <v>7.8</v>
      </c>
      <c r="H1037" s="153">
        <v>6.4471885628630394</v>
      </c>
      <c r="I1037" s="11">
        <v>6.2</v>
      </c>
      <c r="J1037" s="11">
        <v>7.5</v>
      </c>
      <c r="K1037" s="153">
        <v>9</v>
      </c>
      <c r="L1037" s="153">
        <v>5.9448909076175598</v>
      </c>
      <c r="M1037" s="151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>
        <v>16</v>
      </c>
    </row>
    <row r="1038" spans="1:65">
      <c r="A1038" s="30"/>
      <c r="B1038" s="19">
        <v>1</v>
      </c>
      <c r="C1038" s="9">
        <v>4</v>
      </c>
      <c r="D1038" s="11">
        <v>7.4</v>
      </c>
      <c r="E1038" s="11">
        <v>7.7000000000000011</v>
      </c>
      <c r="F1038" s="11">
        <v>7.2</v>
      </c>
      <c r="G1038" s="11">
        <v>6.6</v>
      </c>
      <c r="H1038" s="153">
        <v>6.5786384171752008</v>
      </c>
      <c r="I1038" s="11">
        <v>7.6</v>
      </c>
      <c r="J1038" s="11">
        <v>7.2</v>
      </c>
      <c r="K1038" s="153">
        <v>9</v>
      </c>
      <c r="L1038" s="153">
        <v>6.0582863887098197</v>
      </c>
      <c r="M1038" s="151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8">
        <v>7.2816666666666663</v>
      </c>
    </row>
    <row r="1039" spans="1:65">
      <c r="A1039" s="30"/>
      <c r="B1039" s="19">
        <v>1</v>
      </c>
      <c r="C1039" s="9">
        <v>5</v>
      </c>
      <c r="D1039" s="154">
        <v>6.9</v>
      </c>
      <c r="E1039" s="11">
        <v>6.2</v>
      </c>
      <c r="F1039" s="11">
        <v>7.3</v>
      </c>
      <c r="G1039" s="11">
        <v>7.6</v>
      </c>
      <c r="H1039" s="153">
        <v>6.1284188608780754</v>
      </c>
      <c r="I1039" s="11">
        <v>7.6</v>
      </c>
      <c r="J1039" s="11">
        <v>7.5</v>
      </c>
      <c r="K1039" s="153">
        <v>10</v>
      </c>
      <c r="L1039" s="153">
        <v>6.0784536861913301</v>
      </c>
      <c r="M1039" s="151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8">
        <v>91</v>
      </c>
    </row>
    <row r="1040" spans="1:65">
      <c r="A1040" s="30"/>
      <c r="B1040" s="19">
        <v>1</v>
      </c>
      <c r="C1040" s="9">
        <v>6</v>
      </c>
      <c r="D1040" s="11">
        <v>7.3</v>
      </c>
      <c r="E1040" s="11">
        <v>6.7</v>
      </c>
      <c r="F1040" s="11">
        <v>7.2</v>
      </c>
      <c r="G1040" s="11">
        <v>8.3000000000000007</v>
      </c>
      <c r="H1040" s="153">
        <v>6.0508937795089217</v>
      </c>
      <c r="I1040" s="11">
        <v>7.2</v>
      </c>
      <c r="J1040" s="11">
        <v>7</v>
      </c>
      <c r="K1040" s="153">
        <v>9</v>
      </c>
      <c r="L1040" s="153">
        <v>6.0379094350031099</v>
      </c>
      <c r="M1040" s="151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20" t="s">
        <v>231</v>
      </c>
      <c r="C1041" s="12"/>
      <c r="D1041" s="23">
        <v>7.3666666666666663</v>
      </c>
      <c r="E1041" s="23">
        <v>6.7500000000000009</v>
      </c>
      <c r="F1041" s="23">
        <v>7.333333333333333</v>
      </c>
      <c r="G1041" s="23">
        <v>7.3500000000000014</v>
      </c>
      <c r="H1041" s="23">
        <v>6.3005204648094528</v>
      </c>
      <c r="I1041" s="23">
        <v>7.2166666666666677</v>
      </c>
      <c r="J1041" s="23">
        <v>7.3499999999999988</v>
      </c>
      <c r="K1041" s="23">
        <v>9.1666666666666661</v>
      </c>
      <c r="L1041" s="23">
        <v>6.0228618156671496</v>
      </c>
      <c r="M1041" s="151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3" t="s">
        <v>232</v>
      </c>
      <c r="C1042" s="29"/>
      <c r="D1042" s="11">
        <v>7.45</v>
      </c>
      <c r="E1042" s="11">
        <v>6.8000000000000007</v>
      </c>
      <c r="F1042" s="11">
        <v>7.3</v>
      </c>
      <c r="G1042" s="11">
        <v>7.35</v>
      </c>
      <c r="H1042" s="11">
        <v>6.2989915842157398</v>
      </c>
      <c r="I1042" s="11">
        <v>7.4</v>
      </c>
      <c r="J1042" s="11">
        <v>7.45</v>
      </c>
      <c r="K1042" s="11">
        <v>9</v>
      </c>
      <c r="L1042" s="11">
        <v>6.0480979118564644</v>
      </c>
      <c r="M1042" s="151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3" t="s">
        <v>233</v>
      </c>
      <c r="C1043" s="29"/>
      <c r="D1043" s="24">
        <v>0.25033311140691433</v>
      </c>
      <c r="E1043" s="24">
        <v>0.77136243102706381</v>
      </c>
      <c r="F1043" s="24">
        <v>0.15055453054181606</v>
      </c>
      <c r="G1043" s="24">
        <v>0.66558245169174968</v>
      </c>
      <c r="H1043" s="24">
        <v>0.19590844686432662</v>
      </c>
      <c r="I1043" s="24">
        <v>0.59469880331699543</v>
      </c>
      <c r="J1043" s="24">
        <v>0.2073644135332772</v>
      </c>
      <c r="K1043" s="24">
        <v>0.40824829046386302</v>
      </c>
      <c r="L1043" s="24">
        <v>6.1702757961974733E-2</v>
      </c>
      <c r="M1043" s="218"/>
      <c r="N1043" s="219"/>
      <c r="O1043" s="219"/>
      <c r="P1043" s="219"/>
      <c r="Q1043" s="219"/>
      <c r="R1043" s="219"/>
      <c r="S1043" s="219"/>
      <c r="T1043" s="219"/>
      <c r="U1043" s="219"/>
      <c r="V1043" s="219"/>
      <c r="W1043" s="219"/>
      <c r="X1043" s="219"/>
      <c r="Y1043" s="219"/>
      <c r="Z1043" s="219"/>
      <c r="AA1043" s="219"/>
      <c r="AB1043" s="219"/>
      <c r="AC1043" s="219"/>
      <c r="AD1043" s="219"/>
      <c r="AE1043" s="219"/>
      <c r="AF1043" s="219"/>
      <c r="AG1043" s="219"/>
      <c r="AH1043" s="219"/>
      <c r="AI1043" s="219"/>
      <c r="AJ1043" s="219"/>
      <c r="AK1043" s="219"/>
      <c r="AL1043" s="219"/>
      <c r="AM1043" s="219"/>
      <c r="AN1043" s="219"/>
      <c r="AO1043" s="219"/>
      <c r="AP1043" s="219"/>
      <c r="AQ1043" s="219"/>
      <c r="AR1043" s="219"/>
      <c r="AS1043" s="219"/>
      <c r="AT1043" s="219"/>
      <c r="AU1043" s="219"/>
      <c r="AV1043" s="219"/>
      <c r="AW1043" s="219"/>
      <c r="AX1043" s="219"/>
      <c r="AY1043" s="219"/>
      <c r="AZ1043" s="219"/>
      <c r="BA1043" s="219"/>
      <c r="BB1043" s="219"/>
      <c r="BC1043" s="219"/>
      <c r="BD1043" s="219"/>
      <c r="BE1043" s="219"/>
      <c r="BF1043" s="219"/>
      <c r="BG1043" s="219"/>
      <c r="BH1043" s="219"/>
      <c r="BI1043" s="219"/>
      <c r="BJ1043" s="219"/>
      <c r="BK1043" s="219"/>
      <c r="BL1043" s="219"/>
      <c r="BM1043" s="56"/>
    </row>
    <row r="1044" spans="1:65">
      <c r="A1044" s="30"/>
      <c r="B1044" s="3" t="s">
        <v>85</v>
      </c>
      <c r="C1044" s="29"/>
      <c r="D1044" s="13">
        <v>3.3981870326730453E-2</v>
      </c>
      <c r="E1044" s="13">
        <v>0.11427591570771314</v>
      </c>
      <c r="F1044" s="13">
        <v>2.0530163255702189E-2</v>
      </c>
      <c r="G1044" s="13">
        <v>9.0555435604319667E-2</v>
      </c>
      <c r="H1044" s="13">
        <v>3.1094010083538629E-2</v>
      </c>
      <c r="I1044" s="13">
        <v>8.2406300690576723E-2</v>
      </c>
      <c r="J1044" s="13">
        <v>2.8212845378677173E-2</v>
      </c>
      <c r="K1044" s="13">
        <v>4.4536177141512333E-2</v>
      </c>
      <c r="L1044" s="13">
        <v>1.0244757367912475E-2</v>
      </c>
      <c r="M1044" s="151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A1045" s="30"/>
      <c r="B1045" s="3" t="s">
        <v>234</v>
      </c>
      <c r="C1045" s="29"/>
      <c r="D1045" s="13">
        <v>1.1673151750972721E-2</v>
      </c>
      <c r="E1045" s="13">
        <v>-7.301441977569223E-2</v>
      </c>
      <c r="F1045" s="13">
        <v>7.0954451819638109E-3</v>
      </c>
      <c r="G1045" s="13">
        <v>9.3842984664684881E-3</v>
      </c>
      <c r="H1045" s="13">
        <v>-0.13474198240199775</v>
      </c>
      <c r="I1045" s="13">
        <v>-8.926527809567264E-3</v>
      </c>
      <c r="J1045" s="13">
        <v>9.384298466468266E-3</v>
      </c>
      <c r="K1045" s="13">
        <v>0.25886930647745476</v>
      </c>
      <c r="L1045" s="13">
        <v>-0.17287317706562377</v>
      </c>
      <c r="M1045" s="151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30"/>
      <c r="B1046" s="46" t="s">
        <v>235</v>
      </c>
      <c r="C1046" s="47"/>
      <c r="D1046" s="45">
        <v>0.74</v>
      </c>
      <c r="E1046" s="45">
        <v>4.25</v>
      </c>
      <c r="F1046" s="45">
        <v>0.47</v>
      </c>
      <c r="G1046" s="45">
        <v>0.61</v>
      </c>
      <c r="H1046" s="45">
        <v>7.89</v>
      </c>
      <c r="I1046" s="45">
        <v>0.47</v>
      </c>
      <c r="J1046" s="45">
        <v>0.61</v>
      </c>
      <c r="K1046" s="45" t="s">
        <v>242</v>
      </c>
      <c r="L1046" s="45">
        <v>10.130000000000001</v>
      </c>
      <c r="M1046" s="151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B1047" s="31" t="s">
        <v>296</v>
      </c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BM1047" s="55"/>
    </row>
    <row r="1048" spans="1:65">
      <c r="BM1048" s="55"/>
    </row>
    <row r="1049" spans="1:65" ht="15">
      <c r="B1049" s="8" t="s">
        <v>516</v>
      </c>
      <c r="BM1049" s="28" t="s">
        <v>66</v>
      </c>
    </row>
    <row r="1050" spans="1:65" ht="15">
      <c r="A1050" s="25" t="s">
        <v>41</v>
      </c>
      <c r="B1050" s="18" t="s">
        <v>108</v>
      </c>
      <c r="C1050" s="15" t="s">
        <v>109</v>
      </c>
      <c r="D1050" s="16" t="s">
        <v>214</v>
      </c>
      <c r="E1050" s="17" t="s">
        <v>214</v>
      </c>
      <c r="F1050" s="17" t="s">
        <v>214</v>
      </c>
      <c r="G1050" s="17" t="s">
        <v>214</v>
      </c>
      <c r="H1050" s="17" t="s">
        <v>214</v>
      </c>
      <c r="I1050" s="151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</v>
      </c>
    </row>
    <row r="1051" spans="1:65">
      <c r="A1051" s="30"/>
      <c r="B1051" s="19" t="s">
        <v>215</v>
      </c>
      <c r="C1051" s="9" t="s">
        <v>215</v>
      </c>
      <c r="D1051" s="149" t="s">
        <v>249</v>
      </c>
      <c r="E1051" s="150" t="s">
        <v>250</v>
      </c>
      <c r="F1051" s="150" t="s">
        <v>253</v>
      </c>
      <c r="G1051" s="150" t="s">
        <v>256</v>
      </c>
      <c r="H1051" s="150" t="s">
        <v>257</v>
      </c>
      <c r="I1051" s="151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 t="s">
        <v>3</v>
      </c>
    </row>
    <row r="1052" spans="1:65">
      <c r="A1052" s="30"/>
      <c r="B1052" s="19"/>
      <c r="C1052" s="9"/>
      <c r="D1052" s="10" t="s">
        <v>99</v>
      </c>
      <c r="E1052" s="11" t="s">
        <v>99</v>
      </c>
      <c r="F1052" s="11" t="s">
        <v>284</v>
      </c>
      <c r="G1052" s="11" t="s">
        <v>284</v>
      </c>
      <c r="H1052" s="11" t="s">
        <v>284</v>
      </c>
      <c r="I1052" s="151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2</v>
      </c>
    </row>
    <row r="1053" spans="1:65">
      <c r="A1053" s="30"/>
      <c r="B1053" s="19"/>
      <c r="C1053" s="9"/>
      <c r="D1053" s="26"/>
      <c r="E1053" s="26"/>
      <c r="F1053" s="26"/>
      <c r="G1053" s="26"/>
      <c r="H1053" s="26"/>
      <c r="I1053" s="151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2</v>
      </c>
    </row>
    <row r="1054" spans="1:65">
      <c r="A1054" s="30"/>
      <c r="B1054" s="18">
        <v>1</v>
      </c>
      <c r="C1054" s="14">
        <v>1</v>
      </c>
      <c r="D1054" s="22">
        <v>0.62</v>
      </c>
      <c r="E1054" s="22">
        <v>0.74</v>
      </c>
      <c r="F1054" s="156">
        <v>1.3</v>
      </c>
      <c r="G1054" s="22">
        <v>0.9</v>
      </c>
      <c r="H1054" s="22">
        <v>0.8</v>
      </c>
      <c r="I1054" s="151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1</v>
      </c>
    </row>
    <row r="1055" spans="1:65">
      <c r="A1055" s="30"/>
      <c r="B1055" s="19">
        <v>1</v>
      </c>
      <c r="C1055" s="9">
        <v>2</v>
      </c>
      <c r="D1055" s="11">
        <v>0.86</v>
      </c>
      <c r="E1055" s="11">
        <v>0.49</v>
      </c>
      <c r="F1055" s="11">
        <v>0.9</v>
      </c>
      <c r="G1055" s="11">
        <v>0.6</v>
      </c>
      <c r="H1055" s="11">
        <v>0.8</v>
      </c>
      <c r="I1055" s="151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9</v>
      </c>
    </row>
    <row r="1056" spans="1:65">
      <c r="A1056" s="30"/>
      <c r="B1056" s="19">
        <v>1</v>
      </c>
      <c r="C1056" s="9">
        <v>3</v>
      </c>
      <c r="D1056" s="11">
        <v>0.7</v>
      </c>
      <c r="E1056" s="11">
        <v>0.8</v>
      </c>
      <c r="F1056" s="11">
        <v>0.9</v>
      </c>
      <c r="G1056" s="11">
        <v>0.7</v>
      </c>
      <c r="H1056" s="11">
        <v>0.8</v>
      </c>
      <c r="I1056" s="151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>
        <v>16</v>
      </c>
    </row>
    <row r="1057" spans="1:65">
      <c r="A1057" s="30"/>
      <c r="B1057" s="19">
        <v>1</v>
      </c>
      <c r="C1057" s="9">
        <v>4</v>
      </c>
      <c r="D1057" s="11">
        <v>0.82</v>
      </c>
      <c r="E1057" s="11">
        <v>0.73</v>
      </c>
      <c r="F1057" s="11">
        <v>1.1000000000000001</v>
      </c>
      <c r="G1057" s="11">
        <v>0.6</v>
      </c>
      <c r="H1057" s="11">
        <v>0.8</v>
      </c>
      <c r="I1057" s="151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0.78266666666666662</v>
      </c>
    </row>
    <row r="1058" spans="1:65">
      <c r="A1058" s="30"/>
      <c r="B1058" s="19">
        <v>1</v>
      </c>
      <c r="C1058" s="9">
        <v>5</v>
      </c>
      <c r="D1058" s="11">
        <v>0.79</v>
      </c>
      <c r="E1058" s="11">
        <v>0.63</v>
      </c>
      <c r="F1058" s="11">
        <v>0.9</v>
      </c>
      <c r="G1058" s="11">
        <v>0.8</v>
      </c>
      <c r="H1058" s="11">
        <v>0.8</v>
      </c>
      <c r="I1058" s="151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92</v>
      </c>
    </row>
    <row r="1059" spans="1:65">
      <c r="A1059" s="30"/>
      <c r="B1059" s="19">
        <v>1</v>
      </c>
      <c r="C1059" s="9">
        <v>6</v>
      </c>
      <c r="D1059" s="11">
        <v>0.69</v>
      </c>
      <c r="E1059" s="11">
        <v>0.65</v>
      </c>
      <c r="F1059" s="11">
        <v>1</v>
      </c>
      <c r="G1059" s="11">
        <v>0.8</v>
      </c>
      <c r="H1059" s="11">
        <v>0.8</v>
      </c>
      <c r="I1059" s="151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20" t="s">
        <v>231</v>
      </c>
      <c r="C1060" s="12"/>
      <c r="D1060" s="23">
        <v>0.74666666666666659</v>
      </c>
      <c r="E1060" s="23">
        <v>0.67333333333333334</v>
      </c>
      <c r="F1060" s="23">
        <v>1.0166666666666668</v>
      </c>
      <c r="G1060" s="23">
        <v>0.73333333333333339</v>
      </c>
      <c r="H1060" s="23">
        <v>0.79999999999999993</v>
      </c>
      <c r="I1060" s="151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3" t="s">
        <v>232</v>
      </c>
      <c r="C1061" s="29"/>
      <c r="D1061" s="11">
        <v>0.745</v>
      </c>
      <c r="E1061" s="11">
        <v>0.69</v>
      </c>
      <c r="F1061" s="11">
        <v>0.95</v>
      </c>
      <c r="G1061" s="11">
        <v>0.75</v>
      </c>
      <c r="H1061" s="11">
        <v>0.8</v>
      </c>
      <c r="I1061" s="151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3" t="s">
        <v>233</v>
      </c>
      <c r="C1062" s="29"/>
      <c r="D1062" s="24">
        <v>9.1140916534050334E-2</v>
      </c>
      <c r="E1062" s="24">
        <v>0.10930080817023539</v>
      </c>
      <c r="F1062" s="24">
        <v>0.16020819787597143</v>
      </c>
      <c r="G1062" s="24">
        <v>0.1211060141638996</v>
      </c>
      <c r="H1062" s="24">
        <v>1.2161883888976234E-16</v>
      </c>
      <c r="I1062" s="151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30"/>
      <c r="B1063" s="3" t="s">
        <v>85</v>
      </c>
      <c r="C1063" s="29"/>
      <c r="D1063" s="13">
        <v>0.12206372750096028</v>
      </c>
      <c r="E1063" s="13">
        <v>0.16232793292609216</v>
      </c>
      <c r="F1063" s="13">
        <v>0.15758183397636533</v>
      </c>
      <c r="G1063" s="13">
        <v>0.16514456476895398</v>
      </c>
      <c r="H1063" s="13">
        <v>1.5202354861220294E-16</v>
      </c>
      <c r="I1063" s="151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A1064" s="30"/>
      <c r="B1064" s="3" t="s">
        <v>234</v>
      </c>
      <c r="C1064" s="29"/>
      <c r="D1064" s="13">
        <v>-4.5996592844974482E-2</v>
      </c>
      <c r="E1064" s="13">
        <v>-0.13969335604770017</v>
      </c>
      <c r="F1064" s="13">
        <v>0.29897785349233419</v>
      </c>
      <c r="G1064" s="13">
        <v>-6.3032367972742587E-2</v>
      </c>
      <c r="H1064" s="13">
        <v>2.2146507666098714E-2</v>
      </c>
      <c r="I1064" s="151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A1065" s="30"/>
      <c r="B1065" s="46" t="s">
        <v>235</v>
      </c>
      <c r="C1065" s="47"/>
      <c r="D1065" s="45">
        <v>0</v>
      </c>
      <c r="E1065" s="45">
        <v>0.93</v>
      </c>
      <c r="F1065" s="45">
        <v>3.41</v>
      </c>
      <c r="G1065" s="45">
        <v>0.17</v>
      </c>
      <c r="H1065" s="45">
        <v>0.67</v>
      </c>
      <c r="I1065" s="151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B1066" s="31"/>
      <c r="C1066" s="20"/>
      <c r="D1066" s="20"/>
      <c r="E1066" s="20"/>
      <c r="F1066" s="20"/>
      <c r="G1066" s="20"/>
      <c r="H1066" s="20"/>
      <c r="BM1066" s="55"/>
    </row>
    <row r="1067" spans="1:65" ht="15">
      <c r="B1067" s="8" t="s">
        <v>517</v>
      </c>
      <c r="BM1067" s="28" t="s">
        <v>66</v>
      </c>
    </row>
    <row r="1068" spans="1:65" ht="15">
      <c r="A1068" s="25" t="s">
        <v>44</v>
      </c>
      <c r="B1068" s="18" t="s">
        <v>108</v>
      </c>
      <c r="C1068" s="15" t="s">
        <v>109</v>
      </c>
      <c r="D1068" s="16" t="s">
        <v>214</v>
      </c>
      <c r="E1068" s="17" t="s">
        <v>214</v>
      </c>
      <c r="F1068" s="17" t="s">
        <v>214</v>
      </c>
      <c r="G1068" s="17" t="s">
        <v>214</v>
      </c>
      <c r="H1068" s="17" t="s">
        <v>214</v>
      </c>
      <c r="I1068" s="17" t="s">
        <v>214</v>
      </c>
      <c r="J1068" s="17" t="s">
        <v>214</v>
      </c>
      <c r="K1068" s="17" t="s">
        <v>214</v>
      </c>
      <c r="L1068" s="17" t="s">
        <v>214</v>
      </c>
      <c r="M1068" s="17" t="s">
        <v>214</v>
      </c>
      <c r="N1068" s="17" t="s">
        <v>214</v>
      </c>
      <c r="O1068" s="17" t="s">
        <v>214</v>
      </c>
      <c r="P1068" s="151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1</v>
      </c>
    </row>
    <row r="1069" spans="1:65">
      <c r="A1069" s="30"/>
      <c r="B1069" s="19" t="s">
        <v>215</v>
      </c>
      <c r="C1069" s="9" t="s">
        <v>215</v>
      </c>
      <c r="D1069" s="149" t="s">
        <v>248</v>
      </c>
      <c r="E1069" s="150" t="s">
        <v>249</v>
      </c>
      <c r="F1069" s="150" t="s">
        <v>250</v>
      </c>
      <c r="G1069" s="150" t="s">
        <v>252</v>
      </c>
      <c r="H1069" s="150" t="s">
        <v>253</v>
      </c>
      <c r="I1069" s="150" t="s">
        <v>254</v>
      </c>
      <c r="J1069" s="150" t="s">
        <v>256</v>
      </c>
      <c r="K1069" s="150" t="s">
        <v>257</v>
      </c>
      <c r="L1069" s="150" t="s">
        <v>258</v>
      </c>
      <c r="M1069" s="150" t="s">
        <v>259</v>
      </c>
      <c r="N1069" s="150" t="s">
        <v>260</v>
      </c>
      <c r="O1069" s="150" t="s">
        <v>261</v>
      </c>
      <c r="P1069" s="151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 t="s">
        <v>1</v>
      </c>
    </row>
    <row r="1070" spans="1:65">
      <c r="A1070" s="30"/>
      <c r="B1070" s="19"/>
      <c r="C1070" s="9"/>
      <c r="D1070" s="10" t="s">
        <v>100</v>
      </c>
      <c r="E1070" s="11" t="s">
        <v>100</v>
      </c>
      <c r="F1070" s="11" t="s">
        <v>100</v>
      </c>
      <c r="G1070" s="11" t="s">
        <v>100</v>
      </c>
      <c r="H1070" s="11" t="s">
        <v>284</v>
      </c>
      <c r="I1070" s="11" t="s">
        <v>100</v>
      </c>
      <c r="J1070" s="11" t="s">
        <v>100</v>
      </c>
      <c r="K1070" s="11" t="s">
        <v>284</v>
      </c>
      <c r="L1070" s="11" t="s">
        <v>284</v>
      </c>
      <c r="M1070" s="11" t="s">
        <v>100</v>
      </c>
      <c r="N1070" s="11" t="s">
        <v>100</v>
      </c>
      <c r="O1070" s="11" t="s">
        <v>100</v>
      </c>
      <c r="P1070" s="151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2</v>
      </c>
    </row>
    <row r="1071" spans="1:65">
      <c r="A1071" s="30"/>
      <c r="B1071" s="19"/>
      <c r="C1071" s="9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151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3</v>
      </c>
    </row>
    <row r="1072" spans="1:65">
      <c r="A1072" s="30"/>
      <c r="B1072" s="18">
        <v>1</v>
      </c>
      <c r="C1072" s="14">
        <v>1</v>
      </c>
      <c r="D1072" s="22">
        <v>19.374500000000001</v>
      </c>
      <c r="E1072" s="22">
        <v>18.05</v>
      </c>
      <c r="F1072" s="22">
        <v>18.399999999999999</v>
      </c>
      <c r="G1072" s="22">
        <v>18.847398000000002</v>
      </c>
      <c r="H1072" s="22">
        <v>18.099999999999998</v>
      </c>
      <c r="I1072" s="22">
        <v>18.825492968207818</v>
      </c>
      <c r="J1072" s="22">
        <v>18.600000000000001</v>
      </c>
      <c r="K1072" s="156">
        <v>19</v>
      </c>
      <c r="L1072" s="22">
        <v>18.7</v>
      </c>
      <c r="M1072" s="22">
        <v>17.64</v>
      </c>
      <c r="N1072" s="22">
        <v>19.307416</v>
      </c>
      <c r="O1072" s="22">
        <v>18.670000000000002</v>
      </c>
      <c r="P1072" s="151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1</v>
      </c>
    </row>
    <row r="1073" spans="1:65">
      <c r="A1073" s="30"/>
      <c r="B1073" s="19">
        <v>1</v>
      </c>
      <c r="C1073" s="9">
        <v>2</v>
      </c>
      <c r="D1073" s="11">
        <v>18.922599999999999</v>
      </c>
      <c r="E1073" s="11">
        <v>18</v>
      </c>
      <c r="F1073" s="11">
        <v>18.5</v>
      </c>
      <c r="G1073" s="11">
        <v>18.722619999999999</v>
      </c>
      <c r="H1073" s="11">
        <v>18</v>
      </c>
      <c r="I1073" s="11">
        <v>18.57777661435809</v>
      </c>
      <c r="J1073" s="11">
        <v>18.3</v>
      </c>
      <c r="K1073" s="11">
        <v>18.2</v>
      </c>
      <c r="L1073" s="11">
        <v>18.8</v>
      </c>
      <c r="M1073" s="11">
        <v>17.72</v>
      </c>
      <c r="N1073" s="11">
        <v>20.027128000000001</v>
      </c>
      <c r="O1073" s="11">
        <v>18.36</v>
      </c>
      <c r="P1073" s="151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 t="e">
        <v>#N/A</v>
      </c>
    </row>
    <row r="1074" spans="1:65">
      <c r="A1074" s="30"/>
      <c r="B1074" s="19">
        <v>1</v>
      </c>
      <c r="C1074" s="9">
        <v>3</v>
      </c>
      <c r="D1074" s="11">
        <v>19.168399999999998</v>
      </c>
      <c r="E1074" s="11">
        <v>18</v>
      </c>
      <c r="F1074" s="11">
        <v>18</v>
      </c>
      <c r="G1074" s="11">
        <v>18.697896</v>
      </c>
      <c r="H1074" s="11">
        <v>18</v>
      </c>
      <c r="I1074" s="11">
        <v>18.197406820936692</v>
      </c>
      <c r="J1074" s="11">
        <v>18.7</v>
      </c>
      <c r="K1074" s="11">
        <v>17.899999999999999</v>
      </c>
      <c r="L1074" s="11">
        <v>18.5</v>
      </c>
      <c r="M1074" s="11">
        <v>17.920000000000002</v>
      </c>
      <c r="N1074" s="11">
        <v>19.579348000000003</v>
      </c>
      <c r="O1074" s="154">
        <v>19.579999999999998</v>
      </c>
      <c r="P1074" s="151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16</v>
      </c>
    </row>
    <row r="1075" spans="1:65">
      <c r="A1075" s="30"/>
      <c r="B1075" s="19">
        <v>1</v>
      </c>
      <c r="C1075" s="9">
        <v>4</v>
      </c>
      <c r="D1075" s="11">
        <v>18.7911</v>
      </c>
      <c r="E1075" s="11">
        <v>18.100000000000001</v>
      </c>
      <c r="F1075" s="11">
        <v>18.5</v>
      </c>
      <c r="G1075" s="11">
        <v>18.902582999999996</v>
      </c>
      <c r="H1075" s="11">
        <v>17.8</v>
      </c>
      <c r="I1075" s="11">
        <v>18.824501150113065</v>
      </c>
      <c r="J1075" s="11">
        <v>18.399999999999999</v>
      </c>
      <c r="K1075" s="11">
        <v>17.8</v>
      </c>
      <c r="L1075" s="11">
        <v>18.8</v>
      </c>
      <c r="M1075" s="11">
        <v>17.5</v>
      </c>
      <c r="N1075" s="11">
        <v>19.680327999999999</v>
      </c>
      <c r="O1075" s="11">
        <v>18.57</v>
      </c>
      <c r="P1075" s="151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18.487412271138506</v>
      </c>
    </row>
    <row r="1076" spans="1:65">
      <c r="A1076" s="30"/>
      <c r="B1076" s="19">
        <v>1</v>
      </c>
      <c r="C1076" s="9">
        <v>5</v>
      </c>
      <c r="D1076" s="11">
        <v>19.064</v>
      </c>
      <c r="E1076" s="11">
        <v>18.149999999999999</v>
      </c>
      <c r="F1076" s="11">
        <v>18.600000000000001</v>
      </c>
      <c r="G1076" s="11">
        <v>18.590401</v>
      </c>
      <c r="H1076" s="11">
        <v>17.899999999999999</v>
      </c>
      <c r="I1076" s="11">
        <v>18.990427468145587</v>
      </c>
      <c r="J1076" s="11">
        <v>18.399999999999999</v>
      </c>
      <c r="K1076" s="11">
        <v>17.8</v>
      </c>
      <c r="L1076" s="11">
        <v>18.399999999999999</v>
      </c>
      <c r="M1076" s="11">
        <v>17.57</v>
      </c>
      <c r="N1076" s="11">
        <v>19.008861999999997</v>
      </c>
      <c r="O1076" s="11">
        <v>18.54</v>
      </c>
      <c r="P1076" s="151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93</v>
      </c>
    </row>
    <row r="1077" spans="1:65">
      <c r="A1077" s="30"/>
      <c r="B1077" s="19">
        <v>1</v>
      </c>
      <c r="C1077" s="9">
        <v>6</v>
      </c>
      <c r="D1077" s="11">
        <v>18.947700000000001</v>
      </c>
      <c r="E1077" s="11">
        <v>18.2</v>
      </c>
      <c r="F1077" s="11">
        <v>18.7</v>
      </c>
      <c r="G1077" s="11">
        <v>19.041019000000002</v>
      </c>
      <c r="H1077" s="11">
        <v>18</v>
      </c>
      <c r="I1077" s="11">
        <v>18.211911500211013</v>
      </c>
      <c r="J1077" s="11">
        <v>18.600000000000001</v>
      </c>
      <c r="K1077" s="11">
        <v>18.099999999999998</v>
      </c>
      <c r="L1077" s="11">
        <v>18.5</v>
      </c>
      <c r="M1077" s="11">
        <v>17.899999999999999</v>
      </c>
      <c r="N1077" s="11">
        <v>19.350867999999998</v>
      </c>
      <c r="O1077" s="11">
        <v>18.97</v>
      </c>
      <c r="P1077" s="151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20" t="s">
        <v>231</v>
      </c>
      <c r="C1078" s="12"/>
      <c r="D1078" s="23">
        <v>19.044716666666663</v>
      </c>
      <c r="E1078" s="23">
        <v>18.083333333333336</v>
      </c>
      <c r="F1078" s="23">
        <v>18.45</v>
      </c>
      <c r="G1078" s="23">
        <v>18.800319500000001</v>
      </c>
      <c r="H1078" s="23">
        <v>17.966666666666665</v>
      </c>
      <c r="I1078" s="23">
        <v>18.604586086995379</v>
      </c>
      <c r="J1078" s="23">
        <v>18.5</v>
      </c>
      <c r="K1078" s="23">
        <v>18.133333333333333</v>
      </c>
      <c r="L1078" s="23">
        <v>18.616666666666664</v>
      </c>
      <c r="M1078" s="23">
        <v>17.708333333333332</v>
      </c>
      <c r="N1078" s="23">
        <v>19.492324999999997</v>
      </c>
      <c r="O1078" s="23">
        <v>18.781666666666666</v>
      </c>
      <c r="P1078" s="151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3" t="s">
        <v>232</v>
      </c>
      <c r="C1079" s="29"/>
      <c r="D1079" s="11">
        <v>19.005850000000002</v>
      </c>
      <c r="E1079" s="11">
        <v>18.075000000000003</v>
      </c>
      <c r="F1079" s="11">
        <v>18.5</v>
      </c>
      <c r="G1079" s="11">
        <v>18.785009000000002</v>
      </c>
      <c r="H1079" s="11">
        <v>18</v>
      </c>
      <c r="I1079" s="11">
        <v>18.701138882235576</v>
      </c>
      <c r="J1079" s="11">
        <v>18.5</v>
      </c>
      <c r="K1079" s="11">
        <v>18</v>
      </c>
      <c r="L1079" s="11">
        <v>18.600000000000001</v>
      </c>
      <c r="M1079" s="11">
        <v>17.68</v>
      </c>
      <c r="N1079" s="11">
        <v>19.465108000000001</v>
      </c>
      <c r="O1079" s="11">
        <v>18.62</v>
      </c>
      <c r="P1079" s="151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233</v>
      </c>
      <c r="C1080" s="29"/>
      <c r="D1080" s="24">
        <v>0.20643284057210162</v>
      </c>
      <c r="E1080" s="24">
        <v>8.1649658092772165E-2</v>
      </c>
      <c r="F1080" s="24">
        <v>0.24289915602982246</v>
      </c>
      <c r="G1080" s="24">
        <v>0.16199013561911763</v>
      </c>
      <c r="H1080" s="24">
        <v>0.10327955589886385</v>
      </c>
      <c r="I1080" s="24">
        <v>0.33667286501837823</v>
      </c>
      <c r="J1080" s="24">
        <v>0.15491933384829704</v>
      </c>
      <c r="K1080" s="24">
        <v>0.45460605656619513</v>
      </c>
      <c r="L1080" s="24">
        <v>0.17224014243685143</v>
      </c>
      <c r="M1080" s="24">
        <v>0.17255916859635903</v>
      </c>
      <c r="N1080" s="24">
        <v>0.35124642997360273</v>
      </c>
      <c r="O1080" s="24">
        <v>0.43960967535606643</v>
      </c>
      <c r="P1080" s="218"/>
      <c r="Q1080" s="219"/>
      <c r="R1080" s="219"/>
      <c r="S1080" s="219"/>
      <c r="T1080" s="219"/>
      <c r="U1080" s="219"/>
      <c r="V1080" s="219"/>
      <c r="W1080" s="219"/>
      <c r="X1080" s="219"/>
      <c r="Y1080" s="219"/>
      <c r="Z1080" s="219"/>
      <c r="AA1080" s="219"/>
      <c r="AB1080" s="219"/>
      <c r="AC1080" s="219"/>
      <c r="AD1080" s="219"/>
      <c r="AE1080" s="219"/>
      <c r="AF1080" s="219"/>
      <c r="AG1080" s="219"/>
      <c r="AH1080" s="219"/>
      <c r="AI1080" s="219"/>
      <c r="AJ1080" s="219"/>
      <c r="AK1080" s="219"/>
      <c r="AL1080" s="219"/>
      <c r="AM1080" s="219"/>
      <c r="AN1080" s="219"/>
      <c r="AO1080" s="219"/>
      <c r="AP1080" s="219"/>
      <c r="AQ1080" s="219"/>
      <c r="AR1080" s="219"/>
      <c r="AS1080" s="219"/>
      <c r="AT1080" s="219"/>
      <c r="AU1080" s="219"/>
      <c r="AV1080" s="219"/>
      <c r="AW1080" s="219"/>
      <c r="AX1080" s="219"/>
      <c r="AY1080" s="219"/>
      <c r="AZ1080" s="219"/>
      <c r="BA1080" s="219"/>
      <c r="BB1080" s="219"/>
      <c r="BC1080" s="219"/>
      <c r="BD1080" s="219"/>
      <c r="BE1080" s="219"/>
      <c r="BF1080" s="219"/>
      <c r="BG1080" s="219"/>
      <c r="BH1080" s="219"/>
      <c r="BI1080" s="219"/>
      <c r="BJ1080" s="219"/>
      <c r="BK1080" s="219"/>
      <c r="BL1080" s="219"/>
      <c r="BM1080" s="56"/>
    </row>
    <row r="1081" spans="1:65">
      <c r="A1081" s="30"/>
      <c r="B1081" s="3" t="s">
        <v>85</v>
      </c>
      <c r="C1081" s="29"/>
      <c r="D1081" s="13">
        <v>1.0839375779919802E-2</v>
      </c>
      <c r="E1081" s="13">
        <v>4.5151884659597507E-3</v>
      </c>
      <c r="F1081" s="13">
        <v>1.3165265909475473E-2</v>
      </c>
      <c r="G1081" s="13">
        <v>8.6163501433641921E-3</v>
      </c>
      <c r="H1081" s="13">
        <v>5.7483982875063374E-3</v>
      </c>
      <c r="I1081" s="13">
        <v>1.8096229792164676E-2</v>
      </c>
      <c r="J1081" s="13">
        <v>8.374018045853894E-3</v>
      </c>
      <c r="K1081" s="13">
        <v>2.5070186942988702E-2</v>
      </c>
      <c r="L1081" s="13">
        <v>9.2519324496070608E-3</v>
      </c>
      <c r="M1081" s="13">
        <v>9.7445177560296879E-3</v>
      </c>
      <c r="N1081" s="13">
        <v>1.8019729815381323E-2</v>
      </c>
      <c r="O1081" s="13">
        <v>2.3406318680773794E-2</v>
      </c>
      <c r="P1081" s="151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30"/>
      <c r="B1082" s="3" t="s">
        <v>234</v>
      </c>
      <c r="C1082" s="29"/>
      <c r="D1082" s="13">
        <v>3.0145073164089542E-2</v>
      </c>
      <c r="E1082" s="13">
        <v>-2.1856976621654867E-2</v>
      </c>
      <c r="F1082" s="13">
        <v>-2.0236618619098312E-3</v>
      </c>
      <c r="G1082" s="13">
        <v>1.6925420619844589E-2</v>
      </c>
      <c r="H1082" s="13">
        <v>-2.816757677248316E-2</v>
      </c>
      <c r="I1082" s="13">
        <v>6.3380322858812566E-3</v>
      </c>
      <c r="J1082" s="13">
        <v>6.8088105987373915E-4</v>
      </c>
      <c r="K1082" s="13">
        <v>-1.9152433699871629E-2</v>
      </c>
      <c r="L1082" s="13">
        <v>6.9914812107014779E-3</v>
      </c>
      <c r="M1082" s="13">
        <v>-4.2141048535030978E-2</v>
      </c>
      <c r="N1082" s="13">
        <v>5.4356592157048578E-2</v>
      </c>
      <c r="O1082" s="13">
        <v>1.5916472852586905E-2</v>
      </c>
      <c r="P1082" s="151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30"/>
      <c r="B1083" s="46" t="s">
        <v>235</v>
      </c>
      <c r="C1083" s="47"/>
      <c r="D1083" s="45">
        <v>1</v>
      </c>
      <c r="E1083" s="45">
        <v>0.95</v>
      </c>
      <c r="F1083" s="45">
        <v>0.21</v>
      </c>
      <c r="G1083" s="45">
        <v>0.5</v>
      </c>
      <c r="H1083" s="45">
        <v>1.18</v>
      </c>
      <c r="I1083" s="45">
        <v>0.11</v>
      </c>
      <c r="J1083" s="45">
        <v>0.11</v>
      </c>
      <c r="K1083" s="45">
        <v>0.85</v>
      </c>
      <c r="L1083" s="45">
        <v>0.13</v>
      </c>
      <c r="M1083" s="45">
        <v>1.71</v>
      </c>
      <c r="N1083" s="45">
        <v>1.9</v>
      </c>
      <c r="O1083" s="45">
        <v>0.46</v>
      </c>
      <c r="P1083" s="151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B1084" s="31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BM1084" s="55"/>
    </row>
    <row r="1085" spans="1:65">
      <c r="BM1085" s="55"/>
    </row>
    <row r="1086" spans="1:65">
      <c r="BM1086" s="55"/>
    </row>
    <row r="1087" spans="1:65">
      <c r="BM1087" s="55"/>
    </row>
    <row r="1088" spans="1:65">
      <c r="BM1088" s="55"/>
    </row>
    <row r="1089" spans="65:65">
      <c r="BM1089" s="55"/>
    </row>
    <row r="1090" spans="65:65">
      <c r="BM1090" s="55"/>
    </row>
    <row r="1091" spans="65:65">
      <c r="BM1091" s="55"/>
    </row>
    <row r="1092" spans="65:65">
      <c r="BM1092" s="55"/>
    </row>
    <row r="1093" spans="65:65">
      <c r="BM1093" s="55"/>
    </row>
    <row r="1094" spans="65:65">
      <c r="BM1094" s="55"/>
    </row>
    <row r="1095" spans="65:65">
      <c r="BM1095" s="55"/>
    </row>
    <row r="1096" spans="65:65">
      <c r="BM1096" s="55"/>
    </row>
    <row r="1097" spans="65:65">
      <c r="BM1097" s="55"/>
    </row>
    <row r="1098" spans="65:65">
      <c r="BM1098" s="55"/>
    </row>
    <row r="1099" spans="65:65">
      <c r="BM1099" s="55"/>
    </row>
    <row r="1100" spans="65:65">
      <c r="BM1100" s="55"/>
    </row>
    <row r="1101" spans="65:65">
      <c r="BM1101" s="55"/>
    </row>
    <row r="1102" spans="65:65">
      <c r="BM1102" s="55"/>
    </row>
    <row r="1103" spans="65:65">
      <c r="BM1103" s="55"/>
    </row>
    <row r="1104" spans="65:65">
      <c r="BM1104" s="55"/>
    </row>
    <row r="1105" spans="65:65">
      <c r="BM1105" s="55"/>
    </row>
    <row r="1106" spans="65:65">
      <c r="BM1106" s="55"/>
    </row>
    <row r="1107" spans="65:65">
      <c r="BM1107" s="55"/>
    </row>
    <row r="1108" spans="65:65">
      <c r="BM1108" s="55"/>
    </row>
    <row r="1109" spans="65:65">
      <c r="BM1109" s="55"/>
    </row>
    <row r="1110" spans="65:65">
      <c r="BM1110" s="55"/>
    </row>
    <row r="1111" spans="65:65">
      <c r="BM1111" s="55"/>
    </row>
    <row r="1112" spans="65:65">
      <c r="BM1112" s="55"/>
    </row>
    <row r="1113" spans="65:65">
      <c r="BM1113" s="55"/>
    </row>
    <row r="1114" spans="65:65">
      <c r="BM1114" s="55"/>
    </row>
    <row r="1115" spans="65:65">
      <c r="BM1115" s="55"/>
    </row>
    <row r="1116" spans="65:65">
      <c r="BM1116" s="55"/>
    </row>
    <row r="1117" spans="65:65">
      <c r="BM1117" s="55"/>
    </row>
    <row r="1118" spans="65:65">
      <c r="BM1118" s="55"/>
    </row>
    <row r="1119" spans="65:65">
      <c r="BM1119" s="55"/>
    </row>
    <row r="1120" spans="65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6"/>
    </row>
    <row r="1134" spans="65:65">
      <c r="BM1134" s="57"/>
    </row>
    <row r="1135" spans="65:65">
      <c r="BM1135" s="57"/>
    </row>
    <row r="1136" spans="65:65">
      <c r="BM1136" s="57"/>
    </row>
    <row r="1137" spans="65:65">
      <c r="BM1137" s="57"/>
    </row>
    <row r="1138" spans="65:65">
      <c r="BM1138" s="57"/>
    </row>
    <row r="1139" spans="65:65">
      <c r="BM1139" s="57"/>
    </row>
    <row r="1140" spans="65:65">
      <c r="BM1140" s="57"/>
    </row>
    <row r="1141" spans="65:65">
      <c r="BM1141" s="57"/>
    </row>
    <row r="1142" spans="65:65">
      <c r="BM1142" s="57"/>
    </row>
    <row r="1143" spans="65:65">
      <c r="BM1143" s="57"/>
    </row>
    <row r="1144" spans="65:65">
      <c r="BM1144" s="57"/>
    </row>
    <row r="1145" spans="65:65">
      <c r="BM1145" s="57"/>
    </row>
    <row r="1146" spans="65:65">
      <c r="BM1146" s="57"/>
    </row>
    <row r="1147" spans="65:65">
      <c r="BM1147" s="57"/>
    </row>
    <row r="1148" spans="65:65">
      <c r="BM1148" s="57"/>
    </row>
    <row r="1149" spans="65:65">
      <c r="BM1149" s="57"/>
    </row>
    <row r="1150" spans="65:65">
      <c r="BM1150" s="57"/>
    </row>
    <row r="1151" spans="65:65">
      <c r="BM1151" s="57"/>
    </row>
    <row r="1152" spans="65:65">
      <c r="BM1152" s="57"/>
    </row>
    <row r="1153" spans="65:65">
      <c r="BM1153" s="57"/>
    </row>
    <row r="1154" spans="65:65">
      <c r="BM1154" s="57"/>
    </row>
    <row r="1155" spans="65:65">
      <c r="BM1155" s="57"/>
    </row>
    <row r="1156" spans="65:65">
      <c r="BM1156" s="57"/>
    </row>
    <row r="1157" spans="65:65">
      <c r="BM1157" s="57"/>
    </row>
    <row r="1158" spans="65:65">
      <c r="BM1158" s="57"/>
    </row>
    <row r="1159" spans="65:65">
      <c r="BM1159" s="57"/>
    </row>
    <row r="1160" spans="65:65">
      <c r="BM1160" s="57"/>
    </row>
    <row r="1161" spans="65:65">
      <c r="BM1161" s="57"/>
    </row>
    <row r="1162" spans="65:65">
      <c r="BM1162" s="57"/>
    </row>
    <row r="1163" spans="65:65">
      <c r="BM1163" s="57"/>
    </row>
    <row r="1164" spans="65:65">
      <c r="BM1164" s="57"/>
    </row>
    <row r="1165" spans="65:65">
      <c r="BM1165" s="57"/>
    </row>
    <row r="1166" spans="65:65">
      <c r="BM1166" s="57"/>
    </row>
    <row r="1167" spans="65:65">
      <c r="BM1167" s="57"/>
    </row>
  </sheetData>
  <dataConsolidate/>
  <conditionalFormatting sqref="B6:F11 B24:L29 B42:O47 B60:I65 B78:L83 B96:L101 B114:L119 B132:M137 B150:K155 B168:I173 B186:N191 B204:L209 B222:L227 B240:N245 B258:I263 B276:I281 B294:H299 B312:M317 B330:L335 B348:I353 B366:L371 B384:D389 B402:I407 B421:K426 B439:M444 B458:I463 B476:M481 B494:G499 B512:M517 B530:N535 B548:L553 B566:J571 B584:I589 B602:M607 B620:G625 B638:N643 B656:I661 B674:L679 B693:H698 B711:M716 B729:J734 B747:I752 B765:J770 B783:K788 B801:I806 B819:L824 B837:L842 B855:J860 B873:I878 B891:J896 B909:L914 B927:M932 B945:L950 B963:H968 B981:L986 B999:L1004 B1017:L1022 B1035:L1040 B1054:H1059 B1072:O1077">
    <cfRule type="expression" dxfId="8" priority="180">
      <formula>AND($B6&lt;&gt;$B5,NOT(ISBLANK(INDIRECT(Anlyt_LabRefThisCol))))</formula>
    </cfRule>
  </conditionalFormatting>
  <conditionalFormatting sqref="C2:F17 C20:L35 C38:O53 C56:I71 C74:L89 C92:L107 C110:L125 C128:M143 C146:K161 C164:I179 C182:N197 C200:L215 C218:L233 C236:N251 C254:I269 C272:I287 C290:H305 C308:M323 C326:L341 C344:I359 C362:L377 C380:D395 C398:I413 C417:K432 C435:M450 C454:I469 C472:M487 C490:G505 C508:M523 C526:N541 C544:L559 C562:J577 C580:I595 C598:M613 C616:G631 C634:N649 C652:I667 C670:L685 C689:H704 C707:M722 C725:J740 C743:I758 C761:J776 C779:K794 C797:I812 C815:L830 C833:L848 C851:J866 C869:I884 C887:J902 C905:L920 C923:M938 C941:L956 C959:H974 C977:L992 C995:L1010 C1013:L1028 C1031:L1046 C1050:H1065 C1068:O1083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DBC6-8AC5-4EA4-945B-44F5EA492C88}">
  <sheetPr codeName="Sheet16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518</v>
      </c>
      <c r="BM1" s="28" t="s">
        <v>66</v>
      </c>
    </row>
    <row r="2" spans="1:66" ht="15">
      <c r="A2" s="25" t="s">
        <v>198</v>
      </c>
      <c r="B2" s="18" t="s">
        <v>108</v>
      </c>
      <c r="C2" s="15" t="s">
        <v>109</v>
      </c>
      <c r="D2" s="16" t="s">
        <v>214</v>
      </c>
      <c r="E2" s="17" t="s">
        <v>214</v>
      </c>
      <c r="F2" s="17" t="s">
        <v>214</v>
      </c>
      <c r="G2" s="17" t="s">
        <v>214</v>
      </c>
      <c r="H2" s="17" t="s">
        <v>214</v>
      </c>
      <c r="I2" s="17" t="s">
        <v>214</v>
      </c>
      <c r="J2" s="17" t="s">
        <v>214</v>
      </c>
      <c r="K2" s="17" t="s">
        <v>214</v>
      </c>
      <c r="L2" s="15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215</v>
      </c>
      <c r="C3" s="9" t="s">
        <v>215</v>
      </c>
      <c r="D3" s="149" t="s">
        <v>248</v>
      </c>
      <c r="E3" s="150" t="s">
        <v>249</v>
      </c>
      <c r="F3" s="150" t="s">
        <v>251</v>
      </c>
      <c r="G3" s="150" t="s">
        <v>252</v>
      </c>
      <c r="H3" s="150" t="s">
        <v>255</v>
      </c>
      <c r="I3" s="150" t="s">
        <v>256</v>
      </c>
      <c r="J3" s="150" t="s">
        <v>259</v>
      </c>
      <c r="K3" s="150" t="s">
        <v>260</v>
      </c>
      <c r="L3" s="15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196</v>
      </c>
      <c r="E4" s="11" t="s">
        <v>196</v>
      </c>
      <c r="F4" s="11" t="s">
        <v>196</v>
      </c>
      <c r="G4" s="11" t="s">
        <v>196</v>
      </c>
      <c r="H4" s="11" t="s">
        <v>196</v>
      </c>
      <c r="I4" s="11" t="s">
        <v>196</v>
      </c>
      <c r="J4" s="11" t="s">
        <v>196</v>
      </c>
      <c r="K4" s="11" t="s">
        <v>196</v>
      </c>
      <c r="L4" s="15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0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15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0</v>
      </c>
    </row>
    <row r="6" spans="1:66">
      <c r="A6" s="30"/>
      <c r="B6" s="18">
        <v>1</v>
      </c>
      <c r="C6" s="14">
        <v>1</v>
      </c>
      <c r="D6" s="221">
        <v>336</v>
      </c>
      <c r="E6" s="221">
        <v>300</v>
      </c>
      <c r="F6" s="221">
        <v>290</v>
      </c>
      <c r="G6" s="221">
        <v>240</v>
      </c>
      <c r="H6" s="221">
        <v>311</v>
      </c>
      <c r="I6" s="250">
        <v>500</v>
      </c>
      <c r="J6" s="221">
        <v>350</v>
      </c>
      <c r="K6" s="222">
        <v>22879.999999999996</v>
      </c>
      <c r="L6" s="223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5">
        <v>1</v>
      </c>
    </row>
    <row r="7" spans="1:66">
      <c r="A7" s="30"/>
      <c r="B7" s="19">
        <v>1</v>
      </c>
      <c r="C7" s="9">
        <v>2</v>
      </c>
      <c r="D7" s="227">
        <v>349</v>
      </c>
      <c r="E7" s="227">
        <v>300</v>
      </c>
      <c r="F7" s="227">
        <v>280</v>
      </c>
      <c r="G7" s="227">
        <v>299</v>
      </c>
      <c r="H7" s="227">
        <v>331</v>
      </c>
      <c r="I7" s="227">
        <v>300</v>
      </c>
      <c r="J7" s="227">
        <v>363</v>
      </c>
      <c r="K7" s="228">
        <v>22239.999999999996</v>
      </c>
      <c r="L7" s="223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5" t="e">
        <v>#N/A</v>
      </c>
    </row>
    <row r="8" spans="1:66">
      <c r="A8" s="30"/>
      <c r="B8" s="19">
        <v>1</v>
      </c>
      <c r="C8" s="9">
        <v>3</v>
      </c>
      <c r="D8" s="227">
        <v>348</v>
      </c>
      <c r="E8" s="227">
        <v>340</v>
      </c>
      <c r="F8" s="227">
        <v>300</v>
      </c>
      <c r="G8" s="227">
        <v>342</v>
      </c>
      <c r="H8" s="227">
        <v>332</v>
      </c>
      <c r="I8" s="227">
        <v>200</v>
      </c>
      <c r="J8" s="227">
        <v>356</v>
      </c>
      <c r="K8" s="228">
        <v>22960</v>
      </c>
      <c r="L8" s="223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5">
        <v>16</v>
      </c>
    </row>
    <row r="9" spans="1:66">
      <c r="A9" s="30"/>
      <c r="B9" s="19">
        <v>1</v>
      </c>
      <c r="C9" s="9">
        <v>4</v>
      </c>
      <c r="D9" s="227">
        <v>360</v>
      </c>
      <c r="E9" s="227">
        <v>340</v>
      </c>
      <c r="F9" s="227">
        <v>310</v>
      </c>
      <c r="G9" s="227">
        <v>334</v>
      </c>
      <c r="H9" s="227">
        <v>346</v>
      </c>
      <c r="I9" s="227">
        <v>400</v>
      </c>
      <c r="J9" s="227">
        <v>351</v>
      </c>
      <c r="K9" s="228">
        <v>22480.000000000004</v>
      </c>
      <c r="L9" s="223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5">
        <v>330.2380952380953</v>
      </c>
      <c r="BN9" s="28"/>
    </row>
    <row r="10" spans="1:66">
      <c r="A10" s="30"/>
      <c r="B10" s="19">
        <v>1</v>
      </c>
      <c r="C10" s="9">
        <v>5</v>
      </c>
      <c r="D10" s="227">
        <v>355</v>
      </c>
      <c r="E10" s="227">
        <v>340</v>
      </c>
      <c r="F10" s="227">
        <v>300</v>
      </c>
      <c r="G10" s="227">
        <v>387</v>
      </c>
      <c r="H10" s="227">
        <v>338</v>
      </c>
      <c r="I10" s="228" t="s">
        <v>297</v>
      </c>
      <c r="J10" s="227">
        <v>366</v>
      </c>
      <c r="K10" s="228">
        <v>22640.000000000004</v>
      </c>
      <c r="L10" s="223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5">
        <v>95</v>
      </c>
    </row>
    <row r="11" spans="1:66">
      <c r="A11" s="30"/>
      <c r="B11" s="19">
        <v>1</v>
      </c>
      <c r="C11" s="9">
        <v>6</v>
      </c>
      <c r="D11" s="227">
        <v>341</v>
      </c>
      <c r="E11" s="227">
        <v>330</v>
      </c>
      <c r="F11" s="227">
        <v>300</v>
      </c>
      <c r="G11" s="227">
        <v>350</v>
      </c>
      <c r="H11" s="227">
        <v>338</v>
      </c>
      <c r="I11" s="227">
        <v>400</v>
      </c>
      <c r="J11" s="227">
        <v>367</v>
      </c>
      <c r="K11" s="228">
        <v>23039.999999999996</v>
      </c>
      <c r="L11" s="223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30"/>
    </row>
    <row r="12" spans="1:66">
      <c r="A12" s="30"/>
      <c r="B12" s="20" t="s">
        <v>231</v>
      </c>
      <c r="C12" s="12"/>
      <c r="D12" s="231">
        <v>348.16666666666669</v>
      </c>
      <c r="E12" s="231">
        <v>325</v>
      </c>
      <c r="F12" s="231">
        <v>296.66666666666669</v>
      </c>
      <c r="G12" s="231">
        <v>325.33333333333331</v>
      </c>
      <c r="H12" s="231">
        <v>332.66666666666669</v>
      </c>
      <c r="I12" s="231">
        <v>360</v>
      </c>
      <c r="J12" s="231">
        <v>358.83333333333331</v>
      </c>
      <c r="K12" s="231">
        <v>22706.666666666668</v>
      </c>
      <c r="L12" s="223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30"/>
    </row>
    <row r="13" spans="1:66">
      <c r="A13" s="30"/>
      <c r="B13" s="3" t="s">
        <v>232</v>
      </c>
      <c r="C13" s="29"/>
      <c r="D13" s="227">
        <v>348.5</v>
      </c>
      <c r="E13" s="227">
        <v>335</v>
      </c>
      <c r="F13" s="227">
        <v>300</v>
      </c>
      <c r="G13" s="227">
        <v>338</v>
      </c>
      <c r="H13" s="227">
        <v>335</v>
      </c>
      <c r="I13" s="227">
        <v>400</v>
      </c>
      <c r="J13" s="227">
        <v>359.5</v>
      </c>
      <c r="K13" s="227">
        <v>22760</v>
      </c>
      <c r="L13" s="223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30"/>
    </row>
    <row r="14" spans="1:66">
      <c r="A14" s="30"/>
      <c r="B14" s="3" t="s">
        <v>233</v>
      </c>
      <c r="C14" s="29"/>
      <c r="D14" s="227">
        <v>8.7958323464392301</v>
      </c>
      <c r="E14" s="227">
        <v>19.748417658131498</v>
      </c>
      <c r="F14" s="227">
        <v>10.327955589886445</v>
      </c>
      <c r="G14" s="227">
        <v>50.476397124464761</v>
      </c>
      <c r="H14" s="227">
        <v>11.893976066339912</v>
      </c>
      <c r="I14" s="227">
        <v>114.0175425099138</v>
      </c>
      <c r="J14" s="227">
        <v>7.5210814825174355</v>
      </c>
      <c r="K14" s="227">
        <v>309.4942110390212</v>
      </c>
      <c r="L14" s="223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30"/>
    </row>
    <row r="15" spans="1:66">
      <c r="A15" s="30"/>
      <c r="B15" s="3" t="s">
        <v>85</v>
      </c>
      <c r="C15" s="29"/>
      <c r="D15" s="13">
        <v>2.5263281033334313E-2</v>
      </c>
      <c r="E15" s="13">
        <v>6.0764362025019995E-2</v>
      </c>
      <c r="F15" s="13">
        <v>3.4813333449055427E-2</v>
      </c>
      <c r="G15" s="13">
        <v>0.15515286001372366</v>
      </c>
      <c r="H15" s="13">
        <v>3.5753435069158047E-2</v>
      </c>
      <c r="I15" s="13">
        <v>0.31671539586087166</v>
      </c>
      <c r="J15" s="13">
        <v>2.0959818344219516E-2</v>
      </c>
      <c r="K15" s="13">
        <v>1.36301032459933E-2</v>
      </c>
      <c r="L15" s="15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234</v>
      </c>
      <c r="C16" s="29"/>
      <c r="D16" s="13">
        <v>5.4289834174477081E-2</v>
      </c>
      <c r="E16" s="13">
        <v>-1.5861571737563307E-2</v>
      </c>
      <c r="F16" s="13">
        <v>-0.10165825522710892</v>
      </c>
      <c r="G16" s="13">
        <v>-1.4852198990627508E-2</v>
      </c>
      <c r="H16" s="13">
        <v>7.3540014419608557E-3</v>
      </c>
      <c r="I16" s="13">
        <v>9.0122566690699069E-2</v>
      </c>
      <c r="J16" s="13">
        <v>8.6589762076423771E-2</v>
      </c>
      <c r="K16" s="13">
        <v>67.758471521268916</v>
      </c>
      <c r="L16" s="15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235</v>
      </c>
      <c r="C17" s="47"/>
      <c r="D17" s="45">
        <v>1.78</v>
      </c>
      <c r="E17" s="45">
        <v>0.03</v>
      </c>
      <c r="F17" s="45">
        <v>2.23</v>
      </c>
      <c r="G17" s="45">
        <v>0</v>
      </c>
      <c r="H17" s="45">
        <v>0.56999999999999995</v>
      </c>
      <c r="I17" s="45">
        <v>0.67</v>
      </c>
      <c r="J17" s="45">
        <v>2.61</v>
      </c>
      <c r="K17" s="45" t="s">
        <v>242</v>
      </c>
      <c r="L17" s="15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BM18" s="55"/>
    </row>
    <row r="19" spans="1:65">
      <c r="BM19" s="55"/>
    </row>
    <row r="20" spans="1:65">
      <c r="BM20" s="55"/>
    </row>
    <row r="21" spans="1:65">
      <c r="BM21" s="55"/>
    </row>
    <row r="22" spans="1:65">
      <c r="BM22" s="55"/>
    </row>
    <row r="23" spans="1:65">
      <c r="BM23" s="55"/>
    </row>
    <row r="24" spans="1:65">
      <c r="BM24" s="55"/>
    </row>
    <row r="25" spans="1:65">
      <c r="BM25" s="55"/>
    </row>
    <row r="26" spans="1:65">
      <c r="BM26" s="55"/>
    </row>
    <row r="27" spans="1:65">
      <c r="BM27" s="55"/>
    </row>
    <row r="28" spans="1:65"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K11">
    <cfRule type="expression" dxfId="5" priority="3">
      <formula>AND($B6&lt;&gt;$B5,NOT(ISBLANK(INDIRECT(Anlyt_LabRefThisCol))))</formula>
    </cfRule>
  </conditionalFormatting>
  <conditionalFormatting sqref="C2:K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657F-51B8-4698-9EAE-1F5F1B545A3C}">
  <sheetPr codeName="Sheet17"/>
  <dimension ref="A1:BN11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4" width="11" style="2" bestFit="1" customWidth="1"/>
    <col min="15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519</v>
      </c>
      <c r="BM1" s="28" t="s">
        <v>247</v>
      </c>
    </row>
    <row r="2" spans="1:66" ht="15">
      <c r="A2" s="25" t="s">
        <v>107</v>
      </c>
      <c r="B2" s="18" t="s">
        <v>108</v>
      </c>
      <c r="C2" s="15" t="s">
        <v>109</v>
      </c>
      <c r="D2" s="16" t="s">
        <v>214</v>
      </c>
      <c r="E2" s="17" t="s">
        <v>214</v>
      </c>
      <c r="F2" s="1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215</v>
      </c>
      <c r="C3" s="9" t="s">
        <v>215</v>
      </c>
      <c r="D3" s="149" t="s">
        <v>248</v>
      </c>
      <c r="E3" s="150" t="s">
        <v>257</v>
      </c>
      <c r="F3" s="1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1" t="s">
        <v>98</v>
      </c>
      <c r="F4" s="15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1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33">
        <v>0.2</v>
      </c>
      <c r="E6" s="233">
        <v>0.22</v>
      </c>
      <c r="F6" s="218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34">
        <v>1</v>
      </c>
    </row>
    <row r="7" spans="1:66">
      <c r="A7" s="30"/>
      <c r="B7" s="19">
        <v>1</v>
      </c>
      <c r="C7" s="9">
        <v>2</v>
      </c>
      <c r="D7" s="24">
        <v>0.2</v>
      </c>
      <c r="E7" s="24">
        <v>0.2</v>
      </c>
      <c r="F7" s="218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34">
        <v>19</v>
      </c>
    </row>
    <row r="8" spans="1:66">
      <c r="A8" s="30"/>
      <c r="B8" s="19">
        <v>1</v>
      </c>
      <c r="C8" s="9">
        <v>3</v>
      </c>
      <c r="D8" s="24">
        <v>0.2</v>
      </c>
      <c r="E8" s="24">
        <v>0.22</v>
      </c>
      <c r="F8" s="218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34">
        <v>16</v>
      </c>
    </row>
    <row r="9" spans="1:66">
      <c r="A9" s="30"/>
      <c r="B9" s="19">
        <v>1</v>
      </c>
      <c r="C9" s="9">
        <v>4</v>
      </c>
      <c r="D9" s="24">
        <v>0.2</v>
      </c>
      <c r="E9" s="24">
        <v>0.22</v>
      </c>
      <c r="F9" s="218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34">
        <v>0.20749999999999999</v>
      </c>
      <c r="BN9" s="28"/>
    </row>
    <row r="10" spans="1:66">
      <c r="A10" s="30"/>
      <c r="B10" s="19">
        <v>1</v>
      </c>
      <c r="C10" s="9">
        <v>5</v>
      </c>
      <c r="D10" s="24">
        <v>0.2</v>
      </c>
      <c r="E10" s="24">
        <v>0.22</v>
      </c>
      <c r="F10" s="218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34">
        <v>25</v>
      </c>
    </row>
    <row r="11" spans="1:66">
      <c r="A11" s="30"/>
      <c r="B11" s="19">
        <v>1</v>
      </c>
      <c r="C11" s="9">
        <v>6</v>
      </c>
      <c r="D11" s="24">
        <v>0.2</v>
      </c>
      <c r="E11" s="24">
        <v>0.21</v>
      </c>
      <c r="F11" s="218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  <c r="BL11" s="219"/>
      <c r="BM11" s="56"/>
    </row>
    <row r="12" spans="1:66">
      <c r="A12" s="30"/>
      <c r="B12" s="20" t="s">
        <v>231</v>
      </c>
      <c r="C12" s="12"/>
      <c r="D12" s="236">
        <v>0.19999999999999998</v>
      </c>
      <c r="E12" s="236">
        <v>0.215</v>
      </c>
      <c r="F12" s="218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56"/>
    </row>
    <row r="13" spans="1:66">
      <c r="A13" s="30"/>
      <c r="B13" s="3" t="s">
        <v>232</v>
      </c>
      <c r="C13" s="29"/>
      <c r="D13" s="24">
        <v>0.2</v>
      </c>
      <c r="E13" s="24">
        <v>0.22</v>
      </c>
      <c r="F13" s="218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56"/>
    </row>
    <row r="14" spans="1:66">
      <c r="A14" s="30"/>
      <c r="B14" s="3" t="s">
        <v>233</v>
      </c>
      <c r="C14" s="29"/>
      <c r="D14" s="24">
        <v>3.0404709722440586E-17</v>
      </c>
      <c r="E14" s="24">
        <v>8.3666002653407547E-3</v>
      </c>
      <c r="F14" s="218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56"/>
    </row>
    <row r="15" spans="1:66">
      <c r="A15" s="30"/>
      <c r="B15" s="3" t="s">
        <v>85</v>
      </c>
      <c r="C15" s="29"/>
      <c r="D15" s="13">
        <v>1.5202354861220294E-16</v>
      </c>
      <c r="E15" s="13">
        <v>3.8914419838794206E-2</v>
      </c>
      <c r="F15" s="15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234</v>
      </c>
      <c r="C16" s="29"/>
      <c r="D16" s="13">
        <v>-3.6144578313253017E-2</v>
      </c>
      <c r="E16" s="13">
        <v>3.6144578313253017E-2</v>
      </c>
      <c r="F16" s="15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235</v>
      </c>
      <c r="C17" s="47"/>
      <c r="D17" s="45">
        <v>0.67</v>
      </c>
      <c r="E17" s="45">
        <v>0.67</v>
      </c>
      <c r="F17" s="15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BM18" s="55"/>
    </row>
    <row r="19" spans="1:65" ht="15">
      <c r="B19" s="8" t="s">
        <v>520</v>
      </c>
      <c r="BM19" s="28" t="s">
        <v>66</v>
      </c>
    </row>
    <row r="20" spans="1:65" ht="15">
      <c r="A20" s="25" t="s">
        <v>59</v>
      </c>
      <c r="B20" s="18" t="s">
        <v>108</v>
      </c>
      <c r="C20" s="15" t="s">
        <v>109</v>
      </c>
      <c r="D20" s="16" t="s">
        <v>214</v>
      </c>
      <c r="E20" s="17" t="s">
        <v>214</v>
      </c>
      <c r="F20" s="17" t="s">
        <v>214</v>
      </c>
      <c r="G20" s="17" t="s">
        <v>214</v>
      </c>
      <c r="H20" s="17" t="s">
        <v>214</v>
      </c>
      <c r="I20" s="17" t="s">
        <v>214</v>
      </c>
      <c r="J20" s="17" t="s">
        <v>214</v>
      </c>
      <c r="K20" s="17" t="s">
        <v>214</v>
      </c>
      <c r="L20" s="17" t="s">
        <v>214</v>
      </c>
      <c r="M20" s="17" t="s">
        <v>214</v>
      </c>
      <c r="N20" s="17" t="s">
        <v>214</v>
      </c>
      <c r="O20" s="15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215</v>
      </c>
      <c r="C21" s="9" t="s">
        <v>215</v>
      </c>
      <c r="D21" s="149" t="s">
        <v>248</v>
      </c>
      <c r="E21" s="150" t="s">
        <v>249</v>
      </c>
      <c r="F21" s="150" t="s">
        <v>250</v>
      </c>
      <c r="G21" s="150" t="s">
        <v>251</v>
      </c>
      <c r="H21" s="150" t="s">
        <v>252</v>
      </c>
      <c r="I21" s="150" t="s">
        <v>254</v>
      </c>
      <c r="J21" s="150" t="s">
        <v>255</v>
      </c>
      <c r="K21" s="150" t="s">
        <v>256</v>
      </c>
      <c r="L21" s="150" t="s">
        <v>257</v>
      </c>
      <c r="M21" s="150" t="s">
        <v>258</v>
      </c>
      <c r="N21" s="150" t="s">
        <v>259</v>
      </c>
      <c r="O21" s="15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98</v>
      </c>
      <c r="E22" s="11" t="s">
        <v>98</v>
      </c>
      <c r="F22" s="11" t="s">
        <v>98</v>
      </c>
      <c r="G22" s="11" t="s">
        <v>98</v>
      </c>
      <c r="H22" s="11" t="s">
        <v>98</v>
      </c>
      <c r="I22" s="11" t="s">
        <v>98</v>
      </c>
      <c r="J22" s="11" t="s">
        <v>98</v>
      </c>
      <c r="K22" s="11" t="s">
        <v>98</v>
      </c>
      <c r="L22" s="11" t="s">
        <v>98</v>
      </c>
      <c r="M22" s="11" t="s">
        <v>98</v>
      </c>
      <c r="N22" s="11" t="s">
        <v>98</v>
      </c>
      <c r="O22" s="15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15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29.74</v>
      </c>
      <c r="E24" s="22">
        <v>29.299999999999997</v>
      </c>
      <c r="F24" s="22">
        <v>29.799999999999997</v>
      </c>
      <c r="G24" s="22">
        <v>30.8</v>
      </c>
      <c r="H24" s="22">
        <v>30.54</v>
      </c>
      <c r="I24" s="22">
        <v>30.67</v>
      </c>
      <c r="J24" s="22">
        <v>30.930000000000003</v>
      </c>
      <c r="K24" s="22">
        <v>27.9</v>
      </c>
      <c r="L24" s="22">
        <v>30.4</v>
      </c>
      <c r="M24" s="22">
        <v>31.6</v>
      </c>
      <c r="N24" s="22">
        <v>27.98</v>
      </c>
      <c r="O24" s="151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30.070000000000004</v>
      </c>
      <c r="E25" s="11">
        <v>29.4</v>
      </c>
      <c r="F25" s="11">
        <v>29.4</v>
      </c>
      <c r="G25" s="11">
        <v>30.8</v>
      </c>
      <c r="H25" s="11">
        <v>30.9</v>
      </c>
      <c r="I25" s="11">
        <v>30.629715000000001</v>
      </c>
      <c r="J25" s="11">
        <v>30.990000000000002</v>
      </c>
      <c r="K25" s="11">
        <v>28.7</v>
      </c>
      <c r="L25" s="11">
        <v>30.2</v>
      </c>
      <c r="M25" s="11">
        <v>31.2</v>
      </c>
      <c r="N25" s="11">
        <v>28.65</v>
      </c>
      <c r="O25" s="15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29.65</v>
      </c>
      <c r="E26" s="11">
        <v>29.799999999999997</v>
      </c>
      <c r="F26" s="11">
        <v>29.7</v>
      </c>
      <c r="G26" s="11">
        <v>30.8</v>
      </c>
      <c r="H26" s="11">
        <v>31.230000000000004</v>
      </c>
      <c r="I26" s="11">
        <v>30.598309999999994</v>
      </c>
      <c r="J26" s="11">
        <v>30.930000000000003</v>
      </c>
      <c r="K26" s="11">
        <v>28.499999999999996</v>
      </c>
      <c r="L26" s="11">
        <v>30.2</v>
      </c>
      <c r="M26" s="11">
        <v>31.4</v>
      </c>
      <c r="N26" s="11">
        <v>28.77</v>
      </c>
      <c r="O26" s="15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29.630000000000003</v>
      </c>
      <c r="E27" s="11">
        <v>29.4</v>
      </c>
      <c r="F27" s="11">
        <v>29.7</v>
      </c>
      <c r="G27" s="11">
        <v>31</v>
      </c>
      <c r="H27" s="11">
        <v>30.320000000000004</v>
      </c>
      <c r="I27" s="11">
        <v>30.463042499999997</v>
      </c>
      <c r="J27" s="11">
        <v>30.930000000000003</v>
      </c>
      <c r="K27" s="11">
        <v>28.199999999999996</v>
      </c>
      <c r="L27" s="11">
        <v>30.5</v>
      </c>
      <c r="M27" s="11">
        <v>31.3</v>
      </c>
      <c r="N27" s="11">
        <v>28.550000000000004</v>
      </c>
      <c r="O27" s="15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30.03747873181819</v>
      </c>
    </row>
    <row r="28" spans="1:65">
      <c r="A28" s="30"/>
      <c r="B28" s="19">
        <v>1</v>
      </c>
      <c r="C28" s="9">
        <v>5</v>
      </c>
      <c r="D28" s="11">
        <v>29.38</v>
      </c>
      <c r="E28" s="11">
        <v>29.4</v>
      </c>
      <c r="F28" s="11">
        <v>29.9</v>
      </c>
      <c r="G28" s="154">
        <v>29.7</v>
      </c>
      <c r="H28" s="11">
        <v>31.010000000000005</v>
      </c>
      <c r="I28" s="11">
        <v>30.48</v>
      </c>
      <c r="J28" s="11">
        <v>30.870000000000005</v>
      </c>
      <c r="K28" s="11">
        <v>28.4</v>
      </c>
      <c r="L28" s="11">
        <v>30.3</v>
      </c>
      <c r="M28" s="11">
        <v>31.2</v>
      </c>
      <c r="N28" s="11">
        <v>29.2</v>
      </c>
      <c r="O28" s="15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97</v>
      </c>
    </row>
    <row r="29" spans="1:65">
      <c r="A29" s="30"/>
      <c r="B29" s="19">
        <v>1</v>
      </c>
      <c r="C29" s="9">
        <v>6</v>
      </c>
      <c r="D29" s="11">
        <v>29.26</v>
      </c>
      <c r="E29" s="11">
        <v>29.600000000000005</v>
      </c>
      <c r="F29" s="11">
        <v>29.799999999999997</v>
      </c>
      <c r="G29" s="11">
        <v>30.599999999999998</v>
      </c>
      <c r="H29" s="11">
        <v>31.069999999999997</v>
      </c>
      <c r="I29" s="11">
        <v>30.582528799999999</v>
      </c>
      <c r="J29" s="11">
        <v>30.930000000000003</v>
      </c>
      <c r="K29" s="11">
        <v>27.800000000000004</v>
      </c>
      <c r="L29" s="11">
        <v>30.3</v>
      </c>
      <c r="M29" s="11">
        <v>31</v>
      </c>
      <c r="N29" s="11">
        <v>28.42</v>
      </c>
      <c r="O29" s="151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231</v>
      </c>
      <c r="C30" s="12"/>
      <c r="D30" s="23">
        <v>29.621666666666666</v>
      </c>
      <c r="E30" s="23">
        <v>29.483333333333334</v>
      </c>
      <c r="F30" s="23">
        <v>29.716666666666669</v>
      </c>
      <c r="G30" s="23">
        <v>30.616666666666664</v>
      </c>
      <c r="H30" s="23">
        <v>30.844999999999999</v>
      </c>
      <c r="I30" s="23">
        <v>30.570599383333334</v>
      </c>
      <c r="J30" s="23">
        <v>30.930000000000007</v>
      </c>
      <c r="K30" s="23">
        <v>28.25</v>
      </c>
      <c r="L30" s="23">
        <v>30.316666666666666</v>
      </c>
      <c r="M30" s="23">
        <v>31.283333333333331</v>
      </c>
      <c r="N30" s="23">
        <v>28.594999999999999</v>
      </c>
      <c r="O30" s="15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232</v>
      </c>
      <c r="C31" s="29"/>
      <c r="D31" s="11">
        <v>29.64</v>
      </c>
      <c r="E31" s="11">
        <v>29.4</v>
      </c>
      <c r="F31" s="11">
        <v>29.75</v>
      </c>
      <c r="G31" s="11">
        <v>30.8</v>
      </c>
      <c r="H31" s="11">
        <v>30.955000000000002</v>
      </c>
      <c r="I31" s="11">
        <v>30.590419399999995</v>
      </c>
      <c r="J31" s="11">
        <v>30.930000000000003</v>
      </c>
      <c r="K31" s="11">
        <v>28.299999999999997</v>
      </c>
      <c r="L31" s="11">
        <v>30.3</v>
      </c>
      <c r="M31" s="11">
        <v>31.25</v>
      </c>
      <c r="N31" s="11">
        <v>28.6</v>
      </c>
      <c r="O31" s="15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233</v>
      </c>
      <c r="C32" s="29"/>
      <c r="D32" s="24">
        <v>0.2846342682578244</v>
      </c>
      <c r="E32" s="24">
        <v>0.1834847859269724</v>
      </c>
      <c r="F32" s="24">
        <v>0.17224014243685054</v>
      </c>
      <c r="G32" s="24">
        <v>0.46654760385909938</v>
      </c>
      <c r="H32" s="24">
        <v>0.34576003239240927</v>
      </c>
      <c r="I32" s="24">
        <v>8.2537336276874193E-2</v>
      </c>
      <c r="J32" s="24">
        <v>3.7947331922019739E-2</v>
      </c>
      <c r="K32" s="24">
        <v>0.35071355833500217</v>
      </c>
      <c r="L32" s="24">
        <v>0.11690451944500126</v>
      </c>
      <c r="M32" s="24">
        <v>0.20412414523193192</v>
      </c>
      <c r="N32" s="24">
        <v>0.40262886135993708</v>
      </c>
      <c r="O32" s="218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56"/>
    </row>
    <row r="33" spans="1:65">
      <c r="A33" s="30"/>
      <c r="B33" s="3" t="s">
        <v>85</v>
      </c>
      <c r="C33" s="29"/>
      <c r="D33" s="13">
        <v>9.6089889694871231E-3</v>
      </c>
      <c r="E33" s="13">
        <v>6.2233392626446261E-3</v>
      </c>
      <c r="F33" s="13">
        <v>5.7960788256932313E-3</v>
      </c>
      <c r="G33" s="13">
        <v>1.5238353963824695E-2</v>
      </c>
      <c r="H33" s="13">
        <v>1.1209597419108746E-2</v>
      </c>
      <c r="I33" s="13">
        <v>2.6998926400465801E-3</v>
      </c>
      <c r="J33" s="13">
        <v>1.2268778506957559E-3</v>
      </c>
      <c r="K33" s="13">
        <v>1.2414639233097421E-2</v>
      </c>
      <c r="L33" s="13">
        <v>3.856113890434346E-3</v>
      </c>
      <c r="M33" s="13">
        <v>6.5250126339456132E-3</v>
      </c>
      <c r="N33" s="13">
        <v>1.4080393822694076E-2</v>
      </c>
      <c r="O33" s="15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234</v>
      </c>
      <c r="C34" s="29"/>
      <c r="D34" s="13">
        <v>-1.3843108100516477E-2</v>
      </c>
      <c r="E34" s="13">
        <v>-1.8448465779448364E-2</v>
      </c>
      <c r="F34" s="13">
        <v>-1.0680392586069232E-2</v>
      </c>
      <c r="G34" s="13">
        <v>1.9282175445535898E-2</v>
      </c>
      <c r="H34" s="13">
        <v>2.688378992762841E-2</v>
      </c>
      <c r="I34" s="13">
        <v>1.7748515322306924E-2</v>
      </c>
      <c r="J34" s="13">
        <v>2.9713588019502524E-2</v>
      </c>
      <c r="K34" s="13">
        <v>-5.9508281230166826E-2</v>
      </c>
      <c r="L34" s="13">
        <v>9.2946527683341884E-3</v>
      </c>
      <c r="M34" s="13">
        <v>4.1476670283762118E-2</v>
      </c>
      <c r="N34" s="13">
        <v>-4.8022630151384749E-2</v>
      </c>
      <c r="O34" s="151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235</v>
      </c>
      <c r="C35" s="47"/>
      <c r="D35" s="45">
        <v>0.76</v>
      </c>
      <c r="E35" s="45">
        <v>0.92</v>
      </c>
      <c r="F35" s="45">
        <v>0.66</v>
      </c>
      <c r="G35" s="45">
        <v>0.33</v>
      </c>
      <c r="H35" s="45">
        <v>0.57999999999999996</v>
      </c>
      <c r="I35" s="45">
        <v>0.28000000000000003</v>
      </c>
      <c r="J35" s="45">
        <v>0.67</v>
      </c>
      <c r="K35" s="45">
        <v>2.27</v>
      </c>
      <c r="L35" s="45">
        <v>0</v>
      </c>
      <c r="M35" s="45">
        <v>1.06</v>
      </c>
      <c r="N35" s="45">
        <v>1.89</v>
      </c>
      <c r="O35" s="151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BM36" s="55"/>
    </row>
    <row r="37" spans="1:65">
      <c r="BM37" s="55"/>
    </row>
    <row r="38" spans="1:65">
      <c r="BM38" s="55"/>
    </row>
    <row r="39" spans="1:65">
      <c r="BM39" s="55"/>
    </row>
    <row r="40" spans="1:65">
      <c r="BM40" s="55"/>
    </row>
    <row r="41" spans="1:65">
      <c r="BM41" s="55"/>
    </row>
    <row r="42" spans="1:65">
      <c r="BM42" s="55"/>
    </row>
    <row r="43" spans="1:65">
      <c r="BM43" s="55"/>
    </row>
    <row r="44" spans="1:65">
      <c r="BM44" s="55"/>
    </row>
    <row r="45" spans="1:65">
      <c r="BM45" s="55"/>
    </row>
    <row r="46" spans="1:65">
      <c r="BM46" s="55"/>
    </row>
    <row r="47" spans="1:65">
      <c r="BM47" s="55"/>
    </row>
    <row r="48" spans="1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6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  <row r="116" spans="65:65">
      <c r="BM116" s="57"/>
    </row>
    <row r="117" spans="65:65">
      <c r="BM117" s="57"/>
    </row>
    <row r="118" spans="65:65">
      <c r="BM118" s="57"/>
    </row>
    <row r="119" spans="65:65">
      <c r="BM119" s="57"/>
    </row>
  </sheetData>
  <dataConsolidate/>
  <conditionalFormatting sqref="B6:E11 B24:N29">
    <cfRule type="expression" dxfId="2" priority="6">
      <formula>AND($B6&lt;&gt;$B5,NOT(ISBLANK(INDIRECT(Anlyt_LabRefThisCol))))</formula>
    </cfRule>
  </conditionalFormatting>
  <conditionalFormatting sqref="C2:E17 C20:N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5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525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5" t="s">
        <v>46</v>
      </c>
      <c r="D2" s="166" t="s">
        <v>47</v>
      </c>
      <c r="E2" s="78" t="s">
        <v>2</v>
      </c>
      <c r="F2" s="167" t="s">
        <v>46</v>
      </c>
      <c r="G2" s="79" t="s">
        <v>47</v>
      </c>
      <c r="H2" s="80" t="s">
        <v>2</v>
      </c>
      <c r="I2" s="167" t="s">
        <v>46</v>
      </c>
      <c r="J2" s="79" t="s">
        <v>47</v>
      </c>
      <c r="K2" s="75"/>
    </row>
    <row r="3" spans="1:11" s="8" customFormat="1" ht="15.75" customHeight="1">
      <c r="A3" s="75"/>
      <c r="B3" s="285" t="s">
        <v>531</v>
      </c>
      <c r="C3" s="286"/>
      <c r="D3" s="287"/>
      <c r="E3" s="288"/>
      <c r="F3" s="288"/>
      <c r="G3" s="288"/>
      <c r="H3" s="288"/>
      <c r="I3" s="290"/>
      <c r="J3" s="291"/>
      <c r="K3" s="75"/>
    </row>
    <row r="4" spans="1:11" ht="15.75" customHeight="1">
      <c r="A4" s="76"/>
      <c r="B4" s="169" t="s">
        <v>169</v>
      </c>
      <c r="C4" s="168"/>
      <c r="D4" s="170"/>
      <c r="E4" s="168"/>
      <c r="F4" s="168"/>
      <c r="G4" s="171"/>
      <c r="H4" s="168"/>
      <c r="I4" s="168"/>
      <c r="J4" s="172"/>
    </row>
    <row r="5" spans="1:11" ht="15.75" customHeight="1">
      <c r="A5" s="76"/>
      <c r="B5" s="174" t="s">
        <v>338</v>
      </c>
      <c r="C5" s="163" t="s">
        <v>1</v>
      </c>
      <c r="D5" s="173">
        <v>0.14360853288357001</v>
      </c>
      <c r="E5" s="35" t="s">
        <v>521</v>
      </c>
      <c r="F5" s="163" t="s">
        <v>521</v>
      </c>
      <c r="G5" s="38" t="s">
        <v>521</v>
      </c>
      <c r="H5" s="7" t="s">
        <v>521</v>
      </c>
      <c r="I5" s="163" t="s">
        <v>521</v>
      </c>
      <c r="J5" s="37" t="s">
        <v>521</v>
      </c>
    </row>
    <row r="6" spans="1:11" ht="15.75" customHeight="1">
      <c r="A6" s="76"/>
      <c r="B6" s="285" t="s">
        <v>530</v>
      </c>
      <c r="C6" s="286"/>
      <c r="D6" s="287"/>
      <c r="E6" s="288"/>
      <c r="F6" s="288"/>
      <c r="G6" s="288"/>
      <c r="H6" s="288"/>
      <c r="I6" s="290"/>
      <c r="J6" s="291"/>
    </row>
    <row r="7" spans="1:11" ht="15.75" customHeight="1">
      <c r="A7" s="76"/>
      <c r="B7" s="169" t="s">
        <v>170</v>
      </c>
      <c r="C7" s="168"/>
      <c r="D7" s="170"/>
      <c r="E7" s="168"/>
      <c r="F7" s="168"/>
      <c r="G7" s="171"/>
      <c r="H7" s="168"/>
      <c r="I7" s="168"/>
      <c r="J7" s="172"/>
    </row>
    <row r="8" spans="1:11" ht="15.75" customHeight="1">
      <c r="A8" s="76"/>
      <c r="B8" s="174" t="s">
        <v>49</v>
      </c>
      <c r="C8" s="163" t="s">
        <v>3</v>
      </c>
      <c r="D8" s="175">
        <v>91</v>
      </c>
      <c r="E8" s="174" t="s">
        <v>81</v>
      </c>
      <c r="F8" s="163" t="s">
        <v>3</v>
      </c>
      <c r="G8" s="176">
        <v>0.238309259259259</v>
      </c>
      <c r="H8" s="177" t="s">
        <v>12</v>
      </c>
      <c r="I8" s="163" t="s">
        <v>3</v>
      </c>
      <c r="J8" s="176">
        <v>1.82890333333333</v>
      </c>
    </row>
    <row r="9" spans="1:11" ht="15.75" customHeight="1">
      <c r="A9" s="76"/>
      <c r="B9" s="174" t="s">
        <v>10</v>
      </c>
      <c r="C9" s="163" t="s">
        <v>3</v>
      </c>
      <c r="D9" s="175">
        <v>92.846296296296302</v>
      </c>
      <c r="E9" s="174" t="s">
        <v>11</v>
      </c>
      <c r="F9" s="163" t="s">
        <v>3</v>
      </c>
      <c r="G9" s="176">
        <v>0.246958333333333</v>
      </c>
      <c r="H9" s="177" t="s">
        <v>24</v>
      </c>
      <c r="I9" s="163" t="s">
        <v>3</v>
      </c>
      <c r="J9" s="176">
        <v>0.22610833333333299</v>
      </c>
    </row>
    <row r="10" spans="1:11" ht="15.75" customHeight="1">
      <c r="A10" s="76"/>
      <c r="B10" s="174" t="s">
        <v>13</v>
      </c>
      <c r="C10" s="163" t="s">
        <v>3</v>
      </c>
      <c r="D10" s="36">
        <v>0.149045952380952</v>
      </c>
      <c r="E10" s="174" t="s">
        <v>23</v>
      </c>
      <c r="F10" s="163" t="s">
        <v>3</v>
      </c>
      <c r="G10" s="176">
        <v>0.1</v>
      </c>
      <c r="H10" s="177" t="s">
        <v>27</v>
      </c>
      <c r="I10" s="163" t="s">
        <v>3</v>
      </c>
      <c r="J10" s="176">
        <v>0.14590476190476201</v>
      </c>
    </row>
    <row r="11" spans="1:11" ht="15.75" customHeight="1">
      <c r="A11" s="76"/>
      <c r="B11" s="174" t="s">
        <v>51</v>
      </c>
      <c r="C11" s="163" t="s">
        <v>3</v>
      </c>
      <c r="D11" s="36">
        <v>3.0843333333333298</v>
      </c>
      <c r="E11" s="174" t="s">
        <v>31</v>
      </c>
      <c r="F11" s="163" t="s">
        <v>3</v>
      </c>
      <c r="G11" s="176">
        <v>7.1666666666666696</v>
      </c>
      <c r="H11" s="177" t="s">
        <v>64</v>
      </c>
      <c r="I11" s="163" t="s">
        <v>3</v>
      </c>
      <c r="J11" s="176">
        <v>0.1</v>
      </c>
    </row>
    <row r="12" spans="1:11" ht="15.75" customHeight="1">
      <c r="A12" s="76"/>
      <c r="B12" s="174" t="s">
        <v>33</v>
      </c>
      <c r="C12" s="163" t="s">
        <v>3</v>
      </c>
      <c r="D12" s="36">
        <v>1.1969666666666701</v>
      </c>
      <c r="E12" s="174" t="s">
        <v>57</v>
      </c>
      <c r="F12" s="163" t="s">
        <v>1</v>
      </c>
      <c r="G12" s="178">
        <v>4.0665939002685197E-3</v>
      </c>
      <c r="H12" s="177" t="s">
        <v>65</v>
      </c>
      <c r="I12" s="163" t="s">
        <v>3</v>
      </c>
      <c r="J12" s="176">
        <v>3.4700702482941601</v>
      </c>
    </row>
    <row r="13" spans="1:11" ht="15.75" customHeight="1">
      <c r="A13" s="76"/>
      <c r="B13" s="174" t="s">
        <v>36</v>
      </c>
      <c r="C13" s="163" t="s">
        <v>3</v>
      </c>
      <c r="D13" s="36">
        <v>0.75471666666666704</v>
      </c>
      <c r="E13" s="174" t="s">
        <v>40</v>
      </c>
      <c r="F13" s="163" t="s">
        <v>3</v>
      </c>
      <c r="G13" s="176">
        <v>1.8680000000000001</v>
      </c>
      <c r="H13" s="177" t="s">
        <v>35</v>
      </c>
      <c r="I13" s="163" t="s">
        <v>3</v>
      </c>
      <c r="J13" s="176">
        <v>4.2867822357333303</v>
      </c>
    </row>
    <row r="14" spans="1:11" ht="15.75" customHeight="1">
      <c r="A14" s="76"/>
      <c r="B14" s="174" t="s">
        <v>39</v>
      </c>
      <c r="C14" s="163" t="s">
        <v>3</v>
      </c>
      <c r="D14" s="36">
        <v>0.38</v>
      </c>
      <c r="E14" s="174" t="s">
        <v>58</v>
      </c>
      <c r="F14" s="163" t="s">
        <v>3</v>
      </c>
      <c r="G14" s="178">
        <v>4.1999999999999997E-3</v>
      </c>
      <c r="H14" s="177" t="s">
        <v>41</v>
      </c>
      <c r="I14" s="163" t="s">
        <v>3</v>
      </c>
      <c r="J14" s="176">
        <v>0.73426666666666696</v>
      </c>
    </row>
    <row r="15" spans="1:11" ht="15.75" customHeight="1">
      <c r="A15" s="76"/>
      <c r="B15" s="174" t="s">
        <v>5</v>
      </c>
      <c r="C15" s="163" t="s">
        <v>3</v>
      </c>
      <c r="D15" s="36">
        <v>1.43333333333333</v>
      </c>
      <c r="E15" s="174" t="s">
        <v>60</v>
      </c>
      <c r="F15" s="163" t="s">
        <v>3</v>
      </c>
      <c r="G15" s="176">
        <v>6.21</v>
      </c>
      <c r="H15" s="7" t="s">
        <v>521</v>
      </c>
      <c r="I15" s="163" t="s">
        <v>521</v>
      </c>
      <c r="J15" s="37" t="s">
        <v>521</v>
      </c>
    </row>
    <row r="16" spans="1:11" ht="15.75" customHeight="1">
      <c r="A16" s="76"/>
      <c r="B16" s="169" t="s">
        <v>193</v>
      </c>
      <c r="C16" s="168"/>
      <c r="D16" s="170"/>
      <c r="E16" s="168"/>
      <c r="F16" s="168"/>
      <c r="G16" s="171"/>
      <c r="H16" s="168"/>
      <c r="I16" s="168"/>
      <c r="J16" s="172"/>
    </row>
    <row r="17" spans="1:10" ht="15.75" customHeight="1">
      <c r="A17" s="76"/>
      <c r="B17" s="174" t="s">
        <v>4</v>
      </c>
      <c r="C17" s="163" t="s">
        <v>3</v>
      </c>
      <c r="D17" s="175">
        <v>2567.0555555555602</v>
      </c>
      <c r="E17" s="174" t="s">
        <v>8</v>
      </c>
      <c r="F17" s="163" t="s">
        <v>3</v>
      </c>
      <c r="G17" s="38" t="s">
        <v>95</v>
      </c>
      <c r="H17" s="177" t="s">
        <v>58</v>
      </c>
      <c r="I17" s="163" t="s">
        <v>3</v>
      </c>
      <c r="J17" s="178">
        <v>8.7500000000000008E-3</v>
      </c>
    </row>
    <row r="18" spans="1:10" ht="15.75" customHeight="1">
      <c r="A18" s="76"/>
      <c r="B18" s="174" t="s">
        <v>49</v>
      </c>
      <c r="C18" s="163" t="s">
        <v>3</v>
      </c>
      <c r="D18" s="36" t="s">
        <v>101</v>
      </c>
      <c r="E18" s="174" t="s">
        <v>20</v>
      </c>
      <c r="F18" s="163" t="s">
        <v>3</v>
      </c>
      <c r="G18" s="176">
        <v>3.3557790979741902</v>
      </c>
      <c r="H18" s="177" t="s">
        <v>60</v>
      </c>
      <c r="I18" s="163" t="s">
        <v>3</v>
      </c>
      <c r="J18" s="38">
        <v>12.3888888888889</v>
      </c>
    </row>
    <row r="19" spans="1:10" ht="15.75" customHeight="1">
      <c r="A19" s="76"/>
      <c r="B19" s="174" t="s">
        <v>13</v>
      </c>
      <c r="C19" s="163" t="s">
        <v>3</v>
      </c>
      <c r="D19" s="36" t="s">
        <v>102</v>
      </c>
      <c r="E19" s="174" t="s">
        <v>23</v>
      </c>
      <c r="F19" s="163" t="s">
        <v>3</v>
      </c>
      <c r="G19" s="176">
        <v>0.11375</v>
      </c>
      <c r="H19" s="177" t="s">
        <v>15</v>
      </c>
      <c r="I19" s="163" t="s">
        <v>3</v>
      </c>
      <c r="J19" s="176">
        <v>5.3125</v>
      </c>
    </row>
    <row r="20" spans="1:10" ht="15.75" customHeight="1">
      <c r="A20" s="76"/>
      <c r="B20" s="174" t="s">
        <v>50</v>
      </c>
      <c r="C20" s="163" t="s">
        <v>1</v>
      </c>
      <c r="D20" s="173">
        <v>0.19769569912966101</v>
      </c>
      <c r="E20" s="174" t="s">
        <v>29</v>
      </c>
      <c r="F20" s="163" t="s">
        <v>3</v>
      </c>
      <c r="G20" s="176">
        <v>2.89739799282549</v>
      </c>
      <c r="H20" s="177" t="s">
        <v>21</v>
      </c>
      <c r="I20" s="163" t="s">
        <v>3</v>
      </c>
      <c r="J20" s="176">
        <v>0.31108333333333299</v>
      </c>
    </row>
    <row r="21" spans="1:10" ht="15.75" customHeight="1">
      <c r="A21" s="76"/>
      <c r="B21" s="174" t="s">
        <v>51</v>
      </c>
      <c r="C21" s="163" t="s">
        <v>3</v>
      </c>
      <c r="D21" s="36" t="s">
        <v>101</v>
      </c>
      <c r="E21" s="174" t="s">
        <v>34</v>
      </c>
      <c r="F21" s="163" t="s">
        <v>3</v>
      </c>
      <c r="G21" s="38" t="s">
        <v>194</v>
      </c>
      <c r="H21" s="177" t="s">
        <v>65</v>
      </c>
      <c r="I21" s="163" t="s">
        <v>3</v>
      </c>
      <c r="J21" s="176">
        <v>9.0416666666666696</v>
      </c>
    </row>
    <row r="22" spans="1:10" ht="15.75" customHeight="1">
      <c r="A22" s="76"/>
      <c r="B22" s="174" t="s">
        <v>39</v>
      </c>
      <c r="C22" s="163" t="s">
        <v>3</v>
      </c>
      <c r="D22" s="36">
        <v>0.44500000000000001</v>
      </c>
      <c r="E22" s="174" t="s">
        <v>57</v>
      </c>
      <c r="F22" s="163" t="s">
        <v>1</v>
      </c>
      <c r="G22" s="178">
        <v>3.2500000000000001E-2</v>
      </c>
      <c r="H22" s="7" t="s">
        <v>521</v>
      </c>
      <c r="I22" s="163" t="s">
        <v>521</v>
      </c>
      <c r="J22" s="37" t="s">
        <v>521</v>
      </c>
    </row>
    <row r="23" spans="1:10" ht="15.75" customHeight="1">
      <c r="A23" s="76"/>
      <c r="B23" s="204" t="s">
        <v>168</v>
      </c>
      <c r="C23" s="196"/>
      <c r="D23" s="205"/>
      <c r="E23" s="196"/>
      <c r="F23" s="196"/>
      <c r="G23" s="206"/>
      <c r="H23" s="196"/>
      <c r="I23" s="196"/>
      <c r="J23" s="207"/>
    </row>
    <row r="24" spans="1:10" ht="15.75" customHeight="1">
      <c r="A24" s="76"/>
      <c r="B24" s="197" t="s">
        <v>107</v>
      </c>
      <c r="C24" s="198" t="s">
        <v>1</v>
      </c>
      <c r="D24" s="199">
        <v>0.20749999999999999</v>
      </c>
      <c r="E24" s="200" t="s">
        <v>521</v>
      </c>
      <c r="F24" s="198" t="s">
        <v>521</v>
      </c>
      <c r="G24" s="201" t="s">
        <v>521</v>
      </c>
      <c r="H24" s="202" t="s">
        <v>521</v>
      </c>
      <c r="I24" s="198" t="s">
        <v>521</v>
      </c>
      <c r="J24" s="203" t="s">
        <v>521</v>
      </c>
    </row>
    <row r="25" spans="1:10" ht="15.75" customHeight="1">
      <c r="B25" s="32" t="s">
        <v>527</v>
      </c>
    </row>
  </sheetData>
  <conditionalFormatting sqref="C4:C5 F4:F5 I4:I5 I7:I24 F7:F24 C7:C24">
    <cfRule type="expression" dxfId="28" priority="4">
      <formula>IndVal_LimitValDiffUOM</formula>
    </cfRule>
  </conditionalFormatting>
  <conditionalFormatting sqref="B4:J5 B7:J24">
    <cfRule type="expression" dxfId="27" priority="3">
      <formula>IF(IndVal_IsBlnkRow*IndVal_IsBlnkRowNext=1,TRUE,FALSE)</formula>
    </cfRule>
  </conditionalFormatting>
  <conditionalFormatting sqref="B3:J3">
    <cfRule type="expression" dxfId="26" priority="2">
      <formula>IF(PG_IsBlnkRowRout*PG_IsBlnkRowRoutNext=1,TRUE,FALSE)</formula>
    </cfRule>
  </conditionalFormatting>
  <conditionalFormatting sqref="B6:J6">
    <cfRule type="expression" dxfId="25" priority="1">
      <formula>IF(PG_IsBlnkRowRout*PG_IsBlnkRowRoutNext=1,TRUE,FALSE)</formula>
    </cfRule>
  </conditionalFormatting>
  <hyperlinks>
    <hyperlink ref="B5" location="'Thermograv'!$A$1" display="'Thermograv'!$A$1" xr:uid="{01DB93B1-AE6E-4716-84FE-66572C5E73DA}"/>
    <hyperlink ref="B8" location="'4-Acid'!$A$78" display="'4-Acid'!$A$78" xr:uid="{74839744-7226-4B83-9B46-FF4C7F451FDB}"/>
    <hyperlink ref="E8" location="'4-Acid'!$A$386" display="'4-Acid'!$A$386" xr:uid="{05B6E1D3-438F-4D14-95D1-92D7F7E189EC}"/>
    <hyperlink ref="H8" location="'4-Acid'!$A$823" display="'4-Acid'!$A$823" xr:uid="{8AD70B63-29D6-4301-923C-5EA41E39365B}"/>
    <hyperlink ref="B9" location="'4-Acid'!$A$96" display="'4-Acid'!$A$96" xr:uid="{B739AECD-1267-4278-9B95-73CFA18DC94D}"/>
    <hyperlink ref="E9" location="'4-Acid'!$A$422" display="'4-Acid'!$A$422" xr:uid="{C0191308-6A1E-4435-B67D-6B082F6EC44F}"/>
    <hyperlink ref="H9" location="'4-Acid'!$A$897" display="'4-Acid'!$A$897" xr:uid="{FFA25D88-5422-43E2-B850-776F6180C006}"/>
    <hyperlink ref="B10" location="'4-Acid'!$A$114" display="'4-Acid'!$A$114" xr:uid="{05499F1E-4BBE-4884-A1AE-666C108D63BB}"/>
    <hyperlink ref="E10" location="'4-Acid'!$A$515" display="'4-Acid'!$A$515" xr:uid="{77643FC8-D0A7-48B4-AD12-E00D2C8EDD64}"/>
    <hyperlink ref="H10" location="'4-Acid'!$A$915" display="'4-Acid'!$A$915" xr:uid="{1EA0B70A-1B6E-4461-8599-9CB9B8A983F3}"/>
    <hyperlink ref="B11" location="'4-Acid'!$A$222" display="'4-Acid'!$A$222" xr:uid="{3E50B195-BA23-4D2F-8343-B2B2C8EE27F6}"/>
    <hyperlink ref="E11" location="'4-Acid'!$A$624" display="'4-Acid'!$A$624" xr:uid="{F4E38047-CE74-4861-9EFF-9D592D57871B}"/>
    <hyperlink ref="H11" location="'4-Acid'!$A$987" display="'4-Acid'!$A$987" xr:uid="{281EE7C0-697D-4117-829B-8D6F54ACD0A4}"/>
    <hyperlink ref="B12" location="'4-Acid'!$A$277" display="'4-Acid'!$A$277" xr:uid="{550DE563-752C-4E3A-9025-8D4A80851DAE}"/>
    <hyperlink ref="E12" location="'4-Acid'!$A$661" display="'4-Acid'!$A$661" xr:uid="{4C378F7D-2DE3-4DB2-919A-DAB8D510267B}"/>
    <hyperlink ref="H12" location="'4-Acid'!$A$1023" display="'4-Acid'!$A$1023" xr:uid="{86B70306-82B4-44F4-9315-675865874F52}"/>
    <hyperlink ref="B13" location="'4-Acid'!$A$295" display="'4-Acid'!$A$295" xr:uid="{32376099-B571-4441-A044-0EDC4D731AC9}"/>
    <hyperlink ref="E13" location="'4-Acid'!$A$697" display="'4-Acid'!$A$697" xr:uid="{B51BD1CD-9006-4306-B02F-A9927FB59850}"/>
    <hyperlink ref="H13" location="'4-Acid'!$A$1041" display="'4-Acid'!$A$1041" xr:uid="{5986EAAE-562D-4263-9742-5E5C91367C36}"/>
    <hyperlink ref="B14" location="'4-Acid'!$A$313" display="'4-Acid'!$A$313" xr:uid="{15DBED6C-2F87-47C6-BAB4-70A939C16006}"/>
    <hyperlink ref="E14" location="'4-Acid'!$A$733" display="'4-Acid'!$A$733" xr:uid="{53B87818-C333-42AA-A1BA-4C430FC26FEB}"/>
    <hyperlink ref="H14" location="'4-Acid'!$A$1078" display="'4-Acid'!$A$1078" xr:uid="{94B2668A-DA1F-4480-BFB0-029D475E6DAD}"/>
    <hyperlink ref="B15" location="'4-Acid'!$A$368" display="'4-Acid'!$A$368" xr:uid="{5C765FB8-A5F3-40B8-8BA8-8F124A7C76D9}"/>
    <hyperlink ref="E15" location="'4-Acid'!$A$805" display="'4-Acid'!$A$805" xr:uid="{19FC1B46-DD43-4D46-BC10-6487DBC2CA6E}"/>
    <hyperlink ref="B17" location="'PF ICP'!$A$1" display="'PF ICP'!$A$1" xr:uid="{52B63241-9841-4F35-A869-9B19F8449944}"/>
    <hyperlink ref="E17" location="'PF ICP'!$A$402" display="'PF ICP'!$A$402" xr:uid="{810E2B0E-6FC7-433A-ADB4-76810EB576B2}"/>
    <hyperlink ref="H17" location="'PF ICP'!$A$711" display="'PF ICP'!$A$711" xr:uid="{C8C76A45-485A-4424-9DA3-4E901858C68B}"/>
    <hyperlink ref="B18" location="'PF ICP'!$A$78" display="'PF ICP'!$A$78" xr:uid="{4F3A089F-B23B-4F3C-B65A-8D27B627C187}"/>
    <hyperlink ref="E18" location="'PF ICP'!$A$494" display="'PF ICP'!$A$494" xr:uid="{98976210-F4FB-479C-9A3D-C71F558EF03C}"/>
    <hyperlink ref="H18" location="'PF ICP'!$A$783" display="'PF ICP'!$A$783" xr:uid="{298020E0-996F-4116-94EE-7F38F519A8AB}"/>
    <hyperlink ref="B19" location="'PF ICP'!$A$114" display="'PF ICP'!$A$114" xr:uid="{7E7EAD20-8FDF-4923-BD2F-31E0B94FC6BA}"/>
    <hyperlink ref="E19" location="'PF ICP'!$A$512" display="'PF ICP'!$A$512" xr:uid="{5820C344-1EB6-4350-83A9-DD06CC73C664}"/>
    <hyperlink ref="H19" location="'PF ICP'!$A$837" display="'PF ICP'!$A$837" xr:uid="{9A1BA633-4705-49B9-A083-92A97DBB3887}"/>
    <hyperlink ref="B20" location="'PF ICP'!$A$150" display="'PF ICP'!$A$150" xr:uid="{5AC3CFA2-2C50-4803-9109-BB74873A255A}"/>
    <hyperlink ref="E20" location="'PF ICP'!$A$584" display="'PF ICP'!$A$584" xr:uid="{75576297-E727-4D07-B604-CE5DD019DFC7}"/>
    <hyperlink ref="H20" location="'PF ICP'!$A$873" display="'PF ICP'!$A$873" xr:uid="{2B55409D-B37A-414A-B2A7-34D7E29B642C}"/>
    <hyperlink ref="B21" location="'PF ICP'!$A$222" display="'PF ICP'!$A$222" xr:uid="{9A187FD1-E116-4D32-9A63-01C705C0A4B7}"/>
    <hyperlink ref="E21" location="'PF ICP'!$A$620" display="'PF ICP'!$A$620" xr:uid="{A2995E67-4F0D-4A51-93C7-0BBCDB55992F}"/>
    <hyperlink ref="H21" location="'PF ICP'!$A$1017" display="'PF ICP'!$A$1017" xr:uid="{278EA40D-44C7-41F6-A7B5-9F40C1F5EE87}"/>
    <hyperlink ref="B22" location="'PF ICP'!$A$312" display="'PF ICP'!$A$312" xr:uid="{6EA74DEE-3D19-4C35-ABC4-B7C718C9A187}"/>
    <hyperlink ref="E22" location="'PF ICP'!$A$638" display="'PF ICP'!$A$638" xr:uid="{C87895E8-4442-4B4F-8318-B19C07997D4B}"/>
    <hyperlink ref="B24" location="'IRC'!$A$1" display="'IRC'!$A$1" xr:uid="{7543DF0B-423D-4B28-89D3-CF554A8A99D7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98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99" t="s">
        <v>524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1:13" s="48" customFormat="1" ht="15" customHeight="1">
      <c r="A2" s="49"/>
      <c r="B2" s="301" t="s">
        <v>2</v>
      </c>
      <c r="C2" s="303" t="s">
        <v>69</v>
      </c>
      <c r="D2" s="305" t="s">
        <v>70</v>
      </c>
      <c r="E2" s="306"/>
      <c r="F2" s="306"/>
      <c r="G2" s="306"/>
      <c r="H2" s="307"/>
      <c r="I2" s="308" t="s">
        <v>71</v>
      </c>
      <c r="J2" s="309"/>
      <c r="K2" s="310"/>
      <c r="L2" s="311" t="s">
        <v>72</v>
      </c>
      <c r="M2" s="311"/>
    </row>
    <row r="3" spans="1:13" s="48" customFormat="1" ht="15" customHeight="1">
      <c r="A3" s="49"/>
      <c r="B3" s="302"/>
      <c r="C3" s="304"/>
      <c r="D3" s="185" t="s">
        <v>80</v>
      </c>
      <c r="E3" s="185" t="s">
        <v>73</v>
      </c>
      <c r="F3" s="185" t="s">
        <v>74</v>
      </c>
      <c r="G3" s="185" t="s">
        <v>75</v>
      </c>
      <c r="H3" s="185" t="s">
        <v>76</v>
      </c>
      <c r="I3" s="186" t="s">
        <v>77</v>
      </c>
      <c r="J3" s="185" t="s">
        <v>78</v>
      </c>
      <c r="K3" s="187" t="s">
        <v>79</v>
      </c>
      <c r="L3" s="185" t="s">
        <v>67</v>
      </c>
      <c r="M3" s="185" t="s">
        <v>68</v>
      </c>
    </row>
    <row r="4" spans="1:13" s="48" customFormat="1" ht="15" customHeight="1">
      <c r="A4" s="49"/>
      <c r="B4" s="277" t="s">
        <v>529</v>
      </c>
      <c r="C4" s="278"/>
      <c r="D4" s="279"/>
      <c r="E4" s="279"/>
      <c r="F4" s="279"/>
      <c r="G4" s="279"/>
      <c r="H4" s="279"/>
      <c r="I4" s="279"/>
      <c r="J4" s="279"/>
      <c r="K4" s="279"/>
      <c r="L4" s="279"/>
      <c r="M4" s="280"/>
    </row>
    <row r="5" spans="1:13" s="48" customFormat="1" ht="15" customHeight="1">
      <c r="A5" s="49"/>
      <c r="B5" s="188" t="s">
        <v>195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90"/>
    </row>
    <row r="6" spans="1:13" ht="15" customHeight="1">
      <c r="A6" s="49"/>
      <c r="B6" s="191" t="s">
        <v>199</v>
      </c>
      <c r="C6" s="183">
        <v>17.134880019912753</v>
      </c>
      <c r="D6" s="50">
        <v>0.12592903871444663</v>
      </c>
      <c r="E6" s="184">
        <v>16.883021942483857</v>
      </c>
      <c r="F6" s="184">
        <v>17.386738097341649</v>
      </c>
      <c r="G6" s="184">
        <v>16.757092903769411</v>
      </c>
      <c r="H6" s="184">
        <v>17.512667136056095</v>
      </c>
      <c r="I6" s="52">
        <v>7.3492804483079087E-3</v>
      </c>
      <c r="J6" s="51">
        <v>1.4698560896615817E-2</v>
      </c>
      <c r="K6" s="53">
        <v>2.2047841344923727E-2</v>
      </c>
      <c r="L6" s="184">
        <v>16.278136018917117</v>
      </c>
      <c r="M6" s="184">
        <v>17.99162402090839</v>
      </c>
    </row>
    <row r="7" spans="1:13" ht="15" customHeight="1">
      <c r="A7" s="49"/>
      <c r="B7" s="40" t="s">
        <v>532</v>
      </c>
      <c r="C7" s="181"/>
      <c r="D7" s="192"/>
      <c r="E7" s="194"/>
      <c r="F7" s="194"/>
      <c r="G7" s="194"/>
      <c r="H7" s="194"/>
      <c r="I7" s="193"/>
      <c r="J7" s="193"/>
      <c r="K7" s="193"/>
      <c r="L7" s="194"/>
      <c r="M7" s="195"/>
    </row>
    <row r="8" spans="1:13" ht="15" customHeight="1">
      <c r="A8" s="49"/>
      <c r="B8" s="191" t="s">
        <v>200</v>
      </c>
      <c r="C8" s="259">
        <v>2731.989865800032</v>
      </c>
      <c r="D8" s="260">
        <v>21.95607992483146</v>
      </c>
      <c r="E8" s="260">
        <v>2688.0777059503689</v>
      </c>
      <c r="F8" s="260">
        <v>2775.9020256496951</v>
      </c>
      <c r="G8" s="260">
        <v>2666.1216260255378</v>
      </c>
      <c r="H8" s="260">
        <v>2797.8581055745262</v>
      </c>
      <c r="I8" s="52">
        <v>8.0366622876918582E-3</v>
      </c>
      <c r="J8" s="51">
        <v>1.6073324575383716E-2</v>
      </c>
      <c r="K8" s="53">
        <v>2.4109986863075576E-2</v>
      </c>
      <c r="L8" s="260">
        <v>2595.3903725100304</v>
      </c>
      <c r="M8" s="260">
        <v>2868.5893590900337</v>
      </c>
    </row>
    <row r="9" spans="1:13" ht="15" customHeight="1">
      <c r="A9" s="49"/>
      <c r="B9" s="191" t="s">
        <v>201</v>
      </c>
      <c r="C9" s="183">
        <v>35.348242513029824</v>
      </c>
      <c r="D9" s="50">
        <v>0.6201057953427892</v>
      </c>
      <c r="E9" s="184">
        <v>34.108030922344248</v>
      </c>
      <c r="F9" s="184">
        <v>36.588454103715399</v>
      </c>
      <c r="G9" s="184">
        <v>33.487925127001454</v>
      </c>
      <c r="H9" s="184">
        <v>37.208559899058194</v>
      </c>
      <c r="I9" s="52">
        <v>1.7542761711963759E-2</v>
      </c>
      <c r="J9" s="51">
        <v>3.5085523423927518E-2</v>
      </c>
      <c r="K9" s="53">
        <v>5.2628285135891281E-2</v>
      </c>
      <c r="L9" s="184">
        <v>33.580830387378334</v>
      </c>
      <c r="M9" s="184">
        <v>37.115654638681313</v>
      </c>
    </row>
    <row r="10" spans="1:13" ht="15" customHeight="1">
      <c r="A10" s="49"/>
      <c r="B10" s="285" t="s">
        <v>530</v>
      </c>
      <c r="C10" s="286"/>
      <c r="D10" s="287"/>
      <c r="E10" s="288"/>
      <c r="F10" s="288"/>
      <c r="G10" s="288"/>
      <c r="H10" s="288"/>
      <c r="I10" s="290"/>
      <c r="J10" s="290"/>
      <c r="K10" s="290"/>
      <c r="L10" s="288"/>
      <c r="M10" s="289"/>
    </row>
    <row r="11" spans="1:13" ht="15" customHeight="1">
      <c r="A11" s="49"/>
      <c r="B11" s="40" t="s">
        <v>170</v>
      </c>
      <c r="C11" s="181"/>
      <c r="D11" s="192"/>
      <c r="E11" s="194"/>
      <c r="F11" s="194"/>
      <c r="G11" s="194"/>
      <c r="H11" s="194"/>
      <c r="I11" s="193"/>
      <c r="J11" s="193"/>
      <c r="K11" s="193"/>
      <c r="L11" s="194"/>
      <c r="M11" s="195"/>
    </row>
    <row r="12" spans="1:13" ht="15" customHeight="1">
      <c r="A12" s="49"/>
      <c r="B12" s="191" t="s">
        <v>200</v>
      </c>
      <c r="C12" s="259">
        <v>2751.3209840458831</v>
      </c>
      <c r="D12" s="260">
        <v>72.720592919522375</v>
      </c>
      <c r="E12" s="260">
        <v>2605.8797982068381</v>
      </c>
      <c r="F12" s="260">
        <v>2896.762169884928</v>
      </c>
      <c r="G12" s="260">
        <v>2533.1592052873161</v>
      </c>
      <c r="H12" s="260">
        <v>2969.48276280445</v>
      </c>
      <c r="I12" s="52">
        <v>2.6431155558078508E-2</v>
      </c>
      <c r="J12" s="51">
        <v>5.2862311116157017E-2</v>
      </c>
      <c r="K12" s="53">
        <v>7.9293466674235522E-2</v>
      </c>
      <c r="L12" s="260">
        <v>2613.7549348435887</v>
      </c>
      <c r="M12" s="260">
        <v>2888.8870332481774</v>
      </c>
    </row>
    <row r="13" spans="1:13" ht="15" customHeight="1">
      <c r="A13" s="49"/>
      <c r="B13" s="191" t="s">
        <v>130</v>
      </c>
      <c r="C13" s="263">
        <v>0.77825891817717341</v>
      </c>
      <c r="D13" s="50">
        <v>2.3857658748287082E-2</v>
      </c>
      <c r="E13" s="50">
        <v>0.7305436006805992</v>
      </c>
      <c r="F13" s="50">
        <v>0.82597423567374761</v>
      </c>
      <c r="G13" s="50">
        <v>0.70668594193231216</v>
      </c>
      <c r="H13" s="50">
        <v>0.84983189442203466</v>
      </c>
      <c r="I13" s="52">
        <v>3.0655169110257213E-2</v>
      </c>
      <c r="J13" s="51">
        <v>6.1310338220514425E-2</v>
      </c>
      <c r="K13" s="53">
        <v>9.1965507330771634E-2</v>
      </c>
      <c r="L13" s="50">
        <v>0.73934597226831478</v>
      </c>
      <c r="M13" s="50">
        <v>0.81717186408603204</v>
      </c>
    </row>
    <row r="14" spans="1:13" ht="15" customHeight="1">
      <c r="A14" s="49"/>
      <c r="B14" s="191" t="s">
        <v>202</v>
      </c>
      <c r="C14" s="259">
        <v>5834.2853211790925</v>
      </c>
      <c r="D14" s="260">
        <v>304.14201747191487</v>
      </c>
      <c r="E14" s="260">
        <v>5226.0012862352633</v>
      </c>
      <c r="F14" s="260">
        <v>6442.5693561229218</v>
      </c>
      <c r="G14" s="260">
        <v>4921.8592687633482</v>
      </c>
      <c r="H14" s="260">
        <v>6746.7113735948369</v>
      </c>
      <c r="I14" s="52">
        <v>5.2130124038988312E-2</v>
      </c>
      <c r="J14" s="51">
        <v>0.10426024807797662</v>
      </c>
      <c r="K14" s="53">
        <v>0.15639037211696494</v>
      </c>
      <c r="L14" s="260">
        <v>5542.5710551201382</v>
      </c>
      <c r="M14" s="260">
        <v>6125.9995872380468</v>
      </c>
    </row>
    <row r="15" spans="1:13" ht="15" customHeight="1">
      <c r="A15" s="49"/>
      <c r="B15" s="191" t="s">
        <v>203</v>
      </c>
      <c r="C15" s="259">
        <v>87.9120615182037</v>
      </c>
      <c r="D15" s="264">
        <v>5.5090786749224154</v>
      </c>
      <c r="E15" s="260">
        <v>76.893904168358873</v>
      </c>
      <c r="F15" s="260">
        <v>98.930218868048527</v>
      </c>
      <c r="G15" s="260">
        <v>71.384825493436452</v>
      </c>
      <c r="H15" s="260">
        <v>104.43929754297095</v>
      </c>
      <c r="I15" s="52">
        <v>6.2665788741419357E-2</v>
      </c>
      <c r="J15" s="51">
        <v>0.12533157748283871</v>
      </c>
      <c r="K15" s="53">
        <v>0.18799736622425806</v>
      </c>
      <c r="L15" s="260">
        <v>83.516458442293512</v>
      </c>
      <c r="M15" s="260">
        <v>92.307664594113888</v>
      </c>
    </row>
    <row r="16" spans="1:13" ht="15" customHeight="1">
      <c r="A16" s="49"/>
      <c r="B16" s="191" t="s">
        <v>132</v>
      </c>
      <c r="C16" s="263">
        <v>0.14244613093969385</v>
      </c>
      <c r="D16" s="50">
        <v>6.545917784649951E-3</v>
      </c>
      <c r="E16" s="50">
        <v>0.12935429537039395</v>
      </c>
      <c r="F16" s="50">
        <v>0.15553796650899376</v>
      </c>
      <c r="G16" s="50">
        <v>0.12280837758574401</v>
      </c>
      <c r="H16" s="50">
        <v>0.1620838842936437</v>
      </c>
      <c r="I16" s="52">
        <v>4.5953636939575687E-2</v>
      </c>
      <c r="J16" s="51">
        <v>9.1907273879151374E-2</v>
      </c>
      <c r="K16" s="53">
        <v>0.13786091081872706</v>
      </c>
      <c r="L16" s="50">
        <v>0.13532382439270915</v>
      </c>
      <c r="M16" s="50">
        <v>0.14956843748667856</v>
      </c>
    </row>
    <row r="17" spans="1:13" s="48" customFormat="1" ht="15" customHeight="1">
      <c r="A17" s="49"/>
      <c r="B17" s="191" t="s">
        <v>204</v>
      </c>
      <c r="C17" s="259">
        <v>415.08419182400559</v>
      </c>
      <c r="D17" s="260">
        <v>22.154896661099095</v>
      </c>
      <c r="E17" s="260">
        <v>370.77439850180741</v>
      </c>
      <c r="F17" s="260">
        <v>459.39398514620376</v>
      </c>
      <c r="G17" s="260">
        <v>348.61950184070827</v>
      </c>
      <c r="H17" s="260">
        <v>481.54888180730291</v>
      </c>
      <c r="I17" s="52">
        <v>5.3374464982016714E-2</v>
      </c>
      <c r="J17" s="51">
        <v>0.10674892996403343</v>
      </c>
      <c r="K17" s="53">
        <v>0.16012339494605016</v>
      </c>
      <c r="L17" s="260">
        <v>394.32998223280532</v>
      </c>
      <c r="M17" s="260">
        <v>435.83840141520585</v>
      </c>
    </row>
    <row r="18" spans="1:13" ht="15" customHeight="1">
      <c r="A18" s="49"/>
      <c r="B18" s="191" t="s">
        <v>133</v>
      </c>
      <c r="C18" s="268">
        <v>19.986666666666668</v>
      </c>
      <c r="D18" s="184">
        <v>1.8902167971504948</v>
      </c>
      <c r="E18" s="264">
        <v>16.206233072365677</v>
      </c>
      <c r="F18" s="264">
        <v>23.767100260967659</v>
      </c>
      <c r="G18" s="264">
        <v>14.316016275215183</v>
      </c>
      <c r="H18" s="264">
        <v>25.657317058118153</v>
      </c>
      <c r="I18" s="52">
        <v>9.4573889116936025E-2</v>
      </c>
      <c r="J18" s="51">
        <v>0.18914777823387205</v>
      </c>
      <c r="K18" s="53">
        <v>0.28372166735080806</v>
      </c>
      <c r="L18" s="264">
        <v>18.987333333333336</v>
      </c>
      <c r="M18" s="264">
        <v>20.986000000000001</v>
      </c>
    </row>
    <row r="19" spans="1:13" ht="15" customHeight="1">
      <c r="A19" s="49"/>
      <c r="B19" s="191" t="s">
        <v>156</v>
      </c>
      <c r="C19" s="183">
        <v>7.8423258092898802</v>
      </c>
      <c r="D19" s="184">
        <v>0.8956083008591782</v>
      </c>
      <c r="E19" s="184">
        <v>6.0511092075715238</v>
      </c>
      <c r="F19" s="184">
        <v>9.6335424110082357</v>
      </c>
      <c r="G19" s="184">
        <v>5.1555009067123461</v>
      </c>
      <c r="H19" s="184">
        <v>10.529150711867414</v>
      </c>
      <c r="I19" s="52">
        <v>0.11420187360722205</v>
      </c>
      <c r="J19" s="51">
        <v>0.22840374721444409</v>
      </c>
      <c r="K19" s="53">
        <v>0.34260562082166612</v>
      </c>
      <c r="L19" s="184">
        <v>7.4502095188253863</v>
      </c>
      <c r="M19" s="184">
        <v>8.234442099754375</v>
      </c>
    </row>
    <row r="20" spans="1:13" ht="15" customHeight="1">
      <c r="A20" s="49"/>
      <c r="B20" s="191" t="s">
        <v>157</v>
      </c>
      <c r="C20" s="183">
        <v>0.68333181762142847</v>
      </c>
      <c r="D20" s="50">
        <v>3.296513064534249E-2</v>
      </c>
      <c r="E20" s="184">
        <v>0.61740155633074345</v>
      </c>
      <c r="F20" s="184">
        <v>0.74926207891211349</v>
      </c>
      <c r="G20" s="184">
        <v>0.584436425685401</v>
      </c>
      <c r="H20" s="184">
        <v>0.78222720955745595</v>
      </c>
      <c r="I20" s="52">
        <v>4.8241761608714448E-2</v>
      </c>
      <c r="J20" s="51">
        <v>9.6483523217428896E-2</v>
      </c>
      <c r="K20" s="53">
        <v>0.14472528482614333</v>
      </c>
      <c r="L20" s="184">
        <v>0.64916522674035704</v>
      </c>
      <c r="M20" s="184">
        <v>0.71749840850249991</v>
      </c>
    </row>
    <row r="21" spans="1:13" ht="15" customHeight="1">
      <c r="A21" s="49"/>
      <c r="B21" s="191" t="s">
        <v>199</v>
      </c>
      <c r="C21" s="183">
        <v>17.227751795186467</v>
      </c>
      <c r="D21" s="50">
        <v>0.34022481828684398</v>
      </c>
      <c r="E21" s="184">
        <v>16.54730215861278</v>
      </c>
      <c r="F21" s="184">
        <v>17.908201431760155</v>
      </c>
      <c r="G21" s="184">
        <v>16.207077340325935</v>
      </c>
      <c r="H21" s="184">
        <v>18.248426250047</v>
      </c>
      <c r="I21" s="52">
        <v>1.9748648711197751E-2</v>
      </c>
      <c r="J21" s="51">
        <v>3.9497297422395501E-2</v>
      </c>
      <c r="K21" s="53">
        <v>5.9245946133593255E-2</v>
      </c>
      <c r="L21" s="184">
        <v>16.366364205427143</v>
      </c>
      <c r="M21" s="184">
        <v>18.089139384945792</v>
      </c>
    </row>
    <row r="22" spans="1:13" ht="15" customHeight="1">
      <c r="A22" s="49"/>
      <c r="B22" s="191" t="s">
        <v>135</v>
      </c>
      <c r="C22" s="183">
        <v>17.05233490492288</v>
      </c>
      <c r="D22" s="50">
        <v>0.54102887510142106</v>
      </c>
      <c r="E22" s="184">
        <v>15.970277154720037</v>
      </c>
      <c r="F22" s="184">
        <v>18.134392655125723</v>
      </c>
      <c r="G22" s="184">
        <v>15.429248279618616</v>
      </c>
      <c r="H22" s="184">
        <v>18.675421530227144</v>
      </c>
      <c r="I22" s="52">
        <v>3.1727553916691499E-2</v>
      </c>
      <c r="J22" s="51">
        <v>6.3455107833382998E-2</v>
      </c>
      <c r="K22" s="53">
        <v>9.5182661750074504E-2</v>
      </c>
      <c r="L22" s="184">
        <v>16.199718159676735</v>
      </c>
      <c r="M22" s="184">
        <v>17.904951650169025</v>
      </c>
    </row>
    <row r="23" spans="1:13" ht="15" customHeight="1">
      <c r="A23" s="49"/>
      <c r="B23" s="191" t="s">
        <v>136</v>
      </c>
      <c r="C23" s="183">
        <v>3.5057623796558843</v>
      </c>
      <c r="D23" s="184">
        <v>0.37379194941613664</v>
      </c>
      <c r="E23" s="184">
        <v>2.7581784808236112</v>
      </c>
      <c r="F23" s="184">
        <v>4.2533462784881575</v>
      </c>
      <c r="G23" s="184">
        <v>2.3843865314074746</v>
      </c>
      <c r="H23" s="184">
        <v>4.6271382279042941</v>
      </c>
      <c r="I23" s="52">
        <v>0.10662215773244363</v>
      </c>
      <c r="J23" s="51">
        <v>0.21324431546488726</v>
      </c>
      <c r="K23" s="53">
        <v>0.31986647319733086</v>
      </c>
      <c r="L23" s="184">
        <v>3.3304742606730899</v>
      </c>
      <c r="M23" s="184">
        <v>3.6810504986386787</v>
      </c>
    </row>
    <row r="24" spans="1:13" ht="15" customHeight="1">
      <c r="A24" s="49"/>
      <c r="B24" s="191" t="s">
        <v>138</v>
      </c>
      <c r="C24" s="183">
        <v>0.94890739380138889</v>
      </c>
      <c r="D24" s="184">
        <v>9.5728428766479259E-2</v>
      </c>
      <c r="E24" s="184">
        <v>0.7574505362684304</v>
      </c>
      <c r="F24" s="184">
        <v>1.1403642513343475</v>
      </c>
      <c r="G24" s="184">
        <v>0.66172210750195104</v>
      </c>
      <c r="H24" s="184">
        <v>1.2360926801008267</v>
      </c>
      <c r="I24" s="52">
        <v>0.10088279361275132</v>
      </c>
      <c r="J24" s="51">
        <v>0.20176558722550264</v>
      </c>
      <c r="K24" s="53">
        <v>0.30264838083825396</v>
      </c>
      <c r="L24" s="184">
        <v>0.90146202411131948</v>
      </c>
      <c r="M24" s="184">
        <v>0.99635276349145829</v>
      </c>
    </row>
    <row r="25" spans="1:13" ht="15" customHeight="1">
      <c r="A25" s="49"/>
      <c r="B25" s="191" t="s">
        <v>158</v>
      </c>
      <c r="C25" s="268">
        <v>14.337009888833125</v>
      </c>
      <c r="D25" s="264">
        <v>1.7703180243871339</v>
      </c>
      <c r="E25" s="264">
        <v>10.796373840058857</v>
      </c>
      <c r="F25" s="264">
        <v>17.877645937607394</v>
      </c>
      <c r="G25" s="264">
        <v>9.0260558156717217</v>
      </c>
      <c r="H25" s="264">
        <v>19.647963961994527</v>
      </c>
      <c r="I25" s="52">
        <v>0.12347888702832013</v>
      </c>
      <c r="J25" s="51">
        <v>0.24695777405664027</v>
      </c>
      <c r="K25" s="53">
        <v>0.37043666108496043</v>
      </c>
      <c r="L25" s="264">
        <v>13.620159394391468</v>
      </c>
      <c r="M25" s="264">
        <v>15.053860383274781</v>
      </c>
    </row>
    <row r="26" spans="1:13" ht="15" customHeight="1">
      <c r="A26" s="49"/>
      <c r="B26" s="191" t="s">
        <v>140</v>
      </c>
      <c r="C26" s="263">
        <v>0.33480436795423574</v>
      </c>
      <c r="D26" s="50">
        <v>1.3797555243519383E-2</v>
      </c>
      <c r="E26" s="50">
        <v>0.30720925746719696</v>
      </c>
      <c r="F26" s="50">
        <v>0.36239947844127451</v>
      </c>
      <c r="G26" s="50">
        <v>0.29341170222367757</v>
      </c>
      <c r="H26" s="50">
        <v>0.3761970336847939</v>
      </c>
      <c r="I26" s="52">
        <v>4.1210798197845989E-2</v>
      </c>
      <c r="J26" s="51">
        <v>8.2421596395691979E-2</v>
      </c>
      <c r="K26" s="53">
        <v>0.12363239459353798</v>
      </c>
      <c r="L26" s="50">
        <v>0.31806414955652396</v>
      </c>
      <c r="M26" s="50">
        <v>0.35154458635194752</v>
      </c>
    </row>
    <row r="27" spans="1:13" ht="15" customHeight="1">
      <c r="A27" s="49"/>
      <c r="B27" s="191" t="s">
        <v>141</v>
      </c>
      <c r="C27" s="183">
        <v>8.4461904761904751</v>
      </c>
      <c r="D27" s="184">
        <v>2.1399113329342554</v>
      </c>
      <c r="E27" s="184">
        <v>4.1663678103219643</v>
      </c>
      <c r="F27" s="184">
        <v>12.726013142058985</v>
      </c>
      <c r="G27" s="184">
        <v>2.0264564773877094</v>
      </c>
      <c r="H27" s="184">
        <v>14.865924474993241</v>
      </c>
      <c r="I27" s="52">
        <v>0.25335816649726206</v>
      </c>
      <c r="J27" s="51">
        <v>0.50671633299452412</v>
      </c>
      <c r="K27" s="53">
        <v>0.76007449949178618</v>
      </c>
      <c r="L27" s="184">
        <v>8.0238809523809511</v>
      </c>
      <c r="M27" s="184">
        <v>8.8684999999999992</v>
      </c>
    </row>
    <row r="28" spans="1:13" ht="15" customHeight="1">
      <c r="A28" s="49"/>
      <c r="B28" s="191" t="s">
        <v>159</v>
      </c>
      <c r="C28" s="183">
        <v>2.888147537278833</v>
      </c>
      <c r="D28" s="184">
        <v>0.49488851360254199</v>
      </c>
      <c r="E28" s="184">
        <v>1.8983705100737489</v>
      </c>
      <c r="F28" s="184">
        <v>3.8779245644839171</v>
      </c>
      <c r="G28" s="184">
        <v>1.4034819964712071</v>
      </c>
      <c r="H28" s="184">
        <v>4.3728130780864589</v>
      </c>
      <c r="I28" s="52">
        <v>0.17135153492498453</v>
      </c>
      <c r="J28" s="51">
        <v>0.34270306984996907</v>
      </c>
      <c r="K28" s="53">
        <v>0.51405460477495357</v>
      </c>
      <c r="L28" s="184">
        <v>2.7437401604148914</v>
      </c>
      <c r="M28" s="184">
        <v>3.0325549141427746</v>
      </c>
    </row>
    <row r="29" spans="1:13" ht="15" customHeight="1">
      <c r="A29" s="49"/>
      <c r="B29" s="191" t="s">
        <v>142</v>
      </c>
      <c r="C29" s="263">
        <v>0.12246444948976762</v>
      </c>
      <c r="D29" s="50">
        <v>1.157294742155064E-2</v>
      </c>
      <c r="E29" s="50">
        <v>9.9318554646666335E-2</v>
      </c>
      <c r="F29" s="50">
        <v>0.1456103443328689</v>
      </c>
      <c r="G29" s="50">
        <v>8.7745607225115707E-2</v>
      </c>
      <c r="H29" s="50">
        <v>0.15718329175441953</v>
      </c>
      <c r="I29" s="52">
        <v>9.45004649901897E-2</v>
      </c>
      <c r="J29" s="51">
        <v>0.1890009299803794</v>
      </c>
      <c r="K29" s="53">
        <v>0.28350139497056909</v>
      </c>
      <c r="L29" s="50">
        <v>0.11634122701527924</v>
      </c>
      <c r="M29" s="50">
        <v>0.128587671964256</v>
      </c>
    </row>
    <row r="30" spans="1:13" ht="15" customHeight="1">
      <c r="A30" s="49"/>
      <c r="B30" s="191" t="s">
        <v>143</v>
      </c>
      <c r="C30" s="263">
        <v>0.36773935864685059</v>
      </c>
      <c r="D30" s="50">
        <v>1.082679477267362E-2</v>
      </c>
      <c r="E30" s="50">
        <v>0.34608576910150335</v>
      </c>
      <c r="F30" s="50">
        <v>0.38939294819219783</v>
      </c>
      <c r="G30" s="50">
        <v>0.33525897432882973</v>
      </c>
      <c r="H30" s="50">
        <v>0.40021974296487145</v>
      </c>
      <c r="I30" s="52">
        <v>2.944149033302379E-2</v>
      </c>
      <c r="J30" s="51">
        <v>5.888298066604758E-2</v>
      </c>
      <c r="K30" s="53">
        <v>8.8324470999071369E-2</v>
      </c>
      <c r="L30" s="50">
        <v>0.34935239071450808</v>
      </c>
      <c r="M30" s="50">
        <v>0.3861263265791931</v>
      </c>
    </row>
    <row r="31" spans="1:13" ht="15" customHeight="1">
      <c r="A31" s="49"/>
      <c r="B31" s="191" t="s">
        <v>160</v>
      </c>
      <c r="C31" s="259">
        <v>141.05595962958716</v>
      </c>
      <c r="D31" s="260">
        <v>9.4221981493238776</v>
      </c>
      <c r="E31" s="260">
        <v>122.21156333093941</v>
      </c>
      <c r="F31" s="260">
        <v>159.90035592823492</v>
      </c>
      <c r="G31" s="260">
        <v>112.78936518161552</v>
      </c>
      <c r="H31" s="260">
        <v>169.32255407755881</v>
      </c>
      <c r="I31" s="52">
        <v>6.6797589935700424E-2</v>
      </c>
      <c r="J31" s="51">
        <v>0.13359517987140085</v>
      </c>
      <c r="K31" s="53">
        <v>0.20039276980710127</v>
      </c>
      <c r="L31" s="260">
        <v>134.00316164810781</v>
      </c>
      <c r="M31" s="260">
        <v>148.10875761106652</v>
      </c>
    </row>
    <row r="32" spans="1:13" ht="15" customHeight="1">
      <c r="A32" s="49"/>
      <c r="B32" s="191" t="s">
        <v>161</v>
      </c>
      <c r="C32" s="263">
        <v>3.4027272727272732E-2</v>
      </c>
      <c r="D32" s="50">
        <v>4.7595909796645467E-3</v>
      </c>
      <c r="E32" s="50">
        <v>2.4508090767943639E-2</v>
      </c>
      <c r="F32" s="50">
        <v>4.3546454686601829E-2</v>
      </c>
      <c r="G32" s="50">
        <v>1.9748499788279091E-2</v>
      </c>
      <c r="H32" s="50">
        <v>4.8306045666266374E-2</v>
      </c>
      <c r="I32" s="52">
        <v>0.13987577017448571</v>
      </c>
      <c r="J32" s="51">
        <v>0.27975154034897143</v>
      </c>
      <c r="K32" s="53">
        <v>0.41962731052345714</v>
      </c>
      <c r="L32" s="50">
        <v>3.2325909090909093E-2</v>
      </c>
      <c r="M32" s="50">
        <v>3.5728636363636372E-2</v>
      </c>
    </row>
    <row r="33" spans="1:13" ht="15" customHeight="1">
      <c r="A33" s="49"/>
      <c r="B33" s="191" t="s">
        <v>162</v>
      </c>
      <c r="C33" s="183">
        <v>1.1659860566865081</v>
      </c>
      <c r="D33" s="50">
        <v>0.11274361572547452</v>
      </c>
      <c r="E33" s="184">
        <v>0.94049882523555906</v>
      </c>
      <c r="F33" s="184">
        <v>1.3914732881374572</v>
      </c>
      <c r="G33" s="184">
        <v>0.82775520951008463</v>
      </c>
      <c r="H33" s="184">
        <v>1.5042169038629316</v>
      </c>
      <c r="I33" s="52">
        <v>9.6693794131525568E-2</v>
      </c>
      <c r="J33" s="51">
        <v>0.19338758826305114</v>
      </c>
      <c r="K33" s="53">
        <v>0.2900813823945767</v>
      </c>
      <c r="L33" s="184">
        <v>1.1076867538521826</v>
      </c>
      <c r="M33" s="184">
        <v>1.2242853595208336</v>
      </c>
    </row>
    <row r="34" spans="1:13" ht="15" customHeight="1">
      <c r="A34" s="49"/>
      <c r="B34" s="191" t="s">
        <v>163</v>
      </c>
      <c r="C34" s="183">
        <v>7.7954624110193764</v>
      </c>
      <c r="D34" s="50">
        <v>0.57435267575781423</v>
      </c>
      <c r="E34" s="184">
        <v>6.6467570595037477</v>
      </c>
      <c r="F34" s="184">
        <v>8.9441677625350042</v>
      </c>
      <c r="G34" s="184">
        <v>6.0724043837459334</v>
      </c>
      <c r="H34" s="184">
        <v>9.5185204382928195</v>
      </c>
      <c r="I34" s="52">
        <v>7.36778199258495E-2</v>
      </c>
      <c r="J34" s="51">
        <v>0.147355639851699</v>
      </c>
      <c r="K34" s="53">
        <v>0.22103345977754851</v>
      </c>
      <c r="L34" s="184">
        <v>7.4056892904684073</v>
      </c>
      <c r="M34" s="184">
        <v>8.1852355315703456</v>
      </c>
    </row>
    <row r="35" spans="1:13" ht="15" customHeight="1">
      <c r="A35" s="49"/>
      <c r="B35" s="191" t="s">
        <v>205</v>
      </c>
      <c r="C35" s="183">
        <v>7.97739974854826</v>
      </c>
      <c r="D35" s="50">
        <v>0.1812944131657987</v>
      </c>
      <c r="E35" s="184">
        <v>7.6148109222166624</v>
      </c>
      <c r="F35" s="184">
        <v>8.3399885748798575</v>
      </c>
      <c r="G35" s="184">
        <v>7.4335165090508637</v>
      </c>
      <c r="H35" s="184">
        <v>8.5212829880456553</v>
      </c>
      <c r="I35" s="52">
        <v>2.2726003319413816E-2</v>
      </c>
      <c r="J35" s="51">
        <v>4.5452006638827633E-2</v>
      </c>
      <c r="K35" s="53">
        <v>6.8178009958241442E-2</v>
      </c>
      <c r="L35" s="184">
        <v>7.5785297611208469</v>
      </c>
      <c r="M35" s="184">
        <v>8.3762697359756721</v>
      </c>
    </row>
    <row r="36" spans="1:13" ht="15" customHeight="1">
      <c r="A36" s="49"/>
      <c r="B36" s="191" t="s">
        <v>146</v>
      </c>
      <c r="C36" s="268">
        <v>17.781983483131981</v>
      </c>
      <c r="D36" s="264">
        <v>2.3260655306632723</v>
      </c>
      <c r="E36" s="264">
        <v>13.129852421805436</v>
      </c>
      <c r="F36" s="264">
        <v>22.434114544458524</v>
      </c>
      <c r="G36" s="264">
        <v>10.803786891142163</v>
      </c>
      <c r="H36" s="264">
        <v>24.760180075121799</v>
      </c>
      <c r="I36" s="52">
        <v>0.13081024020013188</v>
      </c>
      <c r="J36" s="51">
        <v>0.26162048040026376</v>
      </c>
      <c r="K36" s="53">
        <v>0.39243072060039563</v>
      </c>
      <c r="L36" s="264">
        <v>16.892884308975383</v>
      </c>
      <c r="M36" s="264">
        <v>18.671082657288579</v>
      </c>
    </row>
    <row r="37" spans="1:13" ht="15" customHeight="1">
      <c r="A37" s="49"/>
      <c r="B37" s="191" t="s">
        <v>206</v>
      </c>
      <c r="C37" s="183">
        <v>27.87996635495637</v>
      </c>
      <c r="D37" s="50">
        <v>2.1810098481701732</v>
      </c>
      <c r="E37" s="184">
        <v>23.517946658616022</v>
      </c>
      <c r="F37" s="184">
        <v>32.241986051296713</v>
      </c>
      <c r="G37" s="184">
        <v>21.336936810445849</v>
      </c>
      <c r="H37" s="184">
        <v>34.422995899466891</v>
      </c>
      <c r="I37" s="52">
        <v>7.8228568155443393E-2</v>
      </c>
      <c r="J37" s="51">
        <v>0.15645713631088679</v>
      </c>
      <c r="K37" s="53">
        <v>0.23468570446633019</v>
      </c>
      <c r="L37" s="184">
        <v>26.485968037208551</v>
      </c>
      <c r="M37" s="184">
        <v>29.273964672704189</v>
      </c>
    </row>
    <row r="38" spans="1:13" ht="15" customHeight="1">
      <c r="A38" s="49"/>
      <c r="B38" s="191" t="s">
        <v>207</v>
      </c>
      <c r="C38" s="259">
        <v>7696.3382083135766</v>
      </c>
      <c r="D38" s="260">
        <v>323.1224056366392</v>
      </c>
      <c r="E38" s="260">
        <v>7050.0933970402984</v>
      </c>
      <c r="F38" s="260">
        <v>8342.5830195868548</v>
      </c>
      <c r="G38" s="260">
        <v>6726.9709914036594</v>
      </c>
      <c r="H38" s="260">
        <v>8665.7054252234939</v>
      </c>
      <c r="I38" s="52">
        <v>4.198391454362059E-2</v>
      </c>
      <c r="J38" s="51">
        <v>8.396782908724118E-2</v>
      </c>
      <c r="K38" s="53">
        <v>0.12595174363086176</v>
      </c>
      <c r="L38" s="260">
        <v>7311.521297897898</v>
      </c>
      <c r="M38" s="260">
        <v>8081.1551187292553</v>
      </c>
    </row>
    <row r="39" spans="1:13" ht="15" customHeight="1">
      <c r="A39" s="49"/>
      <c r="B39" s="191" t="s">
        <v>164</v>
      </c>
      <c r="C39" s="183">
        <v>1.0710061861150431</v>
      </c>
      <c r="D39" s="50">
        <v>0.10013809007970631</v>
      </c>
      <c r="E39" s="184">
        <v>0.87073000595563044</v>
      </c>
      <c r="F39" s="184">
        <v>1.2712823662744557</v>
      </c>
      <c r="G39" s="184">
        <v>0.77059191587592413</v>
      </c>
      <c r="H39" s="184">
        <v>1.3714204563541621</v>
      </c>
      <c r="I39" s="52">
        <v>9.3499077202295347E-2</v>
      </c>
      <c r="J39" s="51">
        <v>0.18699815440459069</v>
      </c>
      <c r="K39" s="53">
        <v>0.28049723160688605</v>
      </c>
      <c r="L39" s="184">
        <v>1.0174558768092909</v>
      </c>
      <c r="M39" s="184">
        <v>1.1245564954207952</v>
      </c>
    </row>
    <row r="40" spans="1:13" ht="15" customHeight="1">
      <c r="A40" s="49"/>
      <c r="B40" s="191" t="s">
        <v>165</v>
      </c>
      <c r="C40" s="183">
        <v>4.0304004925770833</v>
      </c>
      <c r="D40" s="184">
        <v>0.59493604065939421</v>
      </c>
      <c r="E40" s="184">
        <v>2.8405284112582949</v>
      </c>
      <c r="F40" s="184">
        <v>5.2202725738958717</v>
      </c>
      <c r="G40" s="184">
        <v>2.2455923705989007</v>
      </c>
      <c r="H40" s="184">
        <v>5.8152086145552655</v>
      </c>
      <c r="I40" s="52">
        <v>0.14761213972534659</v>
      </c>
      <c r="J40" s="51">
        <v>0.29522427945069318</v>
      </c>
      <c r="K40" s="53">
        <v>0.44283641917603978</v>
      </c>
      <c r="L40" s="184">
        <v>3.8288804679482293</v>
      </c>
      <c r="M40" s="184">
        <v>4.2319205172059373</v>
      </c>
    </row>
    <row r="41" spans="1:13" ht="15" customHeight="1">
      <c r="A41" s="49"/>
      <c r="B41" s="191" t="s">
        <v>149</v>
      </c>
      <c r="C41" s="268">
        <v>16.426345561982501</v>
      </c>
      <c r="D41" s="264">
        <v>3.0543067893769726</v>
      </c>
      <c r="E41" s="264">
        <v>10.317731983228555</v>
      </c>
      <c r="F41" s="264">
        <v>22.534959140736447</v>
      </c>
      <c r="G41" s="264">
        <v>7.2634251938515835</v>
      </c>
      <c r="H41" s="264">
        <v>25.58926593011342</v>
      </c>
      <c r="I41" s="52">
        <v>0.18593951879631268</v>
      </c>
      <c r="J41" s="51">
        <v>0.37187903759262536</v>
      </c>
      <c r="K41" s="53">
        <v>0.55781855638893807</v>
      </c>
      <c r="L41" s="264">
        <v>15.605028283883376</v>
      </c>
      <c r="M41" s="264">
        <v>17.247662840081627</v>
      </c>
    </row>
    <row r="42" spans="1:13" ht="15" customHeight="1">
      <c r="A42" s="49"/>
      <c r="B42" s="191" t="s">
        <v>166</v>
      </c>
      <c r="C42" s="263">
        <v>9.0807100576388897E-2</v>
      </c>
      <c r="D42" s="50">
        <v>1.309283849278197E-2</v>
      </c>
      <c r="E42" s="50">
        <v>6.4621423590824956E-2</v>
      </c>
      <c r="F42" s="50">
        <v>0.11699277756195284</v>
      </c>
      <c r="G42" s="50">
        <v>5.1528585098042985E-2</v>
      </c>
      <c r="H42" s="50">
        <v>0.13008561605473482</v>
      </c>
      <c r="I42" s="52">
        <v>0.14418298139326663</v>
      </c>
      <c r="J42" s="51">
        <v>0.28836596278653326</v>
      </c>
      <c r="K42" s="53">
        <v>0.43254894417979989</v>
      </c>
      <c r="L42" s="50">
        <v>8.6266745547569454E-2</v>
      </c>
      <c r="M42" s="50">
        <v>9.5347455605208339E-2</v>
      </c>
    </row>
    <row r="43" spans="1:13" ht="15" customHeight="1">
      <c r="A43" s="49"/>
      <c r="B43" s="191" t="s">
        <v>151</v>
      </c>
      <c r="C43" s="183">
        <v>3.8429171417410335</v>
      </c>
      <c r="D43" s="184">
        <v>0.70891850148077407</v>
      </c>
      <c r="E43" s="184">
        <v>2.4250801387794851</v>
      </c>
      <c r="F43" s="184">
        <v>5.2607541447025818</v>
      </c>
      <c r="G43" s="184">
        <v>1.7161616372987112</v>
      </c>
      <c r="H43" s="184">
        <v>5.9696726461833558</v>
      </c>
      <c r="I43" s="52">
        <v>0.18447405326038296</v>
      </c>
      <c r="J43" s="51">
        <v>0.36894810652076593</v>
      </c>
      <c r="K43" s="53">
        <v>0.55342215978114884</v>
      </c>
      <c r="L43" s="184">
        <v>3.6507712846539819</v>
      </c>
      <c r="M43" s="184">
        <v>4.0350629988280851</v>
      </c>
    </row>
    <row r="44" spans="1:13" ht="15" customHeight="1">
      <c r="A44" s="49"/>
      <c r="B44" s="191" t="s">
        <v>152</v>
      </c>
      <c r="C44" s="263">
        <v>2.696838577637866E-2</v>
      </c>
      <c r="D44" s="50">
        <v>3.1881314967266423E-3</v>
      </c>
      <c r="E44" s="50">
        <v>2.0592122782925375E-2</v>
      </c>
      <c r="F44" s="50">
        <v>3.3344648769831946E-2</v>
      </c>
      <c r="G44" s="50">
        <v>1.7403991286198732E-2</v>
      </c>
      <c r="H44" s="50">
        <v>3.6532780266558589E-2</v>
      </c>
      <c r="I44" s="52">
        <v>0.1182173647011196</v>
      </c>
      <c r="J44" s="51">
        <v>0.2364347294022392</v>
      </c>
      <c r="K44" s="53">
        <v>0.35465209410335879</v>
      </c>
      <c r="L44" s="50">
        <v>2.5619966487559726E-2</v>
      </c>
      <c r="M44" s="50">
        <v>2.8316805065197594E-2</v>
      </c>
    </row>
    <row r="45" spans="1:13" ht="15" customHeight="1">
      <c r="A45" s="49"/>
      <c r="B45" s="191" t="s">
        <v>167</v>
      </c>
      <c r="C45" s="268">
        <v>12.817988879300207</v>
      </c>
      <c r="D45" s="184">
        <v>0.56608971931084751</v>
      </c>
      <c r="E45" s="264">
        <v>11.685809440678513</v>
      </c>
      <c r="F45" s="264">
        <v>13.950168317921902</v>
      </c>
      <c r="G45" s="264">
        <v>11.119719721367666</v>
      </c>
      <c r="H45" s="264">
        <v>14.516258037232749</v>
      </c>
      <c r="I45" s="52">
        <v>4.4163692498206703E-2</v>
      </c>
      <c r="J45" s="51">
        <v>8.8327384996413405E-2</v>
      </c>
      <c r="K45" s="53">
        <v>0.13249107749462011</v>
      </c>
      <c r="L45" s="264">
        <v>12.177089435335198</v>
      </c>
      <c r="M45" s="264">
        <v>13.458888323265217</v>
      </c>
    </row>
    <row r="46" spans="1:13" ht="15" customHeight="1">
      <c r="A46" s="49"/>
      <c r="B46" s="191" t="s">
        <v>129</v>
      </c>
      <c r="C46" s="183">
        <v>2.1929137564028465</v>
      </c>
      <c r="D46" s="50">
        <v>0.13605887873788258</v>
      </c>
      <c r="E46" s="184">
        <v>1.9207959989270813</v>
      </c>
      <c r="F46" s="184">
        <v>2.4650315138786114</v>
      </c>
      <c r="G46" s="184">
        <v>1.7847371201891988</v>
      </c>
      <c r="H46" s="184">
        <v>2.6010903926164941</v>
      </c>
      <c r="I46" s="52">
        <v>6.204479238666788E-2</v>
      </c>
      <c r="J46" s="51">
        <v>0.12408958477333576</v>
      </c>
      <c r="K46" s="53">
        <v>0.18613437716000364</v>
      </c>
      <c r="L46" s="184">
        <v>2.0832680685827043</v>
      </c>
      <c r="M46" s="184">
        <v>2.3025594442229886</v>
      </c>
    </row>
    <row r="47" spans="1:13" ht="15" customHeight="1">
      <c r="A47" s="49"/>
      <c r="B47" s="191" t="s">
        <v>154</v>
      </c>
      <c r="C47" s="183">
        <v>5.9767592035583323</v>
      </c>
      <c r="D47" s="184">
        <v>0.75108526361714079</v>
      </c>
      <c r="E47" s="184">
        <v>4.4745886763240508</v>
      </c>
      <c r="F47" s="184">
        <v>7.4789297307926139</v>
      </c>
      <c r="G47" s="184">
        <v>3.72350341270691</v>
      </c>
      <c r="H47" s="184">
        <v>8.2300149944097551</v>
      </c>
      <c r="I47" s="52">
        <v>0.12566764663531593</v>
      </c>
      <c r="J47" s="51">
        <v>0.25133529327063187</v>
      </c>
      <c r="K47" s="53">
        <v>0.3770029399059478</v>
      </c>
      <c r="L47" s="184">
        <v>5.6779212433804158</v>
      </c>
      <c r="M47" s="184">
        <v>6.2755971637362489</v>
      </c>
    </row>
    <row r="48" spans="1:13" ht="15" customHeight="1">
      <c r="A48" s="49"/>
      <c r="B48" s="191" t="s">
        <v>208</v>
      </c>
      <c r="C48" s="183">
        <v>18.437173992213783</v>
      </c>
      <c r="D48" s="50">
        <v>0.448789167775202</v>
      </c>
      <c r="E48" s="184">
        <v>17.53959565666338</v>
      </c>
      <c r="F48" s="184">
        <v>19.334752327764186</v>
      </c>
      <c r="G48" s="184">
        <v>17.090806488888177</v>
      </c>
      <c r="H48" s="184">
        <v>19.783541495539389</v>
      </c>
      <c r="I48" s="52">
        <v>2.4341537806430124E-2</v>
      </c>
      <c r="J48" s="51">
        <v>4.8683075612860248E-2</v>
      </c>
      <c r="K48" s="53">
        <v>7.3024613419290368E-2</v>
      </c>
      <c r="L48" s="184">
        <v>17.515315292603095</v>
      </c>
      <c r="M48" s="184">
        <v>19.359032691824471</v>
      </c>
    </row>
    <row r="49" spans="1:13" ht="15" customHeight="1">
      <c r="A49" s="49"/>
      <c r="B49" s="191" t="s">
        <v>171</v>
      </c>
      <c r="C49" s="268">
        <v>33.966800351463085</v>
      </c>
      <c r="D49" s="184">
        <v>2.1390439305758484</v>
      </c>
      <c r="E49" s="264">
        <v>29.688712490311389</v>
      </c>
      <c r="F49" s="264">
        <v>38.244888212614782</v>
      </c>
      <c r="G49" s="264">
        <v>27.54966855973554</v>
      </c>
      <c r="H49" s="264">
        <v>40.383932143190634</v>
      </c>
      <c r="I49" s="52">
        <v>6.2974548925498405E-2</v>
      </c>
      <c r="J49" s="51">
        <v>0.12594909785099681</v>
      </c>
      <c r="K49" s="53">
        <v>0.1889236467764952</v>
      </c>
      <c r="L49" s="264">
        <v>32.268460333889934</v>
      </c>
      <c r="M49" s="264">
        <v>35.665140369036237</v>
      </c>
    </row>
    <row r="50" spans="1:13" s="48" customFormat="1" ht="15" customHeight="1">
      <c r="A50" s="49"/>
      <c r="B50" s="40" t="s">
        <v>193</v>
      </c>
      <c r="C50" s="181"/>
      <c r="D50" s="192"/>
      <c r="E50" s="194"/>
      <c r="F50" s="194"/>
      <c r="G50" s="194"/>
      <c r="H50" s="194"/>
      <c r="I50" s="193"/>
      <c r="J50" s="193"/>
      <c r="K50" s="193"/>
      <c r="L50" s="194"/>
      <c r="M50" s="195"/>
    </row>
    <row r="51" spans="1:13" ht="15" customHeight="1">
      <c r="A51" s="49"/>
      <c r="B51" s="191" t="s">
        <v>130</v>
      </c>
      <c r="C51" s="263">
        <v>0.78855830874769206</v>
      </c>
      <c r="D51" s="50">
        <v>1.9060889562819344E-2</v>
      </c>
      <c r="E51" s="50">
        <v>0.75043652962205343</v>
      </c>
      <c r="F51" s="50">
        <v>0.82668008787333069</v>
      </c>
      <c r="G51" s="50">
        <v>0.73137564005923406</v>
      </c>
      <c r="H51" s="50">
        <v>0.84574097743615007</v>
      </c>
      <c r="I51" s="52">
        <v>2.4171820081497722E-2</v>
      </c>
      <c r="J51" s="51">
        <v>4.8343640162995444E-2</v>
      </c>
      <c r="K51" s="53">
        <v>7.2515460244493166E-2</v>
      </c>
      <c r="L51" s="50">
        <v>0.74913039331030751</v>
      </c>
      <c r="M51" s="50">
        <v>0.82798622418507661</v>
      </c>
    </row>
    <row r="52" spans="1:13" ht="15" customHeight="1">
      <c r="A52" s="49"/>
      <c r="B52" s="191" t="s">
        <v>202</v>
      </c>
      <c r="C52" s="259">
        <v>6139.7867082350504</v>
      </c>
      <c r="D52" s="260">
        <v>270.06179848932879</v>
      </c>
      <c r="E52" s="260">
        <v>5599.6631112563928</v>
      </c>
      <c r="F52" s="260">
        <v>6679.9103052137079</v>
      </c>
      <c r="G52" s="260">
        <v>5329.601312767064</v>
      </c>
      <c r="H52" s="260">
        <v>6949.9721037030367</v>
      </c>
      <c r="I52" s="52">
        <v>4.3985534241296316E-2</v>
      </c>
      <c r="J52" s="51">
        <v>8.7971068482592632E-2</v>
      </c>
      <c r="K52" s="53">
        <v>0.13195660272388895</v>
      </c>
      <c r="L52" s="260">
        <v>5832.7973728232982</v>
      </c>
      <c r="M52" s="260">
        <v>6446.7760436468025</v>
      </c>
    </row>
    <row r="53" spans="1:13" ht="15" customHeight="1">
      <c r="A53" s="49"/>
      <c r="B53" s="191" t="s">
        <v>131</v>
      </c>
      <c r="C53" s="259">
        <v>1950.0974609487303</v>
      </c>
      <c r="D53" s="260">
        <v>57.150816557227451</v>
      </c>
      <c r="E53" s="260">
        <v>1835.7958278342753</v>
      </c>
      <c r="F53" s="260">
        <v>2064.3990940631852</v>
      </c>
      <c r="G53" s="260">
        <v>1778.6450112770478</v>
      </c>
      <c r="H53" s="260">
        <v>2121.5499106204124</v>
      </c>
      <c r="I53" s="52">
        <v>2.9306646309576419E-2</v>
      </c>
      <c r="J53" s="51">
        <v>5.8613292619152838E-2</v>
      </c>
      <c r="K53" s="53">
        <v>8.7919938928729263E-2</v>
      </c>
      <c r="L53" s="260">
        <v>1852.5925879012937</v>
      </c>
      <c r="M53" s="260">
        <v>2047.6023339961669</v>
      </c>
    </row>
    <row r="54" spans="1:13" ht="15" customHeight="1">
      <c r="A54" s="49"/>
      <c r="B54" s="191" t="s">
        <v>203</v>
      </c>
      <c r="C54" s="259">
        <v>87.564226901081511</v>
      </c>
      <c r="D54" s="264">
        <v>6.2426331033857885</v>
      </c>
      <c r="E54" s="260">
        <v>75.078960694309927</v>
      </c>
      <c r="F54" s="260">
        <v>100.0494931078531</v>
      </c>
      <c r="G54" s="260">
        <v>68.836327590924142</v>
      </c>
      <c r="H54" s="260">
        <v>106.29212621123888</v>
      </c>
      <c r="I54" s="52">
        <v>7.1292048411937564E-2</v>
      </c>
      <c r="J54" s="51">
        <v>0.14258409682387513</v>
      </c>
      <c r="K54" s="53">
        <v>0.21387614523581269</v>
      </c>
      <c r="L54" s="260">
        <v>83.186015556027442</v>
      </c>
      <c r="M54" s="260">
        <v>91.94243824613558</v>
      </c>
    </row>
    <row r="55" spans="1:13" ht="15" customHeight="1">
      <c r="A55" s="49"/>
      <c r="B55" s="191" t="s">
        <v>204</v>
      </c>
      <c r="C55" s="259">
        <v>432.93808596223931</v>
      </c>
      <c r="D55" s="260">
        <v>25.915995981717511</v>
      </c>
      <c r="E55" s="260">
        <v>381.10609399880428</v>
      </c>
      <c r="F55" s="260">
        <v>484.77007792567434</v>
      </c>
      <c r="G55" s="260">
        <v>355.19009801708677</v>
      </c>
      <c r="H55" s="260">
        <v>510.68607390739186</v>
      </c>
      <c r="I55" s="52">
        <v>5.9860744115679154E-2</v>
      </c>
      <c r="J55" s="51">
        <v>0.11972148823135831</v>
      </c>
      <c r="K55" s="53">
        <v>0.17958223234703746</v>
      </c>
      <c r="L55" s="260">
        <v>411.29118166412735</v>
      </c>
      <c r="M55" s="260">
        <v>454.58499026035128</v>
      </c>
    </row>
    <row r="56" spans="1:13" ht="15" customHeight="1">
      <c r="A56" s="49"/>
      <c r="B56" s="191" t="s">
        <v>133</v>
      </c>
      <c r="C56" s="268">
        <v>22.163227975802648</v>
      </c>
      <c r="D56" s="184">
        <v>2.188793316608094</v>
      </c>
      <c r="E56" s="264">
        <v>17.785641342586459</v>
      </c>
      <c r="F56" s="264">
        <v>26.540814609018838</v>
      </c>
      <c r="G56" s="264">
        <v>15.596848025978368</v>
      </c>
      <c r="H56" s="264">
        <v>28.729607925626929</v>
      </c>
      <c r="I56" s="52">
        <v>9.8757875838202488E-2</v>
      </c>
      <c r="J56" s="51">
        <v>0.19751575167640498</v>
      </c>
      <c r="K56" s="53">
        <v>0.29627362751460745</v>
      </c>
      <c r="L56" s="264">
        <v>21.055066577012518</v>
      </c>
      <c r="M56" s="264">
        <v>23.271389374592779</v>
      </c>
    </row>
    <row r="57" spans="1:13" ht="15" customHeight="1">
      <c r="A57" s="49"/>
      <c r="B57" s="191" t="s">
        <v>156</v>
      </c>
      <c r="C57" s="183">
        <v>7.8089011805293627</v>
      </c>
      <c r="D57" s="50">
        <v>0.76376124022704084</v>
      </c>
      <c r="E57" s="184">
        <v>6.2813787000752814</v>
      </c>
      <c r="F57" s="184">
        <v>9.3364236609834439</v>
      </c>
      <c r="G57" s="184">
        <v>5.5176174598482399</v>
      </c>
      <c r="H57" s="184">
        <v>10.100184901210486</v>
      </c>
      <c r="I57" s="52">
        <v>9.7806493201808675E-2</v>
      </c>
      <c r="J57" s="51">
        <v>0.19561298640361735</v>
      </c>
      <c r="K57" s="53">
        <v>0.29341947960542603</v>
      </c>
      <c r="L57" s="184">
        <v>7.4184561215028948</v>
      </c>
      <c r="M57" s="184">
        <v>8.1993462395558314</v>
      </c>
    </row>
    <row r="58" spans="1:13" ht="15" customHeight="1">
      <c r="A58" s="49"/>
      <c r="B58" s="191" t="s">
        <v>157</v>
      </c>
      <c r="C58" s="183">
        <v>0.77151973973411492</v>
      </c>
      <c r="D58" s="184">
        <v>0.11813335258981335</v>
      </c>
      <c r="E58" s="184">
        <v>0.53525303455448825</v>
      </c>
      <c r="F58" s="184">
        <v>1.0077864449137417</v>
      </c>
      <c r="G58" s="184">
        <v>0.41711968196467486</v>
      </c>
      <c r="H58" s="184">
        <v>1.1259197975035549</v>
      </c>
      <c r="I58" s="52">
        <v>0.15311773180362834</v>
      </c>
      <c r="J58" s="51">
        <v>0.30623546360725667</v>
      </c>
      <c r="K58" s="53">
        <v>0.45935319541088504</v>
      </c>
      <c r="L58" s="184">
        <v>0.73294375274740919</v>
      </c>
      <c r="M58" s="184">
        <v>0.81009572672082064</v>
      </c>
    </row>
    <row r="59" spans="1:13" ht="15" customHeight="1">
      <c r="A59" s="49"/>
      <c r="B59" s="191" t="s">
        <v>199</v>
      </c>
      <c r="C59" s="183">
        <v>17.320349320951983</v>
      </c>
      <c r="D59" s="50">
        <v>0.23303512223463427</v>
      </c>
      <c r="E59" s="184">
        <v>16.854279076482715</v>
      </c>
      <c r="F59" s="184">
        <v>17.786419565421252</v>
      </c>
      <c r="G59" s="184">
        <v>16.621243954248079</v>
      </c>
      <c r="H59" s="184">
        <v>18.019454687655887</v>
      </c>
      <c r="I59" s="52">
        <v>1.3454412374508963E-2</v>
      </c>
      <c r="J59" s="51">
        <v>2.6908824749017925E-2</v>
      </c>
      <c r="K59" s="53">
        <v>4.0363237123526886E-2</v>
      </c>
      <c r="L59" s="184">
        <v>16.454331854904385</v>
      </c>
      <c r="M59" s="184">
        <v>18.186366786999582</v>
      </c>
    </row>
    <row r="60" spans="1:13" ht="15" customHeight="1">
      <c r="A60" s="49"/>
      <c r="B60" s="191" t="s">
        <v>134</v>
      </c>
      <c r="C60" s="183">
        <v>1.3339723094102149</v>
      </c>
      <c r="D60" s="184">
        <v>0.14725737490222957</v>
      </c>
      <c r="E60" s="184">
        <v>1.0394575596057558</v>
      </c>
      <c r="F60" s="184">
        <v>1.6284870592146741</v>
      </c>
      <c r="G60" s="184">
        <v>0.89220018470352624</v>
      </c>
      <c r="H60" s="184">
        <v>1.7757444341169037</v>
      </c>
      <c r="I60" s="52">
        <v>0.11039012868815547</v>
      </c>
      <c r="J60" s="51">
        <v>0.22078025737631093</v>
      </c>
      <c r="K60" s="53">
        <v>0.33117038606446642</v>
      </c>
      <c r="L60" s="184">
        <v>1.2672736939397042</v>
      </c>
      <c r="M60" s="184">
        <v>1.4006709248807256</v>
      </c>
    </row>
    <row r="61" spans="1:13" ht="15" customHeight="1">
      <c r="A61" s="49"/>
      <c r="B61" s="191" t="s">
        <v>209</v>
      </c>
      <c r="C61" s="183">
        <v>0.7962414796777556</v>
      </c>
      <c r="D61" s="50">
        <v>7.1316380469574142E-2</v>
      </c>
      <c r="E61" s="184">
        <v>0.65360871873860726</v>
      </c>
      <c r="F61" s="184">
        <v>0.93887424061690394</v>
      </c>
      <c r="G61" s="184">
        <v>0.58229233826903315</v>
      </c>
      <c r="H61" s="184">
        <v>1.0101906210864779</v>
      </c>
      <c r="I61" s="52">
        <v>8.95662714010282E-2</v>
      </c>
      <c r="J61" s="51">
        <v>0.1791325428020564</v>
      </c>
      <c r="K61" s="53">
        <v>0.26869881420308461</v>
      </c>
      <c r="L61" s="184">
        <v>0.75642940569386785</v>
      </c>
      <c r="M61" s="184">
        <v>0.83605355366164336</v>
      </c>
    </row>
    <row r="62" spans="1:13" ht="15" customHeight="1">
      <c r="A62" s="49"/>
      <c r="B62" s="191" t="s">
        <v>135</v>
      </c>
      <c r="C62" s="183">
        <v>17.284261854155933</v>
      </c>
      <c r="D62" s="50">
        <v>0.3230812741816767</v>
      </c>
      <c r="E62" s="184">
        <v>16.638099305792579</v>
      </c>
      <c r="F62" s="184">
        <v>17.930424402519286</v>
      </c>
      <c r="G62" s="184">
        <v>16.315018031610901</v>
      </c>
      <c r="H62" s="184">
        <v>18.253505676700964</v>
      </c>
      <c r="I62" s="52">
        <v>1.8692222838778218E-2</v>
      </c>
      <c r="J62" s="51">
        <v>3.7384445677556437E-2</v>
      </c>
      <c r="K62" s="53">
        <v>5.6076668516334652E-2</v>
      </c>
      <c r="L62" s="184">
        <v>16.420048761448136</v>
      </c>
      <c r="M62" s="184">
        <v>18.148474946863729</v>
      </c>
    </row>
    <row r="63" spans="1:13" ht="15" customHeight="1">
      <c r="A63" s="49"/>
      <c r="B63" s="191" t="s">
        <v>136</v>
      </c>
      <c r="C63" s="183">
        <v>3.6875914000979195</v>
      </c>
      <c r="D63" s="184">
        <v>0.49050894555303526</v>
      </c>
      <c r="E63" s="184">
        <v>2.7065735089918492</v>
      </c>
      <c r="F63" s="184">
        <v>4.6686092912039898</v>
      </c>
      <c r="G63" s="184">
        <v>2.2160645634388136</v>
      </c>
      <c r="H63" s="184">
        <v>5.1591182367570259</v>
      </c>
      <c r="I63" s="52">
        <v>0.13301607806656951</v>
      </c>
      <c r="J63" s="51">
        <v>0.26603215613313902</v>
      </c>
      <c r="K63" s="53">
        <v>0.39904823419970853</v>
      </c>
      <c r="L63" s="184">
        <v>3.5032118300930235</v>
      </c>
      <c r="M63" s="184">
        <v>3.8719709701028155</v>
      </c>
    </row>
    <row r="64" spans="1:13" ht="15" customHeight="1">
      <c r="A64" s="49"/>
      <c r="B64" s="191" t="s">
        <v>137</v>
      </c>
      <c r="C64" s="183">
        <v>1.6170420804527792</v>
      </c>
      <c r="D64" s="184">
        <v>0.24829490070400551</v>
      </c>
      <c r="E64" s="184">
        <v>1.1204522790447682</v>
      </c>
      <c r="F64" s="184">
        <v>2.1136318818607904</v>
      </c>
      <c r="G64" s="184">
        <v>0.87215737834076268</v>
      </c>
      <c r="H64" s="184">
        <v>2.3619267825647956</v>
      </c>
      <c r="I64" s="52">
        <v>0.15354881836747364</v>
      </c>
      <c r="J64" s="51">
        <v>0.30709763673494728</v>
      </c>
      <c r="K64" s="53">
        <v>0.46064645510242092</v>
      </c>
      <c r="L64" s="184">
        <v>1.5361899764301403</v>
      </c>
      <c r="M64" s="184">
        <v>1.6978941844754181</v>
      </c>
    </row>
    <row r="65" spans="1:13" ht="15" customHeight="1">
      <c r="A65" s="49"/>
      <c r="B65" s="191" t="s">
        <v>210</v>
      </c>
      <c r="C65" s="183" t="s">
        <v>102</v>
      </c>
      <c r="D65" s="184" t="s">
        <v>93</v>
      </c>
      <c r="E65" s="184" t="s">
        <v>93</v>
      </c>
      <c r="F65" s="184" t="s">
        <v>93</v>
      </c>
      <c r="G65" s="184" t="s">
        <v>93</v>
      </c>
      <c r="H65" s="184" t="s">
        <v>93</v>
      </c>
      <c r="I65" s="52" t="s">
        <v>93</v>
      </c>
      <c r="J65" s="51" t="s">
        <v>93</v>
      </c>
      <c r="K65" s="53" t="s">
        <v>93</v>
      </c>
      <c r="L65" s="184" t="s">
        <v>93</v>
      </c>
      <c r="M65" s="184" t="s">
        <v>93</v>
      </c>
    </row>
    <row r="66" spans="1:13" ht="15" customHeight="1">
      <c r="A66" s="49"/>
      <c r="B66" s="191" t="s">
        <v>139</v>
      </c>
      <c r="C66" s="183">
        <v>0.26755316135159007</v>
      </c>
      <c r="D66" s="184">
        <v>3.1908195318201819E-2</v>
      </c>
      <c r="E66" s="184">
        <v>0.20373677071518642</v>
      </c>
      <c r="F66" s="184">
        <v>0.33136955198799373</v>
      </c>
      <c r="G66" s="184">
        <v>0.17182857539698462</v>
      </c>
      <c r="H66" s="184">
        <v>0.36327774730619555</v>
      </c>
      <c r="I66" s="52">
        <v>0.11925927227700159</v>
      </c>
      <c r="J66" s="51">
        <v>0.23851854455400318</v>
      </c>
      <c r="K66" s="53">
        <v>0.35777781683100474</v>
      </c>
      <c r="L66" s="184">
        <v>0.25417550328401056</v>
      </c>
      <c r="M66" s="184">
        <v>0.28093081941916959</v>
      </c>
    </row>
    <row r="67" spans="1:13" ht="15" customHeight="1">
      <c r="A67" s="49"/>
      <c r="B67" s="191" t="s">
        <v>158</v>
      </c>
      <c r="C67" s="268">
        <v>16.13444619054161</v>
      </c>
      <c r="D67" s="184">
        <v>0.72020777447775397</v>
      </c>
      <c r="E67" s="264">
        <v>14.694030641586101</v>
      </c>
      <c r="F67" s="264">
        <v>17.574861739497116</v>
      </c>
      <c r="G67" s="264">
        <v>13.973822867108348</v>
      </c>
      <c r="H67" s="264">
        <v>18.295069513974873</v>
      </c>
      <c r="I67" s="52">
        <v>4.4637898690316168E-2</v>
      </c>
      <c r="J67" s="51">
        <v>8.9275797380632335E-2</v>
      </c>
      <c r="K67" s="53">
        <v>0.1339136960709485</v>
      </c>
      <c r="L67" s="264">
        <v>15.32772388101453</v>
      </c>
      <c r="M67" s="264">
        <v>16.941168500068692</v>
      </c>
    </row>
    <row r="68" spans="1:13" ht="15" customHeight="1">
      <c r="A68" s="49"/>
      <c r="B68" s="191" t="s">
        <v>140</v>
      </c>
      <c r="C68" s="263">
        <v>0.35076465779836558</v>
      </c>
      <c r="D68" s="50">
        <v>3.3772679289253836E-2</v>
      </c>
      <c r="E68" s="50">
        <v>0.28321929921985789</v>
      </c>
      <c r="F68" s="50">
        <v>0.41831001637687326</v>
      </c>
      <c r="G68" s="50">
        <v>0.24944661993060407</v>
      </c>
      <c r="H68" s="50">
        <v>0.45208269566612708</v>
      </c>
      <c r="I68" s="52">
        <v>9.6283016371244007E-2</v>
      </c>
      <c r="J68" s="51">
        <v>0.19256603274248801</v>
      </c>
      <c r="K68" s="53">
        <v>0.28884904911373199</v>
      </c>
      <c r="L68" s="50">
        <v>0.33322642490844728</v>
      </c>
      <c r="M68" s="50">
        <v>0.36830289068828387</v>
      </c>
    </row>
    <row r="69" spans="1:13" ht="15" customHeight="1">
      <c r="A69" s="49"/>
      <c r="B69" s="191" t="s">
        <v>141</v>
      </c>
      <c r="C69" s="268">
        <v>11.638156398240547</v>
      </c>
      <c r="D69" s="184">
        <v>0.94903465674858256</v>
      </c>
      <c r="E69" s="264">
        <v>9.7400870847433811</v>
      </c>
      <c r="F69" s="264">
        <v>13.536225711737712</v>
      </c>
      <c r="G69" s="264">
        <v>8.7910524279947992</v>
      </c>
      <c r="H69" s="264">
        <v>14.485260368486294</v>
      </c>
      <c r="I69" s="52">
        <v>8.1545102529474292E-2</v>
      </c>
      <c r="J69" s="51">
        <v>0.16309020505894858</v>
      </c>
      <c r="K69" s="53">
        <v>0.24463530758842289</v>
      </c>
      <c r="L69" s="264">
        <v>11.056248578328519</v>
      </c>
      <c r="M69" s="264">
        <v>12.220064218152574</v>
      </c>
    </row>
    <row r="70" spans="1:13" ht="15" customHeight="1">
      <c r="A70" s="49"/>
      <c r="B70" s="191" t="s">
        <v>142</v>
      </c>
      <c r="C70" s="263">
        <v>0.12922325449520261</v>
      </c>
      <c r="D70" s="50">
        <v>6.8507382551265539E-3</v>
      </c>
      <c r="E70" s="50">
        <v>0.1155217779849495</v>
      </c>
      <c r="F70" s="50">
        <v>0.14292473100545572</v>
      </c>
      <c r="G70" s="50">
        <v>0.10867103972982295</v>
      </c>
      <c r="H70" s="50">
        <v>0.14977546926058227</v>
      </c>
      <c r="I70" s="52">
        <v>5.3014747863209762E-2</v>
      </c>
      <c r="J70" s="51">
        <v>0.10602949572641952</v>
      </c>
      <c r="K70" s="53">
        <v>0.15904424358962929</v>
      </c>
      <c r="L70" s="50">
        <v>0.12276209177044248</v>
      </c>
      <c r="M70" s="50">
        <v>0.13568441721996274</v>
      </c>
    </row>
    <row r="71" spans="1:13" ht="15" customHeight="1">
      <c r="A71" s="49"/>
      <c r="B71" s="191" t="s">
        <v>143</v>
      </c>
      <c r="C71" s="263">
        <v>0.38397214111447286</v>
      </c>
      <c r="D71" s="50">
        <v>1.2981224946085642E-2</v>
      </c>
      <c r="E71" s="50">
        <v>0.35800969122230158</v>
      </c>
      <c r="F71" s="50">
        <v>0.40993459100664414</v>
      </c>
      <c r="G71" s="50">
        <v>0.34502846627621592</v>
      </c>
      <c r="H71" s="50">
        <v>0.42291581595272981</v>
      </c>
      <c r="I71" s="52">
        <v>3.380772601993428E-2</v>
      </c>
      <c r="J71" s="51">
        <v>6.7615452039868559E-2</v>
      </c>
      <c r="K71" s="53">
        <v>0.10142317805980283</v>
      </c>
      <c r="L71" s="50">
        <v>0.36477353405874924</v>
      </c>
      <c r="M71" s="50">
        <v>0.40317074817019649</v>
      </c>
    </row>
    <row r="72" spans="1:13" ht="15" customHeight="1">
      <c r="A72" s="49"/>
      <c r="B72" s="191" t="s">
        <v>160</v>
      </c>
      <c r="C72" s="259">
        <v>147.46620908793693</v>
      </c>
      <c r="D72" s="260">
        <v>8.7257975428656671</v>
      </c>
      <c r="E72" s="260">
        <v>130.0146140022056</v>
      </c>
      <c r="F72" s="260">
        <v>164.91780417366826</v>
      </c>
      <c r="G72" s="260">
        <v>121.28881645933993</v>
      </c>
      <c r="H72" s="260">
        <v>173.64360171653394</v>
      </c>
      <c r="I72" s="52">
        <v>5.917150509824462E-2</v>
      </c>
      <c r="J72" s="51">
        <v>0.11834301019648924</v>
      </c>
      <c r="K72" s="53">
        <v>0.17751451529473386</v>
      </c>
      <c r="L72" s="260">
        <v>140.09289863354007</v>
      </c>
      <c r="M72" s="260">
        <v>154.83951954233379</v>
      </c>
    </row>
    <row r="73" spans="1:13" ht="15" customHeight="1">
      <c r="A73" s="49"/>
      <c r="B73" s="191" t="s">
        <v>144</v>
      </c>
      <c r="C73" s="183">
        <v>9.6162265056251854</v>
      </c>
      <c r="D73" s="184">
        <v>1.244817367006567</v>
      </c>
      <c r="E73" s="184">
        <v>7.1265917716120519</v>
      </c>
      <c r="F73" s="184">
        <v>12.105861239638319</v>
      </c>
      <c r="G73" s="184">
        <v>5.8817744046054843</v>
      </c>
      <c r="H73" s="184">
        <v>13.350678606644887</v>
      </c>
      <c r="I73" s="52">
        <v>0.12944967199747101</v>
      </c>
      <c r="J73" s="51">
        <v>0.25889934399494202</v>
      </c>
      <c r="K73" s="53">
        <v>0.388349015992413</v>
      </c>
      <c r="L73" s="184">
        <v>9.1354151803439265</v>
      </c>
      <c r="M73" s="184">
        <v>10.097037830906444</v>
      </c>
    </row>
    <row r="74" spans="1:13" ht="15" customHeight="1">
      <c r="A74" s="49"/>
      <c r="B74" s="191" t="s">
        <v>205</v>
      </c>
      <c r="C74" s="183">
        <v>8.0835164453676764</v>
      </c>
      <c r="D74" s="50">
        <v>0.19245934545414961</v>
      </c>
      <c r="E74" s="184">
        <v>7.6985977544593771</v>
      </c>
      <c r="F74" s="184">
        <v>8.4684351362759749</v>
      </c>
      <c r="G74" s="184">
        <v>7.5061384090052279</v>
      </c>
      <c r="H74" s="184">
        <v>8.660894481730125</v>
      </c>
      <c r="I74" s="52">
        <v>2.3808864218299447E-2</v>
      </c>
      <c r="J74" s="51">
        <v>4.7617728436598894E-2</v>
      </c>
      <c r="K74" s="53">
        <v>7.1426592654898341E-2</v>
      </c>
      <c r="L74" s="184">
        <v>7.6793406230992929</v>
      </c>
      <c r="M74" s="184">
        <v>8.48769226763606</v>
      </c>
    </row>
    <row r="75" spans="1:13" ht="15" customHeight="1">
      <c r="A75" s="49"/>
      <c r="B75" s="191" t="s">
        <v>145</v>
      </c>
      <c r="C75" s="183">
        <v>2.4822651451830962</v>
      </c>
      <c r="D75" s="50">
        <v>0.18655008837469242</v>
      </c>
      <c r="E75" s="184">
        <v>2.1091649684337113</v>
      </c>
      <c r="F75" s="184">
        <v>2.855365321932481</v>
      </c>
      <c r="G75" s="184">
        <v>1.9226148800590188</v>
      </c>
      <c r="H75" s="184">
        <v>3.0419154103071735</v>
      </c>
      <c r="I75" s="52">
        <v>7.5153167556132355E-2</v>
      </c>
      <c r="J75" s="51">
        <v>0.15030633511226471</v>
      </c>
      <c r="K75" s="53">
        <v>0.22545950266839707</v>
      </c>
      <c r="L75" s="184">
        <v>2.3581518879239414</v>
      </c>
      <c r="M75" s="184">
        <v>2.6063784024422509</v>
      </c>
    </row>
    <row r="76" spans="1:13" ht="15" customHeight="1">
      <c r="A76" s="49"/>
      <c r="B76" s="191" t="s">
        <v>146</v>
      </c>
      <c r="C76" s="268">
        <v>18.99616510890344</v>
      </c>
      <c r="D76" s="184">
        <v>1.1481055129927815</v>
      </c>
      <c r="E76" s="264">
        <v>16.699954082917877</v>
      </c>
      <c r="F76" s="264">
        <v>21.292376134889004</v>
      </c>
      <c r="G76" s="264">
        <v>15.551848569925095</v>
      </c>
      <c r="H76" s="264">
        <v>22.440481647881786</v>
      </c>
      <c r="I76" s="52">
        <v>6.0438804696147236E-2</v>
      </c>
      <c r="J76" s="51">
        <v>0.12087760939229447</v>
      </c>
      <c r="K76" s="53">
        <v>0.18131641408844171</v>
      </c>
      <c r="L76" s="264">
        <v>18.046356853458267</v>
      </c>
      <c r="M76" s="264">
        <v>19.945973364348614</v>
      </c>
    </row>
    <row r="77" spans="1:13" ht="15" customHeight="1">
      <c r="A77" s="49"/>
      <c r="B77" s="191" t="s">
        <v>206</v>
      </c>
      <c r="C77" s="183">
        <v>30.029070261151713</v>
      </c>
      <c r="D77" s="50">
        <v>0.74214361462288969</v>
      </c>
      <c r="E77" s="184">
        <v>28.544783031905933</v>
      </c>
      <c r="F77" s="184">
        <v>31.513357490397492</v>
      </c>
      <c r="G77" s="184">
        <v>27.802639417283043</v>
      </c>
      <c r="H77" s="184">
        <v>32.255501105020379</v>
      </c>
      <c r="I77" s="52">
        <v>2.4714172239391406E-2</v>
      </c>
      <c r="J77" s="51">
        <v>4.9428344478782811E-2</v>
      </c>
      <c r="K77" s="53">
        <v>7.414251671817422E-2</v>
      </c>
      <c r="L77" s="184">
        <v>28.527616748094125</v>
      </c>
      <c r="M77" s="184">
        <v>31.5305237742093</v>
      </c>
    </row>
    <row r="78" spans="1:13" ht="15" customHeight="1">
      <c r="A78" s="49"/>
      <c r="B78" s="191" t="s">
        <v>207</v>
      </c>
      <c r="C78" s="259">
        <v>7894.6640573026607</v>
      </c>
      <c r="D78" s="260">
        <v>586.90195065275725</v>
      </c>
      <c r="E78" s="260">
        <v>6720.8601559971466</v>
      </c>
      <c r="F78" s="260">
        <v>9068.4679586081747</v>
      </c>
      <c r="G78" s="260">
        <v>6133.9582053443892</v>
      </c>
      <c r="H78" s="260">
        <v>9655.3699092609331</v>
      </c>
      <c r="I78" s="52">
        <v>7.4341599134907552E-2</v>
      </c>
      <c r="J78" s="51">
        <v>0.1486831982698151</v>
      </c>
      <c r="K78" s="53">
        <v>0.22302479740472264</v>
      </c>
      <c r="L78" s="260">
        <v>7499.9308544375272</v>
      </c>
      <c r="M78" s="260">
        <v>8289.3972601677942</v>
      </c>
    </row>
    <row r="79" spans="1:13" ht="15" customHeight="1">
      <c r="A79" s="49"/>
      <c r="B79" s="191" t="s">
        <v>164</v>
      </c>
      <c r="C79" s="268" t="s">
        <v>95</v>
      </c>
      <c r="D79" s="264" t="s">
        <v>93</v>
      </c>
      <c r="E79" s="264" t="s">
        <v>93</v>
      </c>
      <c r="F79" s="264" t="s">
        <v>93</v>
      </c>
      <c r="G79" s="264" t="s">
        <v>93</v>
      </c>
      <c r="H79" s="264" t="s">
        <v>93</v>
      </c>
      <c r="I79" s="52" t="s">
        <v>93</v>
      </c>
      <c r="J79" s="51" t="s">
        <v>93</v>
      </c>
      <c r="K79" s="53" t="s">
        <v>93</v>
      </c>
      <c r="L79" s="264" t="s">
        <v>93</v>
      </c>
      <c r="M79" s="264" t="s">
        <v>93</v>
      </c>
    </row>
    <row r="80" spans="1:13" ht="15" customHeight="1">
      <c r="A80" s="49"/>
      <c r="B80" s="191" t="s">
        <v>147</v>
      </c>
      <c r="C80" s="183">
        <v>1.7893387777777783</v>
      </c>
      <c r="D80" s="50">
        <v>4.6782755649090776E-2</v>
      </c>
      <c r="E80" s="184">
        <v>1.6957732664795968</v>
      </c>
      <c r="F80" s="184">
        <v>1.8829042890759597</v>
      </c>
      <c r="G80" s="184">
        <v>1.6489905108305059</v>
      </c>
      <c r="H80" s="184">
        <v>1.9296870447250507</v>
      </c>
      <c r="I80" s="52">
        <v>2.614527569071709E-2</v>
      </c>
      <c r="J80" s="51">
        <v>5.229055138143418E-2</v>
      </c>
      <c r="K80" s="53">
        <v>7.8435827072151271E-2</v>
      </c>
      <c r="L80" s="184">
        <v>1.6998718388888894</v>
      </c>
      <c r="M80" s="184">
        <v>1.8788057166666672</v>
      </c>
    </row>
    <row r="81" spans="1:13" ht="15" customHeight="1">
      <c r="A81" s="49"/>
      <c r="B81" s="191" t="s">
        <v>148</v>
      </c>
      <c r="C81" s="183">
        <v>1.7683068685844425</v>
      </c>
      <c r="D81" s="50">
        <v>0.13355251158432263</v>
      </c>
      <c r="E81" s="184">
        <v>1.5012018454157974</v>
      </c>
      <c r="F81" s="184">
        <v>2.0354118917530877</v>
      </c>
      <c r="G81" s="184">
        <v>1.3676493338314746</v>
      </c>
      <c r="H81" s="184">
        <v>2.1689644033374105</v>
      </c>
      <c r="I81" s="52">
        <v>7.552564204607401E-2</v>
      </c>
      <c r="J81" s="51">
        <v>0.15105128409214802</v>
      </c>
      <c r="K81" s="53">
        <v>0.22657692613822203</v>
      </c>
      <c r="L81" s="184">
        <v>1.6798915251552204</v>
      </c>
      <c r="M81" s="184">
        <v>1.8567222120136646</v>
      </c>
    </row>
    <row r="82" spans="1:13" ht="15" customHeight="1">
      <c r="A82" s="49"/>
      <c r="B82" s="191" t="s">
        <v>149</v>
      </c>
      <c r="C82" s="268">
        <v>24.185714285714283</v>
      </c>
      <c r="D82" s="264">
        <v>3.4479120009060331</v>
      </c>
      <c r="E82" s="264">
        <v>17.289890283902217</v>
      </c>
      <c r="F82" s="264">
        <v>31.08153828752635</v>
      </c>
      <c r="G82" s="264">
        <v>13.841978282996184</v>
      </c>
      <c r="H82" s="264">
        <v>34.529450288432386</v>
      </c>
      <c r="I82" s="52">
        <v>0.14255985827727249</v>
      </c>
      <c r="J82" s="51">
        <v>0.28511971655454499</v>
      </c>
      <c r="K82" s="53">
        <v>0.42767957483181751</v>
      </c>
      <c r="L82" s="264">
        <v>22.976428571428571</v>
      </c>
      <c r="M82" s="264">
        <v>25.394999999999996</v>
      </c>
    </row>
    <row r="83" spans="1:13" ht="15" customHeight="1">
      <c r="A83" s="49"/>
      <c r="B83" s="191" t="s">
        <v>150</v>
      </c>
      <c r="C83" s="183">
        <v>0.2322962702933562</v>
      </c>
      <c r="D83" s="184">
        <v>3.9081916042167264E-2</v>
      </c>
      <c r="E83" s="184">
        <v>0.15413243820902167</v>
      </c>
      <c r="F83" s="184">
        <v>0.31046010237769073</v>
      </c>
      <c r="G83" s="184">
        <v>0.11505052216685441</v>
      </c>
      <c r="H83" s="184">
        <v>0.34954201841985799</v>
      </c>
      <c r="I83" s="52">
        <v>0.16824168546835694</v>
      </c>
      <c r="J83" s="51">
        <v>0.33648337093671388</v>
      </c>
      <c r="K83" s="53">
        <v>0.50472505640507082</v>
      </c>
      <c r="L83" s="184">
        <v>0.22068145677868839</v>
      </c>
      <c r="M83" s="184">
        <v>0.24391108380802401</v>
      </c>
    </row>
    <row r="84" spans="1:13" ht="15" customHeight="1">
      <c r="A84" s="49"/>
      <c r="B84" s="191" t="s">
        <v>211</v>
      </c>
      <c r="C84" s="183" t="s">
        <v>104</v>
      </c>
      <c r="D84" s="184" t="s">
        <v>93</v>
      </c>
      <c r="E84" s="184" t="s">
        <v>93</v>
      </c>
      <c r="F84" s="184" t="s">
        <v>93</v>
      </c>
      <c r="G84" s="184" t="s">
        <v>93</v>
      </c>
      <c r="H84" s="184" t="s">
        <v>93</v>
      </c>
      <c r="I84" s="52" t="s">
        <v>93</v>
      </c>
      <c r="J84" s="51" t="s">
        <v>93</v>
      </c>
      <c r="K84" s="53" t="s">
        <v>93</v>
      </c>
      <c r="L84" s="184" t="s">
        <v>93</v>
      </c>
      <c r="M84" s="184" t="s">
        <v>93</v>
      </c>
    </row>
    <row r="85" spans="1:13" ht="15" customHeight="1">
      <c r="A85" s="49"/>
      <c r="B85" s="191" t="s">
        <v>151</v>
      </c>
      <c r="C85" s="183">
        <v>4.5321176778365784</v>
      </c>
      <c r="D85" s="184">
        <v>0.54449828885841411</v>
      </c>
      <c r="E85" s="184">
        <v>3.4431211001197504</v>
      </c>
      <c r="F85" s="184">
        <v>5.6211142555534064</v>
      </c>
      <c r="G85" s="184">
        <v>2.8986228112613359</v>
      </c>
      <c r="H85" s="184">
        <v>6.1656125444118208</v>
      </c>
      <c r="I85" s="52">
        <v>0.12014213389055957</v>
      </c>
      <c r="J85" s="51">
        <v>0.24028426778111914</v>
      </c>
      <c r="K85" s="53">
        <v>0.36042640167167872</v>
      </c>
      <c r="L85" s="184">
        <v>4.3055117939447491</v>
      </c>
      <c r="M85" s="184">
        <v>4.7587235617284076</v>
      </c>
    </row>
    <row r="86" spans="1:13" ht="15" customHeight="1">
      <c r="A86" s="49"/>
      <c r="B86" s="191" t="s">
        <v>152</v>
      </c>
      <c r="C86" s="263">
        <v>3.1404768328714194E-2</v>
      </c>
      <c r="D86" s="50">
        <v>2.8951359648426091E-3</v>
      </c>
      <c r="E86" s="50">
        <v>2.5614496399028977E-2</v>
      </c>
      <c r="F86" s="50">
        <v>3.7195040258399412E-2</v>
      </c>
      <c r="G86" s="50">
        <v>2.2719360434186368E-2</v>
      </c>
      <c r="H86" s="50">
        <v>4.009017622324202E-2</v>
      </c>
      <c r="I86" s="52">
        <v>9.2187782904149335E-2</v>
      </c>
      <c r="J86" s="51">
        <v>0.18437556580829867</v>
      </c>
      <c r="K86" s="53">
        <v>0.27656334871244803</v>
      </c>
      <c r="L86" s="50">
        <v>2.9834529912278484E-2</v>
      </c>
      <c r="M86" s="50">
        <v>3.2975006745149901E-2</v>
      </c>
    </row>
    <row r="87" spans="1:13" ht="15" customHeight="1">
      <c r="A87" s="49"/>
      <c r="B87" s="191" t="s">
        <v>167</v>
      </c>
      <c r="C87" s="268">
        <v>12.00461415940288</v>
      </c>
      <c r="D87" s="184">
        <v>1.0386203045604485</v>
      </c>
      <c r="E87" s="264">
        <v>9.9273735502819829</v>
      </c>
      <c r="F87" s="264">
        <v>14.081854768523778</v>
      </c>
      <c r="G87" s="264">
        <v>8.888753245721535</v>
      </c>
      <c r="H87" s="264">
        <v>15.120475073084226</v>
      </c>
      <c r="I87" s="52">
        <v>8.6518424563185661E-2</v>
      </c>
      <c r="J87" s="51">
        <v>0.17303684912637132</v>
      </c>
      <c r="K87" s="53">
        <v>0.259555273689557</v>
      </c>
      <c r="L87" s="264">
        <v>11.404383451432736</v>
      </c>
      <c r="M87" s="264">
        <v>12.604844867373025</v>
      </c>
    </row>
    <row r="88" spans="1:13" ht="15" customHeight="1">
      <c r="A88" s="49"/>
      <c r="B88" s="191" t="s">
        <v>153</v>
      </c>
      <c r="C88" s="183">
        <v>0.11333333333333333</v>
      </c>
      <c r="D88" s="184">
        <v>1.7748933222643825E-2</v>
      </c>
      <c r="E88" s="184">
        <v>7.7835466888045685E-2</v>
      </c>
      <c r="F88" s="184">
        <v>0.14883119977862097</v>
      </c>
      <c r="G88" s="184">
        <v>6.0086533665401856E-2</v>
      </c>
      <c r="H88" s="184">
        <v>0.16658013300126479</v>
      </c>
      <c r="I88" s="52">
        <v>0.15660823431744553</v>
      </c>
      <c r="J88" s="51">
        <v>0.31321646863489105</v>
      </c>
      <c r="K88" s="53">
        <v>0.46982470295233658</v>
      </c>
      <c r="L88" s="184">
        <v>0.10766666666666666</v>
      </c>
      <c r="M88" s="184">
        <v>0.11899999999999999</v>
      </c>
    </row>
    <row r="89" spans="1:13" ht="15" customHeight="1">
      <c r="A89" s="49"/>
      <c r="B89" s="191" t="s">
        <v>129</v>
      </c>
      <c r="C89" s="183">
        <v>2.3190274529213726</v>
      </c>
      <c r="D89" s="184">
        <v>0.3861472455288889</v>
      </c>
      <c r="E89" s="184">
        <v>1.5467329618635948</v>
      </c>
      <c r="F89" s="184">
        <v>3.0913219439791506</v>
      </c>
      <c r="G89" s="184">
        <v>1.160585716334706</v>
      </c>
      <c r="H89" s="184">
        <v>3.4774691895080392</v>
      </c>
      <c r="I89" s="52">
        <v>0.16651258053993437</v>
      </c>
      <c r="J89" s="51">
        <v>0.33302516107986874</v>
      </c>
      <c r="K89" s="53">
        <v>0.49953774161980313</v>
      </c>
      <c r="L89" s="184">
        <v>2.203076080275304</v>
      </c>
      <c r="M89" s="184">
        <v>2.4349788255674412</v>
      </c>
    </row>
    <row r="90" spans="1:13" s="48" customFormat="1" ht="15" customHeight="1">
      <c r="A90" s="49"/>
      <c r="B90" s="191" t="s">
        <v>212</v>
      </c>
      <c r="C90" s="183">
        <v>4.7610471426048626</v>
      </c>
      <c r="D90" s="184">
        <v>0.48758118872935863</v>
      </c>
      <c r="E90" s="184">
        <v>3.7858847651461454</v>
      </c>
      <c r="F90" s="184">
        <v>5.7362095200635803</v>
      </c>
      <c r="G90" s="184">
        <v>3.298303576416787</v>
      </c>
      <c r="H90" s="184">
        <v>6.2237907087929383</v>
      </c>
      <c r="I90" s="52">
        <v>0.10241049376851862</v>
      </c>
      <c r="J90" s="51">
        <v>0.20482098753703723</v>
      </c>
      <c r="K90" s="53">
        <v>0.30723148130555583</v>
      </c>
      <c r="L90" s="184">
        <v>4.5229947854746193</v>
      </c>
      <c r="M90" s="184">
        <v>4.9990994997351059</v>
      </c>
    </row>
    <row r="91" spans="1:13" ht="15" customHeight="1">
      <c r="A91" s="49"/>
      <c r="B91" s="191" t="s">
        <v>154</v>
      </c>
      <c r="C91" s="183">
        <v>7.2816666666666663</v>
      </c>
      <c r="D91" s="50">
        <v>0.44253563660039474</v>
      </c>
      <c r="E91" s="184">
        <v>6.3965953934658764</v>
      </c>
      <c r="F91" s="184">
        <v>8.1667379398674562</v>
      </c>
      <c r="G91" s="184">
        <v>5.9540597568654823</v>
      </c>
      <c r="H91" s="184">
        <v>8.6092735764678512</v>
      </c>
      <c r="I91" s="52">
        <v>6.0773948720585225E-2</v>
      </c>
      <c r="J91" s="51">
        <v>0.12154789744117045</v>
      </c>
      <c r="K91" s="53">
        <v>0.18232184616175567</v>
      </c>
      <c r="L91" s="184">
        <v>6.917583333333333</v>
      </c>
      <c r="M91" s="184">
        <v>7.6457499999999996</v>
      </c>
    </row>
    <row r="92" spans="1:13" s="48" customFormat="1" ht="15" customHeight="1">
      <c r="A92" s="49"/>
      <c r="B92" s="191" t="s">
        <v>155</v>
      </c>
      <c r="C92" s="183">
        <v>0.78266666666666662</v>
      </c>
      <c r="D92" s="184">
        <v>0.12798649097432516</v>
      </c>
      <c r="E92" s="184">
        <v>0.52669368471801636</v>
      </c>
      <c r="F92" s="184">
        <v>1.0386396486153169</v>
      </c>
      <c r="G92" s="184">
        <v>0.39870719374369112</v>
      </c>
      <c r="H92" s="184">
        <v>1.166626139589642</v>
      </c>
      <c r="I92" s="52">
        <v>0.16352618097230642</v>
      </c>
      <c r="J92" s="51">
        <v>0.32705236194461285</v>
      </c>
      <c r="K92" s="53">
        <v>0.49057854291691927</v>
      </c>
      <c r="L92" s="184">
        <v>0.74353333333333327</v>
      </c>
      <c r="M92" s="184">
        <v>0.82179999999999997</v>
      </c>
    </row>
    <row r="93" spans="1:13" s="48" customFormat="1" ht="15" customHeight="1">
      <c r="A93" s="49"/>
      <c r="B93" s="191" t="s">
        <v>208</v>
      </c>
      <c r="C93" s="183">
        <v>18.487412271138506</v>
      </c>
      <c r="D93" s="50">
        <v>0.52599133080759153</v>
      </c>
      <c r="E93" s="184">
        <v>17.435429609523322</v>
      </c>
      <c r="F93" s="184">
        <v>19.539394932753691</v>
      </c>
      <c r="G93" s="184">
        <v>16.909438278715733</v>
      </c>
      <c r="H93" s="184">
        <v>20.06538626356128</v>
      </c>
      <c r="I93" s="52">
        <v>2.8451322613102493E-2</v>
      </c>
      <c r="J93" s="51">
        <v>5.6902645226204987E-2</v>
      </c>
      <c r="K93" s="53">
        <v>8.5353967839307487E-2</v>
      </c>
      <c r="L93" s="184">
        <v>17.563041657581582</v>
      </c>
      <c r="M93" s="184">
        <v>19.41178288469543</v>
      </c>
    </row>
    <row r="94" spans="1:13" ht="15" customHeight="1">
      <c r="A94" s="49"/>
      <c r="B94" s="40" t="s">
        <v>197</v>
      </c>
      <c r="C94" s="181"/>
      <c r="D94" s="192"/>
      <c r="E94" s="194"/>
      <c r="F94" s="194"/>
      <c r="G94" s="194"/>
      <c r="H94" s="194"/>
      <c r="I94" s="193"/>
      <c r="J94" s="193"/>
      <c r="K94" s="193"/>
      <c r="L94" s="194"/>
      <c r="M94" s="195"/>
    </row>
    <row r="95" spans="1:13" ht="15" customHeight="1">
      <c r="A95" s="49"/>
      <c r="B95" s="191" t="s">
        <v>213</v>
      </c>
      <c r="C95" s="259">
        <v>330.2380952380953</v>
      </c>
      <c r="D95" s="260">
        <v>38.613137129406603</v>
      </c>
      <c r="E95" s="260">
        <v>253.01182097928211</v>
      </c>
      <c r="F95" s="260">
        <v>407.46436949690849</v>
      </c>
      <c r="G95" s="260">
        <v>214.39868384987548</v>
      </c>
      <c r="H95" s="260">
        <v>446.07750662631508</v>
      </c>
      <c r="I95" s="52">
        <v>0.1169251448763574</v>
      </c>
      <c r="J95" s="51">
        <v>0.2338502897527148</v>
      </c>
      <c r="K95" s="53">
        <v>0.35077543462907218</v>
      </c>
      <c r="L95" s="260">
        <v>313.72619047619054</v>
      </c>
      <c r="M95" s="260">
        <v>346.75000000000006</v>
      </c>
    </row>
    <row r="96" spans="1:13" ht="15" customHeight="1">
      <c r="A96" s="49"/>
      <c r="B96" s="164" t="s">
        <v>168</v>
      </c>
      <c r="C96" s="209"/>
      <c r="D96" s="210"/>
      <c r="E96" s="216"/>
      <c r="F96" s="216"/>
      <c r="G96" s="216"/>
      <c r="H96" s="216"/>
      <c r="I96" s="211"/>
      <c r="J96" s="211"/>
      <c r="K96" s="211"/>
      <c r="L96" s="216"/>
      <c r="M96" s="217"/>
    </row>
    <row r="97" spans="1:13" ht="15" customHeight="1">
      <c r="A97" s="49"/>
      <c r="B97" s="212" t="s">
        <v>206</v>
      </c>
      <c r="C97" s="213">
        <v>30.03747873181819</v>
      </c>
      <c r="D97" s="214">
        <v>0.97925013442710152</v>
      </c>
      <c r="E97" s="215">
        <v>28.078978462963988</v>
      </c>
      <c r="F97" s="215">
        <v>31.995979000672392</v>
      </c>
      <c r="G97" s="215">
        <v>27.099728328536884</v>
      </c>
      <c r="H97" s="215">
        <v>32.975229135099497</v>
      </c>
      <c r="I97" s="90">
        <v>3.2600943080811857E-2</v>
      </c>
      <c r="J97" s="91">
        <v>6.5201886161623715E-2</v>
      </c>
      <c r="K97" s="92">
        <v>9.7802829242435579E-2</v>
      </c>
      <c r="L97" s="215">
        <v>28.535604795227279</v>
      </c>
      <c r="M97" s="215">
        <v>31.539352668409101</v>
      </c>
    </row>
    <row r="98" spans="1:13" ht="15" customHeight="1">
      <c r="B98" s="275" t="s">
        <v>527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6:M9 B11:M97">
    <cfRule type="expression" dxfId="24" priority="70">
      <formula>IF(PG_IsBlnkRowRout*PG_IsBlnkRowRoutNext=1,TRUE,FALSE)</formula>
    </cfRule>
  </conditionalFormatting>
  <conditionalFormatting sqref="B10:M10">
    <cfRule type="expression" dxfId="23" priority="1">
      <formula>IF(PG_IsBlnkRowRout*PG_IsBlnkRowRoutNext=1,TRUE,FALSE)</formula>
    </cfRule>
  </conditionalFormatting>
  <hyperlinks>
    <hyperlink ref="B6" location="'Classical'!$A$4" display="'Classical'!$A$4" xr:uid="{B38A1760-FEA2-4603-880B-E59A867043BC}"/>
    <hyperlink ref="B8" location="'Fire Assay'!$A$4" display="'Fire Assay'!$A$4" xr:uid="{B76EA656-16FB-406B-90DB-54893188F19B}"/>
    <hyperlink ref="B9" location="'Fire Assay'!$A$36" display="'Fire Assay'!$A$36" xr:uid="{78EC0063-FC60-4E37-82CF-438A138D8189}"/>
    <hyperlink ref="B12" location="'4-Acid'!$A$4" display="'4-Acid'!$A$4" xr:uid="{C0EA5206-6E3F-4262-A3A7-A15CAD68D267}"/>
    <hyperlink ref="B13" location="'4-Acid'!$A$22" display="'4-Acid'!$A$22" xr:uid="{051C205A-DED3-413A-808E-D0A338DE839D}"/>
    <hyperlink ref="B14" location="'4-Acid'!$A$40" display="'4-Acid'!$A$40" xr:uid="{C4CF81C2-86BA-4DBD-AD99-9B2875D8E54D}"/>
    <hyperlink ref="B15" location="'4-Acid'!$A$112" display="'4-Acid'!$A$112" xr:uid="{3D357770-3647-4F4D-AF9D-C30FD61104AB}"/>
    <hyperlink ref="B16" location="'4-Acid'!$A$130" display="'4-Acid'!$A$130" xr:uid="{3CABD4D7-6860-415E-A3C7-BB53631F61D3}"/>
    <hyperlink ref="B17" location="'4-Acid'!$A$148" display="'4-Acid'!$A$148" xr:uid="{5DE6495D-B487-4EEC-AFD3-922075ECC752}"/>
    <hyperlink ref="B18" location="'4-Acid'!$A$166" display="'4-Acid'!$A$166" xr:uid="{7219692A-2086-4EE5-BB21-671076F237A1}"/>
    <hyperlink ref="B19" location="'4-Acid'!$A$184" display="'4-Acid'!$A$184" xr:uid="{656695F4-4F36-4578-A71F-7F9FC21437BD}"/>
    <hyperlink ref="B20" location="'4-Acid'!$A$220" display="'4-Acid'!$A$220" xr:uid="{49B625A0-7681-4004-ABCE-2E399CC67F0D}"/>
    <hyperlink ref="B21" location="'4-Acid'!$A$239" display="'4-Acid'!$A$239" xr:uid="{AAE72558-C44B-4791-8439-0C7FC39DF86C}"/>
    <hyperlink ref="B22" location="'4-Acid'!$A$311" display="'4-Acid'!$A$311" xr:uid="{2883F5FC-6AB4-4099-8340-8AB6A1E7A26D}"/>
    <hyperlink ref="B23" location="'4-Acid'!$A$329" display="'4-Acid'!$A$329" xr:uid="{E70DE1E6-DDE8-4C0E-A220-22D151BB7D33}"/>
    <hyperlink ref="B24" location="'4-Acid'!$A$384" display="'4-Acid'!$A$384" xr:uid="{48EA219A-69D4-4D04-B134-BBA4C58B2341}"/>
    <hyperlink ref="B25" location="'4-Acid'!$A$420" display="'4-Acid'!$A$420" xr:uid="{81C7D317-D59E-4103-AC4A-23AF7B112B3C}"/>
    <hyperlink ref="B26" location="'4-Acid'!$A$438" display="'4-Acid'!$A$438" xr:uid="{78EBA743-2F22-4DC5-BAEF-AD5DE2B381B9}"/>
    <hyperlink ref="B27" location="'4-Acid'!$A$457" display="'4-Acid'!$A$457" xr:uid="{9096A263-8E7E-43C6-9070-DDEBD93B2A8B}"/>
    <hyperlink ref="B28" location="'4-Acid'!$A$476" display="'4-Acid'!$A$476" xr:uid="{2432136A-85F4-4DC2-82B8-86519031F1FA}"/>
    <hyperlink ref="B29" location="'4-Acid'!$A$513" display="'4-Acid'!$A$513" xr:uid="{9EC7BF03-B723-480C-B3AD-CCED3CFCEEC0}"/>
    <hyperlink ref="B30" location="'4-Acid'!$A$531" display="'4-Acid'!$A$531" xr:uid="{5AD938A9-58D6-48F5-A0B9-D6FAB1DF234F}"/>
    <hyperlink ref="B31" location="'4-Acid'!$A$550" display="'4-Acid'!$A$550" xr:uid="{4996BE3F-1B71-45DE-A967-090947D3318D}"/>
    <hyperlink ref="B32" location="'4-Acid'!$A$568" display="'4-Acid'!$A$568" xr:uid="{5A9042A0-DCC1-4416-BE9B-BEE5FDDCC37E}"/>
    <hyperlink ref="B33" location="'4-Acid'!$A$586" display="'4-Acid'!$A$586" xr:uid="{C01B96BF-14A5-4BC4-AD2A-31E0DA3CCF1E}"/>
    <hyperlink ref="B34" location="'4-Acid'!$A$622" display="'4-Acid'!$A$622" xr:uid="{9C6875EE-24D2-4402-8BBA-BCBAE345E1F6}"/>
    <hyperlink ref="B35" location="'4-Acid'!$A$659" display="'4-Acid'!$A$659" xr:uid="{6C1AF461-AFCB-4780-8A4F-90731A229C58}"/>
    <hyperlink ref="B36" location="'4-Acid'!$A$695" display="'4-Acid'!$A$695" xr:uid="{34E79410-E346-4B57-8B0E-8CB96985FE71}"/>
    <hyperlink ref="B37" location="'4-Acid'!$A$731" display="'4-Acid'!$A$731" xr:uid="{FC45A608-4B43-4EFC-B000-D52F04A852CA}"/>
    <hyperlink ref="B38" location="'4-Acid'!$A$749" display="'4-Acid'!$A$749" xr:uid="{88DA7FE0-81E1-4FC7-ACC6-8525F36580A8}"/>
    <hyperlink ref="B39" location="'4-Acid'!$A$767" display="'4-Acid'!$A$767" xr:uid="{F5833870-05ED-41AD-A536-88014BD88FD8}"/>
    <hyperlink ref="B40" location="'4-Acid'!$A$821" display="'4-Acid'!$A$821" xr:uid="{2AFA5DAD-0934-4254-B62E-C1F5CB550532}"/>
    <hyperlink ref="B41" location="'4-Acid'!$A$840" display="'4-Acid'!$A$840" xr:uid="{211CF1C1-D2A7-4A90-9886-62CBF80AE94E}"/>
    <hyperlink ref="B42" location="'4-Acid'!$A$858" display="'4-Acid'!$A$858" xr:uid="{07C45387-8A55-4B35-BD5C-BB04DB56AAB4}"/>
    <hyperlink ref="B43" location="'4-Acid'!$A$913" display="'4-Acid'!$A$913" xr:uid="{DB19BBD1-6E26-4F83-82B0-2F769EB77DE1}"/>
    <hyperlink ref="B44" location="'4-Acid'!$A$931" display="'4-Acid'!$A$931" xr:uid="{DDE245EF-CF7C-40BD-8A78-8771084B8967}"/>
    <hyperlink ref="B45" location="'4-Acid'!$A$949" display="'4-Acid'!$A$949" xr:uid="{11C770B6-6C4D-4985-BB36-634D01CDDB93}"/>
    <hyperlink ref="B46" location="'4-Acid'!$A$985" display="'4-Acid'!$A$985" xr:uid="{E0497EE4-2330-4EBE-BF5F-DB7C24F3CE05}"/>
    <hyperlink ref="B47" location="'4-Acid'!$A$1039" display="'4-Acid'!$A$1039" xr:uid="{278E043B-63D1-401B-B394-D987C0B553B7}"/>
    <hyperlink ref="B48" location="'4-Acid'!$A$1076" display="'4-Acid'!$A$1076" xr:uid="{B99285A3-BF5B-41BF-9A1E-7BCF9DA538F1}"/>
    <hyperlink ref="B49" location="'4-Acid'!$A$1094" display="'4-Acid'!$A$1094" xr:uid="{295BD6A8-E631-43FE-AC13-8EB8AF3CEA8E}"/>
    <hyperlink ref="B51" location="'PF ICP'!$A$22" display="'PF ICP'!$A$22" xr:uid="{EA973F89-DA36-44F8-95E2-E5F91FC64103}"/>
    <hyperlink ref="B52" location="'PF ICP'!$A$40" display="'PF ICP'!$A$40" xr:uid="{15DD7756-69A4-4E4C-9286-DA11B5701599}"/>
    <hyperlink ref="B53" location="'PF ICP'!$A$76" display="'PF ICP'!$A$76" xr:uid="{5E2382E2-D68F-434F-9FDA-3A08511448B0}"/>
    <hyperlink ref="B54" location="'PF ICP'!$A$112" display="'PF ICP'!$A$112" xr:uid="{7644E8F2-E57E-4C4F-B5F4-17474E150ACC}"/>
    <hyperlink ref="B55" location="'PF ICP'!$A$148" display="'PF ICP'!$A$148" xr:uid="{19C24A03-A919-4DBD-B505-7A0BD8E7C29F}"/>
    <hyperlink ref="B56" location="'PF ICP'!$A$166" display="'PF ICP'!$A$166" xr:uid="{DE6FF93E-456D-4984-8743-F3D520FE4672}"/>
    <hyperlink ref="B57" location="'PF ICP'!$A$184" display="'PF ICP'!$A$184" xr:uid="{DE73CA67-3685-457F-94E1-DA0692D175A1}"/>
    <hyperlink ref="B58" location="'PF ICP'!$A$220" display="'PF ICP'!$A$220" xr:uid="{8B91EB68-997C-4096-88C2-569BCDCB923B}"/>
    <hyperlink ref="B59" location="'PF ICP'!$A$238" display="'PF ICP'!$A$238" xr:uid="{7594EA11-4530-437E-943C-28DA6AD153A5}"/>
    <hyperlink ref="B60" location="'PF ICP'!$A$256" display="'PF ICP'!$A$256" xr:uid="{F3887AE1-66E6-4A88-ADE4-577A908323B0}"/>
    <hyperlink ref="B61" location="'PF ICP'!$A$274" display="'PF ICP'!$A$274" xr:uid="{6EF73A60-6A61-474E-ABD2-3A3513FBAC3F}"/>
    <hyperlink ref="B62" location="'PF ICP'!$A$310" display="'PF ICP'!$A$310" xr:uid="{42478E88-4FC1-4089-B9F6-AEB1F27AED5C}"/>
    <hyperlink ref="B63" location="'PF ICP'!$A$328" display="'PF ICP'!$A$328" xr:uid="{7F09DC58-616F-41D9-B444-75AA3646C16A}"/>
    <hyperlink ref="B64" location="'PF ICP'!$A$346" display="'PF ICP'!$A$346" xr:uid="{B28A77E3-D35F-402E-9951-1B7989866504}"/>
    <hyperlink ref="B65" location="'PF ICP'!$A$364" display="'PF ICP'!$A$364" xr:uid="{AE04AAC2-836B-4A22-9896-D624D0B63F5C}"/>
    <hyperlink ref="B66" location="'PF ICP'!$A$400" display="'PF ICP'!$A$400" xr:uid="{3F422702-0078-4FDB-B253-D4449316C533}"/>
    <hyperlink ref="B67" location="'PF ICP'!$A$419" display="'PF ICP'!$A$419" xr:uid="{B903B57C-0158-4CFD-B93F-8FE67EEF27C6}"/>
    <hyperlink ref="B68" location="'PF ICP'!$A$437" display="'PF ICP'!$A$437" xr:uid="{908A0BDD-F169-4EFF-A548-6FD798F7C21D}"/>
    <hyperlink ref="B69" location="'PF ICP'!$A$456" display="'PF ICP'!$A$456" xr:uid="{B1DBBDBA-BFC4-4C9C-857C-A962F98DC439}"/>
    <hyperlink ref="B70" location="'PF ICP'!$A$510" display="'PF ICP'!$A$510" xr:uid="{66F96075-7EAC-432A-AEC9-29241EB982DA}"/>
    <hyperlink ref="B71" location="'PF ICP'!$A$528" display="'PF ICP'!$A$528" xr:uid="{8524BDA9-8D99-4B43-A1CF-19B0E2FADBA1}"/>
    <hyperlink ref="B72" location="'PF ICP'!$A$546" display="'PF ICP'!$A$546" xr:uid="{3B06A246-A5DA-4C4F-8E4B-46067646A90D}"/>
    <hyperlink ref="B73" location="'PF ICP'!$A$582" display="'PF ICP'!$A$582" xr:uid="{2C906715-DC04-4DAD-967A-850FE9D57B2F}"/>
    <hyperlink ref="B74" location="'PF ICP'!$A$636" display="'PF ICP'!$A$636" xr:uid="{B8A8CBC6-71C7-4820-A085-7C1EEA5F201A}"/>
    <hyperlink ref="B75" location="'PF ICP'!$A$654" display="'PF ICP'!$A$654" xr:uid="{7783FAD5-3BB4-484A-A455-ABE692E0B17F}"/>
    <hyperlink ref="B76" location="'PF ICP'!$A$672" display="'PF ICP'!$A$672" xr:uid="{DD73534A-4E08-4B8F-AAC6-53B8F18F8F02}"/>
    <hyperlink ref="B77" location="'PF ICP'!$A$709" display="'PF ICP'!$A$709" xr:uid="{86A1559F-1928-4390-83FC-2F689D3FF4F3}"/>
    <hyperlink ref="B78" location="'PF ICP'!$A$727" display="'PF ICP'!$A$727" xr:uid="{5F7B6EC7-B492-4CCB-8505-D44CB16427F7}"/>
    <hyperlink ref="B79" location="'PF ICP'!$A$745" display="'PF ICP'!$A$745" xr:uid="{7D35EB84-B90A-4797-9913-19280613BE72}"/>
    <hyperlink ref="B80" location="'PF ICP'!$A$781" display="'PF ICP'!$A$781" xr:uid="{85CDF3AC-F134-49E9-88CB-38E2A398F572}"/>
    <hyperlink ref="B81" location="'PF ICP'!$A$799" display="'PF ICP'!$A$799" xr:uid="{5A7DF576-0744-4415-BFED-C92946646006}"/>
    <hyperlink ref="B82" location="'PF ICP'!$A$835" display="'PF ICP'!$A$835" xr:uid="{43E5AC3C-8BC1-443B-B5D8-B582BA4EC551}"/>
    <hyperlink ref="B83" location="'PF ICP'!$A$871" display="'PF ICP'!$A$871" xr:uid="{64C1EFDD-B3AC-4436-9853-AADF582366C0}"/>
    <hyperlink ref="B84" location="'PF ICP'!$A$889" display="'PF ICP'!$A$889" xr:uid="{8305CF0A-AE8D-49C8-B99E-CC84D84AD055}"/>
    <hyperlink ref="B85" location="'PF ICP'!$A$907" display="'PF ICP'!$A$907" xr:uid="{F4ABBB07-8557-467D-AE0B-CDA9C9D4D1AE}"/>
    <hyperlink ref="B86" location="'PF ICP'!$A$925" display="'PF ICP'!$A$925" xr:uid="{217E7427-AACC-4CDE-99D7-FF00D644415D}"/>
    <hyperlink ref="B87" location="'PF ICP'!$A$943" display="'PF ICP'!$A$943" xr:uid="{1A9134DB-0204-494C-B241-FD0BAD279FCA}"/>
    <hyperlink ref="B88" location="'PF ICP'!$A$961" display="'PF ICP'!$A$961" xr:uid="{F823B008-7512-4A8E-8827-035D47663AFC}"/>
    <hyperlink ref="B89" location="'PF ICP'!$A$979" display="'PF ICP'!$A$979" xr:uid="{4A8060DD-41CE-4377-845E-35E8ED2E2E31}"/>
    <hyperlink ref="B90" location="'PF ICP'!$A$1015" display="'PF ICP'!$A$1015" xr:uid="{ECF92660-83FC-40CB-9078-8A8AD9E181EF}"/>
    <hyperlink ref="B91" location="'PF ICP'!$A$1033" display="'PF ICP'!$A$1033" xr:uid="{8E1286B4-C812-4496-83F8-79257E57AB0F}"/>
    <hyperlink ref="B92" location="'PF ICP'!$A$1052" display="'PF ICP'!$A$1052" xr:uid="{BA16F71F-B1C1-4EAD-A5FA-19EF5F4AAE1F}"/>
    <hyperlink ref="B93" location="'PF ICP'!$A$1070" display="'PF ICP'!$A$1070" xr:uid="{10A78D4D-3631-44C6-B963-847329B8BF93}"/>
    <hyperlink ref="B95" location="'ISE'!$A$4" display="'ISE'!$A$4" xr:uid="{9FA27E11-10BC-4E3E-BCE5-31845DA740E6}"/>
    <hyperlink ref="B97" location="'IRC'!$A$22" display="'IRC'!$A$22" xr:uid="{20FB830C-59B7-4C4B-96C2-DF48BA703BCF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4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523</v>
      </c>
      <c r="C1" s="34"/>
    </row>
    <row r="2" spans="2:10" ht="27.95" customHeight="1">
      <c r="B2" s="41" t="s">
        <v>82</v>
      </c>
      <c r="C2" s="41" t="s">
        <v>83</v>
      </c>
    </row>
    <row r="3" spans="2:10" ht="15" customHeight="1">
      <c r="B3" s="42" t="s">
        <v>89</v>
      </c>
      <c r="C3" s="42" t="s">
        <v>90</v>
      </c>
    </row>
    <row r="4" spans="2:10" ht="15" customHeight="1">
      <c r="B4" s="43" t="s">
        <v>93</v>
      </c>
      <c r="C4" s="43" t="s">
        <v>126</v>
      </c>
    </row>
    <row r="5" spans="2:10" ht="15" customHeight="1">
      <c r="B5" s="43" t="s">
        <v>87</v>
      </c>
      <c r="C5" s="43" t="s">
        <v>88</v>
      </c>
    </row>
    <row r="6" spans="2:10" ht="15" customHeight="1">
      <c r="B6" s="43" t="s">
        <v>91</v>
      </c>
      <c r="C6" s="43" t="s">
        <v>86</v>
      </c>
    </row>
    <row r="7" spans="2:10" ht="15" customHeight="1">
      <c r="B7" s="43" t="s">
        <v>85</v>
      </c>
      <c r="C7" s="86" t="s">
        <v>127</v>
      </c>
    </row>
    <row r="8" spans="2:10" ht="15" customHeight="1" thickBot="1">
      <c r="B8" s="43" t="s">
        <v>84</v>
      </c>
      <c r="C8" s="86" t="s">
        <v>128</v>
      </c>
    </row>
    <row r="9" spans="2:10" ht="15" customHeight="1">
      <c r="B9" s="70" t="s">
        <v>125</v>
      </c>
      <c r="C9" s="71"/>
    </row>
    <row r="10" spans="2:10" ht="15" customHeight="1">
      <c r="B10" s="43" t="s">
        <v>262</v>
      </c>
      <c r="C10" s="43" t="s">
        <v>298</v>
      </c>
    </row>
    <row r="11" spans="2:10" ht="15" customHeight="1">
      <c r="B11" s="43" t="s">
        <v>263</v>
      </c>
      <c r="C11" s="43" t="s">
        <v>299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111</v>
      </c>
      <c r="C12" s="43" t="s">
        <v>300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112</v>
      </c>
      <c r="C13" s="43" t="s">
        <v>301</v>
      </c>
    </row>
    <row r="14" spans="2:10" ht="15" customHeight="1">
      <c r="B14" s="43" t="s">
        <v>264</v>
      </c>
      <c r="C14" s="43" t="s">
        <v>302</v>
      </c>
    </row>
    <row r="15" spans="2:10" ht="15" customHeight="1">
      <c r="B15" s="43" t="s">
        <v>245</v>
      </c>
      <c r="C15" s="43" t="s">
        <v>303</v>
      </c>
    </row>
    <row r="16" spans="2:10" ht="15" customHeight="1">
      <c r="B16" s="43" t="s">
        <v>237</v>
      </c>
      <c r="C16" s="43" t="s">
        <v>304</v>
      </c>
    </row>
    <row r="17" spans="2:3" ht="15" customHeight="1">
      <c r="B17" s="43" t="s">
        <v>110</v>
      </c>
      <c r="C17" s="43" t="s">
        <v>305</v>
      </c>
    </row>
    <row r="18" spans="2:3" ht="15" customHeight="1">
      <c r="B18" s="43" t="s">
        <v>98</v>
      </c>
      <c r="C18" s="43" t="s">
        <v>306</v>
      </c>
    </row>
    <row r="19" spans="2:3" ht="15" customHeight="1">
      <c r="B19" s="43" t="s">
        <v>196</v>
      </c>
      <c r="C19" s="43" t="s">
        <v>307</v>
      </c>
    </row>
    <row r="20" spans="2:3" ht="15" customHeight="1">
      <c r="B20" s="43" t="s">
        <v>99</v>
      </c>
      <c r="C20" s="43" t="s">
        <v>308</v>
      </c>
    </row>
    <row r="21" spans="2:3" ht="15" customHeight="1">
      <c r="B21" s="43" t="s">
        <v>100</v>
      </c>
      <c r="C21" s="43" t="s">
        <v>309</v>
      </c>
    </row>
    <row r="22" spans="2:3" ht="15" customHeight="1">
      <c r="B22" s="43" t="s">
        <v>284</v>
      </c>
      <c r="C22" s="43" t="s">
        <v>310</v>
      </c>
    </row>
    <row r="23" spans="2:3" ht="15" customHeight="1">
      <c r="B23" s="43" t="s">
        <v>230</v>
      </c>
      <c r="C23" s="43" t="s">
        <v>311</v>
      </c>
    </row>
    <row r="24" spans="2:3" ht="15" customHeight="1">
      <c r="B24" s="161" t="s">
        <v>312</v>
      </c>
      <c r="C24" s="162"/>
    </row>
    <row r="25" spans="2:3" ht="15" customHeight="1">
      <c r="B25" s="44" t="s">
        <v>283</v>
      </c>
      <c r="C25" s="44" t="s">
        <v>313</v>
      </c>
    </row>
    <row r="26" spans="2:3" ht="15" customHeight="1">
      <c r="B26" s="58"/>
      <c r="C26" s="59"/>
    </row>
    <row r="27" spans="2:3" ht="15">
      <c r="B27" s="60" t="s">
        <v>119</v>
      </c>
      <c r="C27" s="61" t="s">
        <v>114</v>
      </c>
    </row>
    <row r="28" spans="2:3">
      <c r="B28" s="62"/>
      <c r="C28" s="61"/>
    </row>
    <row r="29" spans="2:3">
      <c r="B29" s="63" t="s">
        <v>118</v>
      </c>
      <c r="C29" s="64" t="s">
        <v>117</v>
      </c>
    </row>
    <row r="30" spans="2:3">
      <c r="B30" s="62"/>
      <c r="C30" s="61"/>
    </row>
    <row r="31" spans="2:3">
      <c r="B31" s="65" t="s">
        <v>115</v>
      </c>
      <c r="C31" s="64" t="s">
        <v>116</v>
      </c>
    </row>
    <row r="32" spans="2:3">
      <c r="B32" s="66"/>
      <c r="C32" s="67"/>
    </row>
    <row r="33" spans="2:3">
      <c r="B33"/>
      <c r="C33"/>
    </row>
    <row r="34" spans="2:3">
      <c r="B34"/>
      <c r="C34"/>
    </row>
  </sheetData>
  <sortState xmlns:xlrd2="http://schemas.microsoft.com/office/spreadsheetml/2017/richdata2" ref="B3:C7">
    <sortCondition ref="B3:B7"/>
  </sortState>
  <conditionalFormatting sqref="B3:C26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9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522</v>
      </c>
      <c r="C1" s="34"/>
    </row>
    <row r="2" spans="2:9" ht="27.95" customHeight="1">
      <c r="B2" s="69" t="s">
        <v>120</v>
      </c>
      <c r="C2" s="41" t="s">
        <v>121</v>
      </c>
    </row>
    <row r="3" spans="2:9" ht="15" customHeight="1">
      <c r="B3" s="158"/>
      <c r="C3" s="42" t="s">
        <v>122</v>
      </c>
    </row>
    <row r="4" spans="2:9" ht="15" customHeight="1">
      <c r="B4" s="159"/>
      <c r="C4" s="43" t="s">
        <v>314</v>
      </c>
    </row>
    <row r="5" spans="2:9" ht="15" customHeight="1">
      <c r="B5" s="159"/>
      <c r="C5" s="43" t="s">
        <v>315</v>
      </c>
    </row>
    <row r="6" spans="2:9" ht="15" customHeight="1">
      <c r="B6" s="159"/>
      <c r="C6" s="43" t="s">
        <v>316</v>
      </c>
    </row>
    <row r="7" spans="2:9" ht="15" customHeight="1">
      <c r="B7" s="159"/>
      <c r="C7" s="43" t="s">
        <v>317</v>
      </c>
    </row>
    <row r="8" spans="2:9" ht="15" customHeight="1">
      <c r="B8" s="159"/>
      <c r="C8" s="43" t="s">
        <v>318</v>
      </c>
      <c r="D8" s="5"/>
      <c r="E8" s="5"/>
      <c r="G8" s="5"/>
      <c r="H8" s="5"/>
      <c r="I8" s="5"/>
    </row>
    <row r="9" spans="2:9" ht="15" customHeight="1">
      <c r="B9" s="159"/>
      <c r="C9" s="43" t="s">
        <v>319</v>
      </c>
      <c r="D9" s="5"/>
      <c r="E9" s="5"/>
      <c r="G9" s="5"/>
      <c r="H9" s="5"/>
      <c r="I9" s="5"/>
    </row>
    <row r="10" spans="2:9" ht="15" customHeight="1">
      <c r="B10" s="159"/>
      <c r="C10" s="43" t="s">
        <v>123</v>
      </c>
    </row>
    <row r="11" spans="2:9" ht="15" customHeight="1">
      <c r="B11" s="159"/>
      <c r="C11" s="43" t="s">
        <v>320</v>
      </c>
    </row>
    <row r="12" spans="2:9" ht="15" customHeight="1">
      <c r="B12" s="159"/>
      <c r="C12" s="43" t="s">
        <v>321</v>
      </c>
    </row>
    <row r="13" spans="2:9" ht="15" customHeight="1">
      <c r="B13" s="159"/>
      <c r="C13" s="43" t="s">
        <v>322</v>
      </c>
    </row>
    <row r="14" spans="2:9" ht="15" customHeight="1">
      <c r="B14" s="159"/>
      <c r="C14" s="43" t="s">
        <v>323</v>
      </c>
    </row>
    <row r="15" spans="2:9" ht="15" customHeight="1">
      <c r="B15" s="159"/>
      <c r="C15" s="43" t="s">
        <v>324</v>
      </c>
    </row>
    <row r="16" spans="2:9" ht="15" customHeight="1">
      <c r="B16" s="159"/>
      <c r="C16" s="43" t="s">
        <v>325</v>
      </c>
    </row>
    <row r="17" spans="2:3" ht="15" customHeight="1">
      <c r="B17" s="159"/>
      <c r="C17" s="43" t="s">
        <v>326</v>
      </c>
    </row>
    <row r="18" spans="2:3" ht="15" customHeight="1">
      <c r="B18" s="159"/>
      <c r="C18" s="43" t="s">
        <v>327</v>
      </c>
    </row>
    <row r="19" spans="2:3" ht="15" customHeight="1">
      <c r="B19" s="159"/>
      <c r="C19" s="43" t="s">
        <v>328</v>
      </c>
    </row>
    <row r="20" spans="2:3" ht="15" customHeight="1">
      <c r="B20" s="159"/>
      <c r="C20" s="43" t="s">
        <v>124</v>
      </c>
    </row>
    <row r="21" spans="2:3" ht="15" customHeight="1">
      <c r="B21" s="159"/>
      <c r="C21" s="43" t="s">
        <v>329</v>
      </c>
    </row>
    <row r="22" spans="2:3" ht="15" customHeight="1">
      <c r="B22" s="159"/>
      <c r="C22" s="43" t="s">
        <v>330</v>
      </c>
    </row>
    <row r="23" spans="2:3" ht="15" customHeight="1">
      <c r="B23" s="159"/>
      <c r="C23" s="43" t="s">
        <v>331</v>
      </c>
    </row>
    <row r="24" spans="2:3" ht="15" customHeight="1">
      <c r="B24" s="159"/>
      <c r="C24" s="43" t="s">
        <v>332</v>
      </c>
    </row>
    <row r="25" spans="2:3" ht="15" customHeight="1">
      <c r="B25" s="159"/>
      <c r="C25" s="43" t="s">
        <v>333</v>
      </c>
    </row>
    <row r="26" spans="2:3" ht="15" customHeight="1">
      <c r="B26" s="159"/>
      <c r="C26" s="43" t="s">
        <v>334</v>
      </c>
    </row>
    <row r="27" spans="2:3" ht="15" customHeight="1">
      <c r="B27" s="159"/>
      <c r="C27" s="43" t="s">
        <v>335</v>
      </c>
    </row>
    <row r="28" spans="2:3" ht="15" customHeight="1">
      <c r="B28" s="159"/>
      <c r="C28" s="43" t="s">
        <v>336</v>
      </c>
    </row>
    <row r="29" spans="2:3" ht="15" customHeight="1">
      <c r="B29" s="160"/>
      <c r="C29" s="44" t="s">
        <v>337</v>
      </c>
    </row>
  </sheetData>
  <conditionalFormatting sqref="B3:C29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3"/>
  <sheetViews>
    <sheetView zoomScale="85" zoomScaleNormal="85" workbookViewId="0"/>
  </sheetViews>
  <sheetFormatPr defaultColWidth="10.28515625" defaultRowHeight="18" customHeight="1"/>
  <cols>
    <col min="1" max="1" width="13.85546875" style="95" customWidth="1"/>
    <col min="2" max="3" width="13.28515625" style="95" customWidth="1"/>
    <col min="4" max="6" width="10.28515625" style="95" customWidth="1"/>
    <col min="7" max="14" width="13.28515625" style="95" customWidth="1"/>
    <col min="15" max="16384" width="10.28515625" style="95"/>
  </cols>
  <sheetData>
    <row r="1" spans="1:14" ht="45" customHeight="1" thickBot="1">
      <c r="A1" s="141"/>
      <c r="B1" s="144" t="s">
        <v>528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3"/>
    </row>
    <row r="2" spans="1:14" ht="36.75" customHeight="1" thickBot="1">
      <c r="A2" s="136" t="s">
        <v>188</v>
      </c>
      <c r="B2" s="137" t="s">
        <v>187</v>
      </c>
      <c r="C2" s="138" t="s">
        <v>186</v>
      </c>
      <c r="D2" s="137" t="s">
        <v>108</v>
      </c>
      <c r="E2" s="137" t="s">
        <v>189</v>
      </c>
      <c r="F2" s="139" t="s">
        <v>185</v>
      </c>
      <c r="G2" s="137" t="s">
        <v>184</v>
      </c>
      <c r="H2" s="140" t="s">
        <v>183</v>
      </c>
      <c r="I2" s="96" t="s">
        <v>182</v>
      </c>
      <c r="J2" s="97" t="s">
        <v>181</v>
      </c>
      <c r="K2" s="98"/>
      <c r="L2" s="98"/>
      <c r="M2" s="98"/>
      <c r="N2" s="99"/>
    </row>
    <row r="3" spans="1:14" ht="18" customHeight="1">
      <c r="A3" s="100">
        <v>2</v>
      </c>
      <c r="B3" s="101">
        <v>1</v>
      </c>
      <c r="C3" s="102" t="s">
        <v>192</v>
      </c>
      <c r="D3" s="101">
        <v>1</v>
      </c>
      <c r="E3" s="101">
        <v>15</v>
      </c>
      <c r="F3" s="101">
        <v>8</v>
      </c>
      <c r="G3" s="101">
        <v>235600</v>
      </c>
      <c r="H3" s="103">
        <v>8.2127000000000006E-2</v>
      </c>
      <c r="I3" s="104">
        <v>35.864353329840092</v>
      </c>
      <c r="J3" s="105">
        <f>IF(ISNUMBER($I3),(($I3-$I$23)*$I$27)+$I$23,"-     ")</f>
        <v>36.205715568190946</v>
      </c>
      <c r="K3" s="106"/>
      <c r="L3" s="106"/>
      <c r="M3" s="102"/>
      <c r="N3" s="107"/>
    </row>
    <row r="4" spans="1:14" ht="18" customHeight="1">
      <c r="A4" s="108">
        <v>2</v>
      </c>
      <c r="B4" s="109">
        <v>1</v>
      </c>
      <c r="C4" s="95" t="s">
        <v>192</v>
      </c>
      <c r="D4" s="109">
        <v>1</v>
      </c>
      <c r="E4" s="109">
        <v>2</v>
      </c>
      <c r="F4" s="109">
        <v>1</v>
      </c>
      <c r="G4" s="109">
        <v>235601</v>
      </c>
      <c r="H4" s="110">
        <v>8.7508000000000002E-2</v>
      </c>
      <c r="I4" s="111">
        <v>36.834561168307324</v>
      </c>
      <c r="J4" s="112">
        <f t="shared" ref="J4:J21" si="0">IF(ISNUMBER($I4),(($I4-$I$23)*$I$27)+$I$23,"-     ")</f>
        <v>36.295525559731807</v>
      </c>
      <c r="K4" s="113"/>
      <c r="L4" s="113"/>
      <c r="M4" s="113"/>
      <c r="N4" s="114"/>
    </row>
    <row r="5" spans="1:14" ht="18" customHeight="1">
      <c r="A5" s="108">
        <v>2</v>
      </c>
      <c r="B5" s="109">
        <v>1</v>
      </c>
      <c r="C5" s="95" t="s">
        <v>192</v>
      </c>
      <c r="D5" s="109">
        <v>1</v>
      </c>
      <c r="E5" s="109">
        <v>13</v>
      </c>
      <c r="F5" s="109">
        <v>7</v>
      </c>
      <c r="G5" s="109">
        <v>235602</v>
      </c>
      <c r="H5" s="110">
        <v>8.6981000000000003E-2</v>
      </c>
      <c r="I5" s="111">
        <v>37.012474565727757</v>
      </c>
      <c r="J5" s="112">
        <f t="shared" si="0"/>
        <v>36.311994609026009</v>
      </c>
      <c r="K5" s="113"/>
      <c r="L5" s="113"/>
      <c r="M5" s="113"/>
      <c r="N5" s="114"/>
    </row>
    <row r="6" spans="1:14" ht="18" customHeight="1">
      <c r="A6" s="108">
        <v>2</v>
      </c>
      <c r="B6" s="109">
        <v>1</v>
      </c>
      <c r="C6" s="95" t="s">
        <v>192</v>
      </c>
      <c r="D6" s="109">
        <v>1</v>
      </c>
      <c r="E6" s="109">
        <v>3</v>
      </c>
      <c r="F6" s="109">
        <v>2</v>
      </c>
      <c r="G6" s="109">
        <v>235603</v>
      </c>
      <c r="H6" s="110">
        <v>8.6760000000000004E-2</v>
      </c>
      <c r="I6" s="111">
        <v>36.22185569903246</v>
      </c>
      <c r="J6" s="112">
        <f t="shared" si="0"/>
        <v>36.238808770987298</v>
      </c>
      <c r="K6" s="113"/>
      <c r="L6" s="113"/>
      <c r="M6" s="113"/>
      <c r="N6" s="114"/>
    </row>
    <row r="7" spans="1:14" ht="18" customHeight="1">
      <c r="A7" s="108">
        <v>2</v>
      </c>
      <c r="B7" s="109">
        <v>1</v>
      </c>
      <c r="C7" s="95" t="s">
        <v>192</v>
      </c>
      <c r="D7" s="109">
        <v>1</v>
      </c>
      <c r="E7" s="109">
        <v>19</v>
      </c>
      <c r="F7" s="109">
        <v>10</v>
      </c>
      <c r="G7" s="109">
        <v>235604</v>
      </c>
      <c r="H7" s="110">
        <v>8.7646000000000002E-2</v>
      </c>
      <c r="I7" s="111">
        <v>37.199199854863316</v>
      </c>
      <c r="J7" s="112">
        <f t="shared" si="0"/>
        <v>36.329279355626511</v>
      </c>
      <c r="K7" s="113"/>
      <c r="L7" s="113"/>
      <c r="M7" s="113"/>
      <c r="N7" s="114"/>
    </row>
    <row r="8" spans="1:14" ht="18" customHeight="1">
      <c r="A8" s="108">
        <v>2</v>
      </c>
      <c r="B8" s="109">
        <v>1</v>
      </c>
      <c r="C8" s="95" t="s">
        <v>192</v>
      </c>
      <c r="D8" s="109">
        <v>1</v>
      </c>
      <c r="E8" s="109">
        <v>7</v>
      </c>
      <c r="F8" s="109">
        <v>4</v>
      </c>
      <c r="G8" s="109">
        <v>235605</v>
      </c>
      <c r="H8" s="110">
        <v>8.6857000000000004E-2</v>
      </c>
      <c r="I8" s="111">
        <v>35.623503787122736</v>
      </c>
      <c r="J8" s="112">
        <f t="shared" si="0"/>
        <v>36.183420659268918</v>
      </c>
      <c r="K8" s="113"/>
      <c r="L8" s="113"/>
      <c r="M8" s="113"/>
      <c r="N8" s="114"/>
    </row>
    <row r="9" spans="1:14" ht="18" customHeight="1">
      <c r="A9" s="108">
        <v>2</v>
      </c>
      <c r="B9" s="109">
        <v>1</v>
      </c>
      <c r="C9" s="95" t="s">
        <v>192</v>
      </c>
      <c r="D9" s="109">
        <v>1</v>
      </c>
      <c r="E9" s="109">
        <v>17</v>
      </c>
      <c r="F9" s="109">
        <v>9</v>
      </c>
      <c r="G9" s="109">
        <v>235606</v>
      </c>
      <c r="H9" s="110">
        <v>8.3890999999999993E-2</v>
      </c>
      <c r="I9" s="111">
        <v>36.326952475420896</v>
      </c>
      <c r="J9" s="112">
        <f t="shared" si="0"/>
        <v>36.248537346890508</v>
      </c>
      <c r="K9" s="113"/>
      <c r="L9" s="113"/>
      <c r="M9" s="113"/>
      <c r="N9" s="114"/>
    </row>
    <row r="10" spans="1:14" ht="18" customHeight="1">
      <c r="A10" s="108">
        <v>2</v>
      </c>
      <c r="B10" s="109">
        <v>1</v>
      </c>
      <c r="C10" s="95" t="s">
        <v>192</v>
      </c>
      <c r="D10" s="109">
        <v>1</v>
      </c>
      <c r="E10" s="109">
        <v>12</v>
      </c>
      <c r="F10" s="109">
        <v>6</v>
      </c>
      <c r="G10" s="109">
        <v>235607</v>
      </c>
      <c r="H10" s="110">
        <v>8.5042999999999994E-2</v>
      </c>
      <c r="I10" s="111">
        <v>36.553350571646646</v>
      </c>
      <c r="J10" s="112">
        <f t="shared" si="0"/>
        <v>36.269494517406699</v>
      </c>
      <c r="K10" s="113"/>
      <c r="L10" s="113"/>
      <c r="M10" s="113"/>
      <c r="N10" s="114"/>
    </row>
    <row r="11" spans="1:14" ht="18" customHeight="1">
      <c r="A11" s="108">
        <v>2</v>
      </c>
      <c r="B11" s="109">
        <v>1</v>
      </c>
      <c r="C11" s="95" t="s">
        <v>192</v>
      </c>
      <c r="D11" s="109">
        <v>1</v>
      </c>
      <c r="E11" s="109">
        <v>6</v>
      </c>
      <c r="F11" s="109">
        <v>3</v>
      </c>
      <c r="G11" s="109">
        <v>235608</v>
      </c>
      <c r="H11" s="110">
        <v>8.7265999999999996E-2</v>
      </c>
      <c r="I11" s="111">
        <v>38.581097111567452</v>
      </c>
      <c r="J11" s="112">
        <f t="shared" si="0"/>
        <v>36.457198525122202</v>
      </c>
      <c r="K11" s="113"/>
      <c r="L11" s="113"/>
      <c r="M11" s="113"/>
      <c r="N11" s="114"/>
    </row>
    <row r="12" spans="1:14" ht="18" customHeight="1">
      <c r="A12" s="108">
        <v>2</v>
      </c>
      <c r="B12" s="109">
        <v>1</v>
      </c>
      <c r="C12" s="95" t="s">
        <v>192</v>
      </c>
      <c r="D12" s="109">
        <v>1</v>
      </c>
      <c r="E12" s="109">
        <v>5</v>
      </c>
      <c r="F12" s="109">
        <v>3</v>
      </c>
      <c r="G12" s="109">
        <v>235609</v>
      </c>
      <c r="H12" s="110">
        <v>8.2682000000000005E-2</v>
      </c>
      <c r="I12" s="111">
        <v>39.039153254510964</v>
      </c>
      <c r="J12" s="112">
        <f t="shared" si="0"/>
        <v>36.499599768125954</v>
      </c>
      <c r="K12" s="113"/>
      <c r="L12" s="113"/>
      <c r="M12" s="113"/>
      <c r="N12" s="114"/>
    </row>
    <row r="13" spans="1:14" ht="18" customHeight="1">
      <c r="A13" s="108">
        <v>2</v>
      </c>
      <c r="B13" s="109">
        <v>1</v>
      </c>
      <c r="C13" s="95" t="s">
        <v>192</v>
      </c>
      <c r="D13" s="109">
        <v>1</v>
      </c>
      <c r="E13" s="109">
        <v>8</v>
      </c>
      <c r="F13" s="109">
        <v>4</v>
      </c>
      <c r="G13" s="109">
        <v>235610</v>
      </c>
      <c r="H13" s="110">
        <v>8.4418000000000007E-2</v>
      </c>
      <c r="I13" s="111">
        <v>35.574122029675934</v>
      </c>
      <c r="J13" s="112">
        <f t="shared" si="0"/>
        <v>36.178849499314602</v>
      </c>
      <c r="K13" s="113"/>
      <c r="L13" s="113"/>
      <c r="M13" s="113"/>
      <c r="N13" s="114"/>
    </row>
    <row r="14" spans="1:14" ht="18" customHeight="1">
      <c r="A14" s="108">
        <v>2</v>
      </c>
      <c r="B14" s="109">
        <v>1</v>
      </c>
      <c r="C14" s="95" t="s">
        <v>192</v>
      </c>
      <c r="D14" s="109">
        <v>1</v>
      </c>
      <c r="E14" s="109">
        <v>18</v>
      </c>
      <c r="F14" s="109">
        <v>9</v>
      </c>
      <c r="G14" s="109">
        <v>235611</v>
      </c>
      <c r="H14" s="110">
        <v>8.6110999999999993E-2</v>
      </c>
      <c r="I14" s="111">
        <v>34.680717931529259</v>
      </c>
      <c r="J14" s="112">
        <f t="shared" si="0"/>
        <v>36.096149059969683</v>
      </c>
      <c r="K14" s="113"/>
      <c r="L14" s="113"/>
      <c r="M14" s="113"/>
      <c r="N14" s="114"/>
    </row>
    <row r="15" spans="1:14" ht="18" customHeight="1">
      <c r="A15" s="108">
        <v>2</v>
      </c>
      <c r="B15" s="109">
        <v>1</v>
      </c>
      <c r="C15" s="95" t="s">
        <v>192</v>
      </c>
      <c r="D15" s="109">
        <v>1</v>
      </c>
      <c r="E15" s="109">
        <v>1</v>
      </c>
      <c r="F15" s="109">
        <v>1</v>
      </c>
      <c r="G15" s="109">
        <v>235612</v>
      </c>
      <c r="H15" s="110">
        <v>8.7494000000000002E-2</v>
      </c>
      <c r="I15" s="111">
        <v>34.751424647568236</v>
      </c>
      <c r="J15" s="112">
        <f t="shared" si="0"/>
        <v>36.102694224126857</v>
      </c>
      <c r="K15" s="113"/>
      <c r="L15" s="113"/>
      <c r="M15" s="113"/>
      <c r="N15" s="114"/>
    </row>
    <row r="16" spans="1:14" ht="18" customHeight="1">
      <c r="A16" s="108">
        <v>2</v>
      </c>
      <c r="B16" s="109">
        <v>1</v>
      </c>
      <c r="C16" s="95" t="s">
        <v>192</v>
      </c>
      <c r="D16" s="109">
        <v>1</v>
      </c>
      <c r="E16" s="109">
        <v>9</v>
      </c>
      <c r="F16" s="109">
        <v>5</v>
      </c>
      <c r="G16" s="109">
        <v>235613</v>
      </c>
      <c r="H16" s="110">
        <v>8.4922999999999998E-2</v>
      </c>
      <c r="I16" s="111">
        <v>35.369245760755796</v>
      </c>
      <c r="J16" s="112">
        <f t="shared" si="0"/>
        <v>36.159884556702188</v>
      </c>
      <c r="K16" s="113"/>
      <c r="L16" s="113"/>
      <c r="M16" s="113"/>
      <c r="N16" s="114"/>
    </row>
    <row r="17" spans="1:14" ht="18" customHeight="1">
      <c r="A17" s="108">
        <v>2</v>
      </c>
      <c r="B17" s="109">
        <v>1</v>
      </c>
      <c r="C17" s="95" t="s">
        <v>192</v>
      </c>
      <c r="D17" s="109">
        <v>1</v>
      </c>
      <c r="E17" s="109">
        <v>16</v>
      </c>
      <c r="F17" s="109">
        <v>8</v>
      </c>
      <c r="G17" s="109">
        <v>235614</v>
      </c>
      <c r="H17" s="110">
        <v>8.6212999999999998E-2</v>
      </c>
      <c r="I17" s="111">
        <v>34.872627890458837</v>
      </c>
      <c r="J17" s="112">
        <f t="shared" si="0"/>
        <v>36.113913739974024</v>
      </c>
      <c r="K17" s="113"/>
      <c r="L17" s="113"/>
      <c r="M17" s="113"/>
      <c r="N17" s="114"/>
    </row>
    <row r="18" spans="1:14" ht="18" customHeight="1">
      <c r="A18" s="108">
        <v>2</v>
      </c>
      <c r="B18" s="109">
        <v>1</v>
      </c>
      <c r="C18" s="95" t="s">
        <v>192</v>
      </c>
      <c r="D18" s="109">
        <v>1</v>
      </c>
      <c r="E18" s="109">
        <v>20</v>
      </c>
      <c r="F18" s="109">
        <v>10</v>
      </c>
      <c r="G18" s="109">
        <v>235615</v>
      </c>
      <c r="H18" s="110">
        <v>8.2761000000000001E-2</v>
      </c>
      <c r="I18" s="111">
        <v>34.777512267818125</v>
      </c>
      <c r="J18" s="112">
        <f t="shared" si="0"/>
        <v>36.105109097374701</v>
      </c>
      <c r="K18" s="113"/>
      <c r="L18" s="113"/>
      <c r="M18" s="113"/>
      <c r="N18" s="114"/>
    </row>
    <row r="19" spans="1:14" ht="18" customHeight="1">
      <c r="A19" s="108">
        <v>2</v>
      </c>
      <c r="B19" s="109">
        <v>1</v>
      </c>
      <c r="C19" s="95" t="s">
        <v>192</v>
      </c>
      <c r="D19" s="109">
        <v>1</v>
      </c>
      <c r="E19" s="109">
        <v>10</v>
      </c>
      <c r="F19" s="109">
        <v>5</v>
      </c>
      <c r="G19" s="109">
        <v>235616</v>
      </c>
      <c r="H19" s="110">
        <v>8.7212999999999999E-2</v>
      </c>
      <c r="I19" s="111">
        <v>36.138032184247045</v>
      </c>
      <c r="J19" s="112">
        <f t="shared" si="0"/>
        <v>36.231049413811114</v>
      </c>
      <c r="K19" s="113"/>
      <c r="L19" s="113"/>
      <c r="M19" s="113"/>
      <c r="N19" s="114"/>
    </row>
    <row r="20" spans="1:14" ht="18" customHeight="1">
      <c r="A20" s="108">
        <v>2</v>
      </c>
      <c r="B20" s="109">
        <v>1</v>
      </c>
      <c r="C20" s="95" t="s">
        <v>192</v>
      </c>
      <c r="D20" s="109">
        <v>1</v>
      </c>
      <c r="E20" s="109">
        <v>11</v>
      </c>
      <c r="F20" s="109">
        <v>6</v>
      </c>
      <c r="G20" s="109">
        <v>235617</v>
      </c>
      <c r="H20" s="110">
        <v>8.8206999999999994E-2</v>
      </c>
      <c r="I20" s="111">
        <v>35.825440504686206</v>
      </c>
      <c r="J20" s="112">
        <f t="shared" si="0"/>
        <v>36.202113494120489</v>
      </c>
      <c r="K20" s="113"/>
      <c r="L20" s="113"/>
      <c r="M20" s="113"/>
      <c r="N20" s="114"/>
    </row>
    <row r="21" spans="1:14" ht="18" customHeight="1">
      <c r="A21" s="108">
        <v>2</v>
      </c>
      <c r="B21" s="109">
        <v>1</v>
      </c>
      <c r="C21" s="95" t="s">
        <v>192</v>
      </c>
      <c r="D21" s="109">
        <v>1</v>
      </c>
      <c r="E21" s="109">
        <v>14</v>
      </c>
      <c r="F21" s="109">
        <v>7</v>
      </c>
      <c r="G21" s="109">
        <v>235618</v>
      </c>
      <c r="H21" s="110">
        <v>8.3299999999999999E-2</v>
      </c>
      <c r="I21" s="111">
        <v>36.792904588933411</v>
      </c>
      <c r="J21" s="112">
        <f t="shared" si="0"/>
        <v>36.291669502407942</v>
      </c>
      <c r="K21" s="113"/>
      <c r="L21" s="113"/>
      <c r="M21" s="113"/>
      <c r="N21" s="114"/>
    </row>
    <row r="22" spans="1:14" ht="18" customHeight="1" thickBot="1">
      <c r="A22" s="108">
        <v>2</v>
      </c>
      <c r="B22" s="109">
        <v>1</v>
      </c>
      <c r="C22" s="95" t="s">
        <v>192</v>
      </c>
      <c r="D22" s="109">
        <v>1</v>
      </c>
      <c r="E22" s="109">
        <v>4</v>
      </c>
      <c r="F22" s="109">
        <v>2</v>
      </c>
      <c r="G22" s="109">
        <v>235619</v>
      </c>
      <c r="H22" s="110">
        <v>8.6358000000000004E-2</v>
      </c>
      <c r="I22" s="111">
        <v>36.772233687273157</v>
      </c>
      <c r="J22" s="112">
        <f>IF(ISNUMBER($I22),(($I22-$I$23)*$I$27)+$I$23,"-     ")</f>
        <v>36.289756042807184</v>
      </c>
      <c r="K22" s="113"/>
      <c r="L22" s="113"/>
      <c r="M22" s="113"/>
      <c r="N22" s="114"/>
    </row>
    <row r="23" spans="1:14" ht="18" customHeight="1">
      <c r="A23" s="145" t="s">
        <v>180</v>
      </c>
      <c r="B23" s="129"/>
      <c r="C23" s="130"/>
      <c r="D23" s="129"/>
      <c r="E23" s="129"/>
      <c r="F23" s="131"/>
      <c r="G23" s="129"/>
      <c r="H23" s="132">
        <f>AVERAGE(H$3:H$22)</f>
        <v>8.5687949999999985E-2</v>
      </c>
      <c r="I23" s="115">
        <f>AVERAGE(I$3:I$22)</f>
        <v>36.240538165549282</v>
      </c>
      <c r="J23" s="116">
        <f>AVERAGE(J$3:J$22)</f>
        <v>36.240538165549275</v>
      </c>
      <c r="K23" s="130"/>
      <c r="L23" s="130"/>
      <c r="M23" s="130"/>
      <c r="N23" s="133"/>
    </row>
    <row r="24" spans="1:14" ht="18" customHeight="1">
      <c r="A24" s="146" t="s">
        <v>179</v>
      </c>
      <c r="B24" s="128"/>
      <c r="C24" s="127"/>
      <c r="D24" s="128"/>
      <c r="E24" s="128"/>
      <c r="F24" s="128"/>
      <c r="G24" s="128"/>
      <c r="H24" s="134"/>
      <c r="I24" s="117">
        <f>MEDIAN(I$3:I$22)</f>
        <v>36.179943941639749</v>
      </c>
      <c r="J24" s="118">
        <f>MEDIAN(J$3:J$22)</f>
        <v>36.234929092399206</v>
      </c>
      <c r="K24" s="127"/>
      <c r="L24" s="127"/>
      <c r="M24" s="127"/>
      <c r="N24" s="135"/>
    </row>
    <row r="25" spans="1:14" ht="18" customHeight="1">
      <c r="A25" s="146" t="s">
        <v>178</v>
      </c>
      <c r="B25" s="128"/>
      <c r="C25" s="127"/>
      <c r="D25" s="128"/>
      <c r="E25" s="128"/>
      <c r="F25" s="128"/>
      <c r="G25" s="128"/>
      <c r="H25" s="134"/>
      <c r="I25" s="117">
        <f>STDEV(I$3:I$22)</f>
        <v>1.179700302630688</v>
      </c>
      <c r="J25" s="118">
        <f>STDEV(J$3:J$22)</f>
        <v>0.1092022451265626</v>
      </c>
      <c r="K25" s="127"/>
      <c r="L25" s="127"/>
      <c r="M25" s="127"/>
      <c r="N25" s="135"/>
    </row>
    <row r="26" spans="1:14" ht="18" customHeight="1" thickBot="1">
      <c r="A26" s="146" t="s">
        <v>177</v>
      </c>
      <c r="B26" s="128"/>
      <c r="C26" s="127"/>
      <c r="D26" s="128"/>
      <c r="E26" s="128"/>
      <c r="F26" s="128"/>
      <c r="G26" s="128"/>
      <c r="H26" s="134"/>
      <c r="I26" s="292">
        <f>I25/I23</f>
        <v>3.25519532089103E-2</v>
      </c>
      <c r="J26" s="293">
        <f>J25/J23</f>
        <v>3.0132622376555012E-3</v>
      </c>
      <c r="K26" s="127"/>
      <c r="L26" s="127"/>
      <c r="M26" s="127"/>
      <c r="N26" s="135"/>
    </row>
    <row r="27" spans="1:14" ht="18" customHeight="1" thickBot="1">
      <c r="A27" s="147" t="s">
        <v>176</v>
      </c>
      <c r="B27" s="119"/>
      <c r="C27" s="120"/>
      <c r="D27" s="119"/>
      <c r="E27" s="119"/>
      <c r="F27" s="119"/>
      <c r="G27" s="119"/>
      <c r="H27" s="121"/>
      <c r="I27" s="148">
        <f>SQRT(I26*I26*H23/$C$31)/I26</f>
        <v>9.2567785973307143E-2</v>
      </c>
      <c r="J27" s="122"/>
      <c r="K27" s="122"/>
      <c r="L27" s="122"/>
      <c r="M27" s="122"/>
      <c r="N27" s="123"/>
    </row>
    <row r="28" spans="1:14" ht="18" customHeight="1">
      <c r="H28" s="124"/>
    </row>
    <row r="29" spans="1:14" ht="18" customHeight="1">
      <c r="H29" s="124"/>
    </row>
    <row r="30" spans="1:14" ht="18" customHeight="1">
      <c r="A30" s="125" t="s">
        <v>175</v>
      </c>
      <c r="B30" s="126" t="s">
        <v>190</v>
      </c>
      <c r="H30" s="124"/>
    </row>
    <row r="31" spans="1:14" ht="18" customHeight="1">
      <c r="A31" s="95" t="s">
        <v>174</v>
      </c>
      <c r="C31" s="128">
        <v>10</v>
      </c>
      <c r="D31" s="127" t="s">
        <v>173</v>
      </c>
      <c r="H31" s="124"/>
    </row>
    <row r="32" spans="1:14" ht="18" customHeight="1">
      <c r="H32" s="124"/>
    </row>
    <row r="33" spans="3:3" ht="18" customHeight="1">
      <c r="C33" s="95" t="s">
        <v>191</v>
      </c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2023-08-24 09:21.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038E-9E4B-4370-BBCD-BEB2AD3396BD}">
  <sheetPr codeName="Sheet6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394</v>
      </c>
      <c r="BM1" s="28" t="s">
        <v>66</v>
      </c>
    </row>
    <row r="2" spans="1:66" ht="15">
      <c r="A2" s="25" t="s">
        <v>0</v>
      </c>
      <c r="B2" s="18" t="s">
        <v>108</v>
      </c>
      <c r="C2" s="15" t="s">
        <v>109</v>
      </c>
      <c r="D2" s="16" t="s">
        <v>214</v>
      </c>
      <c r="E2" s="17" t="s">
        <v>214</v>
      </c>
      <c r="F2" s="17" t="s">
        <v>214</v>
      </c>
      <c r="G2" s="17" t="s">
        <v>214</v>
      </c>
      <c r="H2" s="17" t="s">
        <v>214</v>
      </c>
      <c r="I2" s="17" t="s">
        <v>214</v>
      </c>
      <c r="J2" s="17" t="s">
        <v>214</v>
      </c>
      <c r="K2" s="17" t="s">
        <v>214</v>
      </c>
      <c r="L2" s="17" t="s">
        <v>214</v>
      </c>
      <c r="M2" s="17" t="s">
        <v>214</v>
      </c>
      <c r="N2" s="17" t="s">
        <v>214</v>
      </c>
      <c r="O2" s="17" t="s">
        <v>214</v>
      </c>
      <c r="P2" s="17" t="s">
        <v>214</v>
      </c>
      <c r="Q2" s="17" t="s">
        <v>214</v>
      </c>
      <c r="R2" s="15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215</v>
      </c>
      <c r="C3" s="9" t="s">
        <v>215</v>
      </c>
      <c r="D3" s="149" t="s">
        <v>216</v>
      </c>
      <c r="E3" s="150" t="s">
        <v>217</v>
      </c>
      <c r="F3" s="150" t="s">
        <v>218</v>
      </c>
      <c r="G3" s="150" t="s">
        <v>219</v>
      </c>
      <c r="H3" s="150" t="s">
        <v>220</v>
      </c>
      <c r="I3" s="150" t="s">
        <v>221</v>
      </c>
      <c r="J3" s="150" t="s">
        <v>222</v>
      </c>
      <c r="K3" s="150" t="s">
        <v>223</v>
      </c>
      <c r="L3" s="150" t="s">
        <v>224</v>
      </c>
      <c r="M3" s="150" t="s">
        <v>225</v>
      </c>
      <c r="N3" s="150" t="s">
        <v>226</v>
      </c>
      <c r="O3" s="150" t="s">
        <v>227</v>
      </c>
      <c r="P3" s="150" t="s">
        <v>228</v>
      </c>
      <c r="Q3" s="150" t="s">
        <v>229</v>
      </c>
      <c r="R3" s="151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230</v>
      </c>
      <c r="E4" s="11" t="s">
        <v>230</v>
      </c>
      <c r="F4" s="11" t="s">
        <v>230</v>
      </c>
      <c r="G4" s="11" t="s">
        <v>230</v>
      </c>
      <c r="H4" s="11" t="s">
        <v>230</v>
      </c>
      <c r="I4" s="11" t="s">
        <v>230</v>
      </c>
      <c r="J4" s="11" t="s">
        <v>230</v>
      </c>
      <c r="K4" s="11" t="s">
        <v>230</v>
      </c>
      <c r="L4" s="11" t="s">
        <v>230</v>
      </c>
      <c r="M4" s="11" t="s">
        <v>230</v>
      </c>
      <c r="N4" s="11" t="s">
        <v>230</v>
      </c>
      <c r="O4" s="11" t="s">
        <v>230</v>
      </c>
      <c r="P4" s="11" t="s">
        <v>230</v>
      </c>
      <c r="Q4" s="11" t="s">
        <v>230</v>
      </c>
      <c r="R4" s="15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51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17.215088282504013</v>
      </c>
      <c r="E6" s="22">
        <v>17.22</v>
      </c>
      <c r="F6" s="22">
        <v>17.300000000000004</v>
      </c>
      <c r="G6" s="22">
        <v>17.213290503834415</v>
      </c>
      <c r="H6" s="22">
        <v>17.319277108433734</v>
      </c>
      <c r="I6" s="22">
        <v>17.076000000000001</v>
      </c>
      <c r="J6" s="22">
        <v>17.219084582009792</v>
      </c>
      <c r="K6" s="22">
        <v>17.120956050205454</v>
      </c>
      <c r="L6" s="22">
        <v>16.940000000000001</v>
      </c>
      <c r="M6" s="22">
        <v>17.128236002408187</v>
      </c>
      <c r="N6" s="22">
        <v>17.189232462723904</v>
      </c>
      <c r="O6" s="22">
        <v>17.043080741231712</v>
      </c>
      <c r="P6" s="22">
        <v>16.974</v>
      </c>
      <c r="Q6" s="22">
        <v>17.09</v>
      </c>
      <c r="R6" s="151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17.154895666131623</v>
      </c>
      <c r="E7" s="11">
        <v>17.23</v>
      </c>
      <c r="F7" s="11">
        <v>17.34</v>
      </c>
      <c r="G7" s="11">
        <v>17.253368013738569</v>
      </c>
      <c r="H7" s="11">
        <v>17.409638554216869</v>
      </c>
      <c r="I7" s="11">
        <v>17.059999999999999</v>
      </c>
      <c r="J7" s="11">
        <v>17.171263279857811</v>
      </c>
      <c r="K7" s="11">
        <v>16.98078448020377</v>
      </c>
      <c r="L7" s="11">
        <v>16.920000000000002</v>
      </c>
      <c r="M7" s="11">
        <v>17.057997190447519</v>
      </c>
      <c r="N7" s="11">
        <v>17.129090363254278</v>
      </c>
      <c r="O7" s="11">
        <v>17.043308278901673</v>
      </c>
      <c r="P7" s="11">
        <v>17.001999999999999</v>
      </c>
      <c r="Q7" s="11">
        <v>17.079999999999998</v>
      </c>
      <c r="R7" s="151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1">
        <v>17.154895666131623</v>
      </c>
      <c r="E8" s="11"/>
      <c r="F8" s="11">
        <v>17.309999999999999</v>
      </c>
      <c r="G8" s="11">
        <v>17.253368013738569</v>
      </c>
      <c r="H8" s="11">
        <v>17.379518072289155</v>
      </c>
      <c r="I8" s="11">
        <v>17.079999999999998</v>
      </c>
      <c r="J8" s="11">
        <v>17.153057543278461</v>
      </c>
      <c r="K8" s="11">
        <v>17.070894775204852</v>
      </c>
      <c r="L8" s="11">
        <v>16.899999999999999</v>
      </c>
      <c r="M8" s="11">
        <v>17.148304234396949</v>
      </c>
      <c r="N8" s="11">
        <v>17.123386370459322</v>
      </c>
      <c r="O8" s="11">
        <v>17.029739939802404</v>
      </c>
      <c r="P8" s="11">
        <v>16.957999999999998</v>
      </c>
      <c r="Q8" s="11">
        <v>17.11</v>
      </c>
      <c r="R8" s="151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/>
      <c r="E9" s="11"/>
      <c r="F9" s="11"/>
      <c r="G9" s="11"/>
      <c r="H9" s="11">
        <v>17.309236947791163</v>
      </c>
      <c r="I9" s="11"/>
      <c r="J9" s="11"/>
      <c r="K9" s="11">
        <v>17.070894775204852</v>
      </c>
      <c r="L9" s="11"/>
      <c r="M9" s="11">
        <v>17.03792895845876</v>
      </c>
      <c r="N9" s="11"/>
      <c r="O9" s="11">
        <v>17.018124009033897</v>
      </c>
      <c r="P9" s="11">
        <v>16.972999999999999</v>
      </c>
      <c r="Q9" s="11">
        <v>17.09</v>
      </c>
      <c r="R9" s="151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17.134880019912753</v>
      </c>
      <c r="BN9" s="28"/>
    </row>
    <row r="10" spans="1:66">
      <c r="A10" s="30"/>
      <c r="B10" s="19">
        <v>1</v>
      </c>
      <c r="C10" s="9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16.968</v>
      </c>
      <c r="Q10" s="11"/>
      <c r="R10" s="151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v>16.986000000000001</v>
      </c>
      <c r="Q11" s="11"/>
      <c r="R11" s="151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231</v>
      </c>
      <c r="C12" s="12"/>
      <c r="D12" s="23">
        <v>17.174959871589085</v>
      </c>
      <c r="E12" s="23">
        <v>17.225000000000001</v>
      </c>
      <c r="F12" s="23">
        <v>17.316666666666666</v>
      </c>
      <c r="G12" s="23">
        <v>17.240008843770514</v>
      </c>
      <c r="H12" s="23">
        <v>17.354417670682732</v>
      </c>
      <c r="I12" s="23">
        <v>17.071999999999999</v>
      </c>
      <c r="J12" s="23">
        <v>17.181135135048688</v>
      </c>
      <c r="K12" s="23">
        <v>17.060882520204732</v>
      </c>
      <c r="L12" s="23">
        <v>16.919999999999998</v>
      </c>
      <c r="M12" s="23">
        <v>17.093116596427855</v>
      </c>
      <c r="N12" s="23">
        <v>17.147236398812503</v>
      </c>
      <c r="O12" s="23">
        <v>17.033563242242423</v>
      </c>
      <c r="P12" s="23">
        <v>16.976833333333335</v>
      </c>
      <c r="Q12" s="23">
        <v>17.092500000000001</v>
      </c>
      <c r="R12" s="151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232</v>
      </c>
      <c r="C13" s="29"/>
      <c r="D13" s="11">
        <v>17.154895666131623</v>
      </c>
      <c r="E13" s="11">
        <v>17.225000000000001</v>
      </c>
      <c r="F13" s="11">
        <v>17.309999999999999</v>
      </c>
      <c r="G13" s="11">
        <v>17.253368013738569</v>
      </c>
      <c r="H13" s="11">
        <v>17.349397590361445</v>
      </c>
      <c r="I13" s="11">
        <v>17.076000000000001</v>
      </c>
      <c r="J13" s="11">
        <v>17.171263279857811</v>
      </c>
      <c r="K13" s="11">
        <v>17.070894775204852</v>
      </c>
      <c r="L13" s="11">
        <v>16.920000000000002</v>
      </c>
      <c r="M13" s="11">
        <v>17.093116596427855</v>
      </c>
      <c r="N13" s="11">
        <v>17.129090363254278</v>
      </c>
      <c r="O13" s="11">
        <v>17.036410340517058</v>
      </c>
      <c r="P13" s="11">
        <v>16.973500000000001</v>
      </c>
      <c r="Q13" s="11">
        <v>17.09</v>
      </c>
      <c r="R13" s="151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233</v>
      </c>
      <c r="C14" s="29"/>
      <c r="D14" s="24">
        <v>3.4752223265827394E-2</v>
      </c>
      <c r="E14" s="24">
        <v>7.0710678118665812E-3</v>
      </c>
      <c r="F14" s="24">
        <v>2.0816659994659745E-2</v>
      </c>
      <c r="G14" s="24">
        <v>2.3138761131613547E-2</v>
      </c>
      <c r="H14" s="24">
        <v>4.8150918908763149E-2</v>
      </c>
      <c r="I14" s="24">
        <v>1.058300524425854E-2</v>
      </c>
      <c r="J14" s="24">
        <v>3.4102530765170551E-2</v>
      </c>
      <c r="K14" s="24">
        <v>5.8380977264625586E-2</v>
      </c>
      <c r="L14" s="24">
        <v>2.000000000000135E-2</v>
      </c>
      <c r="M14" s="24">
        <v>5.3410660989602336E-2</v>
      </c>
      <c r="N14" s="24">
        <v>3.6481309207444863E-2</v>
      </c>
      <c r="O14" s="24">
        <v>1.2090438234631823E-2</v>
      </c>
      <c r="P14" s="24">
        <v>1.5315569420255694E-2</v>
      </c>
      <c r="Q14" s="24">
        <v>1.2583057392118237E-2</v>
      </c>
      <c r="R14" s="218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19"/>
      <c r="BM14" s="56"/>
    </row>
    <row r="15" spans="1:66">
      <c r="A15" s="30"/>
      <c r="B15" s="3" t="s">
        <v>85</v>
      </c>
      <c r="C15" s="29"/>
      <c r="D15" s="13">
        <v>2.0234238406178005E-3</v>
      </c>
      <c r="E15" s="13">
        <v>4.1051191941170282E-4</v>
      </c>
      <c r="F15" s="13">
        <v>1.2021170353027765E-3</v>
      </c>
      <c r="G15" s="13">
        <v>1.3421548295768121E-3</v>
      </c>
      <c r="H15" s="13">
        <v>2.774562640042123E-3</v>
      </c>
      <c r="I15" s="13">
        <v>6.1990424345469424E-4</v>
      </c>
      <c r="J15" s="13">
        <v>1.9848822849663191E-3</v>
      </c>
      <c r="K15" s="13">
        <v>3.4219201260829624E-3</v>
      </c>
      <c r="L15" s="13">
        <v>1.1820330969267939E-3</v>
      </c>
      <c r="M15" s="13">
        <v>3.124688273685805E-3</v>
      </c>
      <c r="N15" s="13">
        <v>2.1275328781243902E-3</v>
      </c>
      <c r="O15" s="13">
        <v>7.098008832730966E-4</v>
      </c>
      <c r="P15" s="13">
        <v>9.0214524225693991E-4</v>
      </c>
      <c r="Q15" s="13">
        <v>7.3617419289853658E-4</v>
      </c>
      <c r="R15" s="151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234</v>
      </c>
      <c r="C16" s="29"/>
      <c r="D16" s="13">
        <v>2.3390797968678712E-3</v>
      </c>
      <c r="E16" s="13">
        <v>5.2594462279582643E-3</v>
      </c>
      <c r="F16" s="13">
        <v>1.0609157843104677E-2</v>
      </c>
      <c r="G16" s="13">
        <v>6.1353697099477689E-3</v>
      </c>
      <c r="H16" s="13">
        <v>1.2812324948575649E-2</v>
      </c>
      <c r="I16" s="13">
        <v>-3.6697087951406138E-3</v>
      </c>
      <c r="J16" s="13">
        <v>2.6994712003924892E-3</v>
      </c>
      <c r="K16" s="13">
        <v>-4.3185303674159181E-3</v>
      </c>
      <c r="L16" s="13">
        <v>-1.2540503327892472E-2</v>
      </c>
      <c r="M16" s="13">
        <v>-2.4373338731502603E-3</v>
      </c>
      <c r="N16" s="13">
        <v>7.211243315032867E-4</v>
      </c>
      <c r="O16" s="13">
        <v>-5.912896825223668E-3</v>
      </c>
      <c r="P16" s="13">
        <v>-9.2236821265015978E-3</v>
      </c>
      <c r="Q16" s="13">
        <v>-2.4733187430260317E-3</v>
      </c>
      <c r="R16" s="151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235</v>
      </c>
      <c r="C17" s="47"/>
      <c r="D17" s="45">
        <v>0.5</v>
      </c>
      <c r="E17" s="45">
        <v>0.96</v>
      </c>
      <c r="F17" s="45">
        <v>1.8</v>
      </c>
      <c r="G17" s="45">
        <v>1.1000000000000001</v>
      </c>
      <c r="H17" s="45">
        <v>2.14</v>
      </c>
      <c r="I17" s="45">
        <v>0.44</v>
      </c>
      <c r="J17" s="45">
        <v>0.56000000000000005</v>
      </c>
      <c r="K17" s="45">
        <v>0.54</v>
      </c>
      <c r="L17" s="45">
        <v>1.83</v>
      </c>
      <c r="M17" s="45">
        <v>0.25</v>
      </c>
      <c r="N17" s="45">
        <v>0.25</v>
      </c>
      <c r="O17" s="45">
        <v>0.79</v>
      </c>
      <c r="P17" s="45">
        <v>1.31</v>
      </c>
      <c r="Q17" s="45">
        <v>0.25</v>
      </c>
      <c r="R17" s="151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BM18" s="55"/>
    </row>
    <row r="19" spans="1:65">
      <c r="BM19" s="55"/>
    </row>
    <row r="20" spans="1:65">
      <c r="BM20" s="55"/>
    </row>
    <row r="21" spans="1:65">
      <c r="BM21" s="55"/>
    </row>
    <row r="22" spans="1:65">
      <c r="BM22" s="55"/>
    </row>
    <row r="23" spans="1:65">
      <c r="BM23" s="55"/>
    </row>
    <row r="24" spans="1:65">
      <c r="BM24" s="55"/>
    </row>
    <row r="25" spans="1:65">
      <c r="BM25" s="55"/>
    </row>
    <row r="26" spans="1:65">
      <c r="BM26" s="55"/>
    </row>
    <row r="27" spans="1:65">
      <c r="BM27" s="55"/>
    </row>
    <row r="28" spans="1:65"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Q11">
    <cfRule type="expression" dxfId="20" priority="3">
      <formula>AND($B6&lt;&gt;$B5,NOT(ISBLANK(INDIRECT(Anlyt_LabRefThisCol))))</formula>
    </cfRule>
  </conditionalFormatting>
  <conditionalFormatting sqref="C2:Q1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FBB0-C21E-42C6-97D7-9EDE046E2995}">
  <sheetPr codeName="Sheet12"/>
  <dimension ref="A1:BN133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395</v>
      </c>
      <c r="BM1" s="28" t="s">
        <v>66</v>
      </c>
    </row>
    <row r="2" spans="1:66" ht="15">
      <c r="A2" s="25" t="s">
        <v>4</v>
      </c>
      <c r="B2" s="18" t="s">
        <v>108</v>
      </c>
      <c r="C2" s="15" t="s">
        <v>109</v>
      </c>
      <c r="D2" s="14" t="s">
        <v>214</v>
      </c>
      <c r="E2" s="16" t="s">
        <v>214</v>
      </c>
      <c r="F2" s="17" t="s">
        <v>214</v>
      </c>
      <c r="G2" s="17" t="s">
        <v>214</v>
      </c>
      <c r="H2" s="17" t="s">
        <v>214</v>
      </c>
      <c r="I2" s="17" t="s">
        <v>214</v>
      </c>
      <c r="J2" s="17" t="s">
        <v>214</v>
      </c>
      <c r="K2" s="17" t="s">
        <v>214</v>
      </c>
      <c r="L2" s="17" t="s">
        <v>214</v>
      </c>
      <c r="M2" s="17" t="s">
        <v>214</v>
      </c>
      <c r="N2" s="17" t="s">
        <v>214</v>
      </c>
      <c r="O2" s="17" t="s">
        <v>214</v>
      </c>
      <c r="P2" s="17" t="s">
        <v>214</v>
      </c>
      <c r="Q2" s="17" t="s">
        <v>214</v>
      </c>
      <c r="R2" s="17" t="s">
        <v>214</v>
      </c>
      <c r="S2" s="15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215</v>
      </c>
      <c r="C3" s="9" t="s">
        <v>215</v>
      </c>
      <c r="D3" s="155" t="s">
        <v>236</v>
      </c>
      <c r="E3" s="149" t="s">
        <v>216</v>
      </c>
      <c r="F3" s="150" t="s">
        <v>217</v>
      </c>
      <c r="G3" s="150" t="s">
        <v>218</v>
      </c>
      <c r="H3" s="150" t="s">
        <v>219</v>
      </c>
      <c r="I3" s="150" t="s">
        <v>220</v>
      </c>
      <c r="J3" s="150" t="s">
        <v>221</v>
      </c>
      <c r="K3" s="150" t="s">
        <v>222</v>
      </c>
      <c r="L3" s="150" t="s">
        <v>223</v>
      </c>
      <c r="M3" s="150" t="s">
        <v>224</v>
      </c>
      <c r="N3" s="150" t="s">
        <v>225</v>
      </c>
      <c r="O3" s="150" t="s">
        <v>226</v>
      </c>
      <c r="P3" s="150" t="s">
        <v>227</v>
      </c>
      <c r="Q3" s="150" t="s">
        <v>228</v>
      </c>
      <c r="R3" s="150" t="s">
        <v>229</v>
      </c>
      <c r="S3" s="15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110</v>
      </c>
      <c r="E4" s="10" t="s">
        <v>237</v>
      </c>
      <c r="F4" s="11" t="s">
        <v>237</v>
      </c>
      <c r="G4" s="11" t="s">
        <v>237</v>
      </c>
      <c r="H4" s="11" t="s">
        <v>237</v>
      </c>
      <c r="I4" s="11" t="s">
        <v>237</v>
      </c>
      <c r="J4" s="11" t="s">
        <v>237</v>
      </c>
      <c r="K4" s="11" t="s">
        <v>237</v>
      </c>
      <c r="L4" s="11" t="s">
        <v>237</v>
      </c>
      <c r="M4" s="11" t="s">
        <v>237</v>
      </c>
      <c r="N4" s="11" t="s">
        <v>237</v>
      </c>
      <c r="O4" s="11" t="s">
        <v>237</v>
      </c>
      <c r="P4" s="11" t="s">
        <v>237</v>
      </c>
      <c r="Q4" s="11" t="s">
        <v>237</v>
      </c>
      <c r="R4" s="11" t="s">
        <v>237</v>
      </c>
      <c r="S4" s="15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0</v>
      </c>
    </row>
    <row r="5" spans="1:66">
      <c r="A5" s="30"/>
      <c r="B5" s="19"/>
      <c r="C5" s="9"/>
      <c r="D5" s="27" t="s">
        <v>238</v>
      </c>
      <c r="E5" s="26" t="s">
        <v>239</v>
      </c>
      <c r="F5" s="26" t="s">
        <v>239</v>
      </c>
      <c r="G5" s="26" t="s">
        <v>240</v>
      </c>
      <c r="H5" s="26" t="s">
        <v>239</v>
      </c>
      <c r="I5" s="26" t="s">
        <v>239</v>
      </c>
      <c r="J5" s="26" t="s">
        <v>239</v>
      </c>
      <c r="K5" s="26" t="s">
        <v>113</v>
      </c>
      <c r="L5" s="26" t="s">
        <v>241</v>
      </c>
      <c r="M5" s="26" t="s">
        <v>240</v>
      </c>
      <c r="N5" s="26" t="s">
        <v>240</v>
      </c>
      <c r="O5" s="26" t="s">
        <v>240</v>
      </c>
      <c r="P5" s="26" t="s">
        <v>240</v>
      </c>
      <c r="Q5" s="26" t="s">
        <v>239</v>
      </c>
      <c r="R5" s="26" t="s">
        <v>240</v>
      </c>
      <c r="S5" s="15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0</v>
      </c>
    </row>
    <row r="6" spans="1:66">
      <c r="A6" s="30"/>
      <c r="B6" s="18">
        <v>1</v>
      </c>
      <c r="C6" s="14">
        <v>1</v>
      </c>
      <c r="D6" s="220">
        <v>2856.1896001535042</v>
      </c>
      <c r="E6" s="221">
        <v>2750.4864792323692</v>
      </c>
      <c r="F6" s="222">
        <v>2850</v>
      </c>
      <c r="G6" s="221">
        <v>2723</v>
      </c>
      <c r="H6" s="221">
        <v>2750.0425625669736</v>
      </c>
      <c r="I6" s="221">
        <v>2750</v>
      </c>
      <c r="J6" s="221">
        <v>2739.0189999999998</v>
      </c>
      <c r="K6" s="221">
        <v>2746.83</v>
      </c>
      <c r="L6" s="221">
        <v>2714.8910411622278</v>
      </c>
      <c r="M6" s="221">
        <v>2707</v>
      </c>
      <c r="N6" s="221">
        <v>2702.2961997392963</v>
      </c>
      <c r="O6" s="221">
        <v>2694.8864204943461</v>
      </c>
      <c r="P6" s="221">
        <v>2748.3113723713304</v>
      </c>
      <c r="Q6" s="221">
        <v>2736.54</v>
      </c>
      <c r="R6" s="221">
        <v>2735</v>
      </c>
      <c r="S6" s="223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5">
        <v>1</v>
      </c>
    </row>
    <row r="7" spans="1:66">
      <c r="A7" s="30"/>
      <c r="B7" s="19">
        <v>1</v>
      </c>
      <c r="C7" s="9">
        <v>2</v>
      </c>
      <c r="D7" s="226">
        <v>2856.6060178362486</v>
      </c>
      <c r="E7" s="227">
        <v>2753.9086090048982</v>
      </c>
      <c r="F7" s="228">
        <v>2820</v>
      </c>
      <c r="G7" s="227">
        <v>2698</v>
      </c>
      <c r="H7" s="227">
        <v>2763.0617007000292</v>
      </c>
      <c r="I7" s="227">
        <v>2746.9879518072289</v>
      </c>
      <c r="J7" s="227">
        <v>2736.4960000000001</v>
      </c>
      <c r="K7" s="229">
        <v>2826.91</v>
      </c>
      <c r="L7" s="227">
        <v>2712.8732849071835</v>
      </c>
      <c r="M7" s="227">
        <v>2706</v>
      </c>
      <c r="N7" s="227">
        <v>2734.3828336508573</v>
      </c>
      <c r="O7" s="227">
        <v>2723.9067347143</v>
      </c>
      <c r="P7" s="227">
        <v>2749.6221589351926</v>
      </c>
      <c r="Q7" s="227">
        <v>2756.54</v>
      </c>
      <c r="R7" s="227">
        <v>2740</v>
      </c>
      <c r="S7" s="223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5">
        <v>12</v>
      </c>
    </row>
    <row r="8" spans="1:66">
      <c r="A8" s="30"/>
      <c r="B8" s="19">
        <v>1</v>
      </c>
      <c r="C8" s="9">
        <v>3</v>
      </c>
      <c r="D8" s="226">
        <v>3045.2422587387059</v>
      </c>
      <c r="E8" s="227">
        <v>2750.2851774810438</v>
      </c>
      <c r="F8" s="227"/>
      <c r="G8" s="227">
        <v>2717</v>
      </c>
      <c r="H8" s="227">
        <v>2758.0543398796231</v>
      </c>
      <c r="I8" s="227">
        <v>2747.9919678714859</v>
      </c>
      <c r="J8" s="227">
        <v>2739.7629999999999</v>
      </c>
      <c r="K8" s="227">
        <v>2707.79</v>
      </c>
      <c r="L8" s="227">
        <v>2718.9265536723165</v>
      </c>
      <c r="M8" s="227">
        <v>2711</v>
      </c>
      <c r="N8" s="227">
        <v>2724.3557605534947</v>
      </c>
      <c r="O8" s="227">
        <v>2727.9095366756733</v>
      </c>
      <c r="P8" s="227">
        <v>2752.3844484834372</v>
      </c>
      <c r="Q8" s="227">
        <v>2764.34</v>
      </c>
      <c r="R8" s="227">
        <v>2733</v>
      </c>
      <c r="S8" s="223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5">
        <v>16</v>
      </c>
    </row>
    <row r="9" spans="1:66">
      <c r="A9" s="30"/>
      <c r="B9" s="19">
        <v>1</v>
      </c>
      <c r="C9" s="9">
        <v>4</v>
      </c>
      <c r="D9" s="226">
        <v>2946.676947759845</v>
      </c>
      <c r="E9" s="227"/>
      <c r="F9" s="227"/>
      <c r="G9" s="227"/>
      <c r="H9" s="227"/>
      <c r="I9" s="227"/>
      <c r="J9" s="227"/>
      <c r="K9" s="227"/>
      <c r="L9" s="227"/>
      <c r="M9" s="227"/>
      <c r="N9" s="227">
        <v>2702.2961997392963</v>
      </c>
      <c r="O9" s="227">
        <v>2692.8850195136597</v>
      </c>
      <c r="P9" s="227">
        <v>2749.3523927465772</v>
      </c>
      <c r="Q9" s="227">
        <v>2755.86</v>
      </c>
      <c r="R9" s="227">
        <v>2732</v>
      </c>
      <c r="S9" s="223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5">
        <v>2731.989865800032</v>
      </c>
      <c r="BN9" s="28"/>
    </row>
    <row r="10" spans="1:66">
      <c r="A10" s="30"/>
      <c r="B10" s="19">
        <v>1</v>
      </c>
      <c r="C10" s="9">
        <v>5</v>
      </c>
      <c r="D10" s="226">
        <v>2886.2560184933254</v>
      </c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>
        <v>2677.8745121585112</v>
      </c>
      <c r="P10" s="227"/>
      <c r="Q10" s="227"/>
      <c r="R10" s="227"/>
      <c r="S10" s="223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5">
        <v>9</v>
      </c>
    </row>
    <row r="11" spans="1:66">
      <c r="A11" s="30"/>
      <c r="B11" s="19">
        <v>1</v>
      </c>
      <c r="C11" s="9">
        <v>6</v>
      </c>
      <c r="D11" s="226">
        <v>2750.6790536623148</v>
      </c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>
        <v>2699.8899229460621</v>
      </c>
      <c r="P11" s="227"/>
      <c r="Q11" s="227"/>
      <c r="R11" s="227"/>
      <c r="S11" s="223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30"/>
    </row>
    <row r="12" spans="1:66">
      <c r="A12" s="30"/>
      <c r="B12" s="19"/>
      <c r="C12" s="9">
        <v>7</v>
      </c>
      <c r="D12" s="226">
        <v>2741.1848311803569</v>
      </c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3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30"/>
    </row>
    <row r="13" spans="1:66">
      <c r="A13" s="30"/>
      <c r="B13" s="19"/>
      <c r="C13" s="9">
        <v>8</v>
      </c>
      <c r="D13" s="226">
        <v>2742.0914573744208</v>
      </c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3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30"/>
    </row>
    <row r="14" spans="1:66">
      <c r="A14" s="30"/>
      <c r="B14" s="19"/>
      <c r="C14" s="9">
        <v>9</v>
      </c>
      <c r="D14" s="226">
        <v>2753.3335695964615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3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30"/>
    </row>
    <row r="15" spans="1:66">
      <c r="A15" s="30"/>
      <c r="B15" s="19"/>
      <c r="C15" s="9">
        <v>10</v>
      </c>
      <c r="D15" s="226">
        <v>2856.2195022315032</v>
      </c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3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G15" s="224"/>
      <c r="BH15" s="224"/>
      <c r="BI15" s="224"/>
      <c r="BJ15" s="224"/>
      <c r="BK15" s="224"/>
      <c r="BL15" s="224"/>
      <c r="BM15" s="230"/>
    </row>
    <row r="16" spans="1:66">
      <c r="A16" s="30"/>
      <c r="B16" s="19"/>
      <c r="C16" s="9">
        <v>11</v>
      </c>
      <c r="D16" s="226">
        <v>2862.916249674789</v>
      </c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3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24"/>
      <c r="AO16" s="224"/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30"/>
    </row>
    <row r="17" spans="1:65">
      <c r="A17" s="30"/>
      <c r="B17" s="19"/>
      <c r="C17" s="9">
        <v>12</v>
      </c>
      <c r="D17" s="226">
        <v>2721.2066907981675</v>
      </c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3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30"/>
    </row>
    <row r="18" spans="1:65">
      <c r="A18" s="30"/>
      <c r="B18" s="19"/>
      <c r="C18" s="9">
        <v>13</v>
      </c>
      <c r="D18" s="226">
        <v>3266.182827343519</v>
      </c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3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4"/>
      <c r="BC18" s="224"/>
      <c r="BD18" s="224"/>
      <c r="BE18" s="224"/>
      <c r="BF18" s="224"/>
      <c r="BG18" s="224"/>
      <c r="BH18" s="224"/>
      <c r="BI18" s="224"/>
      <c r="BJ18" s="224"/>
      <c r="BK18" s="224"/>
      <c r="BL18" s="224"/>
      <c r="BM18" s="230"/>
    </row>
    <row r="19" spans="1:65">
      <c r="A19" s="30"/>
      <c r="B19" s="19"/>
      <c r="C19" s="9">
        <v>14</v>
      </c>
      <c r="D19" s="226">
        <v>2695.6137611797217</v>
      </c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3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  <c r="BD19" s="224"/>
      <c r="BE19" s="224"/>
      <c r="BF19" s="224"/>
      <c r="BG19" s="224"/>
      <c r="BH19" s="224"/>
      <c r="BI19" s="224"/>
      <c r="BJ19" s="224"/>
      <c r="BK19" s="224"/>
      <c r="BL19" s="224"/>
      <c r="BM19" s="230"/>
    </row>
    <row r="20" spans="1:65">
      <c r="A20" s="30"/>
      <c r="B20" s="19"/>
      <c r="C20" s="9">
        <v>15</v>
      </c>
      <c r="D20" s="226">
        <v>2921.0831883107371</v>
      </c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3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4"/>
      <c r="BC20" s="224"/>
      <c r="BD20" s="224"/>
      <c r="BE20" s="224"/>
      <c r="BF20" s="224"/>
      <c r="BG20" s="224"/>
      <c r="BH20" s="224"/>
      <c r="BI20" s="224"/>
      <c r="BJ20" s="224"/>
      <c r="BK20" s="224"/>
      <c r="BL20" s="224"/>
      <c r="BM20" s="230"/>
    </row>
    <row r="21" spans="1:65">
      <c r="A21" s="30"/>
      <c r="B21" s="19"/>
      <c r="C21" s="9">
        <v>16</v>
      </c>
      <c r="D21" s="226">
        <v>2760.6782197417451</v>
      </c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3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4"/>
      <c r="AY21" s="224"/>
      <c r="AZ21" s="224"/>
      <c r="BA21" s="224"/>
      <c r="BB21" s="224"/>
      <c r="BC21" s="224"/>
      <c r="BD21" s="224"/>
      <c r="BE21" s="224"/>
      <c r="BF21" s="224"/>
      <c r="BG21" s="224"/>
      <c r="BH21" s="224"/>
      <c r="BI21" s="224"/>
      <c r="BJ21" s="224"/>
      <c r="BK21" s="224"/>
      <c r="BL21" s="224"/>
      <c r="BM21" s="230"/>
    </row>
    <row r="22" spans="1:65">
      <c r="A22" s="30"/>
      <c r="B22" s="19"/>
      <c r="C22" s="9">
        <v>17</v>
      </c>
      <c r="D22" s="226">
        <v>2688.2558943813938</v>
      </c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3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4"/>
      <c r="AL22" s="224"/>
      <c r="AM22" s="224"/>
      <c r="AN22" s="224"/>
      <c r="AO22" s="224"/>
      <c r="AP22" s="224"/>
      <c r="AQ22" s="224"/>
      <c r="AR22" s="224"/>
      <c r="AS22" s="224"/>
      <c r="AT22" s="224"/>
      <c r="AU22" s="224"/>
      <c r="AV22" s="224"/>
      <c r="AW22" s="224"/>
      <c r="AX22" s="224"/>
      <c r="AY22" s="224"/>
      <c r="AZ22" s="224"/>
      <c r="BA22" s="224"/>
      <c r="BB22" s="224"/>
      <c r="BC22" s="224"/>
      <c r="BD22" s="224"/>
      <c r="BE22" s="224"/>
      <c r="BF22" s="224"/>
      <c r="BG22" s="224"/>
      <c r="BH22" s="224"/>
      <c r="BI22" s="224"/>
      <c r="BJ22" s="224"/>
      <c r="BK22" s="224"/>
      <c r="BL22" s="224"/>
      <c r="BM22" s="230"/>
    </row>
    <row r="23" spans="1:65">
      <c r="A23" s="30"/>
      <c r="B23" s="19"/>
      <c r="C23" s="9">
        <v>18</v>
      </c>
      <c r="D23" s="226">
        <v>2801.577333065311</v>
      </c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3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4"/>
      <c r="BG23" s="224"/>
      <c r="BH23" s="224"/>
      <c r="BI23" s="224"/>
      <c r="BJ23" s="224"/>
      <c r="BK23" s="224"/>
      <c r="BL23" s="224"/>
      <c r="BM23" s="230"/>
    </row>
    <row r="24" spans="1:65">
      <c r="A24" s="30"/>
      <c r="B24" s="19"/>
      <c r="C24" s="9">
        <v>19</v>
      </c>
      <c r="D24" s="226">
        <v>2655.0859193891633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3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30"/>
    </row>
    <row r="25" spans="1:65">
      <c r="A25" s="30"/>
      <c r="B25" s="19"/>
      <c r="C25" s="9">
        <v>20</v>
      </c>
      <c r="D25" s="226">
        <v>2728.1462473442293</v>
      </c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3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4"/>
      <c r="AX25" s="224"/>
      <c r="AY25" s="224"/>
      <c r="AZ25" s="224"/>
      <c r="BA25" s="224"/>
      <c r="BB25" s="224"/>
      <c r="BC25" s="224"/>
      <c r="BD25" s="224"/>
      <c r="BE25" s="224"/>
      <c r="BF25" s="224"/>
      <c r="BG25" s="224"/>
      <c r="BH25" s="224"/>
      <c r="BI25" s="224"/>
      <c r="BJ25" s="224"/>
      <c r="BK25" s="224"/>
      <c r="BL25" s="224"/>
      <c r="BM25" s="230"/>
    </row>
    <row r="26" spans="1:65">
      <c r="A26" s="30"/>
      <c r="B26" s="20" t="s">
        <v>231</v>
      </c>
      <c r="C26" s="12"/>
      <c r="D26" s="231">
        <v>2826.7612794127731</v>
      </c>
      <c r="E26" s="231">
        <v>2751.5600885727704</v>
      </c>
      <c r="F26" s="231">
        <v>2835</v>
      </c>
      <c r="G26" s="231">
        <v>2712.6666666666665</v>
      </c>
      <c r="H26" s="231">
        <v>2757.0528677155421</v>
      </c>
      <c r="I26" s="231">
        <v>2748.3266398929045</v>
      </c>
      <c r="J26" s="231">
        <v>2738.4259999999995</v>
      </c>
      <c r="K26" s="231">
        <v>2760.5099999999998</v>
      </c>
      <c r="L26" s="231">
        <v>2715.5636265805756</v>
      </c>
      <c r="M26" s="231">
        <v>2708</v>
      </c>
      <c r="N26" s="231">
        <v>2715.8327484207362</v>
      </c>
      <c r="O26" s="231">
        <v>2702.8920244170922</v>
      </c>
      <c r="P26" s="231">
        <v>2749.9175931341347</v>
      </c>
      <c r="Q26" s="231">
        <v>2753.32</v>
      </c>
      <c r="R26" s="231">
        <v>2735</v>
      </c>
      <c r="S26" s="223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  <c r="AO26" s="224"/>
      <c r="AP26" s="224"/>
      <c r="AQ26" s="224"/>
      <c r="AR26" s="224"/>
      <c r="AS26" s="224"/>
      <c r="AT26" s="224"/>
      <c r="AU26" s="224"/>
      <c r="AV26" s="224"/>
      <c r="AW26" s="224"/>
      <c r="AX26" s="224"/>
      <c r="AY26" s="224"/>
      <c r="AZ26" s="224"/>
      <c r="BA26" s="224"/>
      <c r="BB26" s="224"/>
      <c r="BC26" s="224"/>
      <c r="BD26" s="224"/>
      <c r="BE26" s="224"/>
      <c r="BF26" s="224"/>
      <c r="BG26" s="224"/>
      <c r="BH26" s="224"/>
      <c r="BI26" s="224"/>
      <c r="BJ26" s="224"/>
      <c r="BK26" s="224"/>
      <c r="BL26" s="224"/>
      <c r="BM26" s="230"/>
    </row>
    <row r="27" spans="1:65">
      <c r="A27" s="30"/>
      <c r="B27" s="3" t="s">
        <v>232</v>
      </c>
      <c r="C27" s="29"/>
      <c r="D27" s="227">
        <v>2781.1277764035281</v>
      </c>
      <c r="E27" s="227">
        <v>2750.4864792323692</v>
      </c>
      <c r="F27" s="227">
        <v>2835</v>
      </c>
      <c r="G27" s="227">
        <v>2717</v>
      </c>
      <c r="H27" s="227">
        <v>2758.0543398796231</v>
      </c>
      <c r="I27" s="227">
        <v>2747.9919678714859</v>
      </c>
      <c r="J27" s="227">
        <v>2739.0189999999998</v>
      </c>
      <c r="K27" s="227">
        <v>2746.83</v>
      </c>
      <c r="L27" s="227">
        <v>2714.8910411622278</v>
      </c>
      <c r="M27" s="227">
        <v>2707</v>
      </c>
      <c r="N27" s="227">
        <v>2713.3259801463955</v>
      </c>
      <c r="O27" s="227">
        <v>2697.3881717202039</v>
      </c>
      <c r="P27" s="227">
        <v>2749.4872758408846</v>
      </c>
      <c r="Q27" s="227">
        <v>2756.2</v>
      </c>
      <c r="R27" s="227">
        <v>2734</v>
      </c>
      <c r="S27" s="223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4"/>
      <c r="BG27" s="224"/>
      <c r="BH27" s="224"/>
      <c r="BI27" s="224"/>
      <c r="BJ27" s="224"/>
      <c r="BK27" s="224"/>
      <c r="BL27" s="224"/>
      <c r="BM27" s="230"/>
    </row>
    <row r="28" spans="1:65">
      <c r="A28" s="30"/>
      <c r="B28" s="3" t="s">
        <v>233</v>
      </c>
      <c r="C28" s="29"/>
      <c r="D28" s="227">
        <v>143.08060543134226</v>
      </c>
      <c r="E28" s="227">
        <v>2.0363672959127195</v>
      </c>
      <c r="F28" s="227">
        <v>21.213203435596427</v>
      </c>
      <c r="G28" s="227">
        <v>13.051181300301261</v>
      </c>
      <c r="H28" s="227">
        <v>6.567092149762118</v>
      </c>
      <c r="I28" s="227">
        <v>1.5336598711364953</v>
      </c>
      <c r="J28" s="227">
        <v>1.7123256115586134</v>
      </c>
      <c r="K28" s="227">
        <v>60.726850733427575</v>
      </c>
      <c r="L28" s="227">
        <v>3.0821735909037589</v>
      </c>
      <c r="M28" s="227">
        <v>2.6457513110645907</v>
      </c>
      <c r="N28" s="227">
        <v>16.157802019147383</v>
      </c>
      <c r="O28" s="227">
        <v>19.321554505989674</v>
      </c>
      <c r="P28" s="227">
        <v>1.7389703176732114</v>
      </c>
      <c r="Q28" s="227">
        <v>11.829747813598349</v>
      </c>
      <c r="R28" s="227">
        <v>3.5590260840104371</v>
      </c>
      <c r="S28" s="223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24"/>
      <c r="BG28" s="224"/>
      <c r="BH28" s="224"/>
      <c r="BI28" s="224"/>
      <c r="BJ28" s="224"/>
      <c r="BK28" s="224"/>
      <c r="BL28" s="224"/>
      <c r="BM28" s="230"/>
    </row>
    <row r="29" spans="1:65">
      <c r="A29" s="30"/>
      <c r="B29" s="3" t="s">
        <v>85</v>
      </c>
      <c r="C29" s="29"/>
      <c r="D29" s="13">
        <v>5.0616444506083512E-2</v>
      </c>
      <c r="E29" s="13">
        <v>7.4007734898094842E-4</v>
      </c>
      <c r="F29" s="13">
        <v>7.4826114411274871E-3</v>
      </c>
      <c r="G29" s="13">
        <v>4.8111997912145222E-3</v>
      </c>
      <c r="H29" s="13">
        <v>2.3819246365063447E-3</v>
      </c>
      <c r="I29" s="13">
        <v>5.5803405929808186E-4</v>
      </c>
      <c r="J29" s="13">
        <v>6.2529555721374747E-4</v>
      </c>
      <c r="K29" s="13">
        <v>2.1998417224870614E-2</v>
      </c>
      <c r="L29" s="13">
        <v>1.1350032681004853E-3</v>
      </c>
      <c r="M29" s="13">
        <v>9.7701303953640723E-4</v>
      </c>
      <c r="N29" s="13">
        <v>5.9494834608438928E-3</v>
      </c>
      <c r="O29" s="13">
        <v>7.1484744234859236E-3</v>
      </c>
      <c r="P29" s="13">
        <v>6.3237179252752555E-4</v>
      </c>
      <c r="Q29" s="13">
        <v>4.2965393828535547E-3</v>
      </c>
      <c r="R29" s="13">
        <v>1.301289244610763E-3</v>
      </c>
      <c r="S29" s="15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234</v>
      </c>
      <c r="C30" s="29"/>
      <c r="D30" s="13">
        <v>3.4689518727401447E-2</v>
      </c>
      <c r="E30" s="13">
        <v>7.1633584801045203E-3</v>
      </c>
      <c r="F30" s="13">
        <v>3.7705167024769448E-2</v>
      </c>
      <c r="G30" s="13">
        <v>-7.0729395358525293E-3</v>
      </c>
      <c r="H30" s="13">
        <v>9.1739000313497687E-3</v>
      </c>
      <c r="I30" s="13">
        <v>5.9798077208783607E-3</v>
      </c>
      <c r="J30" s="13">
        <v>2.3558411693018755E-3</v>
      </c>
      <c r="K30" s="13">
        <v>1.043932649860535E-2</v>
      </c>
      <c r="L30" s="13">
        <v>-6.0125549604285178E-3</v>
      </c>
      <c r="M30" s="13">
        <v>-8.7810961893911577E-3</v>
      </c>
      <c r="N30" s="13">
        <v>-5.9140473328821441E-3</v>
      </c>
      <c r="O30" s="13">
        <v>-1.0650786720403427E-2</v>
      </c>
      <c r="P30" s="13">
        <v>6.5621500132662103E-3</v>
      </c>
      <c r="Q30" s="13">
        <v>7.8075451402606078E-3</v>
      </c>
      <c r="R30" s="13">
        <v>1.1018101632256361E-3</v>
      </c>
      <c r="S30" s="151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235</v>
      </c>
      <c r="C31" s="47"/>
      <c r="D31" s="45" t="s">
        <v>242</v>
      </c>
      <c r="E31" s="45">
        <v>0.36</v>
      </c>
      <c r="F31" s="45">
        <v>4.01</v>
      </c>
      <c r="G31" s="45">
        <v>1.34</v>
      </c>
      <c r="H31" s="45">
        <v>0.6</v>
      </c>
      <c r="I31" s="45">
        <v>0.22</v>
      </c>
      <c r="J31" s="45">
        <v>0.22</v>
      </c>
      <c r="K31" s="45">
        <v>0.75</v>
      </c>
      <c r="L31" s="45">
        <v>1.22</v>
      </c>
      <c r="M31" s="45">
        <v>1.55</v>
      </c>
      <c r="N31" s="45">
        <v>1.21</v>
      </c>
      <c r="O31" s="45">
        <v>1.77</v>
      </c>
      <c r="P31" s="45">
        <v>0.28999999999999998</v>
      </c>
      <c r="Q31" s="45">
        <v>0.44</v>
      </c>
      <c r="R31" s="45">
        <v>0.37</v>
      </c>
      <c r="S31" s="15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BM32" s="55"/>
    </row>
    <row r="33" spans="1:65" ht="15">
      <c r="B33" s="8" t="s">
        <v>396</v>
      </c>
      <c r="BM33" s="28" t="s">
        <v>66</v>
      </c>
    </row>
    <row r="34" spans="1:65" ht="15">
      <c r="A34" s="25" t="s">
        <v>97</v>
      </c>
      <c r="B34" s="18" t="s">
        <v>108</v>
      </c>
      <c r="C34" s="15" t="s">
        <v>109</v>
      </c>
      <c r="D34" s="14" t="s">
        <v>214</v>
      </c>
      <c r="E34" s="16" t="s">
        <v>214</v>
      </c>
      <c r="F34" s="17" t="s">
        <v>214</v>
      </c>
      <c r="G34" s="17" t="s">
        <v>214</v>
      </c>
      <c r="H34" s="17" t="s">
        <v>214</v>
      </c>
      <c r="I34" s="17" t="s">
        <v>214</v>
      </c>
      <c r="J34" s="17" t="s">
        <v>214</v>
      </c>
      <c r="K34" s="17" t="s">
        <v>214</v>
      </c>
      <c r="L34" s="17" t="s">
        <v>214</v>
      </c>
      <c r="M34" s="17" t="s">
        <v>214</v>
      </c>
      <c r="N34" s="17" t="s">
        <v>214</v>
      </c>
      <c r="O34" s="17" t="s">
        <v>214</v>
      </c>
      <c r="P34" s="17" t="s">
        <v>214</v>
      </c>
      <c r="Q34" s="17" t="s">
        <v>214</v>
      </c>
      <c r="R34" s="17" t="s">
        <v>214</v>
      </c>
      <c r="S34" s="151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 t="s">
        <v>215</v>
      </c>
      <c r="C35" s="9" t="s">
        <v>215</v>
      </c>
      <c r="D35" s="155" t="s">
        <v>236</v>
      </c>
      <c r="E35" s="149" t="s">
        <v>216</v>
      </c>
      <c r="F35" s="150" t="s">
        <v>217</v>
      </c>
      <c r="G35" s="150" t="s">
        <v>218</v>
      </c>
      <c r="H35" s="150" t="s">
        <v>219</v>
      </c>
      <c r="I35" s="150" t="s">
        <v>220</v>
      </c>
      <c r="J35" s="150" t="s">
        <v>221</v>
      </c>
      <c r="K35" s="150" t="s">
        <v>222</v>
      </c>
      <c r="L35" s="150" t="s">
        <v>223</v>
      </c>
      <c r="M35" s="150" t="s">
        <v>224</v>
      </c>
      <c r="N35" s="150" t="s">
        <v>225</v>
      </c>
      <c r="O35" s="150" t="s">
        <v>226</v>
      </c>
      <c r="P35" s="150" t="s">
        <v>227</v>
      </c>
      <c r="Q35" s="150" t="s">
        <v>228</v>
      </c>
      <c r="R35" s="150" t="s">
        <v>229</v>
      </c>
      <c r="S35" s="15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s">
        <v>3</v>
      </c>
    </row>
    <row r="36" spans="1:65">
      <c r="A36" s="30"/>
      <c r="B36" s="19"/>
      <c r="C36" s="9"/>
      <c r="D36" s="9" t="s">
        <v>110</v>
      </c>
      <c r="E36" s="10" t="s">
        <v>237</v>
      </c>
      <c r="F36" s="11" t="s">
        <v>237</v>
      </c>
      <c r="G36" s="11" t="s">
        <v>237</v>
      </c>
      <c r="H36" s="11" t="s">
        <v>237</v>
      </c>
      <c r="I36" s="11" t="s">
        <v>237</v>
      </c>
      <c r="J36" s="11" t="s">
        <v>237</v>
      </c>
      <c r="K36" s="11" t="s">
        <v>237</v>
      </c>
      <c r="L36" s="11" t="s">
        <v>237</v>
      </c>
      <c r="M36" s="11" t="s">
        <v>237</v>
      </c>
      <c r="N36" s="11" t="s">
        <v>237</v>
      </c>
      <c r="O36" s="11" t="s">
        <v>237</v>
      </c>
      <c r="P36" s="11" t="s">
        <v>237</v>
      </c>
      <c r="Q36" s="11" t="s">
        <v>237</v>
      </c>
      <c r="R36" s="11" t="s">
        <v>237</v>
      </c>
      <c r="S36" s="15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2</v>
      </c>
    </row>
    <row r="37" spans="1:65">
      <c r="A37" s="30"/>
      <c r="B37" s="19"/>
      <c r="C37" s="9"/>
      <c r="D37" s="27" t="s">
        <v>238</v>
      </c>
      <c r="E37" s="26" t="s">
        <v>239</v>
      </c>
      <c r="F37" s="26" t="s">
        <v>239</v>
      </c>
      <c r="G37" s="26" t="s">
        <v>240</v>
      </c>
      <c r="H37" s="26" t="s">
        <v>239</v>
      </c>
      <c r="I37" s="26" t="s">
        <v>239</v>
      </c>
      <c r="J37" s="26" t="s">
        <v>239</v>
      </c>
      <c r="K37" s="26" t="s">
        <v>113</v>
      </c>
      <c r="L37" s="26" t="s">
        <v>243</v>
      </c>
      <c r="M37" s="26" t="s">
        <v>240</v>
      </c>
      <c r="N37" s="26" t="s">
        <v>244</v>
      </c>
      <c r="O37" s="26" t="s">
        <v>240</v>
      </c>
      <c r="P37" s="26" t="s">
        <v>240</v>
      </c>
      <c r="Q37" s="26" t="s">
        <v>239</v>
      </c>
      <c r="R37" s="26" t="s">
        <v>240</v>
      </c>
      <c r="S37" s="15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3</v>
      </c>
    </row>
    <row r="38" spans="1:65">
      <c r="A38" s="30"/>
      <c r="B38" s="18">
        <v>1</v>
      </c>
      <c r="C38" s="14">
        <v>1</v>
      </c>
      <c r="D38" s="21">
        <v>34.751424647568236</v>
      </c>
      <c r="E38" s="22">
        <v>34.92585385492854</v>
      </c>
      <c r="F38" s="22">
        <v>35.36011219072423</v>
      </c>
      <c r="G38" s="22">
        <v>36.5</v>
      </c>
      <c r="H38" s="22">
        <v>34.345425156680946</v>
      </c>
      <c r="I38" s="22">
        <v>35.943775100401602</v>
      </c>
      <c r="J38" s="22">
        <v>35.31</v>
      </c>
      <c r="K38" s="22">
        <v>35.49</v>
      </c>
      <c r="L38" s="22">
        <v>36.279257465698144</v>
      </c>
      <c r="M38" s="22">
        <v>35.200000000000003</v>
      </c>
      <c r="N38" s="22">
        <v>34.603429258999299</v>
      </c>
      <c r="O38" s="22">
        <v>34.143900730511355</v>
      </c>
      <c r="P38" s="22">
        <v>35.791281091513994</v>
      </c>
      <c r="Q38" s="22">
        <v>35.78</v>
      </c>
      <c r="R38" s="22">
        <v>34.979999999999997</v>
      </c>
      <c r="S38" s="151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>
        <v>1</v>
      </c>
      <c r="C39" s="9">
        <v>2</v>
      </c>
      <c r="D39" s="10">
        <v>36.834561168307324</v>
      </c>
      <c r="E39" s="11">
        <v>34.724552103603301</v>
      </c>
      <c r="F39" s="11">
        <v>35.860963638184913</v>
      </c>
      <c r="G39" s="11">
        <v>36.5</v>
      </c>
      <c r="H39" s="11">
        <v>34.731193779631177</v>
      </c>
      <c r="I39" s="11">
        <v>35.742971887550205</v>
      </c>
      <c r="J39" s="11">
        <v>35.399000000000001</v>
      </c>
      <c r="K39" s="11">
        <v>35.869999999999997</v>
      </c>
      <c r="L39" s="11">
        <v>34.029459241323643</v>
      </c>
      <c r="M39" s="11">
        <v>35.299999999999997</v>
      </c>
      <c r="N39" s="11">
        <v>35.205053644841072</v>
      </c>
      <c r="O39" s="11">
        <v>35.674972480736514</v>
      </c>
      <c r="P39" s="11">
        <v>35.762113350637321</v>
      </c>
      <c r="Q39" s="11">
        <v>35.79</v>
      </c>
      <c r="R39" s="11">
        <v>34.85</v>
      </c>
      <c r="S39" s="151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e">
        <v>#N/A</v>
      </c>
    </row>
    <row r="40" spans="1:65">
      <c r="A40" s="30"/>
      <c r="B40" s="19">
        <v>1</v>
      </c>
      <c r="C40" s="9">
        <v>3</v>
      </c>
      <c r="D40" s="10">
        <v>36.22185569903246</v>
      </c>
      <c r="E40" s="11">
        <v>34.623901227940678</v>
      </c>
      <c r="F40" s="11">
        <v>35.660623059200645</v>
      </c>
      <c r="G40" s="11">
        <v>36.799999999999997</v>
      </c>
      <c r="H40" s="11">
        <v>34.520883782695698</v>
      </c>
      <c r="I40" s="11">
        <v>35.843373493975903</v>
      </c>
      <c r="J40" s="11">
        <v>35.448999999999998</v>
      </c>
      <c r="K40" s="11">
        <v>35.6</v>
      </c>
      <c r="L40" s="11"/>
      <c r="M40" s="11">
        <v>35.200000000000003</v>
      </c>
      <c r="N40" s="11">
        <v>34.894214378822817</v>
      </c>
      <c r="O40" s="11">
        <v>35.424797358150705</v>
      </c>
      <c r="P40" s="11">
        <v>35.695978494981397</v>
      </c>
      <c r="Q40" s="11">
        <v>35.25</v>
      </c>
      <c r="R40" s="11">
        <v>35.15</v>
      </c>
      <c r="S40" s="151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16</v>
      </c>
    </row>
    <row r="41" spans="1:65">
      <c r="A41" s="30"/>
      <c r="B41" s="19">
        <v>1</v>
      </c>
      <c r="C41" s="9">
        <v>4</v>
      </c>
      <c r="D41" s="10">
        <v>36.772233687273157</v>
      </c>
      <c r="E41" s="11"/>
      <c r="F41" s="11"/>
      <c r="G41" s="11"/>
      <c r="H41" s="11"/>
      <c r="I41" s="11"/>
      <c r="J41" s="11"/>
      <c r="K41" s="11"/>
      <c r="L41" s="11"/>
      <c r="M41" s="11"/>
      <c r="N41" s="11">
        <v>34.984458036699088</v>
      </c>
      <c r="O41" s="11">
        <v>35.074552186530568</v>
      </c>
      <c r="P41" s="11">
        <v>35.764436984979433</v>
      </c>
      <c r="Q41" s="11">
        <v>35.36</v>
      </c>
      <c r="R41" s="11">
        <v>34.950000000000003</v>
      </c>
      <c r="S41" s="151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35.348242513029824</v>
      </c>
    </row>
    <row r="42" spans="1:65">
      <c r="A42" s="30"/>
      <c r="B42" s="19">
        <v>1</v>
      </c>
      <c r="C42" s="9">
        <v>5</v>
      </c>
      <c r="D42" s="10">
        <v>39.039153254510964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>
        <v>34.04383068147704</v>
      </c>
      <c r="P42" s="11"/>
      <c r="Q42" s="11"/>
      <c r="R42" s="11"/>
      <c r="S42" s="151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10</v>
      </c>
    </row>
    <row r="43" spans="1:65">
      <c r="A43" s="30"/>
      <c r="B43" s="19">
        <v>1</v>
      </c>
      <c r="C43" s="9">
        <v>6</v>
      </c>
      <c r="D43" s="10">
        <v>38.581097111567452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>
        <v>34.944461122785953</v>
      </c>
      <c r="P43" s="11"/>
      <c r="Q43" s="11"/>
      <c r="R43" s="11"/>
      <c r="S43" s="151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19"/>
      <c r="C44" s="9">
        <v>7</v>
      </c>
      <c r="D44" s="10">
        <v>35.623503787122736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51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55"/>
    </row>
    <row r="45" spans="1:65">
      <c r="A45" s="30"/>
      <c r="B45" s="19"/>
      <c r="C45" s="9">
        <v>8</v>
      </c>
      <c r="D45" s="10">
        <v>35.574122029675934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51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19"/>
      <c r="C46" s="9">
        <v>9</v>
      </c>
      <c r="D46" s="10">
        <v>35.369245760755796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51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19"/>
      <c r="C47" s="9">
        <v>10</v>
      </c>
      <c r="D47" s="10">
        <v>36.138032184247045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51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19"/>
      <c r="C48" s="9">
        <v>11</v>
      </c>
      <c r="D48" s="10">
        <v>35.825440504686206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51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19"/>
      <c r="C49" s="9">
        <v>12</v>
      </c>
      <c r="D49" s="10">
        <v>36.553350571646646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51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30"/>
      <c r="B50" s="19"/>
      <c r="C50" s="9">
        <v>13</v>
      </c>
      <c r="D50" s="10">
        <v>37.012474565727757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51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A51" s="30"/>
      <c r="B51" s="19"/>
      <c r="C51" s="9">
        <v>14</v>
      </c>
      <c r="D51" s="10">
        <v>36.792904588933411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51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19"/>
      <c r="C52" s="9">
        <v>15</v>
      </c>
      <c r="D52" s="10">
        <v>35.864353329840092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51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19"/>
      <c r="C53" s="9">
        <v>16</v>
      </c>
      <c r="D53" s="10">
        <v>34.872627890458837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51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19"/>
      <c r="C54" s="9">
        <v>17</v>
      </c>
      <c r="D54" s="10">
        <v>36.326952475420896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5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19"/>
      <c r="C55" s="9">
        <v>18</v>
      </c>
      <c r="D55" s="10">
        <v>34.680717931529259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51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A56" s="30"/>
      <c r="B56" s="19"/>
      <c r="C56" s="9">
        <v>19</v>
      </c>
      <c r="D56" s="10">
        <v>37.199199854863316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51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55"/>
    </row>
    <row r="57" spans="1:65">
      <c r="A57" s="30"/>
      <c r="B57" s="19"/>
      <c r="C57" s="9">
        <v>20</v>
      </c>
      <c r="D57" s="10">
        <v>34.777512267818125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51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55"/>
    </row>
    <row r="58" spans="1:65">
      <c r="A58" s="30"/>
      <c r="B58" s="20" t="s">
        <v>231</v>
      </c>
      <c r="C58" s="12"/>
      <c r="D58" s="23">
        <v>36.240538165549282</v>
      </c>
      <c r="E58" s="23">
        <v>34.758102395490845</v>
      </c>
      <c r="F58" s="23">
        <v>35.62723296270326</v>
      </c>
      <c r="G58" s="23">
        <v>36.6</v>
      </c>
      <c r="H58" s="23">
        <v>34.53250090633594</v>
      </c>
      <c r="I58" s="23">
        <v>35.843373493975903</v>
      </c>
      <c r="J58" s="23">
        <v>35.386000000000003</v>
      </c>
      <c r="K58" s="23">
        <v>35.653333333333336</v>
      </c>
      <c r="L58" s="23">
        <v>35.154358353510894</v>
      </c>
      <c r="M58" s="23">
        <v>35.233333333333334</v>
      </c>
      <c r="N58" s="23">
        <v>34.921788829840573</v>
      </c>
      <c r="O58" s="23">
        <v>34.884419093365352</v>
      </c>
      <c r="P58" s="23">
        <v>35.753452480528033</v>
      </c>
      <c r="Q58" s="23">
        <v>35.545000000000002</v>
      </c>
      <c r="R58" s="23">
        <v>34.982500000000002</v>
      </c>
      <c r="S58" s="151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55"/>
    </row>
    <row r="59" spans="1:65">
      <c r="A59" s="30"/>
      <c r="B59" s="3" t="s">
        <v>232</v>
      </c>
      <c r="C59" s="29"/>
      <c r="D59" s="11">
        <v>36.179943941639749</v>
      </c>
      <c r="E59" s="11">
        <v>34.724552103603301</v>
      </c>
      <c r="F59" s="11">
        <v>35.660623059200645</v>
      </c>
      <c r="G59" s="11">
        <v>36.5</v>
      </c>
      <c r="H59" s="11">
        <v>34.520883782695698</v>
      </c>
      <c r="I59" s="11">
        <v>35.843373493975903</v>
      </c>
      <c r="J59" s="11">
        <v>35.399000000000001</v>
      </c>
      <c r="K59" s="11">
        <v>35.6</v>
      </c>
      <c r="L59" s="11">
        <v>35.154358353510894</v>
      </c>
      <c r="M59" s="11">
        <v>35.200000000000003</v>
      </c>
      <c r="N59" s="11">
        <v>34.939336207760952</v>
      </c>
      <c r="O59" s="11">
        <v>35.00950665465826</v>
      </c>
      <c r="P59" s="11">
        <v>35.763275167808374</v>
      </c>
      <c r="Q59" s="11">
        <v>35.57</v>
      </c>
      <c r="R59" s="11">
        <v>34.965000000000003</v>
      </c>
      <c r="S59" s="151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55"/>
    </row>
    <row r="60" spans="1:65">
      <c r="A60" s="30"/>
      <c r="B60" s="3" t="s">
        <v>233</v>
      </c>
      <c r="C60" s="29"/>
      <c r="D60" s="24">
        <v>1.1797003026306883</v>
      </c>
      <c r="E60" s="24">
        <v>0.15374675216251593</v>
      </c>
      <c r="F60" s="24">
        <v>0.25208970033292444</v>
      </c>
      <c r="G60" s="24">
        <v>0.17320508075688609</v>
      </c>
      <c r="H60" s="24">
        <v>0.19314651377771178</v>
      </c>
      <c r="I60" s="24">
        <v>0.10040160642569873</v>
      </c>
      <c r="J60" s="24">
        <v>7.0405965656325717E-2</v>
      </c>
      <c r="K60" s="24">
        <v>0.19553345834749708</v>
      </c>
      <c r="L60" s="24">
        <v>1.5908475807566638</v>
      </c>
      <c r="M60" s="24">
        <v>5.7735026918959292E-2</v>
      </c>
      <c r="N60" s="24">
        <v>0.24918503941229003</v>
      </c>
      <c r="O60" s="24">
        <v>0.66508575231692402</v>
      </c>
      <c r="P60" s="24">
        <v>4.0537771821824636E-2</v>
      </c>
      <c r="Q60" s="24">
        <v>0.28077274321652634</v>
      </c>
      <c r="R60" s="24">
        <v>0.12473304828044969</v>
      </c>
      <c r="S60" s="218"/>
      <c r="T60" s="219"/>
      <c r="U60" s="219"/>
      <c r="V60" s="219"/>
      <c r="W60" s="219"/>
      <c r="X60" s="219"/>
      <c r="Y60" s="219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19"/>
      <c r="BC60" s="219"/>
      <c r="BD60" s="219"/>
      <c r="BE60" s="219"/>
      <c r="BF60" s="219"/>
      <c r="BG60" s="219"/>
      <c r="BH60" s="219"/>
      <c r="BI60" s="219"/>
      <c r="BJ60" s="219"/>
      <c r="BK60" s="219"/>
      <c r="BL60" s="219"/>
      <c r="BM60" s="56"/>
    </row>
    <row r="61" spans="1:65">
      <c r="A61" s="30"/>
      <c r="B61" s="3" t="s">
        <v>85</v>
      </c>
      <c r="C61" s="29"/>
      <c r="D61" s="13">
        <v>3.25519532089103E-2</v>
      </c>
      <c r="E61" s="13">
        <v>4.4233356128918428E-3</v>
      </c>
      <c r="F61" s="13">
        <v>7.0757586085011754E-3</v>
      </c>
      <c r="G61" s="13">
        <v>4.732379255652625E-3</v>
      </c>
      <c r="H61" s="13">
        <v>5.5931805895435083E-3</v>
      </c>
      <c r="I61" s="13">
        <v>2.8011204481791577E-3</v>
      </c>
      <c r="J61" s="13">
        <v>1.9896559559239731E-3</v>
      </c>
      <c r="K61" s="13">
        <v>5.484296700098085E-3</v>
      </c>
      <c r="L61" s="13">
        <v>4.5253210562376391E-2</v>
      </c>
      <c r="M61" s="13">
        <v>1.6386478784945872E-3</v>
      </c>
      <c r="N61" s="13">
        <v>7.135517616994525E-3</v>
      </c>
      <c r="O61" s="13">
        <v>1.9065409991115955E-2</v>
      </c>
      <c r="P61" s="13">
        <v>1.1338141916197389E-3</v>
      </c>
      <c r="Q61" s="13">
        <v>7.8990784418772348E-3</v>
      </c>
      <c r="R61" s="13">
        <v>3.5655841715271832E-3</v>
      </c>
      <c r="S61" s="15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55"/>
    </row>
    <row r="62" spans="1:65">
      <c r="A62" s="30"/>
      <c r="B62" s="3" t="s">
        <v>234</v>
      </c>
      <c r="C62" s="29"/>
      <c r="D62" s="13">
        <v>2.5242999059728266E-2</v>
      </c>
      <c r="E62" s="13">
        <v>-1.669503419643692E-2</v>
      </c>
      <c r="F62" s="13">
        <v>7.8926257669131861E-3</v>
      </c>
      <c r="G62" s="13">
        <v>3.5412156248185944E-2</v>
      </c>
      <c r="H62" s="13">
        <v>-2.3077288959788889E-2</v>
      </c>
      <c r="I62" s="13">
        <v>1.400723050837871E-2</v>
      </c>
      <c r="J62" s="13">
        <v>1.0681574043251985E-3</v>
      </c>
      <c r="K62" s="13">
        <v>8.6310039372128333E-3</v>
      </c>
      <c r="L62" s="13">
        <v>-5.4849731057339257E-3</v>
      </c>
      <c r="M62" s="13">
        <v>-3.2507749049796031E-3</v>
      </c>
      <c r="N62" s="13">
        <v>-1.2064353214507162E-2</v>
      </c>
      <c r="O62" s="13">
        <v>-1.3121541176863372E-2</v>
      </c>
      <c r="P62" s="13">
        <v>1.1463369567775272E-2</v>
      </c>
      <c r="Q62" s="13">
        <v>5.5662593945837724E-3</v>
      </c>
      <c r="R62" s="13">
        <v>-1.03468372690666E-2</v>
      </c>
      <c r="S62" s="151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30"/>
      <c r="B63" s="46" t="s">
        <v>235</v>
      </c>
      <c r="C63" s="47"/>
      <c r="D63" s="45" t="s">
        <v>242</v>
      </c>
      <c r="E63" s="45">
        <v>1.02</v>
      </c>
      <c r="F63" s="45">
        <v>0.59</v>
      </c>
      <c r="G63" s="45">
        <v>2.38</v>
      </c>
      <c r="H63" s="45">
        <v>1.43</v>
      </c>
      <c r="I63" s="45">
        <v>0.98</v>
      </c>
      <c r="J63" s="45">
        <v>0.14000000000000001</v>
      </c>
      <c r="K63" s="45">
        <v>0.63</v>
      </c>
      <c r="L63" s="45">
        <v>0.28999999999999998</v>
      </c>
      <c r="M63" s="45">
        <v>0.14000000000000001</v>
      </c>
      <c r="N63" s="45">
        <v>0.72</v>
      </c>
      <c r="O63" s="45">
        <v>0.78</v>
      </c>
      <c r="P63" s="45">
        <v>0.82</v>
      </c>
      <c r="Q63" s="45">
        <v>0.43</v>
      </c>
      <c r="R63" s="45">
        <v>0.6</v>
      </c>
      <c r="S63" s="151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B64" s="31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6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  <row r="116" spans="65:65">
      <c r="BM116" s="57"/>
    </row>
    <row r="117" spans="65:65">
      <c r="BM117" s="57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</sheetData>
  <dataConsolidate/>
  <conditionalFormatting sqref="B6:C25 E6:R25 B38:C57 E38:R57">
    <cfRule type="expression" dxfId="17" priority="6">
      <formula>AND($B6&lt;&gt;$B5,NOT(ISBLANK(INDIRECT(Anlyt_LabRefThisCol))))</formula>
    </cfRule>
  </conditionalFormatting>
  <conditionalFormatting sqref="C2:R31 C34:R63">
    <cfRule type="expression" dxfId="16" priority="4" stopIfTrue="1">
      <formula>AND(ISBLANK(INDIRECT(Anlyt_LabRefLastCol)),ISBLANK(INDIRECT(Anlyt_LabRefThisCol)))</formula>
    </cfRule>
    <cfRule type="expression" dxfId="15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64EC-0F88-4EAB-857B-C35C00A87C8F}">
  <sheetPr codeName="Sheet13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17" width="13.85546875" style="2" customWidth="1"/>
    <col min="18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397</v>
      </c>
      <c r="BM1" s="28" t="s">
        <v>247</v>
      </c>
    </row>
    <row r="2" spans="1:66" ht="19.5">
      <c r="A2" s="25" t="s">
        <v>246</v>
      </c>
      <c r="B2" s="18" t="s">
        <v>108</v>
      </c>
      <c r="C2" s="15" t="s">
        <v>109</v>
      </c>
      <c r="D2" s="16" t="s">
        <v>214</v>
      </c>
      <c r="E2" s="17" t="s">
        <v>214</v>
      </c>
      <c r="F2" s="17" t="s">
        <v>214</v>
      </c>
      <c r="G2" s="17" t="s">
        <v>214</v>
      </c>
      <c r="H2" s="17" t="s">
        <v>214</v>
      </c>
      <c r="I2" s="17" t="s">
        <v>214</v>
      </c>
      <c r="J2" s="17" t="s">
        <v>214</v>
      </c>
      <c r="K2" s="17" t="s">
        <v>214</v>
      </c>
      <c r="L2" s="17" t="s">
        <v>214</v>
      </c>
      <c r="M2" s="17" t="s">
        <v>214</v>
      </c>
      <c r="N2" s="17" t="s">
        <v>214</v>
      </c>
      <c r="O2" s="17" t="s">
        <v>214</v>
      </c>
      <c r="P2" s="17" t="s">
        <v>214</v>
      </c>
      <c r="Q2" s="17" t="s">
        <v>214</v>
      </c>
      <c r="R2" s="151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215</v>
      </c>
      <c r="C3" s="9" t="s">
        <v>215</v>
      </c>
      <c r="D3" s="149" t="s">
        <v>216</v>
      </c>
      <c r="E3" s="150" t="s">
        <v>217</v>
      </c>
      <c r="F3" s="150" t="s">
        <v>218</v>
      </c>
      <c r="G3" s="150" t="s">
        <v>219</v>
      </c>
      <c r="H3" s="150" t="s">
        <v>220</v>
      </c>
      <c r="I3" s="150" t="s">
        <v>221</v>
      </c>
      <c r="J3" s="150" t="s">
        <v>222</v>
      </c>
      <c r="K3" s="150" t="s">
        <v>223</v>
      </c>
      <c r="L3" s="150" t="s">
        <v>224</v>
      </c>
      <c r="M3" s="150" t="s">
        <v>225</v>
      </c>
      <c r="N3" s="150" t="s">
        <v>226</v>
      </c>
      <c r="O3" s="150" t="s">
        <v>227</v>
      </c>
      <c r="P3" s="150" t="s">
        <v>228</v>
      </c>
      <c r="Q3" s="150" t="s">
        <v>229</v>
      </c>
      <c r="R3" s="151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245</v>
      </c>
      <c r="E4" s="11" t="s">
        <v>245</v>
      </c>
      <c r="F4" s="11" t="s">
        <v>245</v>
      </c>
      <c r="G4" s="11" t="s">
        <v>245</v>
      </c>
      <c r="H4" s="11" t="s">
        <v>245</v>
      </c>
      <c r="I4" s="11" t="s">
        <v>245</v>
      </c>
      <c r="J4" s="11" t="s">
        <v>245</v>
      </c>
      <c r="K4" s="11" t="s">
        <v>245</v>
      </c>
      <c r="L4" s="11" t="s">
        <v>245</v>
      </c>
      <c r="M4" s="11" t="s">
        <v>245</v>
      </c>
      <c r="N4" s="11" t="s">
        <v>245</v>
      </c>
      <c r="O4" s="11" t="s">
        <v>245</v>
      </c>
      <c r="P4" s="11" t="s">
        <v>245</v>
      </c>
      <c r="Q4" s="11" t="s">
        <v>245</v>
      </c>
      <c r="R4" s="151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151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32">
        <v>0.32</v>
      </c>
      <c r="E6" s="233">
        <v>0.17</v>
      </c>
      <c r="F6" s="233">
        <v>0.1</v>
      </c>
      <c r="G6" s="233">
        <v>0.19</v>
      </c>
      <c r="H6" s="232">
        <v>0.4</v>
      </c>
      <c r="I6" s="233">
        <v>0.17799999999999999</v>
      </c>
      <c r="J6" s="233">
        <v>0.1029968</v>
      </c>
      <c r="K6" s="233">
        <v>0.12240000000000001</v>
      </c>
      <c r="L6" s="233">
        <v>0.17</v>
      </c>
      <c r="M6" s="232">
        <v>0.27</v>
      </c>
      <c r="N6" s="233">
        <v>7.0000000000000007E-2</v>
      </c>
      <c r="O6" s="233">
        <v>0.1681060056694883</v>
      </c>
      <c r="P6" s="233">
        <v>0.16</v>
      </c>
      <c r="Q6" s="233">
        <v>0.16</v>
      </c>
      <c r="R6" s="218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34">
        <v>1</v>
      </c>
    </row>
    <row r="7" spans="1:66">
      <c r="A7" s="30"/>
      <c r="B7" s="19">
        <v>1</v>
      </c>
      <c r="C7" s="9">
        <v>2</v>
      </c>
      <c r="D7" s="235">
        <v>0.32</v>
      </c>
      <c r="E7" s="24"/>
      <c r="F7" s="24"/>
      <c r="G7" s="24"/>
      <c r="H7" s="24"/>
      <c r="I7" s="24"/>
      <c r="J7" s="24"/>
      <c r="K7" s="24"/>
      <c r="L7" s="24"/>
      <c r="M7" s="235">
        <v>0.34</v>
      </c>
      <c r="N7" s="24"/>
      <c r="O7" s="24">
        <v>0.15540272450732528</v>
      </c>
      <c r="P7" s="24"/>
      <c r="Q7" s="24"/>
      <c r="R7" s="218"/>
      <c r="S7" s="219"/>
      <c r="T7" s="219"/>
      <c r="U7" s="219"/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  <c r="BL7" s="219"/>
      <c r="BM7" s="234">
        <v>1</v>
      </c>
    </row>
    <row r="8" spans="1:66">
      <c r="A8" s="30"/>
      <c r="B8" s="19">
        <v>1</v>
      </c>
      <c r="C8" s="9">
        <v>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>
        <v>0.14538245498100233</v>
      </c>
      <c r="P8" s="24"/>
      <c r="Q8" s="24"/>
      <c r="R8" s="218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34">
        <v>16</v>
      </c>
    </row>
    <row r="9" spans="1:66">
      <c r="A9" s="30"/>
      <c r="B9" s="20" t="s">
        <v>231</v>
      </c>
      <c r="C9" s="12"/>
      <c r="D9" s="236">
        <v>0.32</v>
      </c>
      <c r="E9" s="236">
        <v>0.17</v>
      </c>
      <c r="F9" s="236">
        <v>0.1</v>
      </c>
      <c r="G9" s="236">
        <v>0.19</v>
      </c>
      <c r="H9" s="236">
        <v>0.4</v>
      </c>
      <c r="I9" s="236">
        <v>0.17799999999999999</v>
      </c>
      <c r="J9" s="236">
        <v>0.1029968</v>
      </c>
      <c r="K9" s="236">
        <v>0.12240000000000001</v>
      </c>
      <c r="L9" s="236">
        <v>0.17</v>
      </c>
      <c r="M9" s="236">
        <v>0.30500000000000005</v>
      </c>
      <c r="N9" s="236">
        <v>7.0000000000000007E-2</v>
      </c>
      <c r="O9" s="236">
        <v>0.15629706171927196</v>
      </c>
      <c r="P9" s="236">
        <v>0.16</v>
      </c>
      <c r="Q9" s="236">
        <v>0.16</v>
      </c>
      <c r="R9" s="218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34">
        <v>0.14360853288357001</v>
      </c>
      <c r="BN9" s="28"/>
    </row>
    <row r="10" spans="1:66">
      <c r="A10" s="30"/>
      <c r="B10" s="3" t="s">
        <v>232</v>
      </c>
      <c r="C10" s="29"/>
      <c r="D10" s="24">
        <v>0.32</v>
      </c>
      <c r="E10" s="24">
        <v>0.17</v>
      </c>
      <c r="F10" s="24">
        <v>0.1</v>
      </c>
      <c r="G10" s="24">
        <v>0.19</v>
      </c>
      <c r="H10" s="24">
        <v>0.4</v>
      </c>
      <c r="I10" s="24">
        <v>0.17799999999999999</v>
      </c>
      <c r="J10" s="24">
        <v>0.1029968</v>
      </c>
      <c r="K10" s="24">
        <v>0.12240000000000001</v>
      </c>
      <c r="L10" s="24">
        <v>0.17</v>
      </c>
      <c r="M10" s="24">
        <v>0.30500000000000005</v>
      </c>
      <c r="N10" s="24">
        <v>7.0000000000000007E-2</v>
      </c>
      <c r="O10" s="24">
        <v>0.15540272450732528</v>
      </c>
      <c r="P10" s="24">
        <v>0.16</v>
      </c>
      <c r="Q10" s="24">
        <v>0.16</v>
      </c>
      <c r="R10" s="218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34">
        <v>7</v>
      </c>
    </row>
    <row r="11" spans="1:66">
      <c r="A11" s="30"/>
      <c r="B11" s="3" t="s">
        <v>233</v>
      </c>
      <c r="C11" s="29"/>
      <c r="D11" s="24">
        <v>0</v>
      </c>
      <c r="E11" s="24" t="s">
        <v>521</v>
      </c>
      <c r="F11" s="24" t="s">
        <v>521</v>
      </c>
      <c r="G11" s="24" t="s">
        <v>521</v>
      </c>
      <c r="H11" s="24" t="s">
        <v>521</v>
      </c>
      <c r="I11" s="24" t="s">
        <v>521</v>
      </c>
      <c r="J11" s="24" t="s">
        <v>521</v>
      </c>
      <c r="K11" s="24" t="s">
        <v>521</v>
      </c>
      <c r="L11" s="24" t="s">
        <v>521</v>
      </c>
      <c r="M11" s="24">
        <v>4.9497474683058124E-2</v>
      </c>
      <c r="N11" s="24" t="s">
        <v>521</v>
      </c>
      <c r="O11" s="24">
        <v>1.1388143758293194E-2</v>
      </c>
      <c r="P11" s="24" t="s">
        <v>521</v>
      </c>
      <c r="Q11" s="24" t="s">
        <v>521</v>
      </c>
      <c r="R11" s="218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  <c r="BL11" s="219"/>
      <c r="BM11" s="56"/>
    </row>
    <row r="12" spans="1:66">
      <c r="A12" s="30"/>
      <c r="B12" s="3" t="s">
        <v>85</v>
      </c>
      <c r="C12" s="29"/>
      <c r="D12" s="13">
        <v>0</v>
      </c>
      <c r="E12" s="13" t="s">
        <v>521</v>
      </c>
      <c r="F12" s="13" t="s">
        <v>521</v>
      </c>
      <c r="G12" s="13" t="s">
        <v>521</v>
      </c>
      <c r="H12" s="13" t="s">
        <v>521</v>
      </c>
      <c r="I12" s="13" t="s">
        <v>521</v>
      </c>
      <c r="J12" s="13" t="s">
        <v>521</v>
      </c>
      <c r="K12" s="13" t="s">
        <v>521</v>
      </c>
      <c r="L12" s="13" t="s">
        <v>521</v>
      </c>
      <c r="M12" s="13">
        <v>0.16228680223953482</v>
      </c>
      <c r="N12" s="13" t="s">
        <v>521</v>
      </c>
      <c r="O12" s="13">
        <v>7.2862174330235646E-2</v>
      </c>
      <c r="P12" s="13" t="s">
        <v>521</v>
      </c>
      <c r="Q12" s="13" t="s">
        <v>521</v>
      </c>
      <c r="R12" s="151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234</v>
      </c>
      <c r="C13" s="29"/>
      <c r="D13" s="13">
        <v>1.228279849216471</v>
      </c>
      <c r="E13" s="13">
        <v>0.18377366989625044</v>
      </c>
      <c r="F13" s="13">
        <v>-0.30366254711985274</v>
      </c>
      <c r="G13" s="13">
        <v>0.32304116047227982</v>
      </c>
      <c r="H13" s="13">
        <v>1.785349811520589</v>
      </c>
      <c r="I13" s="13">
        <v>0.23948066612666197</v>
      </c>
      <c r="J13" s="13">
        <v>-0.28279470633194059</v>
      </c>
      <c r="K13" s="13">
        <v>-0.14768295767469974</v>
      </c>
      <c r="L13" s="13">
        <v>0.18377366989625044</v>
      </c>
      <c r="M13" s="13">
        <v>1.1238292312844491</v>
      </c>
      <c r="N13" s="13">
        <v>-0.51256378298389693</v>
      </c>
      <c r="O13" s="13">
        <v>8.8354978502489967E-2</v>
      </c>
      <c r="P13" s="13">
        <v>0.11413992460823552</v>
      </c>
      <c r="Q13" s="13">
        <v>0.11413992460823552</v>
      </c>
      <c r="R13" s="151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46" t="s">
        <v>235</v>
      </c>
      <c r="C14" s="47"/>
      <c r="D14" s="45">
        <v>3.09</v>
      </c>
      <c r="E14" s="45">
        <v>0.1</v>
      </c>
      <c r="F14" s="45">
        <v>1.3</v>
      </c>
      <c r="G14" s="45">
        <v>0.5</v>
      </c>
      <c r="H14" s="45">
        <v>4.6900000000000004</v>
      </c>
      <c r="I14" s="45">
        <v>0.26</v>
      </c>
      <c r="J14" s="45">
        <v>1.24</v>
      </c>
      <c r="K14" s="45">
        <v>0.85</v>
      </c>
      <c r="L14" s="45">
        <v>0.1</v>
      </c>
      <c r="M14" s="45">
        <v>2.79</v>
      </c>
      <c r="N14" s="45">
        <v>1.9</v>
      </c>
      <c r="O14" s="45">
        <v>0.17</v>
      </c>
      <c r="P14" s="45">
        <v>0.1</v>
      </c>
      <c r="Q14" s="45">
        <v>0.1</v>
      </c>
      <c r="R14" s="151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B15" s="31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Q8">
    <cfRule type="expression" dxfId="14" priority="3">
      <formula>AND($B6&lt;&gt;$B5,NOT(ISBLANK(INDIRECT(Anlyt_LabRefThisCol))))</formula>
    </cfRule>
  </conditionalFormatting>
  <conditionalFormatting sqref="C2:Q14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Uncertainty &amp; Tolerance Limits</vt:lpstr>
      <vt:lpstr>Indicative Values</vt:lpstr>
      <vt:lpstr>Performance Gates</vt:lpstr>
      <vt:lpstr>Abbreviations</vt:lpstr>
      <vt:lpstr>Laboratory List</vt:lpstr>
      <vt:lpstr>Homogeneity</vt:lpstr>
      <vt:lpstr>Classical</vt:lpstr>
      <vt:lpstr>Fire Assay (Grav)</vt:lpstr>
      <vt:lpstr>Thermograv</vt:lpstr>
      <vt:lpstr>4-Acid</vt:lpstr>
      <vt:lpstr>PF ICP</vt:lpstr>
      <vt:lpstr>ISE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2023-08-24T02:32:13Z</dcterms:modified>
</cp:coreProperties>
</file>