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5 Cu conc JN1650\Results\SARs &amp; CCCs\"/>
    </mc:Choice>
  </mc:AlternateContent>
  <xr:revisionPtr revIDLastSave="0" documentId="13_ncr:1_{C778EF58-3D14-4202-B592-687BA14FC374}" xr6:coauthVersionLast="46" xr6:coauthVersionMax="46" xr10:uidLastSave="{00000000-0000-0000-0000-000000000000}"/>
  <bookViews>
    <workbookView xWindow="-120" yWindow="-120" windowWidth="29040" windowHeight="15840" tabRatio="783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Classical" sheetId="47896" r:id="rId7"/>
    <sheet name="Thermograv" sheetId="47897" r:id="rId8"/>
    <sheet name="Fire Assay" sheetId="47898" r:id="rId9"/>
    <sheet name="4-Acid" sheetId="47899" r:id="rId10"/>
    <sheet name="PF ICP" sheetId="47900" r:id="rId11"/>
    <sheet name="IRC" sheetId="47901" r:id="rId12"/>
    <sheet name="ISE" sheetId="47902" r:id="rId13"/>
  </sheets>
  <calcPr calcId="181029" calcMode="manual" iterateDelta="0"/>
</workbook>
</file>

<file path=xl/calcChain.xml><?xml version="1.0" encoding="utf-8"?>
<calcChain xmlns="http://schemas.openxmlformats.org/spreadsheetml/2006/main">
  <c r="I23" i="47895" l="1"/>
  <c r="I26" i="47895" s="1"/>
  <c r="I24" i="47895"/>
  <c r="I25" i="47895"/>
  <c r="H23" i="47895"/>
  <c r="I27" i="47895" l="1"/>
  <c r="J13" i="47895"/>
  <c r="J5" i="47895"/>
  <c r="J9" i="47895"/>
  <c r="J17" i="47895"/>
  <c r="J21" i="47895"/>
  <c r="J3" i="47895"/>
  <c r="J6" i="47895"/>
  <c r="J10" i="47895"/>
  <c r="J14" i="47895"/>
  <c r="J18" i="47895"/>
  <c r="J22" i="47895"/>
  <c r="J7" i="47895"/>
  <c r="J11" i="47895"/>
  <c r="J15" i="47895"/>
  <c r="J19" i="47895"/>
  <c r="J16" i="47895"/>
  <c r="J20" i="47895"/>
  <c r="J12" i="47895" l="1"/>
  <c r="J8" i="47895"/>
  <c r="J4" i="47895"/>
  <c r="J24" i="47895" s="1"/>
  <c r="J23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5" authorId="0" shapeId="0" xr:uid="{BD48C12F-9001-4719-9E40-31FA605DAD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83159F83-028F-4394-A151-3E8735B4D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F3FA609-472E-4CE2-9B81-BF5EF3298C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2A060680-2CFD-4D19-8711-A92EA551D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927E715-8102-4C22-8970-3DE912FF85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5BD6713-66CB-4993-B4A5-1A86D99586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6D06981-C5A2-4E0A-BEB7-D23229DF9A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8CB049E-3D3C-4EA0-8617-E203A48BA9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2C4FB6DA-44F8-444F-B14B-EFB20F901D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DA77BE9D-8850-4A2D-A454-6DC933C61C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48DE9F3A-8169-470E-81CB-558B1D4CA4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971C58FA-9775-4927-81E7-08FC5BE385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69559373-9EF2-498E-9DB9-1A86A38A6A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32D1B01B-86B1-4A89-B394-BB2CA0B0A9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B7293AB7-027A-4257-B2CB-A9563730D3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C72D6D00-C066-4A72-A08C-B7FCF390C6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32D0D4B-0AB9-4987-9FE1-44AE92FA53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5F2A8078-F7C5-4D6C-8A3E-6C28BFFDEC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6C78128C-7C73-4252-A268-1616A5821F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B5F96C5A-F784-453B-989F-466707FCA1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EAE9250D-A31F-44A6-B8BF-C4A4E7AC38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F0755952-C115-4621-8B4A-4CA7B9D417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51CF5EE9-6F76-4A7E-8361-2AD05FF176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C40B9D8B-7AE9-492D-9F19-BDBE98C440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CAC73F1F-2A49-44C6-89D0-422726FDA5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4A231EA6-15D7-4510-A280-E4C61BD778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3B17D9B6-303A-4656-9825-4DF3DC4870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6CCE9C18-5B7F-450B-9F6F-94ACDC2B0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8A725982-F0C4-4105-B363-7A06036237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619C7FE7-6BC8-42C8-8FB8-78093E0BEA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E2AB3A0D-B3E0-412D-AE9C-D4BE39EFC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BBE90444-2AB2-48F3-83A2-51C4BA4C2D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4B47B42C-9C25-47ED-BFC4-0D8ADC1EBB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27AB5D2E-F803-4546-889A-5FBB9C24E3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C563970F-044B-4643-8CE2-7258120D4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AF3A8D12-F240-4102-852C-8149D1E93E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9B40EFD5-7ADA-4F45-9D17-740A2D275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82316A0E-099E-4943-88DE-84F481DC25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A9E81108-58AC-4D38-B6B2-6CBBD052A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4B96738E-CDCE-487B-8068-99E109A7B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A00FB1B0-C39E-4DA9-8BB3-72EC0EA00F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DBA0FF2F-1D9F-47AD-BB8B-FE29C2987D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67159002-1AB1-4674-9338-29995B72A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07CC822E-A010-40E9-A39F-87CE33556F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5AA4733B-6DC6-42B3-BE3A-620C24251F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0B5D6537-4F3D-41B4-AB3E-63D627D7D4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AA8C64B7-01C1-424F-BC08-FD9DB3D9D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2749B7BF-0422-426F-9BDE-65B7660C13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CCFE41D5-3369-4CF4-8033-A396CF697E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5BD673C8-31AE-4F75-B76A-D18DA04F3A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 xr:uid="{7EBEF47D-1662-4466-9222-A5D61D343A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EBC93E3F-430E-4D7E-9826-67283F82FD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879E5B0F-CBC7-4D8B-867C-122590A660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BF3F4590-20C2-4E35-A67D-F4DC3B2D05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7364EBE7-73AC-400B-BCB7-9353C259AF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C7FF392C-687A-42BA-A71F-570880590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D3B96E12-DDDB-48F6-A70C-D0B009AFD1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401551E5-1CB6-48EF-B755-E8B9F25C4E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73F77548-E26A-4F55-9B65-55FE3091A1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65E92D57-B142-4CB5-B809-210E427EDB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7526EB2D-676C-4610-82BB-EEFB921894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 xr:uid="{14E8D4F1-8818-4E71-8705-0307F8C8E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 xr:uid="{FA44A24E-56EC-42B8-B518-BE66C37FB9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 xr:uid="{28F51378-E8A0-40A4-BEF4-D464296A2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3D76872-8D75-4E88-A546-501279A505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756E6D7-4A82-4AAE-8643-668085308D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E7770A9-CB05-49FE-990B-3540B156B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4BA0F65-5B73-4DF5-B04E-7B3DBEC321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F01D12BD-02FE-4959-9790-784610322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21B7549-6903-4DB4-8883-72E8B6402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D954F2D-AC71-48ED-ADEB-1798EA1E7A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05629687-67C0-4DAA-98C8-58A9B2A69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57DB21C5-73DC-4FF5-BFAE-70227CCDC2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8AA62B60-C8C2-485D-9A4B-2AFD65247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1294651D-3F7B-475E-9F0C-51094A161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444EB09E-CFE8-4219-85E4-12DABC7D6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EB2E5343-D8E9-428C-8D14-6560E8C888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2FDF66B4-D06F-49CB-B39D-9D4CC9CCF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6513F372-822A-49C9-A571-14694229BC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0CA441CF-535F-4624-972B-34B039BA20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AB6E1209-E61C-4353-9D1D-D17FAF3F48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F89AE79D-936C-493E-ACAD-E94F2A30B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F4C0B146-F13D-43F7-891B-1F490B383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CBCBCEB9-A34B-48D0-8975-3CB979CF3F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6F1DA7D5-C75C-45DB-9CB3-22C85E030A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583ED3F7-DACA-402C-A66B-7A5D013F60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23DAFCC0-26B9-4A3C-AFC7-4801C1486A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4084E752-5B26-4D66-A017-A0C2FB09A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 shapeId="0" xr:uid="{29950750-A82E-4E0D-9176-636EE37513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 shapeId="0" xr:uid="{6D998639-2B13-4941-B48E-47DA3216FE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 shapeId="0" xr:uid="{23748ADC-DDA4-4A70-8FB4-2BCE1771CC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 shapeId="0" xr:uid="{E892C6E2-3BE8-4D1A-BBD4-2D47582E5F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 shapeId="0" xr:uid="{4B613B78-7AF9-4083-AC09-1A91A4D296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 shapeId="0" xr:uid="{1F089644-3EBC-4D13-80C0-B7116D1B3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416F30A2-3F66-4C6C-A261-895F94C8E6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 xr:uid="{5971FEAE-ED50-4E63-9483-B99C5F849E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 xr:uid="{F4394C9F-220A-4A77-81E0-3F6B292CA6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3" authorId="0" shapeId="0" xr:uid="{07750618-F326-4758-98EA-10B4FD940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1" authorId="0" shapeId="0" xr:uid="{A65902B8-89F4-47F9-97A4-EB335CE4A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 shapeId="0" xr:uid="{50BE0971-41B7-4437-9B64-8908595A8F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7" authorId="0" shapeId="0" xr:uid="{6FB1FA42-447D-4225-BD4D-EF39FE8546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5E22268A-E782-4904-95B7-D623948498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3" authorId="0" shapeId="0" xr:uid="{9E91F17D-FF54-4FA9-8403-C1558149C2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1" authorId="0" shapeId="0" xr:uid="{92283108-7701-4637-B5D6-0A2B3F8247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9" authorId="0" shapeId="0" xr:uid="{DA27D574-07AF-4086-8009-D2EA39305B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 shapeId="0" xr:uid="{C665EEB0-617D-4583-B2E8-A292FE578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 xr:uid="{66164324-5673-4502-9C8D-9589F69B6E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 xr:uid="{560F9D1B-5BCE-42D7-A583-C1337076D5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 xr:uid="{FF47C16C-6388-421A-B9F5-C933936283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 xr:uid="{8BC8B186-FE16-413C-91DF-0B331DD1B8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 xr:uid="{C2B13899-2EB2-4353-8AD5-AB6959108A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 xr:uid="{3BD14E8F-F382-44E4-8157-C06218AB1B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3F4DBE60-40C2-425B-92F2-F46F9B573C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00405BB7-BD67-49E8-A057-7AB00E317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9EE40AE3-F4B4-41AB-9DA5-B4B497D1B3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AE9FF7D7-8C3A-471C-B2AC-5A063CA3D3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F77820E0-1F73-459B-9840-D62E90730D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ADBDC584-DF66-4F73-A20F-626A480CB3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E091ED91-E38B-4CA1-8E54-BEF1EF8F8B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A74107D9-06CB-4F43-AED7-95F22420C2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19B97914-3222-498F-8588-A7FAF9348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ACFBB2E6-DE52-4AE1-AF82-CE8030B2E8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E74F7EC9-9087-4B7C-AA5A-354F39B129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E676B6A1-EBF8-4314-ABD0-B566870324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DE4C8C4-C06B-4F3F-B50E-AD3BAC62E8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A551E25-A666-4693-86F5-7F22526609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4E4CCF2-B15E-444B-8A87-799D4A8A59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<sst xmlns="http://schemas.openxmlformats.org/spreadsheetml/2006/main" count="7552" uniqueCount="511">
  <si>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</si>
  <si>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</si>
  <si>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</si>
  <si>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</si>
  <si>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</si>
  <si>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</si>
  <si>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</si>
  <si>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</si>
  <si>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</si>
  <si>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</si>
  <si>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</si>
  <si>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</si>
  <si>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</si>
  <si>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</si>
  <si>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</si>
  <si>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</si>
  <si>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</si>
  <si>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</si>
  <si>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</si>
  <si>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</si>
  <si>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</si>
  <si>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</si>
  <si>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</si>
  <si>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</si>
  <si>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</si>
  <si>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</si>
  <si>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</si>
  <si>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</si>
  <si>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</si>
  <si>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</si>
  <si>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</si>
  <si>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</si>
  <si>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</si>
  <si>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</si>
  <si>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</si>
  <si>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</si>
  <si>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</si>
  <si>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</si>
  <si>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</si>
  <si>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</si>
  <si>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</si>
  <si>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</si>
  <si>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</si>
  <si>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</si>
  <si>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</si>
  <si>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</si>
  <si>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</si>
  <si>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</si>
  <si>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</si>
  <si>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</si>
  <si>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</si>
  <si>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</si>
  <si>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</si>
  <si>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</si>
  <si>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</si>
  <si>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</si>
  <si>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</si>
  <si>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</si>
  <si>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</si>
  <si>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</si>
  <si>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</si>
  <si>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</si>
  <si>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</si>
  <si>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</si>
  <si>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</si>
  <si>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</si>
  <si>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</si>
  <si>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</si>
  <si>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</si>
  <si>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</si>
  <si>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</si>
  <si>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</si>
  <si>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</si>
  <si>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</si>
  <si>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</si>
  <si>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</si>
  <si>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</si>
  <si>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</si>
  <si>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</si>
  <si>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</si>
  <si>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</si>
  <si>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</si>
  <si>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</si>
  <si>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</si>
  <si>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</si>
  <si>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</si>
  <si>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</si>
  <si>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</si>
  <si>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</si>
  <si>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</si>
  <si>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</si>
  <si>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</si>
  <si>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</si>
  <si>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</si>
  <si>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</si>
  <si>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</si>
  <si>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</si>
  <si>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</si>
  <si>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IRC</t>
  </si>
  <si>
    <t>PF*MS</t>
  </si>
  <si>
    <t>PF*OES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</si>
  <si>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</si>
  <si>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</si>
  <si>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</si>
  <si>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</si>
  <si>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</si>
  <si>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</si>
  <si>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</si>
  <si>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</si>
  <si>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</si>
  <si>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</si>
  <si>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</si>
  <si>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</si>
  <si>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</si>
  <si>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</si>
  <si>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</si>
  <si>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</si>
  <si>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</si>
  <si>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</si>
  <si>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</si>
  <si>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</si>
  <si>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</si>
  <si>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</si>
  <si>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</si>
  <si>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</si>
  <si>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</si>
  <si>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</si>
  <si>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</si>
  <si>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</si>
  <si>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</si>
  <si>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</si>
  <si>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</si>
  <si>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</si>
  <si>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</si>
  <si>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</si>
  <si>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</si>
  <si>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Fe, wt.%</t>
  </si>
  <si>
    <t>Ga, ppm</t>
  </si>
  <si>
    <t>Gd, ppm</t>
  </si>
  <si>
    <t>Hf, ppm</t>
  </si>
  <si>
    <t>La, ppm</t>
  </si>
  <si>
    <t>Mg, wt.%</t>
  </si>
  <si>
    <t>Mn, wt.%</t>
  </si>
  <si>
    <t>Pr, ppm</t>
  </si>
  <si>
    <t>Rb, ppm</t>
  </si>
  <si>
    <t>Si, wt.%</t>
  </si>
  <si>
    <t>Sr, ppm</t>
  </si>
  <si>
    <t>Th, ppm</t>
  </si>
  <si>
    <t>Ti, wt.%</t>
  </si>
  <si>
    <t>Y,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</si>
  <si>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</si>
  <si>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</si>
  <si>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</si>
  <si>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</si>
  <si>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</si>
  <si>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</si>
  <si>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</si>
  <si>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</si>
  <si>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Pb, ppm</t>
  </si>
  <si>
    <t>Sc, ppm</t>
  </si>
  <si>
    <t>Sn, ppm</t>
  </si>
  <si>
    <t>Ta, ppm</t>
  </si>
  <si>
    <t>Tl,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</si>
  <si>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</si>
  <si>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</si>
  <si>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</si>
  <si>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</si>
  <si>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</si>
  <si>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</si>
  <si>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</si>
  <si>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</si>
  <si>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</si>
  <si>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</si>
  <si>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</si>
  <si>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</si>
  <si>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</si>
  <si>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</si>
  <si>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</si>
  <si>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</si>
  <si>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</si>
  <si>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</si>
  <si>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</si>
  <si>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</si>
  <si>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</si>
  <si>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</si>
  <si>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</si>
  <si>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</si>
  <si>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</si>
  <si>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Peroxide Fusion ICP</t>
  </si>
  <si>
    <t>&lt; 0.05</t>
  </si>
  <si>
    <t>&lt; 0.8</t>
  </si>
  <si>
    <t>Classical Wet Chemistry</t>
  </si>
  <si>
    <t>ISE</t>
  </si>
  <si>
    <t>Ion Selective Electrode</t>
  </si>
  <si>
    <t>F</t>
  </si>
  <si>
    <t>Cu, wt.%</t>
  </si>
  <si>
    <t>Au, ppm</t>
  </si>
  <si>
    <t>Ag, ppm</t>
  </si>
  <si>
    <t>As, ppm</t>
  </si>
  <si>
    <t>Bi, ppm</t>
  </si>
  <si>
    <t>Cd, ppm</t>
  </si>
  <si>
    <t>Re, ppm</t>
  </si>
  <si>
    <t>S, wt.%</t>
  </si>
  <si>
    <t>Sb, ppm</t>
  </si>
  <si>
    <t>Se, ppm</t>
  </si>
  <si>
    <t>Te, ppm</t>
  </si>
  <si>
    <t>W, ppm</t>
  </si>
  <si>
    <t>Zn, wt.%</t>
  </si>
  <si>
    <t>F, ppm</t>
  </si>
  <si>
    <t>Lab</t>
  </si>
  <si>
    <t>No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</si>
  <si>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</si>
  <si>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</si>
  <si>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</si>
  <si>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</si>
  <si>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</si>
  <si>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</si>
  <si>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</si>
  <si>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</si>
  <si>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</si>
  <si>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</si>
  <si>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</si>
  <si>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</si>
  <si>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3.13</t>
  </si>
  <si>
    <t>3.14</t>
  </si>
  <si>
    <t>SIT</t>
  </si>
  <si>
    <t>Mean</t>
  </si>
  <si>
    <t>Median</t>
  </si>
  <si>
    <t>Std Dev.</t>
  </si>
  <si>
    <t>PDM3</t>
  </si>
  <si>
    <t>Z-Score (Absolute)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</si>
  <si>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</si>
  <si>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</si>
  <si>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</si>
  <si>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1.14</t>
  </si>
  <si>
    <t>FA*GRAV</t>
  </si>
  <si>
    <t>NA</t>
  </si>
  <si>
    <t>2.00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</si>
  <si>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</si>
  <si>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</si>
  <si>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</si>
  <si>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</si>
  <si>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</si>
  <si>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</si>
  <si>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</si>
  <si>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</si>
  <si>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</si>
  <si>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</si>
  <si>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</si>
  <si>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</si>
  <si>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</si>
  <si>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FA*AAS</t>
  </si>
  <si>
    <t>FA*OES</t>
  </si>
  <si>
    <t>0.085g</t>
  </si>
  <si>
    <t>15g</t>
  </si>
  <si>
    <t>20g</t>
  </si>
  <si>
    <t>05g</t>
  </si>
  <si>
    <t>10g</t>
  </si>
  <si>
    <t>08g</t>
  </si>
  <si>
    <t>50g</t>
  </si>
  <si>
    <t>4A*OES/MS</t>
  </si>
  <si>
    <t>4A*MS</t>
  </si>
  <si>
    <t>Results from laboratories 2, 3 and 4 were removed due to their 10 ppm reading resolution.</t>
  </si>
  <si>
    <t>&lt; 0.5</t>
  </si>
  <si>
    <t>Results from laboratory 12 were removed due to their 10 ppm reading resolution.</t>
  </si>
  <si>
    <t>Results from laboratory 11 were removed due to their 0.1 ppm reading resolution.</t>
  </si>
  <si>
    <t>4A*AAS</t>
  </si>
  <si>
    <t>&gt; 1</t>
  </si>
  <si>
    <t>&gt; 15</t>
  </si>
  <si>
    <t>Results from laboratory 1 were removed due to their 1 ppm reading resolution.</t>
  </si>
  <si>
    <t>Results from laboratories 1 and 14 were removed due to their 1 ppm reading resolution.</t>
  </si>
  <si>
    <t>&gt; 20</t>
  </si>
  <si>
    <t>&gt; 5</t>
  </si>
  <si>
    <t>Results from laboratories 1 and 11 were removed due to their 1 ppm reading resolution.</t>
  </si>
  <si>
    <t>Results from laboratories 1 and 9 were removed due to their 1 ppm reading resolution.</t>
  </si>
  <si>
    <t>PF*OES/MS</t>
  </si>
  <si>
    <t>&lt; 20</t>
  </si>
  <si>
    <t>&lt; 0.4</t>
  </si>
  <si>
    <t>&lt; 3</t>
  </si>
  <si>
    <t>Results from laboratories 2 and 5 were removed due to their 0.1 wt.% reading resolution.</t>
  </si>
  <si>
    <t>&lt; 70</t>
  </si>
  <si>
    <t>&lt; 0.3</t>
  </si>
  <si>
    <t>&lt; 0.03</t>
  </si>
  <si>
    <t>&gt; 25</t>
  </si>
  <si>
    <t>Results from laboratory 5 were removed due to their 1 ppm reading resolution.</t>
  </si>
  <si>
    <t>&lt; 15</t>
  </si>
  <si>
    <t>&lt; 2.4</t>
  </si>
  <si>
    <t>&lt; 0.04</t>
  </si>
  <si>
    <t>&lt; 200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</si>
  <si>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</si>
  <si>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</si>
  <si>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</si>
  <si>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</si>
  <si>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</si>
  <si>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moisture at 105°C with drying oven finish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</si>
  <si>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</si>
  <si>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</si>
  <si>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</si>
  <si>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</si>
  <si>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</si>
  <si>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ion specific electrode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</si>
  <si>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</si>
  <si>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</si>
  <si>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</si>
  <si>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short iodide titration</t>
  </si>
  <si>
    <t>AGAT Laboratories, Calgary, Alberta, Canada</t>
  </si>
  <si>
    <t>AGAT Laboratories, Mississauga, Ontario, Canada</t>
  </si>
  <si>
    <t>AH Knight, St Helens, Merseyside, UK</t>
  </si>
  <si>
    <t>AH Knight, Tianjin, China</t>
  </si>
  <si>
    <t>ALS, Lima, Peru</t>
  </si>
  <si>
    <t>ALS, Loughrea, Galway, Ireland</t>
  </si>
  <si>
    <t>ALS Inspection, Prescot, Merseyside, UK</t>
  </si>
  <si>
    <t>ANSTO, Lucas Heights, NSW, Australia</t>
  </si>
  <si>
    <t>Bachelet, Angleur, Liege, Belgium</t>
  </si>
  <si>
    <t>Bureau Veritas Commodities Canada Ltd, Vancouver, BC, Canada</t>
  </si>
  <si>
    <t>Erdenet Central Chemical Laboratory, Erdenet, Orkhon province, Mongolia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</si>
  <si>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</si>
  <si>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</si>
  <si>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</si>
  <si>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</si>
  <si>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</si>
  <si>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</si>
  <si>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</si>
  <si>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</si>
  <si>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RCI Analytical Services BV, Oosterhout, Netherlands</t>
  </si>
  <si>
    <t>SGS de Mexico SA de CV, Cd. Industrial, Durango, Mexico</t>
  </si>
  <si>
    <t>SGS Lakefield Research Ltd, Lakefield, Ontario, Canada</t>
  </si>
  <si>
    <t>Shiva Analyticals Ltd, Bangalore North, Karnataka, India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</si>
  <si>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</si>
  <si>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</si>
  <si>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Cu, Copper (wt.%)</t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</si>
  <si>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</si>
  <si>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</si>
  <si>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</si>
  <si>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</si>
  <si>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</si>
  <si>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</si>
  <si>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</si>
  <si>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</si>
  <si>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</si>
  <si>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</si>
  <si>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</si>
  <si>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</si>
  <si>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</si>
  <si>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Fe, Iron (wt.%)</t>
  </si>
  <si>
    <t>Ga, Gallium (ppm)</t>
  </si>
  <si>
    <t>Hf, Hafnium (ppm)</t>
  </si>
  <si>
    <t>In, Indium (ppm)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</si>
  <si>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</si>
  <si>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</si>
  <si>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</si>
  <si>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</si>
  <si>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</si>
  <si>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</si>
  <si>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</si>
  <si>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</si>
  <si>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</si>
  <si>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</si>
  <si>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</si>
  <si>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</si>
  <si>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</si>
  <si>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</si>
  <si>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</si>
  <si>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</si>
  <si>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</si>
  <si>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</si>
  <si>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</si>
  <si>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</si>
  <si>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</si>
  <si>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</si>
  <si>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</si>
  <si>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</si>
  <si>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</si>
  <si>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(wt.%)</t>
  </si>
  <si>
    <t>Zr, Zirconium (ppm)</t>
  </si>
  <si>
    <t>Gd, Gadolinium (ppm)</t>
  </si>
  <si>
    <t>Pr, Praseodymium (ppm)</t>
  </si>
  <si>
    <t>Si, Silicon (wt.%)</t>
  </si>
  <si>
    <t>F, Fluorine (ppm)</t>
  </si>
  <si>
    <t>Analytical results for Cu in OREAS 995 (Certified Value 22.7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</si>
  <si>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995 (Indicative Value 0.759 wt.%)</t>
    </r>
  </si>
  <si>
    <t>Analytical results for Ag in OREAS 995 (Indicative Value 35.8 ppm)</t>
  </si>
  <si>
    <t>Analytical results for Au in OREAS 995 (Certified Value 4.52 ppm)</t>
  </si>
  <si>
    <t>Analytical results for Ag in OREAS 995 (Certified Value 37.3 ppm)</t>
  </si>
  <si>
    <t>Analytical results for Al in OREAS 995 (Certified Value 0.243 wt.%)</t>
  </si>
  <si>
    <t>Analytical results for As in OREAS 995 (Certified Value 1277 ppm)</t>
  </si>
  <si>
    <t>Analytical results for Ba in OREAS 995 (Certified Value 9.25 ppm)</t>
  </si>
  <si>
    <t>Analytical results for Be in OREAS 995 (Certified Value &lt; 0.05 ppm)</t>
  </si>
  <si>
    <t>Analytical results for Bi in OREAS 995 (Certified Value 90 ppm)</t>
  </si>
  <si>
    <t>Analytical results for Ca in OREAS 995 (Certified Value 0.351 wt.%)</t>
  </si>
  <si>
    <t>Analytical results for Cd in OREAS 995 (Certified Value 32.9 ppm)</t>
  </si>
  <si>
    <t>Analytical results for Ce in OREAS 995 (Certified Value 2.19 ppm)</t>
  </si>
  <si>
    <t>Analytical results for Co in OREAS 995 (Certified Value 357 ppm)</t>
  </si>
  <si>
    <t>Analytical results for Cr in OREAS 995 (Certified Value 28.1 ppm)</t>
  </si>
  <si>
    <t>Analytical results for Cs in OREAS 995 (Certified Value 0.25 ppm)</t>
  </si>
  <si>
    <t>Analytical results for Cu in OREAS 995 (Certified Value 22.6 wt.%)</t>
  </si>
  <si>
    <t>Analytical results for Dy in OREAS 995 (Indicative Value 0.19 ppm)</t>
  </si>
  <si>
    <t>Analytical results for Er in OREAS 995 (Indicative Value 0.11 ppm)</t>
  </si>
  <si>
    <t>Analytical results for Eu in OREAS 995 (Indicative Value 0.041 ppm)</t>
  </si>
  <si>
    <t>Analytical results for Fe in OREAS 995 (Certified Value 28.91 wt.%)</t>
  </si>
  <si>
    <t>Analytical results for Ga in OREAS 995 (Certified Value 5.08 ppm)</t>
  </si>
  <si>
    <t>Analytical results for Gd in OREAS 995 (Indicative Value 0.23 ppm)</t>
  </si>
  <si>
    <t>Analytical results for Ge in OREAS 995 (Indicative Value 0.94 ppm)</t>
  </si>
  <si>
    <t>Analytical results for Hf in OREAS 995 (Certified Value 0.22 ppm)</t>
  </si>
  <si>
    <t>Analytical results for Ho in OREAS 995 (Indicative Value &lt; 0.1 ppm)</t>
  </si>
  <si>
    <t>Analytical results for In in OREAS 995 (Certified Value 23 ppm)</t>
  </si>
  <si>
    <t>Analytical results for K in OREAS 995 (Indicative Value 0.033 wt.%)</t>
  </si>
  <si>
    <t>Analytical results for La in OREAS 995 (Certified Value 1.19 ppm)</t>
  </si>
  <si>
    <t>Analytical results for Li in OREAS 995 (Certified Value 0.91 ppm)</t>
  </si>
  <si>
    <t>Analytical results for Lu in OREAS 995 (Indicative Value &lt; 0.1 ppm)</t>
  </si>
  <si>
    <t>Analytical results for Mg in OREAS 995 (Certified Value 0.731 wt.%)</t>
  </si>
  <si>
    <t>Analytical results for Mn in OREAS 995 (Certified Value 0.02 wt.%)</t>
  </si>
  <si>
    <t>Analytical results for Mo in OREAS 995 (Certified Value 65 ppm)</t>
  </si>
  <si>
    <t>Analytical results for Na in OREAS 995 (Certified Value 0.029 wt.%)</t>
  </si>
  <si>
    <t>Analytical results for Nb in OREAS 995 (Certified Value 0.36 ppm)</t>
  </si>
  <si>
    <t>Analytical results for Nd in OREAS 995 (Indicative Value 1 ppm)</t>
  </si>
  <si>
    <t>Analytical results for Ni in OREAS 995 (Certified Value 12.3 ppm)</t>
  </si>
  <si>
    <t>Analytical results for P in OREAS 995 (Indicative Value 0.005 wt.%)</t>
  </si>
  <si>
    <t>Analytical results for Pb in OREAS 995 (Certified Value 2697 ppm)</t>
  </si>
  <si>
    <t>Analytical results for Pr in OREAS 995 (Indicative Value 0.25 ppm)</t>
  </si>
  <si>
    <t>Analytical results for Rb in OREAS 995 (Certified Value 1.81 ppm)</t>
  </si>
  <si>
    <t>Analytical results for Re in OREAS 995 (Certified Value 0.16 ppm)</t>
  </si>
  <si>
    <t>Analytical results for S in OREAS 995 (Certified Value 29.02 wt.%)</t>
  </si>
  <si>
    <t>Analytical results for Sb in OREAS 995 (Certified Value 34.9 ppm)</t>
  </si>
  <si>
    <t>Analytical results for Sc in OREAS 995 (Certified Value 0.81 ppm)</t>
  </si>
  <si>
    <t>Analytical results for Se in OREAS 995 (Certified Value 270 ppm)</t>
  </si>
  <si>
    <t>Analytical results for Sm in OREAS 995 (Indicative Value 0.21 ppm)</t>
  </si>
  <si>
    <t>Analytical results for Sn in OREAS 995 (Certified Value 17.5 ppm)</t>
  </si>
  <si>
    <t>Analytical results for Sr in OREAS 995 (Certified Value 6.36 ppm)</t>
  </si>
  <si>
    <t>Analytical results for Ta in OREAS 995 (Certified Value &lt; 0.05 ppm)</t>
  </si>
  <si>
    <t>Analytical results for Tb in OREAS 995 (Indicative Value &lt; 0.1 ppm)</t>
  </si>
  <si>
    <t>Analytical results for Te in OREAS 995 (Certified Value 56 ppm)</t>
  </si>
  <si>
    <t>Analytical results for Th in OREAS 995 (Certified Value 0.3 ppm)</t>
  </si>
  <si>
    <t>Analytical results for Ti in OREAS 995 (Certified Value 0.012 wt.%)</t>
  </si>
  <si>
    <t>Analytical results for Tl in OREAS 995 (Certified Value 1.53 ppm)</t>
  </si>
  <si>
    <t>Analytical results for Tm in OREAS 995 (Indicative Value &lt; 0.1 ppm)</t>
  </si>
  <si>
    <t>Analytical results for U in OREAS 995 (Certified Value 1.11 ppm)</t>
  </si>
  <si>
    <t>Analytical results for V in OREAS 995 (Indicative Value 5.87 ppm)</t>
  </si>
  <si>
    <t>Analytical results for W in OREAS 995 (Certified Value 2.44 ppm)</t>
  </si>
  <si>
    <t>Analytical results for Y in OREAS 995 (Certified Value 1.65 ppm)</t>
  </si>
  <si>
    <t>Analytical results for Yb in OREAS 995 (Indicative Value 0.1 ppm)</t>
  </si>
  <si>
    <t>Analytical results for Zn in OREAS 995 (Certified Value 1.29 wt.%)</t>
  </si>
  <si>
    <t>Analytical results for Zr in OREAS 995 (Certified Value 9.09 ppm)</t>
  </si>
  <si>
    <t>Analytical results for Ag in OREAS 995 (Indicative Value 38.3 ppm)</t>
  </si>
  <si>
    <t>Analytical results for As in OREAS 995 (Certified Value 1356 ppm)</t>
  </si>
  <si>
    <t>Analytical results for B in OREAS 995 (Indicative Value &lt; 50 ppm)</t>
  </si>
  <si>
    <t>Analytical results for Ba in OREAS 995 (Indicative Value 12.1 ppm)</t>
  </si>
  <si>
    <t>Analytical results for Be in OREAS 995 (Certified Value &lt; 1 ppm)</t>
  </si>
  <si>
    <t>Analytical results for Bi in OREAS 995 (Certified Value 88 ppm)</t>
  </si>
  <si>
    <t>Analytical results for Ca in OREAS 995 (Certified Value 0.389 wt.%)</t>
  </si>
  <si>
    <t>Analytical results for Cd in OREAS 995 (Certified Value 36.9 ppm)</t>
  </si>
  <si>
    <t>Analytical results for Ce in OREAS 995 (Certified Value 2.27 ppm)</t>
  </si>
  <si>
    <t>Analytical results for Co in OREAS 995 (Certified Value 349 ppm)</t>
  </si>
  <si>
    <t>Analytical results for Cr in OREAS 995 (Indicative Value 46.2 ppm)</t>
  </si>
  <si>
    <t>Analytical results for Cs in OREAS 995 (Indicative Value 0.33 ppm)</t>
  </si>
  <si>
    <t>Analytical results for Cu in OREAS 995 (Certified Value 22.79 wt.%)</t>
  </si>
  <si>
    <t>Analytical results for Dy in OREAS 995 (Indicative Value 0.18 ppm)</t>
  </si>
  <si>
    <t>Analytical results for Eu in OREAS 995 (Indicative Value 0.059 ppm)</t>
  </si>
  <si>
    <t>Analytical results for Fe in OREAS 995 (Certified Value 28.98 wt.%)</t>
  </si>
  <si>
    <t>Analytical results for Ga in OREAS 995 (Certified Value 4.97 ppm)</t>
  </si>
  <si>
    <t>Analytical results for Gd in OREAS 995 (Certified Value 0.19 ppm)</t>
  </si>
  <si>
    <t>Analytical results for Ge in OREAS 995 (Indicative Value 1.97 ppm)</t>
  </si>
  <si>
    <t>Analytical results for Hf in OREAS 995 (Indicative Value &lt; 10 ppm)</t>
  </si>
  <si>
    <t>Analytical results for Ho in OREAS 995 (Indicative Value 0.036 ppm)</t>
  </si>
  <si>
    <t>Analytical results for In in OREAS 995 (Certified Value 24.4 ppm)</t>
  </si>
  <si>
    <t>Analytical results for K in OREAS 995 (Indicative Value 0.078 wt.%)</t>
  </si>
  <si>
    <t>Analytical results for La in OREAS 995 (Certified Value 1.23 ppm)</t>
  </si>
  <si>
    <t>Analytical results for Li in OREAS 995 (Indicative Value 1.62 ppm)</t>
  </si>
  <si>
    <t>Analytical results for Lu in OREAS 995 (Indicative Value &lt; 0.05 ppm)</t>
  </si>
  <si>
    <t>Analytical results for Mg in OREAS 995 (Certified Value 0.793 wt.%)</t>
  </si>
  <si>
    <t>Analytical results for Nb in OREAS 995 (Indicative Value &lt; 0.8 ppm)</t>
  </si>
  <si>
    <t>Analytical results for Nd in OREAS 995 (Indicative Value 0.89 ppm)</t>
  </si>
  <si>
    <t>Analytical results for Ni in OREAS 995 (Indicative Value &lt; 10 ppm)</t>
  </si>
  <si>
    <t>Analytical results for P in OREAS 995 (Indicative Value 0.466 wt.%)</t>
  </si>
  <si>
    <t>Analytical results for Pb in OREAS 995 (Certified Value 2883 ppm)</t>
  </si>
  <si>
    <t>Analytical results for Pr in OREAS 995 (Certified Value 0.23 ppm)</t>
  </si>
  <si>
    <t>Analytical results for Rb in OREAS 995 (Certified Value 2.18 ppm)</t>
  </si>
  <si>
    <t>Analytical results for Re in OREAS 995 (Certified Value 0.19 ppm)</t>
  </si>
  <si>
    <t>Analytical results for S in OREAS 995 (Certified Value 31.18 wt.%)</t>
  </si>
  <si>
    <t>Analytical results for Sb in OREAS 995 (Certified Value 38.2 ppm)</t>
  </si>
  <si>
    <t>Analytical results for Sc in OREAS 995 (Indicative Value &lt; 10 ppm)</t>
  </si>
  <si>
    <t>Analytical results for Se in OREAS 995 (Certified Value 269 ppm)</t>
  </si>
  <si>
    <t>Analytical results for Si in OREAS 995 (Certified Value 2.14 wt.%)</t>
  </si>
  <si>
    <t>Analytical results for Sm in OREAS 995 (Indicative Value 0.19 ppm)</t>
  </si>
  <si>
    <t>Analytical results for Sn in OREAS 995 (Certified Value 48.9 ppm)</t>
  </si>
  <si>
    <t>Analytical results for Sr in OREAS 995 (Indicative Value 9.79 ppm)</t>
  </si>
  <si>
    <t>Analytical results for Ta in OREAS 995 (Indicative Value 0.3 ppm)</t>
  </si>
  <si>
    <t>Analytical results for Tb in OREAS 995 (Indicative Value 0.036 ppm)</t>
  </si>
  <si>
    <t>Analytical results for Te in OREAS 995 (Certified Value 55 ppm)</t>
  </si>
  <si>
    <t>Analytical results for Th in OREAS 995 (Certified Value 0.29 ppm)</t>
  </si>
  <si>
    <t>Analytical results for Ti in OREAS 995 (Certified Value 0.011 wt.%)</t>
  </si>
  <si>
    <t>Analytical results for Tm in OREAS 995 (Indicative Value 0.018 ppm)</t>
  </si>
  <si>
    <t>Analytical results for U in OREAS 995 (Certified Value 1.24 ppm)</t>
  </si>
  <si>
    <t>Analytical results for V in OREAS 995 (Indicative Value 5.92 ppm)</t>
  </si>
  <si>
    <t>Analytical results for W in OREAS 995 (Certified Value 2.58 ppm)</t>
  </si>
  <si>
    <t>Analytical results for Y in OREAS 995 (Certified Value 1.81 ppm)</t>
  </si>
  <si>
    <t>Analytical results for Zn in OREAS 995 (Certified Value 1.34 wt.%)</t>
  </si>
  <si>
    <t>Analytical results for C in OREAS 995 (Indicative Value 0.044 wt.%)</t>
  </si>
  <si>
    <t>Analytical results for S in OREAS 995 (Certified Value 31.53 wt.%)</t>
  </si>
  <si>
    <t>Analytical results for F in OREAS 995 (Certified Value 175 ppm)</t>
  </si>
  <si>
    <t/>
  </si>
  <si>
    <t>Table 5. Participating Laboratory List used for OREAS 995</t>
  </si>
  <si>
    <t>Table 4. Abbreviations used for OREAS 995</t>
  </si>
  <si>
    <t>Table 3. Certified Values and Performance Gates for OREAS 995</t>
  </si>
  <si>
    <t>Table 2. Indicative Values for OREAS 995</t>
  </si>
  <si>
    <t>Table 1. Certified Values, Expanded Uncertainty and Tolerance Limits for OREAS 995</t>
  </si>
  <si>
    <t>SI unit equivalents: ppm (parts per million; 1 x 10⁶) ≡ mg/kg; wt.% (weight per cent) ≡ % (mass fraction)</t>
  </si>
  <si>
    <t>ORE - Lab-Upscaled RSD Results for CRM: OREAS 995 (Execution: 1) - Analyte Au - (Gold) by INAA</t>
  </si>
  <si>
    <t>Umpire Labs (dry sample basis)</t>
  </si>
  <si>
    <t>Geoanalytical Labs ('as received' sample basis)</t>
  </si>
  <si>
    <t>Umpire Labs ('as received' sample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</si>
</sst>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0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8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5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5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4" xfId="47" applyFont="1" applyBorder="1" applyAlignment="1">
      <alignment horizontal="center" vertical="center"/>
    </xf>
    <xf numFmtId="0" fontId="3" fillId="0" borderId="53" xfId="47" applyFont="1" applyBorder="1" applyAlignment="1">
      <alignment horizontal="center" vertical="center"/>
    </xf>
    <xf numFmtId="0" fontId="3" fillId="0" borderId="53" xfId="47" applyFont="1" applyBorder="1" applyAlignment="1">
      <alignment vertical="center"/>
    </xf>
    <xf numFmtId="2" fontId="3" fillId="0" borderId="53" xfId="47" applyNumberFormat="1" applyFont="1" applyBorder="1" applyAlignment="1">
      <alignment horizontal="center" vertical="center"/>
    </xf>
    <xf numFmtId="2" fontId="3" fillId="34" borderId="53" xfId="53" applyNumberFormat="1" applyFont="1" applyFill="1" applyBorder="1" applyAlignment="1">
      <alignment vertical="center"/>
    </xf>
    <xf numFmtId="165" fontId="3" fillId="0" borderId="53" xfId="47" applyNumberFormat="1" applyFont="1" applyBorder="1" applyAlignment="1">
      <alignment vertical="center"/>
    </xf>
    <xf numFmtId="0" fontId="3" fillId="0" borderId="52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5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6" xfId="0" applyFont="1" applyFill="1" applyBorder="1" applyAlignment="1">
      <alignment vertical="center" wrapText="1"/>
    </xf>
    <xf numFmtId="164" fontId="4" fillId="0" borderId="57" xfId="0" applyNumberFormat="1" applyFont="1" applyBorder="1" applyAlignment="1">
      <alignment horizontal="center" vertical="center"/>
    </xf>
    <xf numFmtId="0" fontId="6" fillId="29" borderId="50" xfId="0" applyFont="1" applyFill="1" applyBorder="1" applyAlignment="1">
      <alignment horizontal="left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8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0" fontId="6" fillId="30" borderId="46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3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6" fillId="29" borderId="18" xfId="0" applyNumberFormat="1" applyFont="1" applyFill="1" applyBorder="1" applyAlignment="1">
      <alignment horizontal="center" vertical="center"/>
    </xf>
    <xf numFmtId="164" fontId="43" fillId="0" borderId="16" xfId="46" applyNumberForma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9" borderId="50" xfId="0" applyNumberFormat="1" applyFont="1" applyFill="1" applyBorder="1" applyAlignment="1">
      <alignment horizontal="left" vertical="center" indent="1"/>
    </xf>
    <xf numFmtId="2" fontId="51" fillId="29" borderId="18" xfId="0" applyNumberFormat="1" applyFont="1" applyFill="1" applyBorder="1" applyAlignment="1">
      <alignment horizontal="center" vertical="center"/>
    </xf>
    <xf numFmtId="164" fontId="51" fillId="29" borderId="18" xfId="0" applyNumberFormat="1" applyFont="1" applyFill="1" applyBorder="1" applyAlignment="1">
      <alignment horizontal="center" vertical="center"/>
    </xf>
    <xf numFmtId="1" fontId="51" fillId="29" borderId="51" xfId="0" applyNumberFormat="1" applyFont="1" applyFill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2" fontId="6" fillId="29" borderId="18" xfId="0" applyNumberFormat="1" applyFont="1" applyFill="1" applyBorder="1" applyAlignment="1">
      <alignment horizontal="center" vertical="center"/>
    </xf>
    <xf numFmtId="165" fontId="6" fillId="29" borderId="18" xfId="44" applyNumberFormat="1" applyFont="1" applyFill="1" applyBorder="1" applyAlignment="1">
      <alignment horizontal="center" vertical="center"/>
    </xf>
    <xf numFmtId="10" fontId="6" fillId="29" borderId="18" xfId="43" applyNumberFormat="1" applyFont="1" applyFill="1" applyBorder="1" applyAlignment="1">
      <alignment horizontal="center" vertical="center"/>
    </xf>
    <xf numFmtId="0" fontId="53" fillId="0" borderId="16" xfId="46" applyFont="1" applyFill="1" applyBorder="1" applyAlignment="1">
      <alignment vertical="center"/>
    </xf>
    <xf numFmtId="2" fontId="6" fillId="29" borderId="18" xfId="44" applyNumberFormat="1" applyFont="1" applyFill="1" applyBorder="1" applyAlignment="1">
      <alignment horizontal="center" vertical="center"/>
    </xf>
    <xf numFmtId="2" fontId="6" fillId="29" borderId="51" xfId="44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" fontId="38" fillId="0" borderId="16" xfId="0" applyNumberFormat="1" applyFont="1" applyBorder="1" applyAlignment="1">
      <alignment horizontal="center" vertical="center"/>
    </xf>
    <xf numFmtId="1" fontId="38" fillId="0" borderId="12" xfId="44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6" fillId="29" borderId="50" xfId="46" applyFont="1" applyFill="1" applyBorder="1" applyAlignment="1">
      <alignment horizontal="left" vertical="center"/>
    </xf>
    <xf numFmtId="2" fontId="6" fillId="29" borderId="59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9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wrapText="1"/>
    </xf>
    <xf numFmtId="0" fontId="6" fillId="36" borderId="14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center" vertical="center" wrapText="1"/>
    </xf>
    <xf numFmtId="0" fontId="38" fillId="36" borderId="45" xfId="44" applyFont="1" applyFill="1" applyBorder="1" applyAlignment="1">
      <alignment horizontal="center" vertical="center"/>
    </xf>
    <xf numFmtId="0" fontId="38" fillId="36" borderId="15" xfId="44" applyFont="1" applyFill="1" applyBorder="1" applyAlignment="1">
      <alignment horizontal="center" vertical="center"/>
    </xf>
    <xf numFmtId="0" fontId="6" fillId="36" borderId="16" xfId="0" applyFont="1" applyFill="1" applyBorder="1" applyAlignment="1">
      <alignment vertical="center"/>
    </xf>
    <xf numFmtId="2" fontId="6" fillId="36" borderId="19" xfId="0" applyNumberFormat="1" applyFont="1" applyFill="1" applyBorder="1" applyAlignment="1">
      <alignment horizontal="center" vertical="center"/>
    </xf>
    <xf numFmtId="165" fontId="6" fillId="36" borderId="19" xfId="44" applyNumberFormat="1" applyFont="1" applyFill="1" applyBorder="1" applyAlignment="1">
      <alignment horizontal="center" vertical="center"/>
    </xf>
    <xf numFmtId="2" fontId="6" fillId="36" borderId="19" xfId="44" applyNumberFormat="1" applyFont="1" applyFill="1" applyBorder="1" applyAlignment="1">
      <alignment horizontal="center" vertical="center"/>
    </xf>
    <xf numFmtId="2" fontId="6" fillId="36" borderId="17" xfId="44" applyNumberFormat="1" applyFont="1" applyFill="1" applyBorder="1" applyAlignment="1">
      <alignment horizontal="center" vertical="center"/>
    </xf>
    <xf numFmtId="10" fontId="6" fillId="36" borderId="19" xfId="43" applyNumberFormat="1" applyFont="1" applyFill="1" applyBorder="1" applyAlignment="1">
      <alignment horizontal="center" vertical="center"/>
    </xf>
    <xf numFmtId="10" fontId="6" fillId="36" borderId="17" xfId="43" applyNumberFormat="1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left" vertical="center"/>
    </xf>
    <xf numFmtId="0" fontId="39" fillId="36" borderId="0" xfId="0" applyFont="1" applyFill="1" applyBorder="1" applyAlignment="1">
      <alignment horizontal="center" vertical="center" wrapText="1"/>
    </xf>
    <xf numFmtId="0" fontId="38" fillId="36" borderId="0" xfId="44" applyFont="1" applyFill="1" applyAlignment="1">
      <alignment horizontal="center" vertical="center"/>
    </xf>
    <xf numFmtId="0" fontId="38" fillId="36" borderId="40" xfId="44" applyFont="1" applyFill="1" applyBorder="1" applyAlignment="1">
      <alignment horizontal="center" vertical="center"/>
    </xf>
    <xf numFmtId="10" fontId="3" fillId="24" borderId="0" xfId="48" applyNumberFormat="1" applyFont="1" applyFill="1" applyBorder="1" applyAlignment="1">
      <alignment vertical="center"/>
    </xf>
    <xf numFmtId="10" fontId="3" fillId="34" borderId="0" xfId="48" applyNumberFormat="1" applyFont="1" applyFill="1" applyBorder="1" applyAlignment="1">
      <alignment vertical="center"/>
    </xf>
    <xf numFmtId="2" fontId="3" fillId="24" borderId="53" xfId="47" applyNumberFormat="1" applyFont="1" applyFill="1" applyBorder="1" applyAlignment="1">
      <alignment horizontal="right" vertical="center"/>
    </xf>
    <xf numFmtId="2" fontId="3" fillId="24" borderId="0" xfId="47" applyNumberFormat="1" applyFont="1" applyFill="1" applyAlignment="1">
      <alignment horizontal="right" vertical="center"/>
    </xf>
    <xf numFmtId="2" fontId="3" fillId="34" borderId="25" xfId="47" applyNumberFormat="1" applyFont="1" applyFill="1" applyBorder="1" applyAlignment="1">
      <alignment vertical="center"/>
    </xf>
    <xf numFmtId="2" fontId="3" fillId="24" borderId="25" xfId="47" applyNumberFormat="1" applyFont="1" applyFill="1" applyBorder="1" applyAlignment="1">
      <alignment vertical="center"/>
    </xf>
    <xf numFmtId="2" fontId="3" fillId="34" borderId="0" xfId="47" applyNumberFormat="1" applyFont="1" applyFill="1" applyAlignment="1">
      <alignment vertical="center"/>
    </xf>
    <xf numFmtId="2" fontId="3" fillId="24" borderId="0" xfId="47" applyNumberFormat="1" applyFont="1" applyFill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1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7</xdr:col>
      <xdr:colOff>335437</xdr:colOff>
      <xdr:row>100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C017B5-0E9E-401E-BB92-453B88C24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8595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1092</xdr:row>
      <xdr:rowOff>0</xdr:rowOff>
    </xdr:from>
    <xdr:to>
      <xdr:col>9</xdr:col>
      <xdr:colOff>525584</xdr:colOff>
      <xdr:row>1097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83CE0-EFD5-4636-BCAE-24F05FCF5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594000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1083</xdr:row>
      <xdr:rowOff>0</xdr:rowOff>
    </xdr:from>
    <xdr:to>
      <xdr:col>9</xdr:col>
      <xdr:colOff>350332</xdr:colOff>
      <xdr:row>1088</xdr:row>
      <xdr:rowOff>84920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81A83-3749-48A0-8BCD-18CD06E4E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176915688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341607</xdr:colOff>
      <xdr:row>42</xdr:row>
      <xdr:rowOff>75271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9AFAB-E0A3-47AE-9BAC-7AC43D5B1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30" y="6104387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18</xdr:row>
      <xdr:rowOff>161535</xdr:rowOff>
    </xdr:from>
    <xdr:to>
      <xdr:col>9</xdr:col>
      <xdr:colOff>358107</xdr:colOff>
      <xdr:row>24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AAF1C1-142E-463F-8C10-5833AB42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24868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10</xdr:col>
      <xdr:colOff>383062</xdr:colOff>
      <xdr:row>34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4568A-AD82-4CD6-8F57-72FEF8E59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13</xdr:col>
      <xdr:colOff>125887</xdr:colOff>
      <xdr:row>100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C65FB7-87A5-4492-A728-5869FB2E3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7983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DE074-35EE-4184-BC42-9E2E25F6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81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894D9B-8020-4383-A524-0E78F1CE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3517D-982B-4FD9-AC28-933704D70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525584</xdr:colOff>
      <xdr:row>22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93F08-C1A6-4F94-AB2F-F09E7471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81516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554159</xdr:colOff>
      <xdr:row>21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62A2C-7B95-442C-B597-2ED2C4DAC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65778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9</xdr:col>
      <xdr:colOff>337342</xdr:colOff>
      <xdr:row>56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0378B-CEC8-4CAD-B831-1CEDC6650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828294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9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505</v>
      </c>
      <c r="C1" s="88"/>
      <c r="D1" s="88"/>
      <c r="E1" s="88"/>
      <c r="F1" s="88"/>
      <c r="G1" s="88"/>
      <c r="H1" s="72"/>
    </row>
    <row r="2" spans="1:8" ht="15.75" customHeight="1">
      <c r="A2" s="268"/>
      <c r="B2" s="266" t="s">
        <v>2</v>
      </c>
      <c r="C2" s="73" t="s">
        <v>66</v>
      </c>
      <c r="D2" s="264" t="s">
        <v>167</v>
      </c>
      <c r="E2" s="265"/>
      <c r="F2" s="264" t="s">
        <v>92</v>
      </c>
      <c r="G2" s="265"/>
      <c r="H2" s="80"/>
    </row>
    <row r="3" spans="1:8" ht="12.75">
      <c r="A3" s="268"/>
      <c r="B3" s="267"/>
      <c r="C3" s="71" t="s">
        <v>47</v>
      </c>
      <c r="D3" s="170" t="s">
        <v>67</v>
      </c>
      <c r="E3" s="39" t="s">
        <v>68</v>
      </c>
      <c r="F3" s="170" t="s">
        <v>67</v>
      </c>
      <c r="G3" s="39" t="s">
        <v>68</v>
      </c>
      <c r="H3" s="81"/>
    </row>
    <row r="4" spans="1:8" ht="15" customHeight="1">
      <c r="A4" s="282"/>
      <c r="B4" s="283" t="s">
        <v>508</v>
      </c>
      <c r="C4" s="284"/>
      <c r="D4" s="285"/>
      <c r="E4" s="285"/>
      <c r="F4" s="285"/>
      <c r="G4" s="286"/>
      <c r="H4" s="81"/>
    </row>
    <row r="5" spans="1:8" ht="15.75" customHeight="1">
      <c r="A5" s="93"/>
      <c r="B5" s="40" t="s">
        <v>191</v>
      </c>
      <c r="C5" s="172"/>
      <c r="D5" s="172"/>
      <c r="E5" s="172"/>
      <c r="F5" s="172"/>
      <c r="G5" s="171"/>
      <c r="H5" s="82"/>
    </row>
    <row r="6" spans="1:8" ht="15.75" customHeight="1">
      <c r="A6" s="93"/>
      <c r="B6" s="173" t="s">
        <v>330</v>
      </c>
      <c r="C6" s="239">
        <v>22.70019852068625</v>
      </c>
      <c r="D6" s="240">
        <v>22.658295526414296</v>
      </c>
      <c r="E6" s="241">
        <v>22.7421015149582</v>
      </c>
      <c r="F6" s="240">
        <v>22.677171752050196</v>
      </c>
      <c r="G6" s="241">
        <v>22.723225289322301</v>
      </c>
      <c r="H6" s="82"/>
    </row>
    <row r="7" spans="1:8" ht="15.75" customHeight="1">
      <c r="A7" s="93"/>
      <c r="B7" s="287" t="s">
        <v>509</v>
      </c>
      <c r="C7" s="288"/>
      <c r="D7" s="289"/>
      <c r="E7" s="290"/>
      <c r="F7" s="290"/>
      <c r="G7" s="291"/>
      <c r="H7" s="82"/>
    </row>
    <row r="8" spans="1:8" ht="15.75" customHeight="1">
      <c r="A8" s="93"/>
      <c r="B8" s="242" t="s">
        <v>187</v>
      </c>
      <c r="C8" s="172"/>
      <c r="D8" s="172"/>
      <c r="E8" s="172"/>
      <c r="F8" s="172"/>
      <c r="G8" s="171"/>
      <c r="H8" s="82"/>
    </row>
    <row r="9" spans="1:8" ht="15.75" customHeight="1">
      <c r="A9" s="93"/>
      <c r="B9" s="173" t="s">
        <v>331</v>
      </c>
      <c r="C9" s="239">
        <v>4.5212308154710845</v>
      </c>
      <c r="D9" s="240">
        <v>4.4543074752338345</v>
      </c>
      <c r="E9" s="241">
        <v>4.5881541557083345</v>
      </c>
      <c r="F9" s="240">
        <v>4.4973461195178537</v>
      </c>
      <c r="G9" s="241">
        <v>4.5451155114243154</v>
      </c>
      <c r="H9" s="82"/>
    </row>
    <row r="10" spans="1:8" ht="15.75" customHeight="1">
      <c r="A10" s="93"/>
      <c r="B10" s="242" t="s">
        <v>165</v>
      </c>
      <c r="C10" s="172"/>
      <c r="D10" s="172"/>
      <c r="E10" s="172"/>
      <c r="F10" s="172"/>
      <c r="G10" s="171"/>
      <c r="H10" s="82"/>
    </row>
    <row r="11" spans="1:8" ht="15.75" customHeight="1">
      <c r="A11" s="93"/>
      <c r="B11" s="173" t="s">
        <v>332</v>
      </c>
      <c r="C11" s="243">
        <v>37.260622260958108</v>
      </c>
      <c r="D11" s="244">
        <v>35.444735583310752</v>
      </c>
      <c r="E11" s="245">
        <v>39.076508938605464</v>
      </c>
      <c r="F11" s="244">
        <v>36.297913353965761</v>
      </c>
      <c r="G11" s="245">
        <v>38.223331167950455</v>
      </c>
      <c r="H11" s="82"/>
    </row>
    <row r="12" spans="1:8" ht="15.75" customHeight="1">
      <c r="A12" s="93"/>
      <c r="B12" s="173" t="s">
        <v>333</v>
      </c>
      <c r="C12" s="237">
        <v>0.24291226979799521</v>
      </c>
      <c r="D12" s="248">
        <v>0.23135732372476961</v>
      </c>
      <c r="E12" s="249">
        <v>0.25446721587122079</v>
      </c>
      <c r="F12" s="248">
        <v>0.23587422289815979</v>
      </c>
      <c r="G12" s="249">
        <v>0.24995031669783063</v>
      </c>
      <c r="H12" s="82"/>
    </row>
    <row r="13" spans="1:8" ht="15.75" customHeight="1">
      <c r="A13" s="93"/>
      <c r="B13" s="173" t="s">
        <v>334</v>
      </c>
      <c r="C13" s="238">
        <v>1276.9899137788368</v>
      </c>
      <c r="D13" s="251">
        <v>1214.3772516080853</v>
      </c>
      <c r="E13" s="252">
        <v>1339.6025759495883</v>
      </c>
      <c r="F13" s="251">
        <v>1245.5014348463035</v>
      </c>
      <c r="G13" s="252">
        <v>1308.4783927113701</v>
      </c>
      <c r="H13" s="82"/>
    </row>
    <row r="14" spans="1:8" ht="15.75" customHeight="1">
      <c r="A14" s="93"/>
      <c r="B14" s="173" t="s">
        <v>335</v>
      </c>
      <c r="C14" s="239">
        <v>9.2450576889715244</v>
      </c>
      <c r="D14" s="240">
        <v>8.0492595013064605</v>
      </c>
      <c r="E14" s="241">
        <v>10.440855876636588</v>
      </c>
      <c r="F14" s="240">
        <v>8.4507640635627936</v>
      </c>
      <c r="G14" s="241">
        <v>10.039351314380255</v>
      </c>
      <c r="H14" s="82"/>
    </row>
    <row r="15" spans="1:8" ht="15.75" customHeight="1">
      <c r="A15" s="93"/>
      <c r="B15" s="173" t="s">
        <v>336</v>
      </c>
      <c r="C15" s="237" t="s">
        <v>189</v>
      </c>
      <c r="D15" s="248" t="s">
        <v>93</v>
      </c>
      <c r="E15" s="249" t="s">
        <v>93</v>
      </c>
      <c r="F15" s="248" t="s">
        <v>93</v>
      </c>
      <c r="G15" s="249" t="s">
        <v>93</v>
      </c>
      <c r="H15" s="82"/>
    </row>
    <row r="16" spans="1:8" ht="15.75" customHeight="1">
      <c r="A16" s="93"/>
      <c r="B16" s="173" t="s">
        <v>337</v>
      </c>
      <c r="C16" s="238">
        <v>90.233701640591946</v>
      </c>
      <c r="D16" s="251">
        <v>84.221522063893559</v>
      </c>
      <c r="E16" s="252">
        <v>96.245881217290332</v>
      </c>
      <c r="F16" s="251">
        <v>85.81082951391771</v>
      </c>
      <c r="G16" s="252">
        <v>94.656573767266181</v>
      </c>
      <c r="H16" s="82"/>
    </row>
    <row r="17" spans="1:8" ht="15.75" customHeight="1">
      <c r="A17" s="93"/>
      <c r="B17" s="173" t="s">
        <v>338</v>
      </c>
      <c r="C17" s="237">
        <v>0.35099153285139689</v>
      </c>
      <c r="D17" s="248">
        <v>0.33782512742990461</v>
      </c>
      <c r="E17" s="249">
        <v>0.36415793827288917</v>
      </c>
      <c r="F17" s="248">
        <v>0.34171929828506059</v>
      </c>
      <c r="G17" s="249">
        <v>0.36026376741773319</v>
      </c>
      <c r="H17" s="82"/>
    </row>
    <row r="18" spans="1:8" ht="15.75" customHeight="1">
      <c r="A18" s="93"/>
      <c r="B18" s="173" t="s">
        <v>339</v>
      </c>
      <c r="C18" s="243">
        <v>32.925956602052558</v>
      </c>
      <c r="D18" s="244">
        <v>30.54275560806753</v>
      </c>
      <c r="E18" s="245">
        <v>35.309157596037586</v>
      </c>
      <c r="F18" s="244">
        <v>31.734446725225371</v>
      </c>
      <c r="G18" s="245">
        <v>34.117466478879749</v>
      </c>
      <c r="H18" s="82"/>
    </row>
    <row r="19" spans="1:8" ht="15.75" customHeight="1">
      <c r="A19" s="93"/>
      <c r="B19" s="173" t="s">
        <v>340</v>
      </c>
      <c r="C19" s="239">
        <v>2.1898238095238094</v>
      </c>
      <c r="D19" s="240">
        <v>1.9678360593992712</v>
      </c>
      <c r="E19" s="241">
        <v>2.4118115596483478</v>
      </c>
      <c r="F19" s="240">
        <v>2.0775215734531618</v>
      </c>
      <c r="G19" s="241">
        <v>2.302126045594457</v>
      </c>
      <c r="H19" s="82"/>
    </row>
    <row r="20" spans="1:8" ht="15.75" customHeight="1">
      <c r="A20" s="93"/>
      <c r="B20" s="173" t="s">
        <v>341</v>
      </c>
      <c r="C20" s="238">
        <v>357.29032747759379</v>
      </c>
      <c r="D20" s="251">
        <v>344.31678364051271</v>
      </c>
      <c r="E20" s="252">
        <v>370.26387131467487</v>
      </c>
      <c r="F20" s="251">
        <v>350.12550844180356</v>
      </c>
      <c r="G20" s="252">
        <v>364.45514651338402</v>
      </c>
      <c r="H20" s="82"/>
    </row>
    <row r="21" spans="1:8" ht="15.75" customHeight="1">
      <c r="A21" s="93"/>
      <c r="B21" s="173" t="s">
        <v>342</v>
      </c>
      <c r="C21" s="243">
        <v>28.104759072117389</v>
      </c>
      <c r="D21" s="244">
        <v>25.777352455748975</v>
      </c>
      <c r="E21" s="245">
        <v>30.432165688485803</v>
      </c>
      <c r="F21" s="244">
        <v>25.886325738954742</v>
      </c>
      <c r="G21" s="245">
        <v>30.323192405280036</v>
      </c>
      <c r="H21" s="82"/>
    </row>
    <row r="22" spans="1:8" ht="15.75" customHeight="1">
      <c r="A22" s="93"/>
      <c r="B22" s="173" t="s">
        <v>343</v>
      </c>
      <c r="C22" s="239">
        <v>0.25040268033333335</v>
      </c>
      <c r="D22" s="240">
        <v>0.22051350950420631</v>
      </c>
      <c r="E22" s="241">
        <v>0.28029185116246041</v>
      </c>
      <c r="F22" s="240">
        <v>0.23007615705727716</v>
      </c>
      <c r="G22" s="241">
        <v>0.27072920360938951</v>
      </c>
      <c r="H22" s="82"/>
    </row>
    <row r="23" spans="1:8" ht="15.75" customHeight="1">
      <c r="A23" s="93"/>
      <c r="B23" s="173" t="s">
        <v>330</v>
      </c>
      <c r="C23" s="239">
        <v>22.595985234349062</v>
      </c>
      <c r="D23" s="240">
        <v>22.17128540103915</v>
      </c>
      <c r="E23" s="241">
        <v>23.020685067658974</v>
      </c>
      <c r="F23" s="240">
        <v>22.220103339751269</v>
      </c>
      <c r="G23" s="241">
        <v>22.971867128946855</v>
      </c>
      <c r="H23" s="82"/>
    </row>
    <row r="24" spans="1:8" ht="15.75" customHeight="1">
      <c r="A24" s="93"/>
      <c r="B24" s="173" t="s">
        <v>344</v>
      </c>
      <c r="C24" s="239">
        <v>28.913014508869054</v>
      </c>
      <c r="D24" s="240">
        <v>28.091449473916207</v>
      </c>
      <c r="E24" s="241">
        <v>29.734579543821901</v>
      </c>
      <c r="F24" s="240">
        <v>28.392067312144583</v>
      </c>
      <c r="G24" s="241">
        <v>29.433961705593525</v>
      </c>
      <c r="H24" s="82"/>
    </row>
    <row r="25" spans="1:8" ht="15.75" customHeight="1">
      <c r="A25" s="93"/>
      <c r="B25" s="173" t="s">
        <v>345</v>
      </c>
      <c r="C25" s="239">
        <v>5.0811813078094801</v>
      </c>
      <c r="D25" s="240">
        <v>4.7310269876762172</v>
      </c>
      <c r="E25" s="241">
        <v>5.4313356279427429</v>
      </c>
      <c r="F25" s="240">
        <v>4.8596510842036285</v>
      </c>
      <c r="G25" s="241">
        <v>5.3027115314153317</v>
      </c>
      <c r="H25" s="82"/>
    </row>
    <row r="26" spans="1:8" ht="15.75" customHeight="1">
      <c r="A26" s="93"/>
      <c r="B26" s="173" t="s">
        <v>346</v>
      </c>
      <c r="C26" s="239">
        <v>0.21881489634871526</v>
      </c>
      <c r="D26" s="240">
        <v>0.19110086468997961</v>
      </c>
      <c r="E26" s="241">
        <v>0.24652892800745091</v>
      </c>
      <c r="F26" s="240" t="s">
        <v>93</v>
      </c>
      <c r="G26" s="241" t="s">
        <v>93</v>
      </c>
      <c r="H26" s="82"/>
    </row>
    <row r="27" spans="1:8" ht="15.75" customHeight="1">
      <c r="A27" s="93"/>
      <c r="B27" s="173" t="s">
        <v>347</v>
      </c>
      <c r="C27" s="243">
        <v>22.988162512476624</v>
      </c>
      <c r="D27" s="244">
        <v>20.908114205630419</v>
      </c>
      <c r="E27" s="245">
        <v>25.068210819322829</v>
      </c>
      <c r="F27" s="244">
        <v>22.167761468792694</v>
      </c>
      <c r="G27" s="245">
        <v>23.808563556160554</v>
      </c>
      <c r="H27" s="82"/>
    </row>
    <row r="28" spans="1:8" ht="15.75" customHeight="1">
      <c r="A28" s="93"/>
      <c r="B28" s="173" t="s">
        <v>348</v>
      </c>
      <c r="C28" s="239">
        <v>1.1947488888888886</v>
      </c>
      <c r="D28" s="240">
        <v>1.0775517353235682</v>
      </c>
      <c r="E28" s="241">
        <v>1.3119460424542091</v>
      </c>
      <c r="F28" s="240" t="s">
        <v>93</v>
      </c>
      <c r="G28" s="241" t="s">
        <v>93</v>
      </c>
      <c r="H28" s="82"/>
    </row>
    <row r="29" spans="1:8" ht="15.75" customHeight="1">
      <c r="A29" s="93"/>
      <c r="B29" s="173" t="s">
        <v>349</v>
      </c>
      <c r="C29" s="239">
        <v>0.9109008270470238</v>
      </c>
      <c r="D29" s="240">
        <v>0.75393435697912581</v>
      </c>
      <c r="E29" s="241">
        <v>1.0678672971149217</v>
      </c>
      <c r="F29" s="240" t="s">
        <v>93</v>
      </c>
      <c r="G29" s="241" t="s">
        <v>93</v>
      </c>
      <c r="H29" s="82"/>
    </row>
    <row r="30" spans="1:8" ht="15.75" customHeight="1">
      <c r="A30" s="93"/>
      <c r="B30" s="173" t="s">
        <v>350</v>
      </c>
      <c r="C30" s="237">
        <v>0.73109177367989686</v>
      </c>
      <c r="D30" s="248">
        <v>0.69864377186859894</v>
      </c>
      <c r="E30" s="249">
        <v>0.76353977549119478</v>
      </c>
      <c r="F30" s="248">
        <v>0.71681860464082059</v>
      </c>
      <c r="G30" s="249">
        <v>0.74536494271897313</v>
      </c>
      <c r="H30" s="82"/>
    </row>
    <row r="31" spans="1:8" ht="15.75" customHeight="1">
      <c r="A31" s="93"/>
      <c r="B31" s="173" t="s">
        <v>351</v>
      </c>
      <c r="C31" s="237">
        <v>1.968442967178342E-2</v>
      </c>
      <c r="D31" s="248">
        <v>1.8935681846139758E-2</v>
      </c>
      <c r="E31" s="249">
        <v>2.0433177497427082E-2</v>
      </c>
      <c r="F31" s="248">
        <v>1.9284416539577291E-2</v>
      </c>
      <c r="G31" s="249">
        <v>2.008444280398955E-2</v>
      </c>
      <c r="H31" s="83"/>
    </row>
    <row r="32" spans="1:8" ht="15.75" customHeight="1">
      <c r="A32" s="93"/>
      <c r="B32" s="173" t="s">
        <v>352</v>
      </c>
      <c r="C32" s="238">
        <v>65.205497903807171</v>
      </c>
      <c r="D32" s="251">
        <v>61.32667447229263</v>
      </c>
      <c r="E32" s="252">
        <v>69.084321335321704</v>
      </c>
      <c r="F32" s="251">
        <v>63.606320823293451</v>
      </c>
      <c r="G32" s="252">
        <v>66.804674984320883</v>
      </c>
      <c r="H32" s="82"/>
    </row>
    <row r="33" spans="1:8" ht="15.75" customHeight="1">
      <c r="A33" s="93"/>
      <c r="B33" s="173" t="s">
        <v>353</v>
      </c>
      <c r="C33" s="237">
        <v>2.9376106060606064E-2</v>
      </c>
      <c r="D33" s="248">
        <v>2.8211058876669585E-2</v>
      </c>
      <c r="E33" s="249">
        <v>3.0541153244542544E-2</v>
      </c>
      <c r="F33" s="248">
        <v>2.832413016181665E-2</v>
      </c>
      <c r="G33" s="249">
        <v>3.0428081959395479E-2</v>
      </c>
      <c r="H33" s="82"/>
    </row>
    <row r="34" spans="1:8" ht="15.75" customHeight="1">
      <c r="A34" s="93"/>
      <c r="B34" s="173" t="s">
        <v>354</v>
      </c>
      <c r="C34" s="239">
        <v>0.36122203539583331</v>
      </c>
      <c r="D34" s="240">
        <v>0.28954516594655466</v>
      </c>
      <c r="E34" s="241">
        <v>0.43289890484511195</v>
      </c>
      <c r="F34" s="240" t="s">
        <v>93</v>
      </c>
      <c r="G34" s="241" t="s">
        <v>93</v>
      </c>
      <c r="H34" s="82"/>
    </row>
    <row r="35" spans="1:8" ht="15.75" customHeight="1">
      <c r="A35" s="93"/>
      <c r="B35" s="173" t="s">
        <v>355</v>
      </c>
      <c r="C35" s="243">
        <v>12.285186015850369</v>
      </c>
      <c r="D35" s="244">
        <v>10.835339475831169</v>
      </c>
      <c r="E35" s="245">
        <v>13.735032555869569</v>
      </c>
      <c r="F35" s="244">
        <v>11.739941770037779</v>
      </c>
      <c r="G35" s="245">
        <v>12.83043026166296</v>
      </c>
      <c r="H35" s="82"/>
    </row>
    <row r="36" spans="1:8" ht="15.75" customHeight="1">
      <c r="A36" s="93"/>
      <c r="B36" s="173" t="s">
        <v>356</v>
      </c>
      <c r="C36" s="238">
        <v>2696.8423333370511</v>
      </c>
      <c r="D36" s="251">
        <v>2540.1265386126042</v>
      </c>
      <c r="E36" s="252">
        <v>2853.5581280614979</v>
      </c>
      <c r="F36" s="251">
        <v>2644.4241231915016</v>
      </c>
      <c r="G36" s="252">
        <v>2749.2605434826005</v>
      </c>
      <c r="H36" s="82"/>
    </row>
    <row r="37" spans="1:8" ht="15.75" customHeight="1">
      <c r="A37" s="93"/>
      <c r="B37" s="173" t="s">
        <v>357</v>
      </c>
      <c r="C37" s="239">
        <v>1.8071594355421299</v>
      </c>
      <c r="D37" s="240">
        <v>1.6244443165309068</v>
      </c>
      <c r="E37" s="241">
        <v>1.9898745545533529</v>
      </c>
      <c r="F37" s="240">
        <v>1.6099940300981539</v>
      </c>
      <c r="G37" s="241">
        <v>2.0043248409861061</v>
      </c>
      <c r="H37" s="82"/>
    </row>
    <row r="38" spans="1:8" ht="15.75" customHeight="1">
      <c r="A38" s="93"/>
      <c r="B38" s="173" t="s">
        <v>358</v>
      </c>
      <c r="C38" s="239">
        <v>0.16355605331481482</v>
      </c>
      <c r="D38" s="240">
        <v>0.14818043278522997</v>
      </c>
      <c r="E38" s="241">
        <v>0.17893167384439967</v>
      </c>
      <c r="F38" s="240">
        <v>0.15205430879647033</v>
      </c>
      <c r="G38" s="241">
        <v>0.17505779783315931</v>
      </c>
      <c r="H38" s="82"/>
    </row>
    <row r="39" spans="1:8" ht="15.75" customHeight="1">
      <c r="A39" s="93"/>
      <c r="B39" s="173" t="s">
        <v>359</v>
      </c>
      <c r="C39" s="239">
        <v>29.017811668129518</v>
      </c>
      <c r="D39" s="240">
        <v>27.535191057413002</v>
      </c>
      <c r="E39" s="241">
        <v>30.500432278846034</v>
      </c>
      <c r="F39" s="240">
        <v>28.409230059802205</v>
      </c>
      <c r="G39" s="241">
        <v>29.626393276456831</v>
      </c>
      <c r="H39" s="82"/>
    </row>
    <row r="40" spans="1:8" ht="15.75" customHeight="1">
      <c r="A40" s="93"/>
      <c r="B40" s="173" t="s">
        <v>360</v>
      </c>
      <c r="C40" s="243">
        <v>34.86534549916783</v>
      </c>
      <c r="D40" s="244">
        <v>32.208110296308796</v>
      </c>
      <c r="E40" s="245">
        <v>37.522580702026865</v>
      </c>
      <c r="F40" s="244">
        <v>33.516671521912507</v>
      </c>
      <c r="G40" s="245">
        <v>36.214019476423154</v>
      </c>
      <c r="H40" s="82"/>
    </row>
    <row r="41" spans="1:8" ht="15.75" customHeight="1">
      <c r="A41" s="93"/>
      <c r="B41" s="173" t="s">
        <v>361</v>
      </c>
      <c r="C41" s="239">
        <v>0.80815833333333342</v>
      </c>
      <c r="D41" s="240">
        <v>0.64698775237332207</v>
      </c>
      <c r="E41" s="241">
        <v>0.96932891429334478</v>
      </c>
      <c r="F41" s="240" t="s">
        <v>93</v>
      </c>
      <c r="G41" s="241" t="s">
        <v>93</v>
      </c>
      <c r="H41" s="82"/>
    </row>
    <row r="42" spans="1:8" ht="15.75" customHeight="1">
      <c r="A42" s="93"/>
      <c r="B42" s="173" t="s">
        <v>362</v>
      </c>
      <c r="C42" s="238">
        <v>269.59197389396854</v>
      </c>
      <c r="D42" s="251">
        <v>240.25223806117171</v>
      </c>
      <c r="E42" s="252">
        <v>298.9317097267654</v>
      </c>
      <c r="F42" s="251">
        <v>262.45654819845913</v>
      </c>
      <c r="G42" s="252">
        <v>276.72739958947795</v>
      </c>
      <c r="H42" s="82"/>
    </row>
    <row r="43" spans="1:8" ht="15.75" customHeight="1">
      <c r="A43" s="93"/>
      <c r="B43" s="173" t="s">
        <v>363</v>
      </c>
      <c r="C43" s="243">
        <v>17.521901859427256</v>
      </c>
      <c r="D43" s="244">
        <v>15.470574649072972</v>
      </c>
      <c r="E43" s="245">
        <v>19.57322906978154</v>
      </c>
      <c r="F43" s="244">
        <v>16.118297851914246</v>
      </c>
      <c r="G43" s="245">
        <v>18.925505866940266</v>
      </c>
      <c r="H43" s="82"/>
    </row>
    <row r="44" spans="1:8" ht="15.75" customHeight="1">
      <c r="A44" s="93"/>
      <c r="B44" s="173" t="s">
        <v>364</v>
      </c>
      <c r="C44" s="239">
        <v>6.3626405149926146</v>
      </c>
      <c r="D44" s="240">
        <v>5.8878770785915231</v>
      </c>
      <c r="E44" s="241">
        <v>6.8374039513937062</v>
      </c>
      <c r="F44" s="240">
        <v>6.1388342598899603</v>
      </c>
      <c r="G44" s="241">
        <v>6.5864467700952689</v>
      </c>
      <c r="H44" s="82"/>
    </row>
    <row r="45" spans="1:8" ht="15.75" customHeight="1">
      <c r="A45" s="93"/>
      <c r="B45" s="173" t="s">
        <v>365</v>
      </c>
      <c r="C45" s="237" t="s">
        <v>189</v>
      </c>
      <c r="D45" s="248" t="s">
        <v>93</v>
      </c>
      <c r="E45" s="249" t="s">
        <v>93</v>
      </c>
      <c r="F45" s="248" t="s">
        <v>93</v>
      </c>
      <c r="G45" s="249" t="s">
        <v>93</v>
      </c>
      <c r="H45" s="82"/>
    </row>
    <row r="46" spans="1:8" ht="15.75" customHeight="1">
      <c r="A46" s="93"/>
      <c r="B46" s="173" t="s">
        <v>366</v>
      </c>
      <c r="C46" s="238">
        <v>55.993969143511791</v>
      </c>
      <c r="D46" s="251">
        <v>52.046622808023692</v>
      </c>
      <c r="E46" s="252">
        <v>59.94131547899989</v>
      </c>
      <c r="F46" s="251">
        <v>53.882510561068365</v>
      </c>
      <c r="G46" s="252">
        <v>58.105427725955217</v>
      </c>
      <c r="H46" s="82"/>
    </row>
    <row r="47" spans="1:8" ht="15.75" customHeight="1">
      <c r="A47" s="93"/>
      <c r="B47" s="173" t="s">
        <v>367</v>
      </c>
      <c r="C47" s="239">
        <v>0.29823021655204168</v>
      </c>
      <c r="D47" s="240">
        <v>0.26044053622787477</v>
      </c>
      <c r="E47" s="241">
        <v>0.33601989687620859</v>
      </c>
      <c r="F47" s="240">
        <v>0.28406423914866469</v>
      </c>
      <c r="G47" s="241">
        <v>0.31239619395541868</v>
      </c>
      <c r="H47" s="82"/>
    </row>
    <row r="48" spans="1:8" ht="15.75" customHeight="1">
      <c r="A48" s="93"/>
      <c r="B48" s="173" t="s">
        <v>368</v>
      </c>
      <c r="C48" s="237">
        <v>1.1664871080402603E-2</v>
      </c>
      <c r="D48" s="248">
        <v>1.0776389827641654E-2</v>
      </c>
      <c r="E48" s="249">
        <v>1.2553352333163553E-2</v>
      </c>
      <c r="F48" s="248">
        <v>1.1342271937656681E-2</v>
      </c>
      <c r="G48" s="249">
        <v>1.1987470223148526E-2</v>
      </c>
      <c r="H48" s="84"/>
    </row>
    <row r="49" spans="1:8" ht="15.75" customHeight="1">
      <c r="A49" s="93"/>
      <c r="B49" s="173" t="s">
        <v>369</v>
      </c>
      <c r="C49" s="239">
        <v>1.5271009962481521</v>
      </c>
      <c r="D49" s="240">
        <v>1.4388840957833937</v>
      </c>
      <c r="E49" s="241">
        <v>1.6153178967129105</v>
      </c>
      <c r="F49" s="240">
        <v>1.4590458506147324</v>
      </c>
      <c r="G49" s="241">
        <v>1.5951561418815718</v>
      </c>
      <c r="H49" s="84"/>
    </row>
    <row r="50" spans="1:8" ht="15.75" customHeight="1">
      <c r="A50" s="93"/>
      <c r="B50" s="173" t="s">
        <v>370</v>
      </c>
      <c r="C50" s="239">
        <v>1.112344673805</v>
      </c>
      <c r="D50" s="240">
        <v>1.0240558125772219</v>
      </c>
      <c r="E50" s="241">
        <v>1.2006335350327781</v>
      </c>
      <c r="F50" s="240">
        <v>1.0501768283996595</v>
      </c>
      <c r="G50" s="241">
        <v>1.1745125192103405</v>
      </c>
      <c r="H50" s="82"/>
    </row>
    <row r="51" spans="1:8" ht="15.75" customHeight="1">
      <c r="A51" s="93"/>
      <c r="B51" s="173" t="s">
        <v>371</v>
      </c>
      <c r="C51" s="239">
        <v>2.4447332752511852</v>
      </c>
      <c r="D51" s="240">
        <v>2.1752148914071672</v>
      </c>
      <c r="E51" s="241">
        <v>2.7142516590952033</v>
      </c>
      <c r="F51" s="240">
        <v>2.2637134769022174</v>
      </c>
      <c r="G51" s="241">
        <v>2.6257530736001531</v>
      </c>
      <c r="H51" s="82"/>
    </row>
    <row r="52" spans="1:8" ht="15.75" customHeight="1">
      <c r="A52" s="93"/>
      <c r="B52" s="173" t="s">
        <v>372</v>
      </c>
      <c r="C52" s="239">
        <v>1.648514912479111</v>
      </c>
      <c r="D52" s="240">
        <v>1.496521453155695</v>
      </c>
      <c r="E52" s="241">
        <v>1.800508371802527</v>
      </c>
      <c r="F52" s="240" t="s">
        <v>93</v>
      </c>
      <c r="G52" s="241" t="s">
        <v>93</v>
      </c>
      <c r="H52" s="82"/>
    </row>
    <row r="53" spans="1:8" ht="15.75" customHeight="1">
      <c r="A53" s="93"/>
      <c r="B53" s="173" t="s">
        <v>373</v>
      </c>
      <c r="C53" s="239">
        <v>1.2919540010362711</v>
      </c>
      <c r="D53" s="240">
        <v>1.227672432420265</v>
      </c>
      <c r="E53" s="241">
        <v>1.3562355696522772</v>
      </c>
      <c r="F53" s="240">
        <v>1.2686030814103402</v>
      </c>
      <c r="G53" s="241">
        <v>1.3153049206622021</v>
      </c>
      <c r="H53" s="82"/>
    </row>
    <row r="54" spans="1:8" ht="15.75" customHeight="1">
      <c r="A54" s="93"/>
      <c r="B54" s="173" t="s">
        <v>374</v>
      </c>
      <c r="C54" s="239">
        <v>9.0899253586992632</v>
      </c>
      <c r="D54" s="240">
        <v>7.9879180974550588</v>
      </c>
      <c r="E54" s="241">
        <v>10.191932619943467</v>
      </c>
      <c r="F54" s="240">
        <v>8.5910008840388326</v>
      </c>
      <c r="G54" s="241">
        <v>9.5888498333596939</v>
      </c>
      <c r="H54" s="82"/>
    </row>
    <row r="55" spans="1:8" ht="15.75" customHeight="1">
      <c r="A55" s="93"/>
      <c r="B55" s="242" t="s">
        <v>188</v>
      </c>
      <c r="C55" s="172"/>
      <c r="D55" s="172"/>
      <c r="E55" s="172"/>
      <c r="F55" s="172"/>
      <c r="G55" s="171"/>
      <c r="H55" s="82"/>
    </row>
    <row r="56" spans="1:8" ht="15.75" customHeight="1">
      <c r="A56" s="93"/>
      <c r="B56" s="173" t="s">
        <v>333</v>
      </c>
      <c r="C56" s="237">
        <v>0.24294445693484121</v>
      </c>
      <c r="D56" s="248">
        <v>0.22093161533300987</v>
      </c>
      <c r="E56" s="249">
        <v>0.26495729853667255</v>
      </c>
      <c r="F56" s="248">
        <v>0.22660593171382259</v>
      </c>
      <c r="G56" s="249">
        <v>0.25928298215585982</v>
      </c>
      <c r="H56" s="82"/>
    </row>
    <row r="57" spans="1:8" ht="15.75" customHeight="1">
      <c r="A57" s="93"/>
      <c r="B57" s="173" t="s">
        <v>334</v>
      </c>
      <c r="C57" s="238">
        <v>1355.8226461443649</v>
      </c>
      <c r="D57" s="251">
        <v>1274.309042879805</v>
      </c>
      <c r="E57" s="252">
        <v>1437.3362494089247</v>
      </c>
      <c r="F57" s="251">
        <v>1304.105673300329</v>
      </c>
      <c r="G57" s="252">
        <v>1407.5396189884007</v>
      </c>
      <c r="H57" s="82"/>
    </row>
    <row r="58" spans="1:8" ht="15.75" customHeight="1">
      <c r="A58" s="93"/>
      <c r="B58" s="173" t="s">
        <v>336</v>
      </c>
      <c r="C58" s="239" t="s">
        <v>102</v>
      </c>
      <c r="D58" s="240" t="s">
        <v>93</v>
      </c>
      <c r="E58" s="241" t="s">
        <v>93</v>
      </c>
      <c r="F58" s="240" t="s">
        <v>93</v>
      </c>
      <c r="G58" s="241" t="s">
        <v>93</v>
      </c>
      <c r="H58" s="82"/>
    </row>
    <row r="59" spans="1:8" ht="15.75" customHeight="1">
      <c r="A59" s="93"/>
      <c r="B59" s="173" t="s">
        <v>337</v>
      </c>
      <c r="C59" s="238">
        <v>88.111512452696118</v>
      </c>
      <c r="D59" s="251">
        <v>80.111631748744429</v>
      </c>
      <c r="E59" s="252">
        <v>96.111393156647807</v>
      </c>
      <c r="F59" s="251">
        <v>85.587386903120887</v>
      </c>
      <c r="G59" s="252">
        <v>90.635638002271349</v>
      </c>
      <c r="H59" s="82"/>
    </row>
    <row r="60" spans="1:8" ht="15.75" customHeight="1">
      <c r="A60" s="93"/>
      <c r="B60" s="173" t="s">
        <v>338</v>
      </c>
      <c r="C60" s="237">
        <v>0.38853082829206009</v>
      </c>
      <c r="D60" s="248">
        <v>0.34354911746969341</v>
      </c>
      <c r="E60" s="249">
        <v>0.43351253911442678</v>
      </c>
      <c r="F60" s="248">
        <v>0.36181312845278191</v>
      </c>
      <c r="G60" s="249">
        <v>0.41524852813133828</v>
      </c>
      <c r="H60" s="82"/>
    </row>
    <row r="61" spans="1:8" ht="15.75" customHeight="1">
      <c r="A61" s="93"/>
      <c r="B61" s="173" t="s">
        <v>339</v>
      </c>
      <c r="C61" s="243">
        <v>36.935682907235254</v>
      </c>
      <c r="D61" s="244">
        <v>32.348062568440497</v>
      </c>
      <c r="E61" s="245">
        <v>41.523303246030011</v>
      </c>
      <c r="F61" s="244">
        <v>34.256572869941486</v>
      </c>
      <c r="G61" s="245">
        <v>39.614792944529022</v>
      </c>
      <c r="H61" s="82"/>
    </row>
    <row r="62" spans="1:8" ht="15.75" customHeight="1">
      <c r="A62" s="93"/>
      <c r="B62" s="173" t="s">
        <v>340</v>
      </c>
      <c r="C62" s="239">
        <v>2.2666666666666666</v>
      </c>
      <c r="D62" s="240">
        <v>1.8080093425547052</v>
      </c>
      <c r="E62" s="241">
        <v>2.725323990778628</v>
      </c>
      <c r="F62" s="240">
        <v>1.9349388380015387</v>
      </c>
      <c r="G62" s="241">
        <v>2.5983944953317946</v>
      </c>
      <c r="H62" s="82"/>
    </row>
    <row r="63" spans="1:8" ht="15.75" customHeight="1">
      <c r="A63" s="93"/>
      <c r="B63" s="173" t="s">
        <v>341</v>
      </c>
      <c r="C63" s="238">
        <v>349.1024092149022</v>
      </c>
      <c r="D63" s="251">
        <v>333.37681926119632</v>
      </c>
      <c r="E63" s="252">
        <v>364.82799916860807</v>
      </c>
      <c r="F63" s="251">
        <v>341.64479489194844</v>
      </c>
      <c r="G63" s="252">
        <v>356.56002353785595</v>
      </c>
      <c r="H63" s="82"/>
    </row>
    <row r="64" spans="1:8" ht="15.75" customHeight="1">
      <c r="A64" s="93"/>
      <c r="B64" s="173" t="s">
        <v>330</v>
      </c>
      <c r="C64" s="239">
        <v>22.786571167121963</v>
      </c>
      <c r="D64" s="240">
        <v>22.303912009067378</v>
      </c>
      <c r="E64" s="241">
        <v>23.269230325176547</v>
      </c>
      <c r="F64" s="240">
        <v>22.242593762406869</v>
      </c>
      <c r="G64" s="241">
        <v>23.330548571837056</v>
      </c>
      <c r="H64" s="82"/>
    </row>
    <row r="65" spans="1:8" ht="15.75" customHeight="1">
      <c r="A65" s="93"/>
      <c r="B65" s="173" t="s">
        <v>344</v>
      </c>
      <c r="C65" s="239">
        <v>28.981875000000002</v>
      </c>
      <c r="D65" s="240">
        <v>28.318606753267233</v>
      </c>
      <c r="E65" s="241">
        <v>29.645143246732772</v>
      </c>
      <c r="F65" s="240">
        <v>28.31953069352479</v>
      </c>
      <c r="G65" s="241">
        <v>29.644219306475215</v>
      </c>
      <c r="H65" s="82"/>
    </row>
    <row r="66" spans="1:8" ht="15.75" customHeight="1">
      <c r="A66" s="93"/>
      <c r="B66" s="173" t="s">
        <v>345</v>
      </c>
      <c r="C66" s="239">
        <v>4.9727576328004144</v>
      </c>
      <c r="D66" s="240">
        <v>4.2976756987326183</v>
      </c>
      <c r="E66" s="241">
        <v>5.6478395668682104</v>
      </c>
      <c r="F66" s="240">
        <v>4.7459630174496921</v>
      </c>
      <c r="G66" s="241">
        <v>5.1995522481511367</v>
      </c>
      <c r="H66" s="82"/>
    </row>
    <row r="67" spans="1:8" ht="15.75" customHeight="1">
      <c r="A67" s="93"/>
      <c r="B67" s="173" t="s">
        <v>375</v>
      </c>
      <c r="C67" s="239">
        <v>0.19170599395641835</v>
      </c>
      <c r="D67" s="240">
        <v>9.6456129507650382E-2</v>
      </c>
      <c r="E67" s="241">
        <v>0.28695585840518634</v>
      </c>
      <c r="F67" s="240" t="s">
        <v>93</v>
      </c>
      <c r="G67" s="241" t="s">
        <v>93</v>
      </c>
      <c r="H67" s="82"/>
    </row>
    <row r="68" spans="1:8" ht="15.75" customHeight="1">
      <c r="A68" s="93"/>
      <c r="B68" s="173" t="s">
        <v>347</v>
      </c>
      <c r="C68" s="243">
        <v>24.443235099144118</v>
      </c>
      <c r="D68" s="244">
        <v>23.06741091757781</v>
      </c>
      <c r="E68" s="245">
        <v>25.819059280710427</v>
      </c>
      <c r="F68" s="244">
        <v>23.698138990778251</v>
      </c>
      <c r="G68" s="245">
        <v>25.188331207509986</v>
      </c>
      <c r="H68" s="82"/>
    </row>
    <row r="69" spans="1:8" ht="15.75" customHeight="1">
      <c r="A69" s="93"/>
      <c r="B69" s="173" t="s">
        <v>348</v>
      </c>
      <c r="C69" s="239">
        <v>1.2335333333333334</v>
      </c>
      <c r="D69" s="240">
        <v>1.0970629448877087</v>
      </c>
      <c r="E69" s="241">
        <v>1.370003721778958</v>
      </c>
      <c r="F69" s="240" t="s">
        <v>93</v>
      </c>
      <c r="G69" s="241" t="s">
        <v>93</v>
      </c>
      <c r="H69" s="82"/>
    </row>
    <row r="70" spans="1:8" ht="15.75" customHeight="1">
      <c r="A70" s="93"/>
      <c r="B70" s="173" t="s">
        <v>350</v>
      </c>
      <c r="C70" s="237">
        <v>0.79339892024990877</v>
      </c>
      <c r="D70" s="248">
        <v>0.76573753215819684</v>
      </c>
      <c r="E70" s="249">
        <v>0.82106030834162069</v>
      </c>
      <c r="F70" s="248">
        <v>0.77030347487980955</v>
      </c>
      <c r="G70" s="249">
        <v>0.81649436562000799</v>
      </c>
      <c r="H70" s="82"/>
    </row>
    <row r="71" spans="1:8" ht="15.75" customHeight="1">
      <c r="A71" s="93"/>
      <c r="B71" s="173" t="s">
        <v>351</v>
      </c>
      <c r="C71" s="237">
        <v>2.0484323086077654E-2</v>
      </c>
      <c r="D71" s="248">
        <v>1.9505745170824297E-2</v>
      </c>
      <c r="E71" s="249">
        <v>2.1462901001331011E-2</v>
      </c>
      <c r="F71" s="248">
        <v>1.9788442798519285E-2</v>
      </c>
      <c r="G71" s="249">
        <v>2.1180203373636023E-2</v>
      </c>
      <c r="H71" s="82"/>
    </row>
    <row r="72" spans="1:8" ht="15.75" customHeight="1">
      <c r="A72" s="93"/>
      <c r="B72" s="173" t="s">
        <v>352</v>
      </c>
      <c r="C72" s="238">
        <v>64.689091897244751</v>
      </c>
      <c r="D72" s="251">
        <v>59.82245498655282</v>
      </c>
      <c r="E72" s="252">
        <v>69.555728807936688</v>
      </c>
      <c r="F72" s="251">
        <v>62.101626477402846</v>
      </c>
      <c r="G72" s="252">
        <v>67.276557317086656</v>
      </c>
      <c r="H72" s="82"/>
    </row>
    <row r="73" spans="1:8" ht="15.75" customHeight="1">
      <c r="A73" s="93"/>
      <c r="B73" s="173" t="s">
        <v>356</v>
      </c>
      <c r="C73" s="238">
        <v>2883.1315209520772</v>
      </c>
      <c r="D73" s="251">
        <v>2736.4465649757567</v>
      </c>
      <c r="E73" s="252">
        <v>3029.8164769283976</v>
      </c>
      <c r="F73" s="251">
        <v>2786.1164976076084</v>
      </c>
      <c r="G73" s="252">
        <v>2980.1465442965459</v>
      </c>
      <c r="H73" s="82"/>
    </row>
    <row r="74" spans="1:8" ht="15.75" customHeight="1">
      <c r="A74" s="93"/>
      <c r="B74" s="173" t="s">
        <v>376</v>
      </c>
      <c r="C74" s="239">
        <v>0.23425706559072709</v>
      </c>
      <c r="D74" s="240">
        <v>0.16619584291972553</v>
      </c>
      <c r="E74" s="241">
        <v>0.30231828826172868</v>
      </c>
      <c r="F74" s="240" t="s">
        <v>93</v>
      </c>
      <c r="G74" s="241" t="s">
        <v>93</v>
      </c>
      <c r="H74" s="82"/>
    </row>
    <row r="75" spans="1:8" ht="15.75" customHeight="1">
      <c r="A75" s="93"/>
      <c r="B75" s="173" t="s">
        <v>357</v>
      </c>
      <c r="C75" s="239">
        <v>2.1828587335997649</v>
      </c>
      <c r="D75" s="240">
        <v>1.7021318438392865</v>
      </c>
      <c r="E75" s="241">
        <v>2.6635856233602433</v>
      </c>
      <c r="F75" s="240">
        <v>1.9494600855820927</v>
      </c>
      <c r="G75" s="241">
        <v>2.4162573816174371</v>
      </c>
      <c r="H75" s="82"/>
    </row>
    <row r="76" spans="1:8" ht="15.75" customHeight="1">
      <c r="A76" s="93"/>
      <c r="B76" s="173" t="s">
        <v>358</v>
      </c>
      <c r="C76" s="239">
        <v>0.19296156133493891</v>
      </c>
      <c r="D76" s="240">
        <v>0.12351440581755239</v>
      </c>
      <c r="E76" s="241">
        <v>0.26240871685232542</v>
      </c>
      <c r="F76" s="240" t="s">
        <v>93</v>
      </c>
      <c r="G76" s="241" t="s">
        <v>93</v>
      </c>
      <c r="H76" s="82"/>
    </row>
    <row r="77" spans="1:8" ht="15.75" customHeight="1">
      <c r="A77" s="93"/>
      <c r="B77" s="173" t="s">
        <v>359</v>
      </c>
      <c r="C77" s="239">
        <v>31.180958430043702</v>
      </c>
      <c r="D77" s="240">
        <v>30.293939469802442</v>
      </c>
      <c r="E77" s="241">
        <v>32.067977390284966</v>
      </c>
      <c r="F77" s="240">
        <v>30.625100434883471</v>
      </c>
      <c r="G77" s="241">
        <v>31.736816425203934</v>
      </c>
      <c r="H77" s="82"/>
    </row>
    <row r="78" spans="1:8" ht="15.75" customHeight="1">
      <c r="A78" s="93"/>
      <c r="B78" s="173" t="s">
        <v>360</v>
      </c>
      <c r="C78" s="243">
        <v>38.154166666666669</v>
      </c>
      <c r="D78" s="244">
        <v>34.42480457248147</v>
      </c>
      <c r="E78" s="245">
        <v>41.883528760851867</v>
      </c>
      <c r="F78" s="244">
        <v>35.646715149658021</v>
      </c>
      <c r="G78" s="245">
        <v>40.661618183675316</v>
      </c>
      <c r="H78" s="82"/>
    </row>
    <row r="79" spans="1:8" ht="15.75" customHeight="1">
      <c r="A79" s="93"/>
      <c r="B79" s="173" t="s">
        <v>362</v>
      </c>
      <c r="C79" s="238">
        <v>268.81873599520509</v>
      </c>
      <c r="D79" s="251">
        <v>220.06830797476354</v>
      </c>
      <c r="E79" s="252">
        <v>317.56916401564666</v>
      </c>
      <c r="F79" s="251">
        <v>249.84057195773488</v>
      </c>
      <c r="G79" s="252">
        <v>287.7969000326753</v>
      </c>
      <c r="H79" s="82"/>
    </row>
    <row r="80" spans="1:8" ht="15.75" customHeight="1">
      <c r="A80" s="93"/>
      <c r="B80" s="173" t="s">
        <v>377</v>
      </c>
      <c r="C80" s="239">
        <v>2.1430674787667248</v>
      </c>
      <c r="D80" s="240">
        <v>2.0631925917165215</v>
      </c>
      <c r="E80" s="241">
        <v>2.2229423658169281</v>
      </c>
      <c r="F80" s="240">
        <v>2.078660175772304</v>
      </c>
      <c r="G80" s="241">
        <v>2.2074747817611455</v>
      </c>
      <c r="H80" s="82"/>
    </row>
    <row r="81" spans="1:8" ht="15.75" customHeight="1">
      <c r="A81" s="93"/>
      <c r="B81" s="173" t="s">
        <v>363</v>
      </c>
      <c r="C81" s="243">
        <v>48.876666666666672</v>
      </c>
      <c r="D81" s="244">
        <v>44.485339107886425</v>
      </c>
      <c r="E81" s="245">
        <v>53.26799422544692</v>
      </c>
      <c r="F81" s="244">
        <v>46.407475067933575</v>
      </c>
      <c r="G81" s="245">
        <v>51.345858265399769</v>
      </c>
      <c r="H81" s="82"/>
    </row>
    <row r="82" spans="1:8" ht="15.75" customHeight="1">
      <c r="A82" s="93"/>
      <c r="B82" s="173" t="s">
        <v>366</v>
      </c>
      <c r="C82" s="238">
        <v>55.2207687754765</v>
      </c>
      <c r="D82" s="251">
        <v>48.643521045425196</v>
      </c>
      <c r="E82" s="252">
        <v>61.798016505527805</v>
      </c>
      <c r="F82" s="251">
        <v>50.666825267890786</v>
      </c>
      <c r="G82" s="252">
        <v>59.774712283062215</v>
      </c>
      <c r="H82" s="82"/>
    </row>
    <row r="83" spans="1:8" ht="15.75" customHeight="1">
      <c r="A83" s="93"/>
      <c r="B83" s="173" t="s">
        <v>367</v>
      </c>
      <c r="C83" s="239">
        <v>0.2856800233139063</v>
      </c>
      <c r="D83" s="240">
        <v>0.25212601794257028</v>
      </c>
      <c r="E83" s="241">
        <v>0.31923402868524231</v>
      </c>
      <c r="F83" s="240" t="s">
        <v>93</v>
      </c>
      <c r="G83" s="241" t="s">
        <v>93</v>
      </c>
      <c r="H83" s="82"/>
    </row>
    <row r="84" spans="1:8" ht="15.75" customHeight="1">
      <c r="A84" s="93"/>
      <c r="B84" s="173" t="s">
        <v>368</v>
      </c>
      <c r="C84" s="237">
        <v>1.1232013888032438E-2</v>
      </c>
      <c r="D84" s="248">
        <v>9.9185884870101292E-3</v>
      </c>
      <c r="E84" s="249">
        <v>1.2545439289054747E-2</v>
      </c>
      <c r="F84" s="248" t="s">
        <v>93</v>
      </c>
      <c r="G84" s="249" t="s">
        <v>93</v>
      </c>
      <c r="H84" s="82"/>
    </row>
    <row r="85" spans="1:8" ht="15.75" customHeight="1">
      <c r="A85" s="93"/>
      <c r="B85" s="173" t="s">
        <v>369</v>
      </c>
      <c r="C85" s="239">
        <v>1.5347074199332384</v>
      </c>
      <c r="D85" s="240">
        <v>1.4283362203519796</v>
      </c>
      <c r="E85" s="241">
        <v>1.6410786195144973</v>
      </c>
      <c r="F85" s="240">
        <v>1.4400735630323893</v>
      </c>
      <c r="G85" s="241">
        <v>1.6293412768340876</v>
      </c>
      <c r="H85" s="82"/>
    </row>
    <row r="86" spans="1:8" ht="15.75" customHeight="1">
      <c r="A86" s="93"/>
      <c r="B86" s="173" t="s">
        <v>370</v>
      </c>
      <c r="C86" s="239">
        <v>1.2416666666666665</v>
      </c>
      <c r="D86" s="240">
        <v>0.99919482453425057</v>
      </c>
      <c r="E86" s="241">
        <v>1.4841385087990824</v>
      </c>
      <c r="F86" s="240" t="s">
        <v>93</v>
      </c>
      <c r="G86" s="241" t="s">
        <v>93</v>
      </c>
      <c r="H86" s="82"/>
    </row>
    <row r="87" spans="1:8" ht="15.75" customHeight="1">
      <c r="A87" s="93"/>
      <c r="B87" s="173" t="s">
        <v>371</v>
      </c>
      <c r="C87" s="239">
        <v>2.5837651010988134</v>
      </c>
      <c r="D87" s="240">
        <v>1.9247953439533454</v>
      </c>
      <c r="E87" s="241">
        <v>3.2427348582442814</v>
      </c>
      <c r="F87" s="240" t="s">
        <v>93</v>
      </c>
      <c r="G87" s="241" t="s">
        <v>93</v>
      </c>
      <c r="H87" s="82"/>
    </row>
    <row r="88" spans="1:8" ht="15.75" customHeight="1">
      <c r="A88" s="93"/>
      <c r="B88" s="173" t="s">
        <v>372</v>
      </c>
      <c r="C88" s="239">
        <v>1.8095238095238095</v>
      </c>
      <c r="D88" s="240">
        <v>1.4163528424012395</v>
      </c>
      <c r="E88" s="241">
        <v>2.2026947766463794</v>
      </c>
      <c r="F88" s="240" t="s">
        <v>93</v>
      </c>
      <c r="G88" s="241" t="s">
        <v>93</v>
      </c>
      <c r="H88" s="82"/>
    </row>
    <row r="89" spans="1:8" ht="15.75" customHeight="1">
      <c r="A89" s="93"/>
      <c r="B89" s="173" t="s">
        <v>373</v>
      </c>
      <c r="C89" s="239">
        <v>1.3350240138368574</v>
      </c>
      <c r="D89" s="240">
        <v>1.2763094851466061</v>
      </c>
      <c r="E89" s="241">
        <v>1.3937385425271087</v>
      </c>
      <c r="F89" s="240">
        <v>1.3041944422916092</v>
      </c>
      <c r="G89" s="241">
        <v>1.3658535853821057</v>
      </c>
      <c r="H89" s="82"/>
    </row>
    <row r="90" spans="1:8" ht="15.75" customHeight="1">
      <c r="A90" s="93"/>
      <c r="B90" s="242" t="s">
        <v>163</v>
      </c>
      <c r="C90" s="172"/>
      <c r="D90" s="172"/>
      <c r="E90" s="172"/>
      <c r="F90" s="172"/>
      <c r="G90" s="171"/>
      <c r="H90" s="82"/>
    </row>
    <row r="91" spans="1:8" ht="15.75" customHeight="1">
      <c r="A91" s="93"/>
      <c r="B91" s="173" t="s">
        <v>359</v>
      </c>
      <c r="C91" s="239">
        <v>31.529641397222221</v>
      </c>
      <c r="D91" s="240">
        <v>30.911640466813452</v>
      </c>
      <c r="E91" s="241">
        <v>32.14764232763099</v>
      </c>
      <c r="F91" s="240">
        <v>31.146946357242751</v>
      </c>
      <c r="G91" s="241">
        <v>31.912336437201692</v>
      </c>
      <c r="H91" s="82"/>
    </row>
    <row r="92" spans="1:8" ht="15.75" customHeight="1">
      <c r="A92" s="93"/>
      <c r="B92" s="260" t="s">
        <v>193</v>
      </c>
      <c r="C92" s="200"/>
      <c r="D92" s="200"/>
      <c r="E92" s="200"/>
      <c r="F92" s="200"/>
      <c r="G92" s="261"/>
      <c r="H92" s="82"/>
    </row>
    <row r="93" spans="1:8" ht="15.75" customHeight="1">
      <c r="A93" s="93"/>
      <c r="B93" s="199" t="s">
        <v>378</v>
      </c>
      <c r="C93" s="257">
        <v>174.63888888888891</v>
      </c>
      <c r="D93" s="258">
        <v>137.68503993410781</v>
      </c>
      <c r="E93" s="259">
        <v>211.59273784367002</v>
      </c>
      <c r="F93" s="258">
        <v>164.10725191376861</v>
      </c>
      <c r="G93" s="259">
        <v>185.17052586400922</v>
      </c>
      <c r="H93" s="82"/>
    </row>
    <row r="94" spans="1:8" ht="15.75" customHeight="1">
      <c r="B94" s="262" t="s">
        <v>506</v>
      </c>
    </row>
    <row r="95" spans="1:8" ht="15.75" customHeight="1">
      <c r="A95" s="1"/>
      <c r="B95"/>
      <c r="C95"/>
      <c r="D95"/>
      <c r="E95"/>
      <c r="F95"/>
      <c r="G95"/>
    </row>
    <row r="96" spans="1:8" ht="15.75" customHeight="1">
      <c r="A96" s="1"/>
      <c r="B96"/>
      <c r="C96"/>
      <c r="D96"/>
      <c r="E96"/>
      <c r="F96"/>
      <c r="G96"/>
    </row>
  </sheetData>
  <dataConsolidate/>
  <mergeCells count="4">
    <mergeCell ref="D2:E2"/>
    <mergeCell ref="F2:G2"/>
    <mergeCell ref="B2:B3"/>
    <mergeCell ref="A2:A3"/>
  </mergeCells>
  <conditionalFormatting sqref="A6:A7 A9 A11:A54 A56:A89 A91 A93 C6:G6 A5:G5 A8:G8 A10:G10 A55:G55 A90:G90 A92:G92 C8:G93">
    <cfRule type="expression" dxfId="112" priority="172">
      <formula>IF(CertVal_IsBlnkRow*CertVal_IsBlnkRowNext=1,TRUE,FALSE)</formula>
    </cfRule>
  </conditionalFormatting>
  <conditionalFormatting sqref="B6 B8:B93">
    <cfRule type="expression" dxfId="111" priority="164">
      <formula>IF(CertVal_IsBlnkRow*CertVal_IsBlnkRowNext=1,TRUE,FALSE)</formula>
    </cfRule>
  </conditionalFormatting>
  <conditionalFormatting sqref="B9">
    <cfRule type="expression" dxfId="110" priority="162">
      <formula>IF(CertVal_IsBlnkRow*CertVal_IsBlnkRowNext=1,TRUE,FALSE)</formula>
    </cfRule>
  </conditionalFormatting>
  <conditionalFormatting sqref="B11">
    <cfRule type="expression" dxfId="109" priority="160">
      <formula>IF(CertVal_IsBlnkRow*CertVal_IsBlnkRowNext=1,TRUE,FALSE)</formula>
    </cfRule>
  </conditionalFormatting>
  <conditionalFormatting sqref="B12">
    <cfRule type="expression" dxfId="108" priority="158">
      <formula>IF(CertVal_IsBlnkRow*CertVal_IsBlnkRowNext=1,TRUE,FALSE)</formula>
    </cfRule>
  </conditionalFormatting>
  <conditionalFormatting sqref="B13">
    <cfRule type="expression" dxfId="107" priority="156">
      <formula>IF(CertVal_IsBlnkRow*CertVal_IsBlnkRowNext=1,TRUE,FALSE)</formula>
    </cfRule>
  </conditionalFormatting>
  <conditionalFormatting sqref="B14">
    <cfRule type="expression" dxfId="106" priority="154">
      <formula>IF(CertVal_IsBlnkRow*CertVal_IsBlnkRowNext=1,TRUE,FALSE)</formula>
    </cfRule>
  </conditionalFormatting>
  <conditionalFormatting sqref="B15">
    <cfRule type="expression" dxfId="105" priority="152">
      <formula>IF(CertVal_IsBlnkRow*CertVal_IsBlnkRowNext=1,TRUE,FALSE)</formula>
    </cfRule>
  </conditionalFormatting>
  <conditionalFormatting sqref="B16">
    <cfRule type="expression" dxfId="104" priority="150">
      <formula>IF(CertVal_IsBlnkRow*CertVal_IsBlnkRowNext=1,TRUE,FALSE)</formula>
    </cfRule>
  </conditionalFormatting>
  <conditionalFormatting sqref="B17">
    <cfRule type="expression" dxfId="103" priority="148">
      <formula>IF(CertVal_IsBlnkRow*CertVal_IsBlnkRowNext=1,TRUE,FALSE)</formula>
    </cfRule>
  </conditionalFormatting>
  <conditionalFormatting sqref="B18">
    <cfRule type="expression" dxfId="102" priority="146">
      <formula>IF(CertVal_IsBlnkRow*CertVal_IsBlnkRowNext=1,TRUE,FALSE)</formula>
    </cfRule>
  </conditionalFormatting>
  <conditionalFormatting sqref="B19">
    <cfRule type="expression" dxfId="101" priority="144">
      <formula>IF(CertVal_IsBlnkRow*CertVal_IsBlnkRowNext=1,TRUE,FALSE)</formula>
    </cfRule>
  </conditionalFormatting>
  <conditionalFormatting sqref="B20">
    <cfRule type="expression" dxfId="100" priority="142">
      <formula>IF(CertVal_IsBlnkRow*CertVal_IsBlnkRowNext=1,TRUE,FALSE)</formula>
    </cfRule>
  </conditionalFormatting>
  <conditionalFormatting sqref="B21">
    <cfRule type="expression" dxfId="99" priority="140">
      <formula>IF(CertVal_IsBlnkRow*CertVal_IsBlnkRowNext=1,TRUE,FALSE)</formula>
    </cfRule>
  </conditionalFormatting>
  <conditionalFormatting sqref="B22">
    <cfRule type="expression" dxfId="98" priority="138">
      <formula>IF(CertVal_IsBlnkRow*CertVal_IsBlnkRowNext=1,TRUE,FALSE)</formula>
    </cfRule>
  </conditionalFormatting>
  <conditionalFormatting sqref="B23">
    <cfRule type="expression" dxfId="97" priority="136">
      <formula>IF(CertVal_IsBlnkRow*CertVal_IsBlnkRowNext=1,TRUE,FALSE)</formula>
    </cfRule>
  </conditionalFormatting>
  <conditionalFormatting sqref="B24">
    <cfRule type="expression" dxfId="96" priority="134">
      <formula>IF(CertVal_IsBlnkRow*CertVal_IsBlnkRowNext=1,TRUE,FALSE)</formula>
    </cfRule>
  </conditionalFormatting>
  <conditionalFormatting sqref="B25">
    <cfRule type="expression" dxfId="95" priority="132">
      <formula>IF(CertVal_IsBlnkRow*CertVal_IsBlnkRowNext=1,TRUE,FALSE)</formula>
    </cfRule>
  </conditionalFormatting>
  <conditionalFormatting sqref="B26">
    <cfRule type="expression" dxfId="94" priority="130">
      <formula>IF(CertVal_IsBlnkRow*CertVal_IsBlnkRowNext=1,TRUE,FALSE)</formula>
    </cfRule>
  </conditionalFormatting>
  <conditionalFormatting sqref="B27">
    <cfRule type="expression" dxfId="93" priority="128">
      <formula>IF(CertVal_IsBlnkRow*CertVal_IsBlnkRowNext=1,TRUE,FALSE)</formula>
    </cfRule>
  </conditionalFormatting>
  <conditionalFormatting sqref="B28">
    <cfRule type="expression" dxfId="92" priority="126">
      <formula>IF(CertVal_IsBlnkRow*CertVal_IsBlnkRowNext=1,TRUE,FALSE)</formula>
    </cfRule>
  </conditionalFormatting>
  <conditionalFormatting sqref="B29">
    <cfRule type="expression" dxfId="91" priority="124">
      <formula>IF(CertVal_IsBlnkRow*CertVal_IsBlnkRowNext=1,TRUE,FALSE)</formula>
    </cfRule>
  </conditionalFormatting>
  <conditionalFormatting sqref="B30">
    <cfRule type="expression" dxfId="90" priority="122">
      <formula>IF(CertVal_IsBlnkRow*CertVal_IsBlnkRowNext=1,TRUE,FALSE)</formula>
    </cfRule>
  </conditionalFormatting>
  <conditionalFormatting sqref="B31">
    <cfRule type="expression" dxfId="89" priority="120">
      <formula>IF(CertVal_IsBlnkRow*CertVal_IsBlnkRowNext=1,TRUE,FALSE)</formula>
    </cfRule>
  </conditionalFormatting>
  <conditionalFormatting sqref="B32">
    <cfRule type="expression" dxfId="88" priority="118">
      <formula>IF(CertVal_IsBlnkRow*CertVal_IsBlnkRowNext=1,TRUE,FALSE)</formula>
    </cfRule>
  </conditionalFormatting>
  <conditionalFormatting sqref="B33">
    <cfRule type="expression" dxfId="87" priority="116">
      <formula>IF(CertVal_IsBlnkRow*CertVal_IsBlnkRowNext=1,TRUE,FALSE)</formula>
    </cfRule>
  </conditionalFormatting>
  <conditionalFormatting sqref="B34">
    <cfRule type="expression" dxfId="86" priority="114">
      <formula>IF(CertVal_IsBlnkRow*CertVal_IsBlnkRowNext=1,TRUE,FALSE)</formula>
    </cfRule>
  </conditionalFormatting>
  <conditionalFormatting sqref="B35">
    <cfRule type="expression" dxfId="85" priority="112">
      <formula>IF(CertVal_IsBlnkRow*CertVal_IsBlnkRowNext=1,TRUE,FALSE)</formula>
    </cfRule>
  </conditionalFormatting>
  <conditionalFormatting sqref="B36">
    <cfRule type="expression" dxfId="84" priority="110">
      <formula>IF(CertVal_IsBlnkRow*CertVal_IsBlnkRowNext=1,TRUE,FALSE)</formula>
    </cfRule>
  </conditionalFormatting>
  <conditionalFormatting sqref="B37">
    <cfRule type="expression" dxfId="83" priority="108">
      <formula>IF(CertVal_IsBlnkRow*CertVal_IsBlnkRowNext=1,TRUE,FALSE)</formula>
    </cfRule>
  </conditionalFormatting>
  <conditionalFormatting sqref="B38">
    <cfRule type="expression" dxfId="82" priority="106">
      <formula>IF(CertVal_IsBlnkRow*CertVal_IsBlnkRowNext=1,TRUE,FALSE)</formula>
    </cfRule>
  </conditionalFormatting>
  <conditionalFormatting sqref="B39">
    <cfRule type="expression" dxfId="81" priority="104">
      <formula>IF(CertVal_IsBlnkRow*CertVal_IsBlnkRowNext=1,TRUE,FALSE)</formula>
    </cfRule>
  </conditionalFormatting>
  <conditionalFormatting sqref="B40">
    <cfRule type="expression" dxfId="80" priority="102">
      <formula>IF(CertVal_IsBlnkRow*CertVal_IsBlnkRowNext=1,TRUE,FALSE)</formula>
    </cfRule>
  </conditionalFormatting>
  <conditionalFormatting sqref="B41">
    <cfRule type="expression" dxfId="79" priority="100">
      <formula>IF(CertVal_IsBlnkRow*CertVal_IsBlnkRowNext=1,TRUE,FALSE)</formula>
    </cfRule>
  </conditionalFormatting>
  <conditionalFormatting sqref="B42">
    <cfRule type="expression" dxfId="78" priority="98">
      <formula>IF(CertVal_IsBlnkRow*CertVal_IsBlnkRowNext=1,TRUE,FALSE)</formula>
    </cfRule>
  </conditionalFormatting>
  <conditionalFormatting sqref="B43">
    <cfRule type="expression" dxfId="77" priority="96">
      <formula>IF(CertVal_IsBlnkRow*CertVal_IsBlnkRowNext=1,TRUE,FALSE)</formula>
    </cfRule>
  </conditionalFormatting>
  <conditionalFormatting sqref="B44">
    <cfRule type="expression" dxfId="76" priority="94">
      <formula>IF(CertVal_IsBlnkRow*CertVal_IsBlnkRowNext=1,TRUE,FALSE)</formula>
    </cfRule>
  </conditionalFormatting>
  <conditionalFormatting sqref="B45">
    <cfRule type="expression" dxfId="75" priority="92">
      <formula>IF(CertVal_IsBlnkRow*CertVal_IsBlnkRowNext=1,TRUE,FALSE)</formula>
    </cfRule>
  </conditionalFormatting>
  <conditionalFormatting sqref="B46">
    <cfRule type="expression" dxfId="74" priority="90">
      <formula>IF(CertVal_IsBlnkRow*CertVal_IsBlnkRowNext=1,TRUE,FALSE)</formula>
    </cfRule>
  </conditionalFormatting>
  <conditionalFormatting sqref="B47">
    <cfRule type="expression" dxfId="73" priority="88">
      <formula>IF(CertVal_IsBlnkRow*CertVal_IsBlnkRowNext=1,TRUE,FALSE)</formula>
    </cfRule>
  </conditionalFormatting>
  <conditionalFormatting sqref="B48">
    <cfRule type="expression" dxfId="72" priority="86">
      <formula>IF(CertVal_IsBlnkRow*CertVal_IsBlnkRowNext=1,TRUE,FALSE)</formula>
    </cfRule>
  </conditionalFormatting>
  <conditionalFormatting sqref="B49">
    <cfRule type="expression" dxfId="71" priority="84">
      <formula>IF(CertVal_IsBlnkRow*CertVal_IsBlnkRowNext=1,TRUE,FALSE)</formula>
    </cfRule>
  </conditionalFormatting>
  <conditionalFormatting sqref="B50">
    <cfRule type="expression" dxfId="70" priority="82">
      <formula>IF(CertVal_IsBlnkRow*CertVal_IsBlnkRowNext=1,TRUE,FALSE)</formula>
    </cfRule>
  </conditionalFormatting>
  <conditionalFormatting sqref="B51">
    <cfRule type="expression" dxfId="69" priority="80">
      <formula>IF(CertVal_IsBlnkRow*CertVal_IsBlnkRowNext=1,TRUE,FALSE)</formula>
    </cfRule>
  </conditionalFormatting>
  <conditionalFormatting sqref="B52">
    <cfRule type="expression" dxfId="68" priority="78">
      <formula>IF(CertVal_IsBlnkRow*CertVal_IsBlnkRowNext=1,TRUE,FALSE)</formula>
    </cfRule>
  </conditionalFormatting>
  <conditionalFormatting sqref="B53">
    <cfRule type="expression" dxfId="67" priority="76">
      <formula>IF(CertVal_IsBlnkRow*CertVal_IsBlnkRowNext=1,TRUE,FALSE)</formula>
    </cfRule>
  </conditionalFormatting>
  <conditionalFormatting sqref="B54">
    <cfRule type="expression" dxfId="66" priority="74">
      <formula>IF(CertVal_IsBlnkRow*CertVal_IsBlnkRowNext=1,TRUE,FALSE)</formula>
    </cfRule>
  </conditionalFormatting>
  <conditionalFormatting sqref="B56">
    <cfRule type="expression" dxfId="65" priority="72">
      <formula>IF(CertVal_IsBlnkRow*CertVal_IsBlnkRowNext=1,TRUE,FALSE)</formula>
    </cfRule>
  </conditionalFormatting>
  <conditionalFormatting sqref="B57">
    <cfRule type="expression" dxfId="64" priority="70">
      <formula>IF(CertVal_IsBlnkRow*CertVal_IsBlnkRowNext=1,TRUE,FALSE)</formula>
    </cfRule>
  </conditionalFormatting>
  <conditionalFormatting sqref="B58">
    <cfRule type="expression" dxfId="63" priority="68">
      <formula>IF(CertVal_IsBlnkRow*CertVal_IsBlnkRowNext=1,TRUE,FALSE)</formula>
    </cfRule>
  </conditionalFormatting>
  <conditionalFormatting sqref="B59">
    <cfRule type="expression" dxfId="62" priority="66">
      <formula>IF(CertVal_IsBlnkRow*CertVal_IsBlnkRowNext=1,TRUE,FALSE)</formula>
    </cfRule>
  </conditionalFormatting>
  <conditionalFormatting sqref="B60">
    <cfRule type="expression" dxfId="61" priority="64">
      <formula>IF(CertVal_IsBlnkRow*CertVal_IsBlnkRowNext=1,TRUE,FALSE)</formula>
    </cfRule>
  </conditionalFormatting>
  <conditionalFormatting sqref="B61">
    <cfRule type="expression" dxfId="60" priority="62">
      <formula>IF(CertVal_IsBlnkRow*CertVal_IsBlnkRowNext=1,TRUE,FALSE)</formula>
    </cfRule>
  </conditionalFormatting>
  <conditionalFormatting sqref="B62">
    <cfRule type="expression" dxfId="59" priority="60">
      <formula>IF(CertVal_IsBlnkRow*CertVal_IsBlnkRowNext=1,TRUE,FALSE)</formula>
    </cfRule>
  </conditionalFormatting>
  <conditionalFormatting sqref="B63">
    <cfRule type="expression" dxfId="58" priority="58">
      <formula>IF(CertVal_IsBlnkRow*CertVal_IsBlnkRowNext=1,TRUE,FALSE)</formula>
    </cfRule>
  </conditionalFormatting>
  <conditionalFormatting sqref="B64">
    <cfRule type="expression" dxfId="57" priority="56">
      <formula>IF(CertVal_IsBlnkRow*CertVal_IsBlnkRowNext=1,TRUE,FALSE)</formula>
    </cfRule>
  </conditionalFormatting>
  <conditionalFormatting sqref="B65">
    <cfRule type="expression" dxfId="56" priority="54">
      <formula>IF(CertVal_IsBlnkRow*CertVal_IsBlnkRowNext=1,TRUE,FALSE)</formula>
    </cfRule>
  </conditionalFormatting>
  <conditionalFormatting sqref="B66">
    <cfRule type="expression" dxfId="55" priority="52">
      <formula>IF(CertVal_IsBlnkRow*CertVal_IsBlnkRowNext=1,TRUE,FALSE)</formula>
    </cfRule>
  </conditionalFormatting>
  <conditionalFormatting sqref="B67">
    <cfRule type="expression" dxfId="54" priority="50">
      <formula>IF(CertVal_IsBlnkRow*CertVal_IsBlnkRowNext=1,TRUE,FALSE)</formula>
    </cfRule>
  </conditionalFormatting>
  <conditionalFormatting sqref="B68">
    <cfRule type="expression" dxfId="53" priority="48">
      <formula>IF(CertVal_IsBlnkRow*CertVal_IsBlnkRowNext=1,TRUE,FALSE)</formula>
    </cfRule>
  </conditionalFormatting>
  <conditionalFormatting sqref="B69">
    <cfRule type="expression" dxfId="52" priority="46">
      <formula>IF(CertVal_IsBlnkRow*CertVal_IsBlnkRowNext=1,TRUE,FALSE)</formula>
    </cfRule>
  </conditionalFormatting>
  <conditionalFormatting sqref="B70">
    <cfRule type="expression" dxfId="51" priority="44">
      <formula>IF(CertVal_IsBlnkRow*CertVal_IsBlnkRowNext=1,TRUE,FALSE)</formula>
    </cfRule>
  </conditionalFormatting>
  <conditionalFormatting sqref="B71">
    <cfRule type="expression" dxfId="50" priority="42">
      <formula>IF(CertVal_IsBlnkRow*CertVal_IsBlnkRowNext=1,TRUE,FALSE)</formula>
    </cfRule>
  </conditionalFormatting>
  <conditionalFormatting sqref="B72">
    <cfRule type="expression" dxfId="49" priority="40">
      <formula>IF(CertVal_IsBlnkRow*CertVal_IsBlnkRowNext=1,TRUE,FALSE)</formula>
    </cfRule>
  </conditionalFormatting>
  <conditionalFormatting sqref="B73">
    <cfRule type="expression" dxfId="48" priority="38">
      <formula>IF(CertVal_IsBlnkRow*CertVal_IsBlnkRowNext=1,TRUE,FALSE)</formula>
    </cfRule>
  </conditionalFormatting>
  <conditionalFormatting sqref="B74">
    <cfRule type="expression" dxfId="47" priority="36">
      <formula>IF(CertVal_IsBlnkRow*CertVal_IsBlnkRowNext=1,TRUE,FALSE)</formula>
    </cfRule>
  </conditionalFormatting>
  <conditionalFormatting sqref="B75">
    <cfRule type="expression" dxfId="46" priority="34">
      <formula>IF(CertVal_IsBlnkRow*CertVal_IsBlnkRowNext=1,TRUE,FALSE)</formula>
    </cfRule>
  </conditionalFormatting>
  <conditionalFormatting sqref="B76">
    <cfRule type="expression" dxfId="45" priority="32">
      <formula>IF(CertVal_IsBlnkRow*CertVal_IsBlnkRowNext=1,TRUE,FALSE)</formula>
    </cfRule>
  </conditionalFormatting>
  <conditionalFormatting sqref="B77">
    <cfRule type="expression" dxfId="44" priority="30">
      <formula>IF(CertVal_IsBlnkRow*CertVal_IsBlnkRowNext=1,TRUE,FALSE)</formula>
    </cfRule>
  </conditionalFormatting>
  <conditionalFormatting sqref="B78">
    <cfRule type="expression" dxfId="43" priority="28">
      <formula>IF(CertVal_IsBlnkRow*CertVal_IsBlnkRowNext=1,TRUE,FALSE)</formula>
    </cfRule>
  </conditionalFormatting>
  <conditionalFormatting sqref="B79">
    <cfRule type="expression" dxfId="42" priority="26">
      <formula>IF(CertVal_IsBlnkRow*CertVal_IsBlnkRowNext=1,TRUE,FALSE)</formula>
    </cfRule>
  </conditionalFormatting>
  <conditionalFormatting sqref="B80">
    <cfRule type="expression" dxfId="41" priority="24">
      <formula>IF(CertVal_IsBlnkRow*CertVal_IsBlnkRowNext=1,TRUE,FALSE)</formula>
    </cfRule>
  </conditionalFormatting>
  <conditionalFormatting sqref="B81">
    <cfRule type="expression" dxfId="40" priority="22">
      <formula>IF(CertVal_IsBlnkRow*CertVal_IsBlnkRowNext=1,TRUE,FALSE)</formula>
    </cfRule>
  </conditionalFormatting>
  <conditionalFormatting sqref="B82">
    <cfRule type="expression" dxfId="39" priority="20">
      <formula>IF(CertVal_IsBlnkRow*CertVal_IsBlnkRowNext=1,TRUE,FALSE)</formula>
    </cfRule>
  </conditionalFormatting>
  <conditionalFormatting sqref="B83">
    <cfRule type="expression" dxfId="38" priority="18">
      <formula>IF(CertVal_IsBlnkRow*CertVal_IsBlnkRowNext=1,TRUE,FALSE)</formula>
    </cfRule>
  </conditionalFormatting>
  <conditionalFormatting sqref="B84">
    <cfRule type="expression" dxfId="37" priority="16">
      <formula>IF(CertVal_IsBlnkRow*CertVal_IsBlnkRowNext=1,TRUE,FALSE)</formula>
    </cfRule>
  </conditionalFormatting>
  <conditionalFormatting sqref="B85">
    <cfRule type="expression" dxfId="36" priority="14">
      <formula>IF(CertVal_IsBlnkRow*CertVal_IsBlnkRowNext=1,TRUE,FALSE)</formula>
    </cfRule>
  </conditionalFormatting>
  <conditionalFormatting sqref="B86">
    <cfRule type="expression" dxfId="35" priority="12">
      <formula>IF(CertVal_IsBlnkRow*CertVal_IsBlnkRowNext=1,TRUE,FALSE)</formula>
    </cfRule>
  </conditionalFormatting>
  <conditionalFormatting sqref="B87">
    <cfRule type="expression" dxfId="34" priority="10">
      <formula>IF(CertVal_IsBlnkRow*CertVal_IsBlnkRowNext=1,TRUE,FALSE)</formula>
    </cfRule>
  </conditionalFormatting>
  <conditionalFormatting sqref="B88">
    <cfRule type="expression" dxfId="33" priority="8">
      <formula>IF(CertVal_IsBlnkRow*CertVal_IsBlnkRowNext=1,TRUE,FALSE)</formula>
    </cfRule>
  </conditionalFormatting>
  <conditionalFormatting sqref="B89">
    <cfRule type="expression" dxfId="32" priority="6">
      <formula>IF(CertVal_IsBlnkRow*CertVal_IsBlnkRowNext=1,TRUE,FALSE)</formula>
    </cfRule>
  </conditionalFormatting>
  <conditionalFormatting sqref="B91">
    <cfRule type="expression" dxfId="31" priority="4">
      <formula>IF(CertVal_IsBlnkRow*CertVal_IsBlnkRowNext=1,TRUE,FALSE)</formula>
    </cfRule>
  </conditionalFormatting>
  <conditionalFormatting sqref="B93">
    <cfRule type="expression" dxfId="30" priority="2">
      <formula>IF(CertVal_IsBlnkRow*CertVal_IsBlnkRowNext=1,TRUE,FALSE)</formula>
    </cfRule>
  </conditionalFormatting>
  <conditionalFormatting sqref="B7:G7">
    <cfRule type="expression" dxfId="29" priority="1">
      <formula>IF(PG_IsBlnkRowRout*PG_IsBlnkRowRoutNext=1,TRUE,FALSE)</formula>
    </cfRule>
  </conditionalFormatting>
  <hyperlinks>
    <hyperlink ref="B6" location="'Classical'!$A$1" display="'Classical'!$A$1" xr:uid="{F5BE14F6-8E8F-4737-8BE9-A203B71A0C4F}"/>
    <hyperlink ref="B9" location="'Fire Assay'!$A$18" display="'Fire Assay'!$A$18" xr:uid="{3E39617B-A739-4A3C-9D3B-5E4ABA4C4B04}"/>
    <hyperlink ref="B11" location="'4-Acid'!$A$1" display="'4-Acid'!$A$1" xr:uid="{0D00ECB8-6CEE-44AA-B90E-282F4AD5728F}"/>
    <hyperlink ref="B12" location="'4-Acid'!$A$18" display="'4-Acid'!$A$18" xr:uid="{4FACEEA6-BB9F-419C-A3E1-BE04A5EE22F7}"/>
    <hyperlink ref="B13" location="'4-Acid'!$A$58" display="'4-Acid'!$A$58" xr:uid="{54472A59-6C59-42E0-BF5A-E7E0C2AAB50D}"/>
    <hyperlink ref="B14" location="'4-Acid'!$A$76" display="'4-Acid'!$A$76" xr:uid="{1A92692D-E25F-4AF7-A23B-8862D57B329E}"/>
    <hyperlink ref="B15" location="'4-Acid'!$A$95" display="'4-Acid'!$A$95" xr:uid="{76365939-A70A-4D96-AFD8-4E80DCAA70BA}"/>
    <hyperlink ref="B16" location="'4-Acid'!$A$113" display="'4-Acid'!$A$113" xr:uid="{237F8E32-F73D-4D3E-B3DF-DADC8A8D4B19}"/>
    <hyperlink ref="B17" location="'4-Acid'!$A$131" display="'4-Acid'!$A$131" xr:uid="{5DC6E736-4CA3-4FDB-84C1-EAE0E3C1582C}"/>
    <hyperlink ref="B18" location="'4-Acid'!$A$149" display="'4-Acid'!$A$149" xr:uid="{580D3522-E7DF-47A7-9E0B-CE5F37464BE9}"/>
    <hyperlink ref="B19" location="'4-Acid'!$A$168" display="'4-Acid'!$A$168" xr:uid="{CE38BA89-44BA-480F-9740-0419E81A02A0}"/>
    <hyperlink ref="B20" location="'4-Acid'!$A$186" display="'4-Acid'!$A$186" xr:uid="{338D3FFF-60D2-47A4-A84D-6D76FD219882}"/>
    <hyperlink ref="B21" location="'4-Acid'!$A$204" display="'4-Acid'!$A$204" xr:uid="{5C9572E8-BF5C-470D-9249-1731AAF748C5}"/>
    <hyperlink ref="B22" location="'4-Acid'!$A$223" display="'4-Acid'!$A$223" xr:uid="{824FA624-8316-4ADC-B2BD-4F90AAD29E50}"/>
    <hyperlink ref="B23" location="'4-Acid'!$A$242" display="'4-Acid'!$A$242" xr:uid="{924D70DA-9844-452B-A036-4199B0D82939}"/>
    <hyperlink ref="B24" location="'4-Acid'!$A$314" display="'4-Acid'!$A$314" xr:uid="{C777AAE6-5BA4-414A-9E73-EC9EB54AAC97}"/>
    <hyperlink ref="B25" location="'4-Acid'!$A$332" display="'4-Acid'!$A$332" xr:uid="{1D7AFBAF-958D-49BA-A72E-D0D60510CB35}"/>
    <hyperlink ref="B26" location="'4-Acid'!$A$387" display="'4-Acid'!$A$387" xr:uid="{3299DBFE-8954-46EF-9150-7A9C1C4C71E4}"/>
    <hyperlink ref="B27" location="'4-Acid'!$A$423" display="'4-Acid'!$A$423" xr:uid="{0ACB7B9D-1433-4973-9B12-2D27135ECC99}"/>
    <hyperlink ref="B28" location="'4-Acid'!$A$459" display="'4-Acid'!$A$459" xr:uid="{70F88336-95E2-49E8-9CE3-875153BE41C4}"/>
    <hyperlink ref="B29" location="'4-Acid'!$A$478" display="'4-Acid'!$A$478" xr:uid="{33CF5DB1-573C-4D35-9BC0-78D1252FC9F6}"/>
    <hyperlink ref="B30" location="'4-Acid'!$A$515" display="'4-Acid'!$A$515" xr:uid="{9AEFAFDD-19BE-4133-AB88-AE3C9E13932C}"/>
    <hyperlink ref="B31" location="'4-Acid'!$A$533" display="'4-Acid'!$A$533" xr:uid="{F67BE580-0C82-4427-9EDC-1400DCFE4502}"/>
    <hyperlink ref="B32" location="'4-Acid'!$A$551" display="'4-Acid'!$A$551" xr:uid="{242EFF88-39B1-4984-9228-16BE160AF839}"/>
    <hyperlink ref="B33" location="'4-Acid'!$A$569" display="'4-Acid'!$A$569" xr:uid="{228552CF-68B7-479B-A7F2-006C4CDED9F8}"/>
    <hyperlink ref="B34" location="'4-Acid'!$A$587" display="'4-Acid'!$A$587" xr:uid="{92A8D963-AD70-47AC-B939-5345E2DE10C5}"/>
    <hyperlink ref="B35" location="'4-Acid'!$A$623" display="'4-Acid'!$A$623" xr:uid="{378C6738-38B3-410B-985A-DC2C1DFBCE11}"/>
    <hyperlink ref="B36" location="'4-Acid'!$A$659" display="'4-Acid'!$A$659" xr:uid="{EA412A8C-2FBD-466A-9FAC-AB5BEF1A204A}"/>
    <hyperlink ref="B37" location="'4-Acid'!$A$695" display="'4-Acid'!$A$695" xr:uid="{56A4FE6D-B1F1-4815-8E3D-C556D23194EF}"/>
    <hyperlink ref="B38" location="'4-Acid'!$A$713" display="'4-Acid'!$A$713" xr:uid="{1919DF73-DAC3-4009-BA91-891F098644FC}"/>
    <hyperlink ref="B39" location="'4-Acid'!$A$731" display="'4-Acid'!$A$731" xr:uid="{0A6099C3-59A6-4546-9D65-CF76BBF6CD36}"/>
    <hyperlink ref="B40" location="'4-Acid'!$A$749" display="'4-Acid'!$A$749" xr:uid="{91296FE2-4040-419D-B13E-75CF6AD3087A}"/>
    <hyperlink ref="B41" location="'4-Acid'!$A$767" display="'4-Acid'!$A$767" xr:uid="{8CB96245-C7D0-4557-BC8E-1DB2C4A8B1FB}"/>
    <hyperlink ref="B42" location="'4-Acid'!$A$786" display="'4-Acid'!$A$786" xr:uid="{7828E652-DC63-42EE-8415-CEA4F9D0E596}"/>
    <hyperlink ref="B43" location="'4-Acid'!$A$822" display="'4-Acid'!$A$822" xr:uid="{32680D6C-F99B-4FCB-B26F-4AB643611908}"/>
    <hyperlink ref="B44" location="'4-Acid'!$A$840" display="'4-Acid'!$A$840" xr:uid="{0FFD2150-2AB8-475E-927E-8DA672D58928}"/>
    <hyperlink ref="B45" location="'4-Acid'!$A$859" display="'4-Acid'!$A$859" xr:uid="{84D11833-0E57-459A-92E8-0591A9EDECB4}"/>
    <hyperlink ref="B46" location="'4-Acid'!$A$895" display="'4-Acid'!$A$895" xr:uid="{2189EC7F-F3D6-4283-96F3-A4ED62E75755}"/>
    <hyperlink ref="B47" location="'4-Acid'!$A$913" display="'4-Acid'!$A$913" xr:uid="{5EC7BE48-5238-46D7-8FE3-28565839685E}"/>
    <hyperlink ref="B48" location="'4-Acid'!$A$931" display="'4-Acid'!$A$931" xr:uid="{813686F8-AD6F-4549-A572-EA3C67805400}"/>
    <hyperlink ref="B49" location="'4-Acid'!$A$949" display="'4-Acid'!$A$949" xr:uid="{DE51396D-1F98-4605-B111-466D4DFCE9C9}"/>
    <hyperlink ref="B50" location="'4-Acid'!$A$985" display="'4-Acid'!$A$985" xr:uid="{2CCAC590-3559-44A8-9930-29BF79013E46}"/>
    <hyperlink ref="B51" location="'4-Acid'!$A$1021" display="'4-Acid'!$A$1021" xr:uid="{1D9E5D57-00BE-4C47-92AC-4F54D2F26E7E}"/>
    <hyperlink ref="B52" location="'4-Acid'!$A$1039" display="'4-Acid'!$A$1039" xr:uid="{8A453B7C-AB2C-4472-9617-462E071628C2}"/>
    <hyperlink ref="B53" location="'4-Acid'!$A$1076" display="'4-Acid'!$A$1076" xr:uid="{F692FA0E-09FE-4668-A010-B770C4EC35FB}"/>
    <hyperlink ref="B54" location="'4-Acid'!$A$1094" display="'4-Acid'!$A$1094" xr:uid="{C433A4C5-4127-40F9-A687-611F9814D7B3}"/>
    <hyperlink ref="B56" location="'PF ICP'!$A$18" display="'PF ICP'!$A$18" xr:uid="{C75F72BF-D263-427A-B48A-325284E1C819}"/>
    <hyperlink ref="B57" location="'PF ICP'!$A$58" display="'PF ICP'!$A$58" xr:uid="{B2671D8B-5D9F-4D4F-9264-0553D6FAB465}"/>
    <hyperlink ref="B58" location="'PF ICP'!$A$112" display="'PF ICP'!$A$112" xr:uid="{5082BB1D-42D7-44E5-8258-8CF47E7CB1D2}"/>
    <hyperlink ref="B59" location="'PF ICP'!$A$130" display="'PF ICP'!$A$130" xr:uid="{DD41DE31-F3BD-4905-861A-C3DC5F040A37}"/>
    <hyperlink ref="B60" location="'PF ICP'!$A$148" display="'PF ICP'!$A$148" xr:uid="{5EE036DB-F3C9-468F-86FC-DEC32C05E86C}"/>
    <hyperlink ref="B61" location="'PF ICP'!$A$167" display="'PF ICP'!$A$167" xr:uid="{5A61C7B6-8B2B-4608-AA81-C81B42DDD258}"/>
    <hyperlink ref="B62" location="'PF ICP'!$A$185" display="'PF ICP'!$A$185" xr:uid="{B38D9B20-32A9-4171-ACC8-504FEFA748C0}"/>
    <hyperlink ref="B63" location="'PF ICP'!$A$203" display="'PF ICP'!$A$203" xr:uid="{FE1B2746-453C-440E-B5A0-2154EEE911D5}"/>
    <hyperlink ref="B64" location="'PF ICP'!$A$257" display="'PF ICP'!$A$257" xr:uid="{E22E3102-A7E4-4B59-90D2-B2BEA0F403B4}"/>
    <hyperlink ref="B65" location="'PF ICP'!$A$329" display="'PF ICP'!$A$329" xr:uid="{ED062298-C694-4263-8A54-8DB85F5367E2}"/>
    <hyperlink ref="B66" location="'PF ICP'!$A$347" display="'PF ICP'!$A$347" xr:uid="{EED8328E-CDCB-4AE6-9E18-1C187CAA521B}"/>
    <hyperlink ref="B67" location="'PF ICP'!$A$366" display="'PF ICP'!$A$366" xr:uid="{754E85EA-8971-4CFB-9F05-DDF313395B1A}"/>
    <hyperlink ref="B68" location="'PF ICP'!$A$438" display="'PF ICP'!$A$438" xr:uid="{DE2250AD-53B2-413A-AEFF-BBFA4A8779B2}"/>
    <hyperlink ref="B69" location="'PF ICP'!$A$474" display="'PF ICP'!$A$474" xr:uid="{6A30CBE0-6866-4B55-88F6-EC8F0857C895}"/>
    <hyperlink ref="B70" location="'PF ICP'!$A$528" display="'PF ICP'!$A$528" xr:uid="{EEC6298A-C224-4CCA-BC33-7A64211D1D10}"/>
    <hyperlink ref="B71" location="'PF ICP'!$A$546" display="'PF ICP'!$A$546" xr:uid="{67710818-072D-4611-A67F-9AE53958384F}"/>
    <hyperlink ref="B72" location="'PF ICP'!$A$564" display="'PF ICP'!$A$564" xr:uid="{299D8353-D093-4752-BEE5-ADEC3058CE48}"/>
    <hyperlink ref="B73" location="'PF ICP'!$A$654" display="'PF ICP'!$A$654" xr:uid="{77678C92-0ED9-42C2-A4AF-4C7464B5B9CA}"/>
    <hyperlink ref="B74" location="'PF ICP'!$A$672" display="'PF ICP'!$A$672" xr:uid="{3955F72B-00EC-43B9-B534-DA0D5050009C}"/>
    <hyperlink ref="B75" location="'PF ICP'!$A$690" display="'PF ICP'!$A$690" xr:uid="{67BE41C1-5236-4F23-9B71-16258003037D}"/>
    <hyperlink ref="B76" location="'PF ICP'!$A$708" display="'PF ICP'!$A$708" xr:uid="{AE35698F-1275-4C1A-B711-ACBFAE4510F2}"/>
    <hyperlink ref="B77" location="'PF ICP'!$A$726" display="'PF ICP'!$A$726" xr:uid="{12A96A94-150D-4417-91BA-81DFA0B9058F}"/>
    <hyperlink ref="B78" location="'PF ICP'!$A$744" display="'PF ICP'!$A$744" xr:uid="{D67D8221-215B-4DD3-AACB-2AB512F530D9}"/>
    <hyperlink ref="B79" location="'PF ICP'!$A$780" display="'PF ICP'!$A$780" xr:uid="{CDA27A63-0E38-475D-89E2-55ADFA2A3F0B}"/>
    <hyperlink ref="B80" location="'PF ICP'!$A$798" display="'PF ICP'!$A$798" xr:uid="{0ED01257-0143-4A3C-85DE-002F3A9C3835}"/>
    <hyperlink ref="B81" location="'PF ICP'!$A$834" display="'PF ICP'!$A$834" xr:uid="{7F91F079-E45E-49B2-9463-23DACC5292B5}"/>
    <hyperlink ref="B82" location="'PF ICP'!$A$906" display="'PF ICP'!$A$906" xr:uid="{7D278880-E29A-434D-9FA4-93171F90A48B}"/>
    <hyperlink ref="B83" location="'PF ICP'!$A$924" display="'PF ICP'!$A$924" xr:uid="{6E833BC1-D0C2-4564-8FA4-A8F7EEF89BAA}"/>
    <hyperlink ref="B84" location="'PF ICP'!$A$942" display="'PF ICP'!$A$942" xr:uid="{F612CDD5-25E8-4200-9365-1D6F59C54A09}"/>
    <hyperlink ref="B85" location="'PF ICP'!$A$960" display="'PF ICP'!$A$960" xr:uid="{0C2B616E-4B11-4696-852D-F775F79342A3}"/>
    <hyperlink ref="B86" location="'PF ICP'!$A$996" display="'PF ICP'!$A$996" xr:uid="{F3D6E640-F6F5-44F2-8B1B-999DCACAA389}"/>
    <hyperlink ref="B87" location="'PF ICP'!$A$1032" display="'PF ICP'!$A$1032" xr:uid="{15C3330F-ED31-4D7D-8767-B3BE6250F4E8}"/>
    <hyperlink ref="B88" location="'PF ICP'!$A$1050" display="'PF ICP'!$A$1050" xr:uid="{9BC2346D-DCC3-466D-885E-A3095F996B34}"/>
    <hyperlink ref="B89" location="'PF ICP'!$A$1086" display="'PF ICP'!$A$1086" xr:uid="{EDD7AA1C-A605-47F9-BA59-E9A33F416CC8}"/>
    <hyperlink ref="B91" location="'IRC'!$A$18" display="'IRC'!$A$18" xr:uid="{9EC89766-3AEF-4F33-9287-AC8FA3A772E4}"/>
    <hyperlink ref="B93" location="'ISE'!$A$1" display="'ISE'!$A$1" xr:uid="{76D9733C-68D6-47F5-A641-D00444D67B5F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ADA3-C295-4D3C-AD73-B4549A0149B3}">
  <sheetPr codeName="Sheet14"/>
  <dimension ref="A1:BN1173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383</v>
      </c>
      <c r="BM1" s="28" t="s">
        <v>66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209</v>
      </c>
      <c r="E2" s="17" t="s">
        <v>209</v>
      </c>
      <c r="F2" s="17" t="s">
        <v>209</v>
      </c>
      <c r="G2" s="17" t="s">
        <v>209</v>
      </c>
      <c r="H2" s="17" t="s">
        <v>209</v>
      </c>
      <c r="I2" s="17" t="s">
        <v>209</v>
      </c>
      <c r="J2" s="17" t="s">
        <v>209</v>
      </c>
      <c r="K2" s="17" t="s">
        <v>209</v>
      </c>
      <c r="L2" s="17" t="s">
        <v>209</v>
      </c>
      <c r="M2" s="17" t="s">
        <v>209</v>
      </c>
      <c r="N2" s="17" t="s">
        <v>209</v>
      </c>
      <c r="O2" s="17" t="s">
        <v>209</v>
      </c>
      <c r="P2" s="17" t="s">
        <v>209</v>
      </c>
      <c r="Q2" s="17" t="s">
        <v>209</v>
      </c>
      <c r="R2" s="14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238</v>
      </c>
      <c r="E3" s="143" t="s">
        <v>239</v>
      </c>
      <c r="F3" s="143" t="s">
        <v>240</v>
      </c>
      <c r="G3" s="143" t="s">
        <v>241</v>
      </c>
      <c r="H3" s="143" t="s">
        <v>242</v>
      </c>
      <c r="I3" s="143" t="s">
        <v>243</v>
      </c>
      <c r="J3" s="143" t="s">
        <v>244</v>
      </c>
      <c r="K3" s="143" t="s">
        <v>245</v>
      </c>
      <c r="L3" s="143" t="s">
        <v>246</v>
      </c>
      <c r="M3" s="143" t="s">
        <v>247</v>
      </c>
      <c r="N3" s="143" t="s">
        <v>248</v>
      </c>
      <c r="O3" s="143" t="s">
        <v>249</v>
      </c>
      <c r="P3" s="143" t="s">
        <v>250</v>
      </c>
      <c r="Q3" s="143" t="s">
        <v>234</v>
      </c>
      <c r="R3" s="14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111</v>
      </c>
      <c r="E4" s="11" t="s">
        <v>260</v>
      </c>
      <c r="F4" s="11" t="s">
        <v>260</v>
      </c>
      <c r="G4" s="11" t="s">
        <v>260</v>
      </c>
      <c r="H4" s="11" t="s">
        <v>261</v>
      </c>
      <c r="I4" s="11" t="s">
        <v>261</v>
      </c>
      <c r="J4" s="11" t="s">
        <v>111</v>
      </c>
      <c r="K4" s="11" t="s">
        <v>111</v>
      </c>
      <c r="L4" s="11" t="s">
        <v>260</v>
      </c>
      <c r="M4" s="11" t="s">
        <v>260</v>
      </c>
      <c r="N4" s="11" t="s">
        <v>261</v>
      </c>
      <c r="O4" s="11" t="s">
        <v>111</v>
      </c>
      <c r="P4" s="11" t="s">
        <v>111</v>
      </c>
      <c r="Q4" s="11" t="s">
        <v>111</v>
      </c>
      <c r="R4" s="14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4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3">
        <v>40.1</v>
      </c>
      <c r="E6" s="213">
        <v>36.5</v>
      </c>
      <c r="F6" s="213">
        <v>34.4</v>
      </c>
      <c r="G6" s="213">
        <v>36.6</v>
      </c>
      <c r="H6" s="213">
        <v>37.590000000000003</v>
      </c>
      <c r="I6" s="220">
        <v>51.6</v>
      </c>
      <c r="J6" s="213">
        <v>38.779901574001535</v>
      </c>
      <c r="K6" s="213">
        <v>39.9</v>
      </c>
      <c r="L6" s="213">
        <v>36</v>
      </c>
      <c r="M6" s="213">
        <v>38.4</v>
      </c>
      <c r="N6" s="213">
        <v>39.700000000000003</v>
      </c>
      <c r="O6" s="213">
        <v>39</v>
      </c>
      <c r="P6" s="220">
        <v>54.488599999999998</v>
      </c>
      <c r="Q6" s="213">
        <v>37</v>
      </c>
      <c r="R6" s="214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0"/>
      <c r="B7" s="19">
        <v>1</v>
      </c>
      <c r="C7" s="9">
        <v>2</v>
      </c>
      <c r="D7" s="217">
        <v>40.799999999999997</v>
      </c>
      <c r="E7" s="217">
        <v>35.700000000000003</v>
      </c>
      <c r="F7" s="217">
        <v>32.4</v>
      </c>
      <c r="G7" s="217">
        <v>39.200000000000003</v>
      </c>
      <c r="H7" s="217">
        <v>35.909999999999997</v>
      </c>
      <c r="I7" s="221">
        <v>49.8</v>
      </c>
      <c r="J7" s="217">
        <v>38.549832313389999</v>
      </c>
      <c r="K7" s="217">
        <v>40.200000000000003</v>
      </c>
      <c r="L7" s="217">
        <v>37.200000000000003</v>
      </c>
      <c r="M7" s="217">
        <v>37</v>
      </c>
      <c r="N7" s="217">
        <v>39.4</v>
      </c>
      <c r="O7" s="217">
        <v>38</v>
      </c>
      <c r="P7" s="221">
        <v>54.364199999999997</v>
      </c>
      <c r="Q7" s="217">
        <v>36</v>
      </c>
      <c r="R7" s="214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>
        <v>3</v>
      </c>
    </row>
    <row r="8" spans="1:66">
      <c r="A8" s="30"/>
      <c r="B8" s="19">
        <v>1</v>
      </c>
      <c r="C8" s="9">
        <v>3</v>
      </c>
      <c r="D8" s="217">
        <v>40.799999999999997</v>
      </c>
      <c r="E8" s="217">
        <v>35.200000000000003</v>
      </c>
      <c r="F8" s="217">
        <v>33</v>
      </c>
      <c r="G8" s="217">
        <v>35.700000000000003</v>
      </c>
      <c r="H8" s="217">
        <v>36.479999999999997</v>
      </c>
      <c r="I8" s="221">
        <v>50.7</v>
      </c>
      <c r="J8" s="217">
        <v>39.421990592630543</v>
      </c>
      <c r="K8" s="217">
        <v>39.299999999999997</v>
      </c>
      <c r="L8" s="217">
        <v>35.799999999999997</v>
      </c>
      <c r="M8" s="217">
        <v>37.4</v>
      </c>
      <c r="N8" s="217">
        <v>39.299999999999997</v>
      </c>
      <c r="O8" s="217">
        <v>37</v>
      </c>
      <c r="P8" s="221">
        <v>54.369900000000001</v>
      </c>
      <c r="Q8" s="217">
        <v>36</v>
      </c>
      <c r="R8" s="214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0"/>
      <c r="B9" s="19">
        <v>1</v>
      </c>
      <c r="C9" s="9">
        <v>4</v>
      </c>
      <c r="D9" s="217">
        <v>37.5</v>
      </c>
      <c r="E9" s="217">
        <v>35.700000000000003</v>
      </c>
      <c r="F9" s="217">
        <v>33.4</v>
      </c>
      <c r="G9" s="217">
        <v>36.700000000000003</v>
      </c>
      <c r="H9" s="217">
        <v>36.64</v>
      </c>
      <c r="I9" s="221">
        <v>49.9</v>
      </c>
      <c r="J9" s="217">
        <v>39.182653617674013</v>
      </c>
      <c r="K9" s="217">
        <v>40</v>
      </c>
      <c r="L9" s="217">
        <v>32.1</v>
      </c>
      <c r="M9" s="217">
        <v>38.200000000000003</v>
      </c>
      <c r="N9" s="222">
        <v>41</v>
      </c>
      <c r="O9" s="217">
        <v>38</v>
      </c>
      <c r="P9" s="222">
        <v>52.607199999999999</v>
      </c>
      <c r="Q9" s="217">
        <v>37</v>
      </c>
      <c r="R9" s="214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>
        <v>37.260622260958108</v>
      </c>
      <c r="BN9" s="28"/>
    </row>
    <row r="10" spans="1:66">
      <c r="A10" s="30"/>
      <c r="B10" s="19">
        <v>1</v>
      </c>
      <c r="C10" s="9">
        <v>5</v>
      </c>
      <c r="D10" s="217">
        <v>39.1</v>
      </c>
      <c r="E10" s="217">
        <v>34.9</v>
      </c>
      <c r="F10" s="217">
        <v>32.799999999999997</v>
      </c>
      <c r="G10" s="217">
        <v>35.9</v>
      </c>
      <c r="H10" s="217">
        <v>35.68</v>
      </c>
      <c r="I10" s="221">
        <v>50</v>
      </c>
      <c r="J10" s="217">
        <v>39.19667469128769</v>
      </c>
      <c r="K10" s="217">
        <v>40</v>
      </c>
      <c r="L10" s="217">
        <v>34.5</v>
      </c>
      <c r="M10" s="217">
        <v>37.9</v>
      </c>
      <c r="N10" s="217">
        <v>38.5</v>
      </c>
      <c r="O10" s="217">
        <v>38</v>
      </c>
      <c r="P10" s="221">
        <v>54.014000000000003</v>
      </c>
      <c r="Q10" s="217">
        <v>37</v>
      </c>
      <c r="R10" s="214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11</v>
      </c>
    </row>
    <row r="11" spans="1:66">
      <c r="A11" s="30"/>
      <c r="B11" s="19">
        <v>1</v>
      </c>
      <c r="C11" s="9">
        <v>6</v>
      </c>
      <c r="D11" s="217">
        <v>39.5</v>
      </c>
      <c r="E11" s="217">
        <v>35.700000000000003</v>
      </c>
      <c r="F11" s="217">
        <v>32.299999999999997</v>
      </c>
      <c r="G11" s="217">
        <v>37.299999999999997</v>
      </c>
      <c r="H11" s="217">
        <v>36.380000000000003</v>
      </c>
      <c r="I11" s="221">
        <v>51.1</v>
      </c>
      <c r="J11" s="217">
        <v>38.693749999999994</v>
      </c>
      <c r="K11" s="217">
        <v>39.200000000000003</v>
      </c>
      <c r="L11" s="217">
        <v>35.200000000000003</v>
      </c>
      <c r="M11" s="217">
        <v>38.200000000000003</v>
      </c>
      <c r="N11" s="217">
        <v>39.4</v>
      </c>
      <c r="O11" s="217">
        <v>38</v>
      </c>
      <c r="P11" s="221">
        <v>54.415100000000002</v>
      </c>
      <c r="Q11" s="217">
        <v>36</v>
      </c>
      <c r="R11" s="214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8"/>
    </row>
    <row r="12" spans="1:66">
      <c r="A12" s="30"/>
      <c r="B12" s="20" t="s">
        <v>226</v>
      </c>
      <c r="C12" s="12"/>
      <c r="D12" s="219">
        <v>39.633333333333333</v>
      </c>
      <c r="E12" s="219">
        <v>35.616666666666674</v>
      </c>
      <c r="F12" s="219">
        <v>33.050000000000004</v>
      </c>
      <c r="G12" s="219">
        <v>36.900000000000006</v>
      </c>
      <c r="H12" s="219">
        <v>36.446666666666665</v>
      </c>
      <c r="I12" s="219">
        <v>50.516666666666673</v>
      </c>
      <c r="J12" s="219">
        <v>38.970800464830631</v>
      </c>
      <c r="K12" s="219">
        <v>39.766666666666659</v>
      </c>
      <c r="L12" s="219">
        <v>35.133333333333333</v>
      </c>
      <c r="M12" s="219">
        <v>37.85</v>
      </c>
      <c r="N12" s="219">
        <v>39.549999999999997</v>
      </c>
      <c r="O12" s="219">
        <v>38</v>
      </c>
      <c r="P12" s="219">
        <v>54.043166666666671</v>
      </c>
      <c r="Q12" s="219">
        <v>36.5</v>
      </c>
      <c r="R12" s="214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8"/>
    </row>
    <row r="13" spans="1:66">
      <c r="A13" s="30"/>
      <c r="B13" s="3" t="s">
        <v>227</v>
      </c>
      <c r="C13" s="29"/>
      <c r="D13" s="217">
        <v>39.799999999999997</v>
      </c>
      <c r="E13" s="217">
        <v>35.700000000000003</v>
      </c>
      <c r="F13" s="217">
        <v>32.9</v>
      </c>
      <c r="G13" s="217">
        <v>36.650000000000006</v>
      </c>
      <c r="H13" s="217">
        <v>36.43</v>
      </c>
      <c r="I13" s="217">
        <v>50.35</v>
      </c>
      <c r="J13" s="217">
        <v>38.981277595837774</v>
      </c>
      <c r="K13" s="217">
        <v>39.950000000000003</v>
      </c>
      <c r="L13" s="217">
        <v>35.5</v>
      </c>
      <c r="M13" s="217">
        <v>38.049999999999997</v>
      </c>
      <c r="N13" s="217">
        <v>39.4</v>
      </c>
      <c r="O13" s="217">
        <v>38</v>
      </c>
      <c r="P13" s="217">
        <v>54.367049999999999</v>
      </c>
      <c r="Q13" s="217">
        <v>36.5</v>
      </c>
      <c r="R13" s="214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8"/>
    </row>
    <row r="14" spans="1:66">
      <c r="A14" s="30"/>
      <c r="B14" s="3" t="s">
        <v>228</v>
      </c>
      <c r="C14" s="29"/>
      <c r="D14" s="24">
        <v>1.2484657250668374</v>
      </c>
      <c r="E14" s="24">
        <v>0.54558836742242489</v>
      </c>
      <c r="F14" s="24">
        <v>0.77395090283557433</v>
      </c>
      <c r="G14" s="24">
        <v>1.2664912159190056</v>
      </c>
      <c r="H14" s="24">
        <v>0.66722310111886041</v>
      </c>
      <c r="I14" s="24">
        <v>0.73598007219398875</v>
      </c>
      <c r="J14" s="24">
        <v>0.3434783798381934</v>
      </c>
      <c r="K14" s="24">
        <v>0.41311822359545819</v>
      </c>
      <c r="L14" s="24">
        <v>1.7362795473847714</v>
      </c>
      <c r="M14" s="24">
        <v>0.5431390245600114</v>
      </c>
      <c r="N14" s="24">
        <v>0.81670067956381709</v>
      </c>
      <c r="O14" s="24">
        <v>0.63245553203367588</v>
      </c>
      <c r="P14" s="24">
        <v>0.72241446460232717</v>
      </c>
      <c r="Q14" s="24">
        <v>0.54772255750516607</v>
      </c>
      <c r="R14" s="14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3" t="s">
        <v>85</v>
      </c>
      <c r="C15" s="29"/>
      <c r="D15" s="13">
        <v>3.1500396763671258E-2</v>
      </c>
      <c r="E15" s="13">
        <v>1.5318344429267893E-2</v>
      </c>
      <c r="F15" s="13">
        <v>2.3417576485191355E-2</v>
      </c>
      <c r="G15" s="13">
        <v>3.4322255173956789E-2</v>
      </c>
      <c r="H15" s="13">
        <v>1.8306834674927577E-2</v>
      </c>
      <c r="I15" s="13">
        <v>1.456905454689519E-2</v>
      </c>
      <c r="J15" s="13">
        <v>8.8137368424897247E-3</v>
      </c>
      <c r="K15" s="13">
        <v>1.038855549695201E-2</v>
      </c>
      <c r="L15" s="13">
        <v>4.9419721462564653E-2</v>
      </c>
      <c r="M15" s="13">
        <v>1.4349776078203735E-2</v>
      </c>
      <c r="N15" s="13">
        <v>2.0649827549021924E-2</v>
      </c>
      <c r="O15" s="13">
        <v>1.6643566632465155E-2</v>
      </c>
      <c r="P15" s="13">
        <v>1.3367360004237239E-2</v>
      </c>
      <c r="Q15" s="13">
        <v>1.5006097465894961E-2</v>
      </c>
      <c r="R15" s="14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229</v>
      </c>
      <c r="C16" s="29"/>
      <c r="D16" s="13">
        <v>6.3678782811455115E-2</v>
      </c>
      <c r="E16" s="13">
        <v>-4.4120454639158813E-2</v>
      </c>
      <c r="F16" s="13">
        <v>-0.11300461466984191</v>
      </c>
      <c r="G16" s="13">
        <v>-9.6783746238173762E-3</v>
      </c>
      <c r="H16" s="13">
        <v>-2.1844927564301897E-2</v>
      </c>
      <c r="I16" s="13">
        <v>0.35576551333116946</v>
      </c>
      <c r="J16" s="13">
        <v>4.5897736003847056E-2</v>
      </c>
      <c r="K16" s="13">
        <v>6.7257180735126765E-2</v>
      </c>
      <c r="L16" s="13">
        <v>-5.709214711246946E-2</v>
      </c>
      <c r="M16" s="13">
        <v>1.5817710582344269E-2</v>
      </c>
      <c r="N16" s="13">
        <v>6.1442284109160195E-2</v>
      </c>
      <c r="O16" s="13">
        <v>1.9843408246475125E-2</v>
      </c>
      <c r="P16" s="13">
        <v>0.45040966541488525</v>
      </c>
      <c r="Q16" s="13">
        <v>-2.0413568394833104E-2</v>
      </c>
      <c r="R16" s="14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230</v>
      </c>
      <c r="C17" s="47"/>
      <c r="D17" s="45">
        <v>0.69</v>
      </c>
      <c r="E17" s="45">
        <v>0.93</v>
      </c>
      <c r="F17" s="45">
        <v>1.97</v>
      </c>
      <c r="G17" s="45">
        <v>0.41</v>
      </c>
      <c r="H17" s="45">
        <v>0.6</v>
      </c>
      <c r="I17" s="45">
        <v>5.09</v>
      </c>
      <c r="J17" s="45">
        <v>0.42</v>
      </c>
      <c r="K17" s="45">
        <v>0.75</v>
      </c>
      <c r="L17" s="45">
        <v>1.1299999999999999</v>
      </c>
      <c r="M17" s="45">
        <v>0.03</v>
      </c>
      <c r="N17" s="45">
        <v>0.66</v>
      </c>
      <c r="O17" s="45">
        <v>0.03</v>
      </c>
      <c r="P17" s="45">
        <v>6.52</v>
      </c>
      <c r="Q17" s="45">
        <v>0.57999999999999996</v>
      </c>
      <c r="R17" s="14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5"/>
    </row>
    <row r="19" spans="1:65" ht="15">
      <c r="B19" s="8" t="s">
        <v>384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209</v>
      </c>
      <c r="E20" s="17" t="s">
        <v>209</v>
      </c>
      <c r="F20" s="17" t="s">
        <v>209</v>
      </c>
      <c r="G20" s="17" t="s">
        <v>209</v>
      </c>
      <c r="H20" s="17" t="s">
        <v>209</v>
      </c>
      <c r="I20" s="17" t="s">
        <v>209</v>
      </c>
      <c r="J20" s="17" t="s">
        <v>209</v>
      </c>
      <c r="K20" s="17" t="s">
        <v>209</v>
      </c>
      <c r="L20" s="17" t="s">
        <v>209</v>
      </c>
      <c r="M20" s="17" t="s">
        <v>209</v>
      </c>
      <c r="N20" s="17" t="s">
        <v>209</v>
      </c>
      <c r="O20" s="17" t="s">
        <v>209</v>
      </c>
      <c r="P20" s="17" t="s">
        <v>209</v>
      </c>
      <c r="Q20" s="17" t="s">
        <v>209</v>
      </c>
      <c r="R20" s="14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210</v>
      </c>
      <c r="C21" s="9" t="s">
        <v>210</v>
      </c>
      <c r="D21" s="142" t="s">
        <v>238</v>
      </c>
      <c r="E21" s="143" t="s">
        <v>239</v>
      </c>
      <c r="F21" s="143" t="s">
        <v>240</v>
      </c>
      <c r="G21" s="143" t="s">
        <v>241</v>
      </c>
      <c r="H21" s="143" t="s">
        <v>242</v>
      </c>
      <c r="I21" s="143" t="s">
        <v>243</v>
      </c>
      <c r="J21" s="143" t="s">
        <v>244</v>
      </c>
      <c r="K21" s="143" t="s">
        <v>245</v>
      </c>
      <c r="L21" s="143" t="s">
        <v>246</v>
      </c>
      <c r="M21" s="143" t="s">
        <v>247</v>
      </c>
      <c r="N21" s="143" t="s">
        <v>248</v>
      </c>
      <c r="O21" s="143" t="s">
        <v>249</v>
      </c>
      <c r="P21" s="143" t="s">
        <v>250</v>
      </c>
      <c r="Q21" s="143" t="s">
        <v>234</v>
      </c>
      <c r="R21" s="14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111</v>
      </c>
      <c r="E22" s="11" t="s">
        <v>260</v>
      </c>
      <c r="F22" s="11" t="s">
        <v>260</v>
      </c>
      <c r="G22" s="11" t="s">
        <v>260</v>
      </c>
      <c r="H22" s="11" t="s">
        <v>111</v>
      </c>
      <c r="I22" s="11" t="s">
        <v>261</v>
      </c>
      <c r="J22" s="11" t="s">
        <v>111</v>
      </c>
      <c r="K22" s="11" t="s">
        <v>111</v>
      </c>
      <c r="L22" s="11" t="s">
        <v>260</v>
      </c>
      <c r="M22" s="11" t="s">
        <v>260</v>
      </c>
      <c r="N22" s="11" t="s">
        <v>111</v>
      </c>
      <c r="O22" s="11" t="s">
        <v>111</v>
      </c>
      <c r="P22" s="11" t="s">
        <v>111</v>
      </c>
      <c r="Q22" s="11" t="s">
        <v>111</v>
      </c>
      <c r="R22" s="14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14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08">
        <v>0.24</v>
      </c>
      <c r="E24" s="208">
        <v>0.27</v>
      </c>
      <c r="F24" s="208">
        <v>0.24</v>
      </c>
      <c r="G24" s="208">
        <v>0.25</v>
      </c>
      <c r="H24" s="208">
        <v>0.2545</v>
      </c>
      <c r="I24" s="208">
        <v>0.25</v>
      </c>
      <c r="J24" s="208">
        <v>0.24331947692392414</v>
      </c>
      <c r="K24" s="208">
        <v>0.24</v>
      </c>
      <c r="L24" s="209">
        <v>0.2</v>
      </c>
      <c r="M24" s="208">
        <v>0.24</v>
      </c>
      <c r="N24" s="208">
        <v>0.254</v>
      </c>
      <c r="O24" s="208">
        <v>0.24</v>
      </c>
      <c r="P24" s="209">
        <v>0.30169299999999999</v>
      </c>
      <c r="Q24" s="208">
        <v>0.22999999999999998</v>
      </c>
      <c r="R24" s="206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10">
        <v>1</v>
      </c>
    </row>
    <row r="25" spans="1:65">
      <c r="A25" s="30"/>
      <c r="B25" s="19">
        <v>1</v>
      </c>
      <c r="C25" s="9">
        <v>2</v>
      </c>
      <c r="D25" s="24">
        <v>0.25</v>
      </c>
      <c r="E25" s="24">
        <v>0.26</v>
      </c>
      <c r="F25" s="24">
        <v>0.22999999999999998</v>
      </c>
      <c r="G25" s="24">
        <v>0.26</v>
      </c>
      <c r="H25" s="24">
        <v>0.25230000000000002</v>
      </c>
      <c r="I25" s="24">
        <v>0.24</v>
      </c>
      <c r="J25" s="24">
        <v>0.25298854739603671</v>
      </c>
      <c r="K25" s="24">
        <v>0.24</v>
      </c>
      <c r="L25" s="211">
        <v>0.2</v>
      </c>
      <c r="M25" s="24">
        <v>0.24</v>
      </c>
      <c r="N25" s="24">
        <v>0.252</v>
      </c>
      <c r="O25" s="24">
        <v>0.24</v>
      </c>
      <c r="P25" s="211">
        <v>0.307786</v>
      </c>
      <c r="Q25" s="24">
        <v>0.22</v>
      </c>
      <c r="R25" s="206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10" t="e">
        <v>#N/A</v>
      </c>
    </row>
    <row r="26" spans="1:65">
      <c r="A26" s="30"/>
      <c r="B26" s="19">
        <v>1</v>
      </c>
      <c r="C26" s="9">
        <v>3</v>
      </c>
      <c r="D26" s="24">
        <v>0.24</v>
      </c>
      <c r="E26" s="24">
        <v>0.25</v>
      </c>
      <c r="F26" s="24">
        <v>0.24</v>
      </c>
      <c r="G26" s="24">
        <v>0.24</v>
      </c>
      <c r="H26" s="24">
        <v>0.2477</v>
      </c>
      <c r="I26" s="24">
        <v>0.25</v>
      </c>
      <c r="J26" s="24">
        <v>0.24353540618693384</v>
      </c>
      <c r="K26" s="24">
        <v>0.24</v>
      </c>
      <c r="L26" s="211">
        <v>0.2</v>
      </c>
      <c r="M26" s="24">
        <v>0.24</v>
      </c>
      <c r="N26" s="24">
        <v>0.253</v>
      </c>
      <c r="O26" s="24">
        <v>0.24</v>
      </c>
      <c r="P26" s="211">
        <v>0.30581999999999998</v>
      </c>
      <c r="Q26" s="24">
        <v>0.22</v>
      </c>
      <c r="R26" s="206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10">
        <v>16</v>
      </c>
    </row>
    <row r="27" spans="1:65">
      <c r="A27" s="30"/>
      <c r="B27" s="19">
        <v>1</v>
      </c>
      <c r="C27" s="9">
        <v>4</v>
      </c>
      <c r="D27" s="24">
        <v>0.22999999999999998</v>
      </c>
      <c r="E27" s="24">
        <v>0.26</v>
      </c>
      <c r="F27" s="24">
        <v>0.24</v>
      </c>
      <c r="G27" s="24">
        <v>0.24</v>
      </c>
      <c r="H27" s="24">
        <v>0.25240000000000001</v>
      </c>
      <c r="I27" s="24">
        <v>0.24</v>
      </c>
      <c r="J27" s="24">
        <v>0.24367143265921373</v>
      </c>
      <c r="K27" s="24">
        <v>0.24</v>
      </c>
      <c r="L27" s="211">
        <v>0.2</v>
      </c>
      <c r="M27" s="24">
        <v>0.24</v>
      </c>
      <c r="N27" s="24">
        <v>0.25</v>
      </c>
      <c r="O27" s="24">
        <v>0.24</v>
      </c>
      <c r="P27" s="211">
        <v>0.30737899999999996</v>
      </c>
      <c r="Q27" s="24">
        <v>0.22</v>
      </c>
      <c r="R27" s="206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10">
        <v>0.24291226979799521</v>
      </c>
    </row>
    <row r="28" spans="1:65">
      <c r="A28" s="30"/>
      <c r="B28" s="19">
        <v>1</v>
      </c>
      <c r="C28" s="9">
        <v>5</v>
      </c>
      <c r="D28" s="24">
        <v>0.24</v>
      </c>
      <c r="E28" s="24">
        <v>0.26</v>
      </c>
      <c r="F28" s="24">
        <v>0.22999999999999998</v>
      </c>
      <c r="G28" s="24">
        <v>0.24</v>
      </c>
      <c r="H28" s="24">
        <v>0.24750000000000003</v>
      </c>
      <c r="I28" s="24">
        <v>0.24</v>
      </c>
      <c r="J28" s="24">
        <v>0.2468181871517898</v>
      </c>
      <c r="K28" s="24">
        <v>0.24</v>
      </c>
      <c r="L28" s="211">
        <v>0.2</v>
      </c>
      <c r="M28" s="24">
        <v>0.24</v>
      </c>
      <c r="N28" s="24">
        <v>0.248</v>
      </c>
      <c r="O28" s="24">
        <v>0.24</v>
      </c>
      <c r="P28" s="211">
        <v>0.30559700000000001</v>
      </c>
      <c r="Q28" s="24">
        <v>0.22</v>
      </c>
      <c r="R28" s="206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10">
        <v>12</v>
      </c>
    </row>
    <row r="29" spans="1:65">
      <c r="A29" s="30"/>
      <c r="B29" s="19">
        <v>1</v>
      </c>
      <c r="C29" s="9">
        <v>6</v>
      </c>
      <c r="D29" s="24">
        <v>0.24</v>
      </c>
      <c r="E29" s="24">
        <v>0.25</v>
      </c>
      <c r="F29" s="24">
        <v>0.22999999999999998</v>
      </c>
      <c r="G29" s="24">
        <v>0.25</v>
      </c>
      <c r="H29" s="24">
        <v>0.25170000000000003</v>
      </c>
      <c r="I29" s="24">
        <v>0.25</v>
      </c>
      <c r="J29" s="24">
        <v>0.2532503751377585</v>
      </c>
      <c r="K29" s="24">
        <v>0.24</v>
      </c>
      <c r="L29" s="211">
        <v>0.21</v>
      </c>
      <c r="M29" s="24">
        <v>0.22999999999999998</v>
      </c>
      <c r="N29" s="24">
        <v>0.253</v>
      </c>
      <c r="O29" s="24">
        <v>0.24</v>
      </c>
      <c r="P29" s="211">
        <v>0.30068899999999998</v>
      </c>
      <c r="Q29" s="24">
        <v>0.22</v>
      </c>
      <c r="R29" s="206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56"/>
    </row>
    <row r="30" spans="1:65">
      <c r="A30" s="30"/>
      <c r="B30" s="20" t="s">
        <v>226</v>
      </c>
      <c r="C30" s="12"/>
      <c r="D30" s="212">
        <v>0.24</v>
      </c>
      <c r="E30" s="212">
        <v>0.25833333333333336</v>
      </c>
      <c r="F30" s="212">
        <v>0.23499999999999999</v>
      </c>
      <c r="G30" s="212">
        <v>0.24666666666666667</v>
      </c>
      <c r="H30" s="212">
        <v>0.25101666666666672</v>
      </c>
      <c r="I30" s="212">
        <v>0.245</v>
      </c>
      <c r="J30" s="212">
        <v>0.24726390424260947</v>
      </c>
      <c r="K30" s="212">
        <v>0.24</v>
      </c>
      <c r="L30" s="212">
        <v>0.20166666666666666</v>
      </c>
      <c r="M30" s="212">
        <v>0.23833333333333331</v>
      </c>
      <c r="N30" s="212">
        <v>0.25166666666666665</v>
      </c>
      <c r="O30" s="212">
        <v>0.24</v>
      </c>
      <c r="P30" s="212">
        <v>0.30482733333333328</v>
      </c>
      <c r="Q30" s="212">
        <v>0.22166666666666665</v>
      </c>
      <c r="R30" s="206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56"/>
    </row>
    <row r="31" spans="1:65">
      <c r="A31" s="30"/>
      <c r="B31" s="3" t="s">
        <v>227</v>
      </c>
      <c r="C31" s="29"/>
      <c r="D31" s="24">
        <v>0.24</v>
      </c>
      <c r="E31" s="24">
        <v>0.26</v>
      </c>
      <c r="F31" s="24">
        <v>0.23499999999999999</v>
      </c>
      <c r="G31" s="24">
        <v>0.245</v>
      </c>
      <c r="H31" s="24">
        <v>0.252</v>
      </c>
      <c r="I31" s="24">
        <v>0.245</v>
      </c>
      <c r="J31" s="24">
        <v>0.24524480990550176</v>
      </c>
      <c r="K31" s="24">
        <v>0.24</v>
      </c>
      <c r="L31" s="24">
        <v>0.2</v>
      </c>
      <c r="M31" s="24">
        <v>0.24</v>
      </c>
      <c r="N31" s="24">
        <v>0.2525</v>
      </c>
      <c r="O31" s="24">
        <v>0.24</v>
      </c>
      <c r="P31" s="24">
        <v>0.30570849999999999</v>
      </c>
      <c r="Q31" s="24">
        <v>0.22</v>
      </c>
      <c r="R31" s="206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56"/>
    </row>
    <row r="32" spans="1:65">
      <c r="A32" s="30"/>
      <c r="B32" s="3" t="s">
        <v>228</v>
      </c>
      <c r="C32" s="29"/>
      <c r="D32" s="24">
        <v>6.324555320336764E-3</v>
      </c>
      <c r="E32" s="24">
        <v>7.5277265270908174E-3</v>
      </c>
      <c r="F32" s="24">
        <v>5.4772255750516656E-3</v>
      </c>
      <c r="G32" s="24">
        <v>8.1649658092772665E-3</v>
      </c>
      <c r="H32" s="24">
        <v>2.811701738568062E-3</v>
      </c>
      <c r="I32" s="24">
        <v>5.4772255750516656E-3</v>
      </c>
      <c r="J32" s="24">
        <v>4.7153810755583801E-3</v>
      </c>
      <c r="K32" s="24">
        <v>0</v>
      </c>
      <c r="L32" s="24">
        <v>4.0824829046386219E-3</v>
      </c>
      <c r="M32" s="24">
        <v>4.0824829046386332E-3</v>
      </c>
      <c r="N32" s="24">
        <v>2.250925735484553E-3</v>
      </c>
      <c r="O32" s="24">
        <v>0</v>
      </c>
      <c r="P32" s="24">
        <v>2.9594706733918931E-3</v>
      </c>
      <c r="Q32" s="24">
        <v>4.0824829046386219E-3</v>
      </c>
      <c r="R32" s="206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85</v>
      </c>
      <c r="C33" s="29"/>
      <c r="D33" s="13">
        <v>2.6352313834736518E-2</v>
      </c>
      <c r="E33" s="13">
        <v>2.9139586556480579E-2</v>
      </c>
      <c r="F33" s="13">
        <v>2.3307342872560279E-2</v>
      </c>
      <c r="G33" s="13">
        <v>3.3101212740313239E-2</v>
      </c>
      <c r="H33" s="13">
        <v>1.1201255183193924E-2</v>
      </c>
      <c r="I33" s="13">
        <v>2.2356022755312923E-2</v>
      </c>
      <c r="J33" s="13">
        <v>1.9070236272463612E-2</v>
      </c>
      <c r="K33" s="13">
        <v>0</v>
      </c>
      <c r="L33" s="13">
        <v>2.0243716882505564E-2</v>
      </c>
      <c r="M33" s="13">
        <v>1.712929890058168E-2</v>
      </c>
      <c r="N33" s="13">
        <v>8.9440757701372969E-3</v>
      </c>
      <c r="O33" s="13">
        <v>0</v>
      </c>
      <c r="P33" s="13">
        <v>9.7086788150840368E-3</v>
      </c>
      <c r="Q33" s="13">
        <v>1.8417216111151678E-2</v>
      </c>
      <c r="R33" s="14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229</v>
      </c>
      <c r="C34" s="29"/>
      <c r="D34" s="13">
        <v>-1.1988977750761798E-2</v>
      </c>
      <c r="E34" s="13">
        <v>6.3484086448832855E-2</v>
      </c>
      <c r="F34" s="13">
        <v>-3.2572540714287612E-2</v>
      </c>
      <c r="G34" s="13">
        <v>1.5455772867272621E-2</v>
      </c>
      <c r="H34" s="13">
        <v>3.3363472645540293E-2</v>
      </c>
      <c r="I34" s="13">
        <v>8.5945852127640165E-3</v>
      </c>
      <c r="J34" s="13">
        <v>1.791442831699297E-2</v>
      </c>
      <c r="K34" s="13">
        <v>-1.1988977750761798E-2</v>
      </c>
      <c r="L34" s="13">
        <v>-0.1697962938044596</v>
      </c>
      <c r="M34" s="13">
        <v>-1.8850165405270514E-2</v>
      </c>
      <c r="N34" s="13">
        <v>3.6039335830798214E-2</v>
      </c>
      <c r="O34" s="13">
        <v>-1.1988977750761798E-2</v>
      </c>
      <c r="P34" s="13">
        <v>0.25488652173406634</v>
      </c>
      <c r="Q34" s="13">
        <v>-8.7462041950356451E-2</v>
      </c>
      <c r="R34" s="14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230</v>
      </c>
      <c r="C35" s="47"/>
      <c r="D35" s="45">
        <v>0.27</v>
      </c>
      <c r="E35" s="45">
        <v>1.74</v>
      </c>
      <c r="F35" s="45">
        <v>0.82</v>
      </c>
      <c r="G35" s="45">
        <v>0.46</v>
      </c>
      <c r="H35" s="45">
        <v>0.94</v>
      </c>
      <c r="I35" s="45">
        <v>0.27</v>
      </c>
      <c r="J35" s="45">
        <v>0.52</v>
      </c>
      <c r="K35" s="45">
        <v>0.27</v>
      </c>
      <c r="L35" s="45">
        <v>4.49</v>
      </c>
      <c r="M35" s="45">
        <v>0.46</v>
      </c>
      <c r="N35" s="45">
        <v>1.01</v>
      </c>
      <c r="O35" s="45">
        <v>0.27</v>
      </c>
      <c r="P35" s="45">
        <v>6.85</v>
      </c>
      <c r="Q35" s="45">
        <v>2.29</v>
      </c>
      <c r="R35" s="14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BM36" s="55"/>
    </row>
    <row r="37" spans="1:65" ht="15">
      <c r="B37" s="8" t="s">
        <v>385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209</v>
      </c>
      <c r="E38" s="17" t="s">
        <v>209</v>
      </c>
      <c r="F38" s="17" t="s">
        <v>209</v>
      </c>
      <c r="G38" s="17" t="s">
        <v>209</v>
      </c>
      <c r="H38" s="17" t="s">
        <v>209</v>
      </c>
      <c r="I38" s="17" t="s">
        <v>209</v>
      </c>
      <c r="J38" s="17" t="s">
        <v>209</v>
      </c>
      <c r="K38" s="17" t="s">
        <v>209</v>
      </c>
      <c r="L38" s="17" t="s">
        <v>209</v>
      </c>
      <c r="M38" s="17" t="s">
        <v>209</v>
      </c>
      <c r="N38" s="17" t="s">
        <v>209</v>
      </c>
      <c r="O38" s="17" t="s">
        <v>209</v>
      </c>
      <c r="P38" s="17" t="s">
        <v>209</v>
      </c>
      <c r="Q38" s="17" t="s">
        <v>209</v>
      </c>
      <c r="R38" s="14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210</v>
      </c>
      <c r="C39" s="9" t="s">
        <v>210</v>
      </c>
      <c r="D39" s="142" t="s">
        <v>238</v>
      </c>
      <c r="E39" s="143" t="s">
        <v>239</v>
      </c>
      <c r="F39" s="143" t="s">
        <v>240</v>
      </c>
      <c r="G39" s="143" t="s">
        <v>241</v>
      </c>
      <c r="H39" s="143" t="s">
        <v>242</v>
      </c>
      <c r="I39" s="143" t="s">
        <v>243</v>
      </c>
      <c r="J39" s="143" t="s">
        <v>244</v>
      </c>
      <c r="K39" s="143" t="s">
        <v>245</v>
      </c>
      <c r="L39" s="143" t="s">
        <v>246</v>
      </c>
      <c r="M39" s="143" t="s">
        <v>247</v>
      </c>
      <c r="N39" s="143" t="s">
        <v>248</v>
      </c>
      <c r="O39" s="143" t="s">
        <v>249</v>
      </c>
      <c r="P39" s="143" t="s">
        <v>250</v>
      </c>
      <c r="Q39" s="143" t="s">
        <v>234</v>
      </c>
      <c r="R39" s="14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111</v>
      </c>
      <c r="E40" s="11" t="s">
        <v>260</v>
      </c>
      <c r="F40" s="11" t="s">
        <v>260</v>
      </c>
      <c r="G40" s="11" t="s">
        <v>260</v>
      </c>
      <c r="H40" s="11" t="s">
        <v>261</v>
      </c>
      <c r="I40" s="11" t="s">
        <v>261</v>
      </c>
      <c r="J40" s="11" t="s">
        <v>111</v>
      </c>
      <c r="K40" s="11" t="s">
        <v>111</v>
      </c>
      <c r="L40" s="11" t="s">
        <v>260</v>
      </c>
      <c r="M40" s="11" t="s">
        <v>260</v>
      </c>
      <c r="N40" s="11" t="s">
        <v>261</v>
      </c>
      <c r="O40" s="11" t="s">
        <v>111</v>
      </c>
      <c r="P40" s="11" t="s">
        <v>111</v>
      </c>
      <c r="Q40" s="11" t="s">
        <v>111</v>
      </c>
      <c r="R40" s="14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14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3">
        <v>1306</v>
      </c>
      <c r="E42" s="223">
        <v>1255</v>
      </c>
      <c r="F42" s="223">
        <v>1310</v>
      </c>
      <c r="G42" s="223">
        <v>1275</v>
      </c>
      <c r="H42" s="223">
        <v>1315.9</v>
      </c>
      <c r="I42" s="223">
        <v>1290</v>
      </c>
      <c r="J42" s="223">
        <v>1259.0955220093333</v>
      </c>
      <c r="K42" s="224">
        <v>1501</v>
      </c>
      <c r="L42" s="223">
        <v>1280</v>
      </c>
      <c r="M42" s="223">
        <v>1150</v>
      </c>
      <c r="N42" s="223">
        <v>1400</v>
      </c>
      <c r="O42" s="223">
        <v>1300</v>
      </c>
      <c r="P42" s="224">
        <v>1660.36</v>
      </c>
      <c r="Q42" s="223">
        <v>1220</v>
      </c>
      <c r="R42" s="225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7">
        <v>1</v>
      </c>
    </row>
    <row r="43" spans="1:65">
      <c r="A43" s="30"/>
      <c r="B43" s="19">
        <v>1</v>
      </c>
      <c r="C43" s="9">
        <v>2</v>
      </c>
      <c r="D43" s="228">
        <v>1320</v>
      </c>
      <c r="E43" s="228">
        <v>1225</v>
      </c>
      <c r="F43" s="228">
        <v>1295</v>
      </c>
      <c r="G43" s="228">
        <v>1310</v>
      </c>
      <c r="H43" s="228">
        <v>1228.4000000000001</v>
      </c>
      <c r="I43" s="228">
        <v>1270</v>
      </c>
      <c r="J43" s="228">
        <v>1298.6247814510605</v>
      </c>
      <c r="K43" s="229">
        <v>1497</v>
      </c>
      <c r="L43" s="228">
        <v>1300</v>
      </c>
      <c r="M43" s="228">
        <v>1170</v>
      </c>
      <c r="N43" s="228">
        <v>1350</v>
      </c>
      <c r="O43" s="228">
        <v>1300</v>
      </c>
      <c r="P43" s="229">
        <v>1669.94</v>
      </c>
      <c r="Q43" s="228">
        <v>1150</v>
      </c>
      <c r="R43" s="225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7" t="e">
        <v>#N/A</v>
      </c>
    </row>
    <row r="44" spans="1:65">
      <c r="A44" s="30"/>
      <c r="B44" s="19">
        <v>1</v>
      </c>
      <c r="C44" s="9">
        <v>3</v>
      </c>
      <c r="D44" s="228">
        <v>1291</v>
      </c>
      <c r="E44" s="228">
        <v>1230</v>
      </c>
      <c r="F44" s="228">
        <v>1310</v>
      </c>
      <c r="G44" s="228">
        <v>1295</v>
      </c>
      <c r="H44" s="228">
        <v>1348.5</v>
      </c>
      <c r="I44" s="228">
        <v>1290</v>
      </c>
      <c r="J44" s="228">
        <v>1264.7876473959834</v>
      </c>
      <c r="K44" s="229">
        <v>1501</v>
      </c>
      <c r="L44" s="228">
        <v>1220</v>
      </c>
      <c r="M44" s="228">
        <v>1220</v>
      </c>
      <c r="N44" s="228">
        <v>1350</v>
      </c>
      <c r="O44" s="228">
        <v>1300</v>
      </c>
      <c r="P44" s="229">
        <v>1647.71</v>
      </c>
      <c r="Q44" s="228">
        <v>1179</v>
      </c>
      <c r="R44" s="225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7">
        <v>16</v>
      </c>
    </row>
    <row r="45" spans="1:65">
      <c r="A45" s="30"/>
      <c r="B45" s="19">
        <v>1</v>
      </c>
      <c r="C45" s="9">
        <v>4</v>
      </c>
      <c r="D45" s="228">
        <v>1218</v>
      </c>
      <c r="E45" s="228">
        <v>1230</v>
      </c>
      <c r="F45" s="228">
        <v>1345</v>
      </c>
      <c r="G45" s="228">
        <v>1270</v>
      </c>
      <c r="H45" s="228">
        <v>1376.1</v>
      </c>
      <c r="I45" s="228">
        <v>1290</v>
      </c>
      <c r="J45" s="228">
        <v>1254.7830846937923</v>
      </c>
      <c r="K45" s="229">
        <v>1501</v>
      </c>
      <c r="L45" s="230">
        <v>1120</v>
      </c>
      <c r="M45" s="228">
        <v>1200</v>
      </c>
      <c r="N45" s="228">
        <v>1390</v>
      </c>
      <c r="O45" s="228">
        <v>1300</v>
      </c>
      <c r="P45" s="229">
        <v>1614.13</v>
      </c>
      <c r="Q45" s="228">
        <v>1164</v>
      </c>
      <c r="R45" s="225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7">
        <v>1276.9899137788368</v>
      </c>
    </row>
    <row r="46" spans="1:65">
      <c r="A46" s="30"/>
      <c r="B46" s="19">
        <v>1</v>
      </c>
      <c r="C46" s="9">
        <v>5</v>
      </c>
      <c r="D46" s="228">
        <v>1267</v>
      </c>
      <c r="E46" s="228">
        <v>1250</v>
      </c>
      <c r="F46" s="228">
        <v>1285</v>
      </c>
      <c r="G46" s="228">
        <v>1290</v>
      </c>
      <c r="H46" s="228">
        <v>1315.6</v>
      </c>
      <c r="I46" s="228">
        <v>1230</v>
      </c>
      <c r="J46" s="228">
        <v>1269.6308243943322</v>
      </c>
      <c r="K46" s="229">
        <v>1509</v>
      </c>
      <c r="L46" s="228">
        <v>1280</v>
      </c>
      <c r="M46" s="228">
        <v>1220</v>
      </c>
      <c r="N46" s="228">
        <v>1370</v>
      </c>
      <c r="O46" s="228">
        <v>1300</v>
      </c>
      <c r="P46" s="229">
        <v>1678.92</v>
      </c>
      <c r="Q46" s="228">
        <v>1179</v>
      </c>
      <c r="R46" s="225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7">
        <v>13</v>
      </c>
    </row>
    <row r="47" spans="1:65">
      <c r="A47" s="30"/>
      <c r="B47" s="19">
        <v>1</v>
      </c>
      <c r="C47" s="9">
        <v>6</v>
      </c>
      <c r="D47" s="228">
        <v>1269</v>
      </c>
      <c r="E47" s="228">
        <v>1245</v>
      </c>
      <c r="F47" s="228">
        <v>1280</v>
      </c>
      <c r="G47" s="228">
        <v>1300</v>
      </c>
      <c r="H47" s="228">
        <v>1330.1</v>
      </c>
      <c r="I47" s="228">
        <v>1340</v>
      </c>
      <c r="J47" s="228">
        <v>1291.7519321317491</v>
      </c>
      <c r="K47" s="229">
        <v>1507</v>
      </c>
      <c r="L47" s="228">
        <v>1310</v>
      </c>
      <c r="M47" s="228">
        <v>1200</v>
      </c>
      <c r="N47" s="228">
        <v>1440</v>
      </c>
      <c r="O47" s="228">
        <v>1300</v>
      </c>
      <c r="P47" s="229">
        <v>1657.37</v>
      </c>
      <c r="Q47" s="228">
        <v>1189</v>
      </c>
      <c r="R47" s="225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31"/>
    </row>
    <row r="48" spans="1:65">
      <c r="A48" s="30"/>
      <c r="B48" s="20" t="s">
        <v>226</v>
      </c>
      <c r="C48" s="12"/>
      <c r="D48" s="232">
        <v>1278.5</v>
      </c>
      <c r="E48" s="232">
        <v>1239.1666666666667</v>
      </c>
      <c r="F48" s="232">
        <v>1304.1666666666667</v>
      </c>
      <c r="G48" s="232">
        <v>1290</v>
      </c>
      <c r="H48" s="232">
        <v>1319.1000000000001</v>
      </c>
      <c r="I48" s="232">
        <v>1285</v>
      </c>
      <c r="J48" s="232">
        <v>1273.112298679375</v>
      </c>
      <c r="K48" s="232">
        <v>1502.6666666666667</v>
      </c>
      <c r="L48" s="232">
        <v>1251.6666666666667</v>
      </c>
      <c r="M48" s="232">
        <v>1193.3333333333333</v>
      </c>
      <c r="N48" s="232">
        <v>1383.3333333333333</v>
      </c>
      <c r="O48" s="232">
        <v>1300</v>
      </c>
      <c r="P48" s="232">
        <v>1654.7383333333335</v>
      </c>
      <c r="Q48" s="232">
        <v>1180.1666666666667</v>
      </c>
      <c r="R48" s="225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31"/>
    </row>
    <row r="49" spans="1:65">
      <c r="A49" s="30"/>
      <c r="B49" s="3" t="s">
        <v>227</v>
      </c>
      <c r="C49" s="29"/>
      <c r="D49" s="228">
        <v>1280</v>
      </c>
      <c r="E49" s="228">
        <v>1237.5</v>
      </c>
      <c r="F49" s="228">
        <v>1302.5</v>
      </c>
      <c r="G49" s="228">
        <v>1292.5</v>
      </c>
      <c r="H49" s="228">
        <v>1323</v>
      </c>
      <c r="I49" s="228">
        <v>1290</v>
      </c>
      <c r="J49" s="228">
        <v>1267.2092358951577</v>
      </c>
      <c r="K49" s="228">
        <v>1501</v>
      </c>
      <c r="L49" s="228">
        <v>1280</v>
      </c>
      <c r="M49" s="228">
        <v>1200</v>
      </c>
      <c r="N49" s="228">
        <v>1380</v>
      </c>
      <c r="O49" s="228">
        <v>1300</v>
      </c>
      <c r="P49" s="228">
        <v>1658.8649999999998</v>
      </c>
      <c r="Q49" s="228">
        <v>1179</v>
      </c>
      <c r="R49" s="225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31"/>
    </row>
    <row r="50" spans="1:65">
      <c r="A50" s="30"/>
      <c r="B50" s="3" t="s">
        <v>228</v>
      </c>
      <c r="C50" s="29"/>
      <c r="D50" s="228">
        <v>36.104016397071391</v>
      </c>
      <c r="E50" s="228">
        <v>12.416387021459451</v>
      </c>
      <c r="F50" s="228">
        <v>23.540744819709225</v>
      </c>
      <c r="G50" s="228">
        <v>15.165750888103101</v>
      </c>
      <c r="H50" s="228">
        <v>49.966668890371253</v>
      </c>
      <c r="I50" s="228">
        <v>35.637059362410923</v>
      </c>
      <c r="J50" s="228">
        <v>17.956465733261684</v>
      </c>
      <c r="K50" s="228">
        <v>4.4572039067858071</v>
      </c>
      <c r="L50" s="228">
        <v>71.670542530852018</v>
      </c>
      <c r="M50" s="228">
        <v>28.047578623950173</v>
      </c>
      <c r="N50" s="228">
        <v>34.448028487370166</v>
      </c>
      <c r="O50" s="228">
        <v>0</v>
      </c>
      <c r="P50" s="228">
        <v>22.595604366041318</v>
      </c>
      <c r="Q50" s="228">
        <v>23.827854848195351</v>
      </c>
      <c r="R50" s="225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31"/>
    </row>
    <row r="51" spans="1:65">
      <c r="A51" s="30"/>
      <c r="B51" s="3" t="s">
        <v>85</v>
      </c>
      <c r="C51" s="29"/>
      <c r="D51" s="13">
        <v>2.8239355805296355E-2</v>
      </c>
      <c r="E51" s="13">
        <v>1.0019949176698951E-2</v>
      </c>
      <c r="F51" s="13">
        <v>1.8050411363355317E-2</v>
      </c>
      <c r="G51" s="13">
        <v>1.1756396037289226E-2</v>
      </c>
      <c r="H51" s="13">
        <v>3.7879363877167192E-2</v>
      </c>
      <c r="I51" s="13">
        <v>2.7733120126389822E-2</v>
      </c>
      <c r="J51" s="13">
        <v>1.4104384783564095E-2</v>
      </c>
      <c r="K51" s="13">
        <v>2.9661960337971209E-3</v>
      </c>
      <c r="L51" s="13">
        <v>5.7260087241692688E-2</v>
      </c>
      <c r="M51" s="13">
        <v>2.3503557506103497E-2</v>
      </c>
      <c r="N51" s="13">
        <v>2.4902189267978436E-2</v>
      </c>
      <c r="O51" s="13">
        <v>0</v>
      </c>
      <c r="P51" s="13">
        <v>1.3655092113883856E-2</v>
      </c>
      <c r="Q51" s="13">
        <v>2.0190245599374677E-2</v>
      </c>
      <c r="R51" s="14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229</v>
      </c>
      <c r="C52" s="29"/>
      <c r="D52" s="13">
        <v>1.1825357466563879E-3</v>
      </c>
      <c r="E52" s="13">
        <v>-2.9619064883797286E-2</v>
      </c>
      <c r="F52" s="13">
        <v>2.1281885310596715E-2</v>
      </c>
      <c r="G52" s="13">
        <v>1.0188088473356949E-2</v>
      </c>
      <c r="H52" s="13">
        <v>3.2976052329616534E-2</v>
      </c>
      <c r="I52" s="13">
        <v>6.2726307660958547E-3</v>
      </c>
      <c r="J52" s="13">
        <v>-3.036527585395854E-3</v>
      </c>
      <c r="K52" s="13">
        <v>0.17672555628886122</v>
      </c>
      <c r="L52" s="13">
        <v>-1.9830420615644551E-2</v>
      </c>
      <c r="M52" s="13">
        <v>-6.5510760533690537E-2</v>
      </c>
      <c r="N52" s="13">
        <v>8.3276632342230261E-2</v>
      </c>
      <c r="O52" s="13">
        <v>1.8019003887879137E-2</v>
      </c>
      <c r="P52" s="13">
        <v>0.29581159215006858</v>
      </c>
      <c r="Q52" s="13">
        <v>-7.5821465829477908E-2</v>
      </c>
      <c r="R52" s="14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230</v>
      </c>
      <c r="C53" s="47"/>
      <c r="D53" s="45">
        <v>0.18</v>
      </c>
      <c r="E53" s="45">
        <v>0.97</v>
      </c>
      <c r="F53" s="45">
        <v>0.33</v>
      </c>
      <c r="G53" s="45">
        <v>0.05</v>
      </c>
      <c r="H53" s="45">
        <v>0.63</v>
      </c>
      <c r="I53" s="45">
        <v>0.05</v>
      </c>
      <c r="J53" s="45">
        <v>0.28999999999999998</v>
      </c>
      <c r="K53" s="45">
        <v>4.3</v>
      </c>
      <c r="L53" s="45">
        <v>0.72</v>
      </c>
      <c r="M53" s="45">
        <v>1.88</v>
      </c>
      <c r="N53" s="45">
        <v>1.92</v>
      </c>
      <c r="O53" s="45">
        <v>0.25</v>
      </c>
      <c r="P53" s="45">
        <v>7.34</v>
      </c>
      <c r="Q53" s="45">
        <v>2.15</v>
      </c>
      <c r="R53" s="14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BM54" s="55"/>
    </row>
    <row r="55" spans="1:65" ht="15">
      <c r="B55" s="8" t="s">
        <v>386</v>
      </c>
      <c r="BM55" s="28" t="s">
        <v>66</v>
      </c>
    </row>
    <row r="56" spans="1:65" ht="15">
      <c r="A56" s="25" t="s">
        <v>10</v>
      </c>
      <c r="B56" s="18" t="s">
        <v>108</v>
      </c>
      <c r="C56" s="15" t="s">
        <v>109</v>
      </c>
      <c r="D56" s="16" t="s">
        <v>209</v>
      </c>
      <c r="E56" s="17" t="s">
        <v>209</v>
      </c>
      <c r="F56" s="17" t="s">
        <v>209</v>
      </c>
      <c r="G56" s="17" t="s">
        <v>209</v>
      </c>
      <c r="H56" s="17" t="s">
        <v>209</v>
      </c>
      <c r="I56" s="17" t="s">
        <v>209</v>
      </c>
      <c r="J56" s="17" t="s">
        <v>209</v>
      </c>
      <c r="K56" s="17" t="s">
        <v>209</v>
      </c>
      <c r="L56" s="17" t="s">
        <v>209</v>
      </c>
      <c r="M56" s="17" t="s">
        <v>209</v>
      </c>
      <c r="N56" s="17" t="s">
        <v>209</v>
      </c>
      <c r="O56" s="17" t="s">
        <v>209</v>
      </c>
      <c r="P56" s="17" t="s">
        <v>209</v>
      </c>
      <c r="Q56" s="14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210</v>
      </c>
      <c r="C57" s="9" t="s">
        <v>210</v>
      </c>
      <c r="D57" s="142" t="s">
        <v>238</v>
      </c>
      <c r="E57" s="143" t="s">
        <v>239</v>
      </c>
      <c r="F57" s="143" t="s">
        <v>240</v>
      </c>
      <c r="G57" s="143" t="s">
        <v>241</v>
      </c>
      <c r="H57" s="143" t="s">
        <v>242</v>
      </c>
      <c r="I57" s="143" t="s">
        <v>243</v>
      </c>
      <c r="J57" s="143" t="s">
        <v>244</v>
      </c>
      <c r="K57" s="143" t="s">
        <v>245</v>
      </c>
      <c r="L57" s="143" t="s">
        <v>246</v>
      </c>
      <c r="M57" s="143" t="s">
        <v>247</v>
      </c>
      <c r="N57" s="143" t="s">
        <v>248</v>
      </c>
      <c r="O57" s="143" t="s">
        <v>250</v>
      </c>
      <c r="P57" s="143" t="s">
        <v>234</v>
      </c>
      <c r="Q57" s="14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111</v>
      </c>
      <c r="E58" s="11" t="s">
        <v>260</v>
      </c>
      <c r="F58" s="11" t="s">
        <v>260</v>
      </c>
      <c r="G58" s="11" t="s">
        <v>260</v>
      </c>
      <c r="H58" s="11" t="s">
        <v>261</v>
      </c>
      <c r="I58" s="11" t="s">
        <v>261</v>
      </c>
      <c r="J58" s="11" t="s">
        <v>111</v>
      </c>
      <c r="K58" s="11" t="s">
        <v>111</v>
      </c>
      <c r="L58" s="11" t="s">
        <v>260</v>
      </c>
      <c r="M58" s="11" t="s">
        <v>260</v>
      </c>
      <c r="N58" s="11" t="s">
        <v>261</v>
      </c>
      <c r="O58" s="11" t="s">
        <v>111</v>
      </c>
      <c r="P58" s="11" t="s">
        <v>111</v>
      </c>
      <c r="Q58" s="14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2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144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3</v>
      </c>
    </row>
    <row r="60" spans="1:65">
      <c r="A60" s="30"/>
      <c r="B60" s="18">
        <v>1</v>
      </c>
      <c r="C60" s="14">
        <v>1</v>
      </c>
      <c r="D60" s="145" t="s">
        <v>104</v>
      </c>
      <c r="E60" s="145">
        <v>10</v>
      </c>
      <c r="F60" s="145">
        <v>10</v>
      </c>
      <c r="G60" s="145">
        <v>10</v>
      </c>
      <c r="H60" s="149">
        <v>10.4</v>
      </c>
      <c r="I60" s="22">
        <v>10</v>
      </c>
      <c r="J60" s="22">
        <v>10.385038903779998</v>
      </c>
      <c r="K60" s="145">
        <v>13.2</v>
      </c>
      <c r="L60" s="22">
        <v>11</v>
      </c>
      <c r="M60" s="22">
        <v>9</v>
      </c>
      <c r="N60" s="22">
        <v>10</v>
      </c>
      <c r="O60" s="145">
        <v>11.12</v>
      </c>
      <c r="P60" s="22">
        <v>8</v>
      </c>
      <c r="Q60" s="144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>
        <v>1</v>
      </c>
      <c r="C61" s="9">
        <v>2</v>
      </c>
      <c r="D61" s="146" t="s">
        <v>104</v>
      </c>
      <c r="E61" s="146">
        <v>10</v>
      </c>
      <c r="F61" s="146">
        <v>10</v>
      </c>
      <c r="G61" s="146">
        <v>10</v>
      </c>
      <c r="H61" s="11">
        <v>9</v>
      </c>
      <c r="I61" s="11">
        <v>9</v>
      </c>
      <c r="J61" s="11">
        <v>9.6701864333482543</v>
      </c>
      <c r="K61" s="146">
        <v>12</v>
      </c>
      <c r="L61" s="11">
        <v>11</v>
      </c>
      <c r="M61" s="11">
        <v>9</v>
      </c>
      <c r="N61" s="11">
        <v>9</v>
      </c>
      <c r="O61" s="146">
        <v>11.02</v>
      </c>
      <c r="P61" s="11">
        <v>8</v>
      </c>
      <c r="Q61" s="144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14</v>
      </c>
    </row>
    <row r="62" spans="1:65">
      <c r="A62" s="30"/>
      <c r="B62" s="19">
        <v>1</v>
      </c>
      <c r="C62" s="9">
        <v>3</v>
      </c>
      <c r="D62" s="146" t="s">
        <v>104</v>
      </c>
      <c r="E62" s="146">
        <v>20</v>
      </c>
      <c r="F62" s="146">
        <v>10</v>
      </c>
      <c r="G62" s="146">
        <v>10</v>
      </c>
      <c r="H62" s="11">
        <v>9</v>
      </c>
      <c r="I62" s="11">
        <v>10</v>
      </c>
      <c r="J62" s="11">
        <v>7.9947423609799984</v>
      </c>
      <c r="K62" s="146">
        <v>13</v>
      </c>
      <c r="L62" s="11">
        <v>10</v>
      </c>
      <c r="M62" s="11">
        <v>9</v>
      </c>
      <c r="N62" s="11">
        <v>10</v>
      </c>
      <c r="O62" s="146">
        <v>11.3</v>
      </c>
      <c r="P62" s="11">
        <v>9</v>
      </c>
      <c r="Q62" s="144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16</v>
      </c>
    </row>
    <row r="63" spans="1:65">
      <c r="A63" s="30"/>
      <c r="B63" s="19">
        <v>1</v>
      </c>
      <c r="C63" s="9">
        <v>4</v>
      </c>
      <c r="D63" s="146" t="s">
        <v>104</v>
      </c>
      <c r="E63" s="146">
        <v>10</v>
      </c>
      <c r="F63" s="146">
        <v>10</v>
      </c>
      <c r="G63" s="146">
        <v>10</v>
      </c>
      <c r="H63" s="11">
        <v>9.1999999999999993</v>
      </c>
      <c r="I63" s="11">
        <v>9</v>
      </c>
      <c r="J63" s="11">
        <v>7.7423778295799988</v>
      </c>
      <c r="K63" s="146">
        <v>12.8</v>
      </c>
      <c r="L63" s="11">
        <v>10</v>
      </c>
      <c r="M63" s="11">
        <v>9</v>
      </c>
      <c r="N63" s="11">
        <v>10</v>
      </c>
      <c r="O63" s="146">
        <v>12.19</v>
      </c>
      <c r="P63" s="11">
        <v>8</v>
      </c>
      <c r="Q63" s="144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9.2450576889715244</v>
      </c>
    </row>
    <row r="64" spans="1:65">
      <c r="A64" s="30"/>
      <c r="B64" s="19">
        <v>1</v>
      </c>
      <c r="C64" s="9">
        <v>5</v>
      </c>
      <c r="D64" s="146" t="s">
        <v>104</v>
      </c>
      <c r="E64" s="146">
        <v>10</v>
      </c>
      <c r="F64" s="146">
        <v>10</v>
      </c>
      <c r="G64" s="146">
        <v>10</v>
      </c>
      <c r="H64" s="11">
        <v>9.1999999999999993</v>
      </c>
      <c r="I64" s="11">
        <v>9</v>
      </c>
      <c r="J64" s="11">
        <v>9.7619511805357906</v>
      </c>
      <c r="K64" s="146">
        <v>12.5</v>
      </c>
      <c r="L64" s="11">
        <v>10</v>
      </c>
      <c r="M64" s="11">
        <v>9</v>
      </c>
      <c r="N64" s="11">
        <v>9</v>
      </c>
      <c r="O64" s="146">
        <v>13.15</v>
      </c>
      <c r="P64" s="11">
        <v>8</v>
      </c>
      <c r="Q64" s="144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14</v>
      </c>
    </row>
    <row r="65" spans="1:65">
      <c r="A65" s="30"/>
      <c r="B65" s="19">
        <v>1</v>
      </c>
      <c r="C65" s="9">
        <v>6</v>
      </c>
      <c r="D65" s="146" t="s">
        <v>104</v>
      </c>
      <c r="E65" s="146">
        <v>10</v>
      </c>
      <c r="F65" s="146">
        <v>10</v>
      </c>
      <c r="G65" s="146">
        <v>10</v>
      </c>
      <c r="H65" s="11">
        <v>9.1999999999999993</v>
      </c>
      <c r="I65" s="11">
        <v>10</v>
      </c>
      <c r="J65" s="11">
        <v>8.0181262285799999</v>
      </c>
      <c r="K65" s="146">
        <v>12</v>
      </c>
      <c r="L65" s="11">
        <v>10</v>
      </c>
      <c r="M65" s="11">
        <v>10</v>
      </c>
      <c r="N65" s="11">
        <v>9</v>
      </c>
      <c r="O65" s="146">
        <v>11.84</v>
      </c>
      <c r="P65" s="11">
        <v>8</v>
      </c>
      <c r="Q65" s="14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20" t="s">
        <v>226</v>
      </c>
      <c r="C66" s="12"/>
      <c r="D66" s="23" t="s">
        <v>500</v>
      </c>
      <c r="E66" s="23">
        <v>11.666666666666666</v>
      </c>
      <c r="F66" s="23">
        <v>10</v>
      </c>
      <c r="G66" s="23">
        <v>10</v>
      </c>
      <c r="H66" s="23">
        <v>9.3333333333333339</v>
      </c>
      <c r="I66" s="23">
        <v>9.5</v>
      </c>
      <c r="J66" s="23">
        <v>8.928737156134007</v>
      </c>
      <c r="K66" s="23">
        <v>12.583333333333334</v>
      </c>
      <c r="L66" s="23">
        <v>10.333333333333334</v>
      </c>
      <c r="M66" s="23">
        <v>9.1666666666666661</v>
      </c>
      <c r="N66" s="23">
        <v>9.5</v>
      </c>
      <c r="O66" s="23">
        <v>11.769999999999998</v>
      </c>
      <c r="P66" s="23">
        <v>8.1666666666666661</v>
      </c>
      <c r="Q66" s="144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3" t="s">
        <v>227</v>
      </c>
      <c r="C67" s="29"/>
      <c r="D67" s="11" t="s">
        <v>500</v>
      </c>
      <c r="E67" s="11">
        <v>10</v>
      </c>
      <c r="F67" s="11">
        <v>10</v>
      </c>
      <c r="G67" s="11">
        <v>10</v>
      </c>
      <c r="H67" s="11">
        <v>9.1999999999999993</v>
      </c>
      <c r="I67" s="11">
        <v>9.5</v>
      </c>
      <c r="J67" s="11">
        <v>8.8441563309641271</v>
      </c>
      <c r="K67" s="11">
        <v>12.65</v>
      </c>
      <c r="L67" s="11">
        <v>10</v>
      </c>
      <c r="M67" s="11">
        <v>9</v>
      </c>
      <c r="N67" s="11">
        <v>9.5</v>
      </c>
      <c r="O67" s="11">
        <v>11.57</v>
      </c>
      <c r="P67" s="11">
        <v>8</v>
      </c>
      <c r="Q67" s="144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228</v>
      </c>
      <c r="C68" s="29"/>
      <c r="D68" s="24" t="s">
        <v>500</v>
      </c>
      <c r="E68" s="24">
        <v>4.0824829046386313</v>
      </c>
      <c r="F68" s="24">
        <v>0</v>
      </c>
      <c r="G68" s="24">
        <v>0</v>
      </c>
      <c r="H68" s="24">
        <v>0.53166405433005059</v>
      </c>
      <c r="I68" s="24">
        <v>0.54772255750516607</v>
      </c>
      <c r="J68" s="24">
        <v>1.1378764793944316</v>
      </c>
      <c r="K68" s="24">
        <v>0.507608773236502</v>
      </c>
      <c r="L68" s="24">
        <v>0.51639777949432231</v>
      </c>
      <c r="M68" s="24">
        <v>0.40824829046386302</v>
      </c>
      <c r="N68" s="24">
        <v>0.54772255750516607</v>
      </c>
      <c r="O68" s="24">
        <v>0.81136921312063615</v>
      </c>
      <c r="P68" s="24">
        <v>0.40824829046386302</v>
      </c>
      <c r="Q68" s="206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56"/>
    </row>
    <row r="69" spans="1:65">
      <c r="A69" s="30"/>
      <c r="B69" s="3" t="s">
        <v>85</v>
      </c>
      <c r="C69" s="29"/>
      <c r="D69" s="13" t="s">
        <v>500</v>
      </c>
      <c r="E69" s="13">
        <v>0.34992710611188271</v>
      </c>
      <c r="F69" s="13">
        <v>0</v>
      </c>
      <c r="G69" s="13">
        <v>0</v>
      </c>
      <c r="H69" s="13">
        <v>5.6964005821076844E-2</v>
      </c>
      <c r="I69" s="13">
        <v>5.7655006053175376E-2</v>
      </c>
      <c r="J69" s="13">
        <v>0.12743980021998016</v>
      </c>
      <c r="K69" s="13">
        <v>4.0339770058529956E-2</v>
      </c>
      <c r="L69" s="13">
        <v>4.9973978660740867E-2</v>
      </c>
      <c r="M69" s="13">
        <v>4.4536177141512333E-2</v>
      </c>
      <c r="N69" s="13">
        <v>5.7655006053175376E-2</v>
      </c>
      <c r="O69" s="13">
        <v>6.8935362202263067E-2</v>
      </c>
      <c r="P69" s="13">
        <v>4.9989586587411802E-2</v>
      </c>
      <c r="Q69" s="144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229</v>
      </c>
      <c r="C70" s="29"/>
      <c r="D70" s="13" t="s">
        <v>500</v>
      </c>
      <c r="E70" s="13">
        <v>0.26193551832390316</v>
      </c>
      <c r="F70" s="13">
        <v>8.1659015706202709E-2</v>
      </c>
      <c r="G70" s="13">
        <v>8.1659015706202709E-2</v>
      </c>
      <c r="H70" s="13">
        <v>9.5484146591224839E-3</v>
      </c>
      <c r="I70" s="13">
        <v>2.7576064920892485E-2</v>
      </c>
      <c r="J70" s="13">
        <v>-3.4215095619669067E-2</v>
      </c>
      <c r="K70" s="13">
        <v>0.3610875947636385</v>
      </c>
      <c r="L70" s="13">
        <v>0.11771431622974293</v>
      </c>
      <c r="M70" s="13">
        <v>-8.4792356026476279E-3</v>
      </c>
      <c r="N70" s="13">
        <v>2.7576064920892485E-2</v>
      </c>
      <c r="O70" s="13">
        <v>0.27311266148620028</v>
      </c>
      <c r="P70" s="13">
        <v>-0.11664513717326785</v>
      </c>
      <c r="Q70" s="14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230</v>
      </c>
      <c r="C71" s="47"/>
      <c r="D71" s="45">
        <v>6.64</v>
      </c>
      <c r="E71" s="45" t="s">
        <v>236</v>
      </c>
      <c r="F71" s="45" t="s">
        <v>236</v>
      </c>
      <c r="G71" s="45" t="s">
        <v>236</v>
      </c>
      <c r="H71" s="45">
        <v>0.08</v>
      </c>
      <c r="I71" s="45">
        <v>0.08</v>
      </c>
      <c r="J71" s="45">
        <v>0.47</v>
      </c>
      <c r="K71" s="45">
        <v>3.04</v>
      </c>
      <c r="L71" s="45">
        <v>0.88</v>
      </c>
      <c r="M71" s="45">
        <v>0.24</v>
      </c>
      <c r="N71" s="45">
        <v>0.08</v>
      </c>
      <c r="O71" s="45">
        <v>2.2599999999999998</v>
      </c>
      <c r="P71" s="45">
        <v>1.2</v>
      </c>
      <c r="Q71" s="14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 t="s">
        <v>262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BM72" s="55"/>
    </row>
    <row r="73" spans="1:65">
      <c r="BM73" s="55"/>
    </row>
    <row r="74" spans="1:65" ht="15">
      <c r="B74" s="8" t="s">
        <v>387</v>
      </c>
      <c r="BM74" s="28" t="s">
        <v>66</v>
      </c>
    </row>
    <row r="75" spans="1:65" ht="15">
      <c r="A75" s="25" t="s">
        <v>13</v>
      </c>
      <c r="B75" s="18" t="s">
        <v>108</v>
      </c>
      <c r="C75" s="15" t="s">
        <v>109</v>
      </c>
      <c r="D75" s="16" t="s">
        <v>209</v>
      </c>
      <c r="E75" s="17" t="s">
        <v>209</v>
      </c>
      <c r="F75" s="17" t="s">
        <v>209</v>
      </c>
      <c r="G75" s="17" t="s">
        <v>209</v>
      </c>
      <c r="H75" s="17" t="s">
        <v>209</v>
      </c>
      <c r="I75" s="17" t="s">
        <v>209</v>
      </c>
      <c r="J75" s="17" t="s">
        <v>209</v>
      </c>
      <c r="K75" s="17" t="s">
        <v>209</v>
      </c>
      <c r="L75" s="17" t="s">
        <v>209</v>
      </c>
      <c r="M75" s="17" t="s">
        <v>209</v>
      </c>
      <c r="N75" s="17" t="s">
        <v>209</v>
      </c>
      <c r="O75" s="17" t="s">
        <v>209</v>
      </c>
      <c r="P75" s="14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210</v>
      </c>
      <c r="C76" s="9" t="s">
        <v>210</v>
      </c>
      <c r="D76" s="142" t="s">
        <v>238</v>
      </c>
      <c r="E76" s="143" t="s">
        <v>239</v>
      </c>
      <c r="F76" s="143" t="s">
        <v>240</v>
      </c>
      <c r="G76" s="143" t="s">
        <v>241</v>
      </c>
      <c r="H76" s="143" t="s">
        <v>242</v>
      </c>
      <c r="I76" s="143" t="s">
        <v>243</v>
      </c>
      <c r="J76" s="143" t="s">
        <v>244</v>
      </c>
      <c r="K76" s="143" t="s">
        <v>245</v>
      </c>
      <c r="L76" s="143" t="s">
        <v>246</v>
      </c>
      <c r="M76" s="143" t="s">
        <v>247</v>
      </c>
      <c r="N76" s="143" t="s">
        <v>248</v>
      </c>
      <c r="O76" s="143" t="s">
        <v>234</v>
      </c>
      <c r="P76" s="14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111</v>
      </c>
      <c r="E77" s="11" t="s">
        <v>260</v>
      </c>
      <c r="F77" s="11" t="s">
        <v>260</v>
      </c>
      <c r="G77" s="11" t="s">
        <v>260</v>
      </c>
      <c r="H77" s="11" t="s">
        <v>261</v>
      </c>
      <c r="I77" s="11" t="s">
        <v>261</v>
      </c>
      <c r="J77" s="11" t="s">
        <v>111</v>
      </c>
      <c r="K77" s="11" t="s">
        <v>111</v>
      </c>
      <c r="L77" s="11" t="s">
        <v>260</v>
      </c>
      <c r="M77" s="11" t="s">
        <v>260</v>
      </c>
      <c r="N77" s="11" t="s">
        <v>261</v>
      </c>
      <c r="O77" s="11" t="s">
        <v>111</v>
      </c>
      <c r="P77" s="14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3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144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3</v>
      </c>
    </row>
    <row r="79" spans="1:65">
      <c r="A79" s="30"/>
      <c r="B79" s="18">
        <v>1</v>
      </c>
      <c r="C79" s="14">
        <v>1</v>
      </c>
      <c r="D79" s="209">
        <v>3.1</v>
      </c>
      <c r="E79" s="208" t="s">
        <v>189</v>
      </c>
      <c r="F79" s="208" t="s">
        <v>189</v>
      </c>
      <c r="G79" s="208" t="s">
        <v>189</v>
      </c>
      <c r="H79" s="208">
        <v>0.05</v>
      </c>
      <c r="I79" s="208" t="s">
        <v>189</v>
      </c>
      <c r="J79" s="209" t="s">
        <v>263</v>
      </c>
      <c r="K79" s="209" t="s">
        <v>104</v>
      </c>
      <c r="L79" s="208" t="s">
        <v>105</v>
      </c>
      <c r="M79" s="208">
        <v>0.06</v>
      </c>
      <c r="N79" s="209" t="s">
        <v>263</v>
      </c>
      <c r="O79" s="209" t="s">
        <v>263</v>
      </c>
      <c r="P79" s="206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10">
        <v>1</v>
      </c>
    </row>
    <row r="80" spans="1:65">
      <c r="A80" s="30"/>
      <c r="B80" s="19">
        <v>1</v>
      </c>
      <c r="C80" s="9">
        <v>2</v>
      </c>
      <c r="D80" s="211">
        <v>3.1</v>
      </c>
      <c r="E80" s="24" t="s">
        <v>189</v>
      </c>
      <c r="F80" s="24" t="s">
        <v>189</v>
      </c>
      <c r="G80" s="24" t="s">
        <v>189</v>
      </c>
      <c r="H80" s="233" t="s">
        <v>189</v>
      </c>
      <c r="I80" s="24" t="s">
        <v>189</v>
      </c>
      <c r="J80" s="211" t="s">
        <v>263</v>
      </c>
      <c r="K80" s="211" t="s">
        <v>104</v>
      </c>
      <c r="L80" s="24" t="s">
        <v>105</v>
      </c>
      <c r="M80" s="24">
        <v>0.06</v>
      </c>
      <c r="N80" s="211" t="s">
        <v>263</v>
      </c>
      <c r="O80" s="211" t="s">
        <v>263</v>
      </c>
      <c r="P80" s="206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10" t="e">
        <v>#N/A</v>
      </c>
    </row>
    <row r="81" spans="1:65">
      <c r="A81" s="30"/>
      <c r="B81" s="19">
        <v>1</v>
      </c>
      <c r="C81" s="9">
        <v>3</v>
      </c>
      <c r="D81" s="211">
        <v>3.1</v>
      </c>
      <c r="E81" s="24" t="s">
        <v>189</v>
      </c>
      <c r="F81" s="24" t="s">
        <v>189</v>
      </c>
      <c r="G81" s="24" t="s">
        <v>189</v>
      </c>
      <c r="H81" s="24">
        <v>0.05</v>
      </c>
      <c r="I81" s="24" t="s">
        <v>189</v>
      </c>
      <c r="J81" s="211" t="s">
        <v>263</v>
      </c>
      <c r="K81" s="211" t="s">
        <v>104</v>
      </c>
      <c r="L81" s="24" t="s">
        <v>105</v>
      </c>
      <c r="M81" s="24">
        <v>0.1</v>
      </c>
      <c r="N81" s="211" t="s">
        <v>263</v>
      </c>
      <c r="O81" s="211" t="s">
        <v>263</v>
      </c>
      <c r="P81" s="206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10">
        <v>16</v>
      </c>
    </row>
    <row r="82" spans="1:65">
      <c r="A82" s="30"/>
      <c r="B82" s="19">
        <v>1</v>
      </c>
      <c r="C82" s="9">
        <v>4</v>
      </c>
      <c r="D82" s="211">
        <v>2.9</v>
      </c>
      <c r="E82" s="24" t="s">
        <v>189</v>
      </c>
      <c r="F82" s="24" t="s">
        <v>189</v>
      </c>
      <c r="G82" s="24" t="s">
        <v>189</v>
      </c>
      <c r="H82" s="24">
        <v>0.05</v>
      </c>
      <c r="I82" s="24" t="s">
        <v>189</v>
      </c>
      <c r="J82" s="211" t="s">
        <v>263</v>
      </c>
      <c r="K82" s="211" t="s">
        <v>104</v>
      </c>
      <c r="L82" s="24" t="s">
        <v>105</v>
      </c>
      <c r="M82" s="24">
        <v>0.08</v>
      </c>
      <c r="N82" s="211" t="s">
        <v>263</v>
      </c>
      <c r="O82" s="211" t="s">
        <v>263</v>
      </c>
      <c r="P82" s="206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7"/>
      <c r="AS82" s="207"/>
      <c r="AT82" s="207"/>
      <c r="AU82" s="207"/>
      <c r="AV82" s="207"/>
      <c r="AW82" s="207"/>
      <c r="AX82" s="207"/>
      <c r="AY82" s="207"/>
      <c r="AZ82" s="207"/>
      <c r="BA82" s="207"/>
      <c r="BB82" s="207"/>
      <c r="BC82" s="207"/>
      <c r="BD82" s="207"/>
      <c r="BE82" s="207"/>
      <c r="BF82" s="207"/>
      <c r="BG82" s="207"/>
      <c r="BH82" s="207"/>
      <c r="BI82" s="207"/>
      <c r="BJ82" s="207"/>
      <c r="BK82" s="207"/>
      <c r="BL82" s="207"/>
      <c r="BM82" s="210" t="s">
        <v>189</v>
      </c>
    </row>
    <row r="83" spans="1:65">
      <c r="A83" s="30"/>
      <c r="B83" s="19">
        <v>1</v>
      </c>
      <c r="C83" s="9">
        <v>5</v>
      </c>
      <c r="D83" s="211">
        <v>3.1</v>
      </c>
      <c r="E83" s="24" t="s">
        <v>189</v>
      </c>
      <c r="F83" s="24" t="s">
        <v>189</v>
      </c>
      <c r="G83" s="24" t="s">
        <v>189</v>
      </c>
      <c r="H83" s="24">
        <v>0.05</v>
      </c>
      <c r="I83" s="24" t="s">
        <v>189</v>
      </c>
      <c r="J83" s="211" t="s">
        <v>263</v>
      </c>
      <c r="K83" s="211" t="s">
        <v>104</v>
      </c>
      <c r="L83" s="24">
        <v>0.1</v>
      </c>
      <c r="M83" s="24">
        <v>0.08</v>
      </c>
      <c r="N83" s="211" t="s">
        <v>263</v>
      </c>
      <c r="O83" s="211" t="s">
        <v>263</v>
      </c>
      <c r="P83" s="206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7"/>
      <c r="AS83" s="207"/>
      <c r="AT83" s="207"/>
      <c r="AU83" s="207"/>
      <c r="AV83" s="207"/>
      <c r="AW83" s="207"/>
      <c r="AX83" s="207"/>
      <c r="AY83" s="207"/>
      <c r="AZ83" s="207"/>
      <c r="BA83" s="207"/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10">
        <v>15</v>
      </c>
    </row>
    <row r="84" spans="1:65">
      <c r="A84" s="30"/>
      <c r="B84" s="19">
        <v>1</v>
      </c>
      <c r="C84" s="9">
        <v>6</v>
      </c>
      <c r="D84" s="211">
        <v>3.1</v>
      </c>
      <c r="E84" s="24" t="s">
        <v>189</v>
      </c>
      <c r="F84" s="24" t="s">
        <v>189</v>
      </c>
      <c r="G84" s="24" t="s">
        <v>189</v>
      </c>
      <c r="H84" s="24">
        <v>0.05</v>
      </c>
      <c r="I84" s="24" t="s">
        <v>189</v>
      </c>
      <c r="J84" s="211" t="s">
        <v>263</v>
      </c>
      <c r="K84" s="211" t="s">
        <v>104</v>
      </c>
      <c r="L84" s="24" t="s">
        <v>105</v>
      </c>
      <c r="M84" s="24">
        <v>7.0000000000000007E-2</v>
      </c>
      <c r="N84" s="211" t="s">
        <v>263</v>
      </c>
      <c r="O84" s="211" t="s">
        <v>263</v>
      </c>
      <c r="P84" s="206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7"/>
      <c r="AS84" s="207"/>
      <c r="AT84" s="207"/>
      <c r="AU84" s="207"/>
      <c r="AV84" s="207"/>
      <c r="AW84" s="207"/>
      <c r="AX84" s="207"/>
      <c r="AY84" s="207"/>
      <c r="AZ84" s="207"/>
      <c r="BA84" s="207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56"/>
    </row>
    <row r="85" spans="1:65">
      <c r="A85" s="30"/>
      <c r="B85" s="20" t="s">
        <v>226</v>
      </c>
      <c r="C85" s="12"/>
      <c r="D85" s="212">
        <v>3.0666666666666669</v>
      </c>
      <c r="E85" s="212" t="s">
        <v>500</v>
      </c>
      <c r="F85" s="212" t="s">
        <v>500</v>
      </c>
      <c r="G85" s="212" t="s">
        <v>500</v>
      </c>
      <c r="H85" s="212">
        <v>0.05</v>
      </c>
      <c r="I85" s="212" t="s">
        <v>500</v>
      </c>
      <c r="J85" s="212" t="s">
        <v>500</v>
      </c>
      <c r="K85" s="212" t="s">
        <v>500</v>
      </c>
      <c r="L85" s="212">
        <v>0.1</v>
      </c>
      <c r="M85" s="212">
        <v>7.4999999999999997E-2</v>
      </c>
      <c r="N85" s="212" t="s">
        <v>500</v>
      </c>
      <c r="O85" s="212" t="s">
        <v>500</v>
      </c>
      <c r="P85" s="206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7"/>
      <c r="AS85" s="207"/>
      <c r="AT85" s="207"/>
      <c r="AU85" s="207"/>
      <c r="AV85" s="207"/>
      <c r="AW85" s="207"/>
      <c r="AX85" s="207"/>
      <c r="AY85" s="207"/>
      <c r="AZ85" s="207"/>
      <c r="BA85" s="207"/>
      <c r="BB85" s="207"/>
      <c r="BC85" s="207"/>
      <c r="BD85" s="207"/>
      <c r="BE85" s="207"/>
      <c r="BF85" s="207"/>
      <c r="BG85" s="207"/>
      <c r="BH85" s="207"/>
      <c r="BI85" s="207"/>
      <c r="BJ85" s="207"/>
      <c r="BK85" s="207"/>
      <c r="BL85" s="207"/>
      <c r="BM85" s="56"/>
    </row>
    <row r="86" spans="1:65">
      <c r="A86" s="30"/>
      <c r="B86" s="3" t="s">
        <v>227</v>
      </c>
      <c r="C86" s="29"/>
      <c r="D86" s="24">
        <v>3.1</v>
      </c>
      <c r="E86" s="24" t="s">
        <v>500</v>
      </c>
      <c r="F86" s="24" t="s">
        <v>500</v>
      </c>
      <c r="G86" s="24" t="s">
        <v>500</v>
      </c>
      <c r="H86" s="24">
        <v>0.05</v>
      </c>
      <c r="I86" s="24" t="s">
        <v>500</v>
      </c>
      <c r="J86" s="24" t="s">
        <v>500</v>
      </c>
      <c r="K86" s="24" t="s">
        <v>500</v>
      </c>
      <c r="L86" s="24">
        <v>0.1</v>
      </c>
      <c r="M86" s="24">
        <v>7.5000000000000011E-2</v>
      </c>
      <c r="N86" s="24" t="s">
        <v>500</v>
      </c>
      <c r="O86" s="24" t="s">
        <v>500</v>
      </c>
      <c r="P86" s="206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7"/>
      <c r="BB86" s="207"/>
      <c r="BC86" s="207"/>
      <c r="BD86" s="207"/>
      <c r="BE86" s="207"/>
      <c r="BF86" s="207"/>
      <c r="BG86" s="207"/>
      <c r="BH86" s="207"/>
      <c r="BI86" s="207"/>
      <c r="BJ86" s="207"/>
      <c r="BK86" s="207"/>
      <c r="BL86" s="207"/>
      <c r="BM86" s="56"/>
    </row>
    <row r="87" spans="1:65">
      <c r="A87" s="30"/>
      <c r="B87" s="3" t="s">
        <v>228</v>
      </c>
      <c r="C87" s="29"/>
      <c r="D87" s="24">
        <v>8.1649658092772678E-2</v>
      </c>
      <c r="E87" s="24" t="s">
        <v>500</v>
      </c>
      <c r="F87" s="24" t="s">
        <v>500</v>
      </c>
      <c r="G87" s="24" t="s">
        <v>500</v>
      </c>
      <c r="H87" s="24">
        <v>0</v>
      </c>
      <c r="I87" s="24" t="s">
        <v>500</v>
      </c>
      <c r="J87" s="24" t="s">
        <v>500</v>
      </c>
      <c r="K87" s="24" t="s">
        <v>500</v>
      </c>
      <c r="L87" s="24" t="s">
        <v>500</v>
      </c>
      <c r="M87" s="24">
        <v>1.516575088810309E-2</v>
      </c>
      <c r="N87" s="24" t="s">
        <v>500</v>
      </c>
      <c r="O87" s="24" t="s">
        <v>500</v>
      </c>
      <c r="P87" s="206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  <c r="AX87" s="207"/>
      <c r="AY87" s="207"/>
      <c r="AZ87" s="207"/>
      <c r="BA87" s="207"/>
      <c r="BB87" s="207"/>
      <c r="BC87" s="207"/>
      <c r="BD87" s="207"/>
      <c r="BE87" s="207"/>
      <c r="BF87" s="207"/>
      <c r="BG87" s="207"/>
      <c r="BH87" s="207"/>
      <c r="BI87" s="207"/>
      <c r="BJ87" s="207"/>
      <c r="BK87" s="207"/>
      <c r="BL87" s="207"/>
      <c r="BM87" s="56"/>
    </row>
    <row r="88" spans="1:65">
      <c r="A88" s="30"/>
      <c r="B88" s="3" t="s">
        <v>85</v>
      </c>
      <c r="C88" s="29"/>
      <c r="D88" s="13">
        <v>2.6624888508512828E-2</v>
      </c>
      <c r="E88" s="13" t="s">
        <v>500</v>
      </c>
      <c r="F88" s="13" t="s">
        <v>500</v>
      </c>
      <c r="G88" s="13" t="s">
        <v>500</v>
      </c>
      <c r="H88" s="13">
        <v>0</v>
      </c>
      <c r="I88" s="13" t="s">
        <v>500</v>
      </c>
      <c r="J88" s="13" t="s">
        <v>500</v>
      </c>
      <c r="K88" s="13" t="s">
        <v>500</v>
      </c>
      <c r="L88" s="13" t="s">
        <v>500</v>
      </c>
      <c r="M88" s="13">
        <v>0.20221001184137455</v>
      </c>
      <c r="N88" s="13" t="s">
        <v>500</v>
      </c>
      <c r="O88" s="13" t="s">
        <v>500</v>
      </c>
      <c r="P88" s="144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229</v>
      </c>
      <c r="C89" s="29"/>
      <c r="D89" s="13" t="s">
        <v>500</v>
      </c>
      <c r="E89" s="13" t="s">
        <v>500</v>
      </c>
      <c r="F89" s="13" t="s">
        <v>500</v>
      </c>
      <c r="G89" s="13" t="s">
        <v>500</v>
      </c>
      <c r="H89" s="13" t="s">
        <v>500</v>
      </c>
      <c r="I89" s="13" t="s">
        <v>500</v>
      </c>
      <c r="J89" s="13" t="s">
        <v>500</v>
      </c>
      <c r="K89" s="13" t="s">
        <v>500</v>
      </c>
      <c r="L89" s="13" t="s">
        <v>500</v>
      </c>
      <c r="M89" s="13" t="s">
        <v>500</v>
      </c>
      <c r="N89" s="13" t="s">
        <v>500</v>
      </c>
      <c r="O89" s="13" t="s">
        <v>500</v>
      </c>
      <c r="P89" s="144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230</v>
      </c>
      <c r="C90" s="47"/>
      <c r="D90" s="45">
        <v>48.55</v>
      </c>
      <c r="E90" s="45">
        <v>0.67</v>
      </c>
      <c r="F90" s="45">
        <v>0.67</v>
      </c>
      <c r="G90" s="45">
        <v>0.67</v>
      </c>
      <c r="H90" s="45">
        <v>0.34</v>
      </c>
      <c r="I90" s="45">
        <v>0.67</v>
      </c>
      <c r="J90" s="45">
        <v>2.97</v>
      </c>
      <c r="K90" s="45">
        <v>39.380000000000003</v>
      </c>
      <c r="L90" s="45">
        <v>0.13</v>
      </c>
      <c r="M90" s="45">
        <v>0.13</v>
      </c>
      <c r="N90" s="45">
        <v>2.97</v>
      </c>
      <c r="O90" s="45">
        <v>2.97</v>
      </c>
      <c r="P90" s="144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BM91" s="55"/>
    </row>
    <row r="92" spans="1:65" ht="15">
      <c r="B92" s="8" t="s">
        <v>388</v>
      </c>
      <c r="BM92" s="28" t="s">
        <v>66</v>
      </c>
    </row>
    <row r="93" spans="1:65" ht="15">
      <c r="A93" s="25" t="s">
        <v>16</v>
      </c>
      <c r="B93" s="18" t="s">
        <v>108</v>
      </c>
      <c r="C93" s="15" t="s">
        <v>109</v>
      </c>
      <c r="D93" s="16" t="s">
        <v>209</v>
      </c>
      <c r="E93" s="17" t="s">
        <v>209</v>
      </c>
      <c r="F93" s="17" t="s">
        <v>209</v>
      </c>
      <c r="G93" s="17" t="s">
        <v>209</v>
      </c>
      <c r="H93" s="17" t="s">
        <v>209</v>
      </c>
      <c r="I93" s="17" t="s">
        <v>209</v>
      </c>
      <c r="J93" s="17" t="s">
        <v>209</v>
      </c>
      <c r="K93" s="17" t="s">
        <v>209</v>
      </c>
      <c r="L93" s="17" t="s">
        <v>209</v>
      </c>
      <c r="M93" s="17" t="s">
        <v>209</v>
      </c>
      <c r="N93" s="17" t="s">
        <v>209</v>
      </c>
      <c r="O93" s="17" t="s">
        <v>209</v>
      </c>
      <c r="P93" s="17" t="s">
        <v>209</v>
      </c>
      <c r="Q93" s="17" t="s">
        <v>209</v>
      </c>
      <c r="R93" s="14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210</v>
      </c>
      <c r="C94" s="9" t="s">
        <v>210</v>
      </c>
      <c r="D94" s="142" t="s">
        <v>238</v>
      </c>
      <c r="E94" s="143" t="s">
        <v>239</v>
      </c>
      <c r="F94" s="143" t="s">
        <v>240</v>
      </c>
      <c r="G94" s="143" t="s">
        <v>241</v>
      </c>
      <c r="H94" s="143" t="s">
        <v>242</v>
      </c>
      <c r="I94" s="143" t="s">
        <v>243</v>
      </c>
      <c r="J94" s="143" t="s">
        <v>244</v>
      </c>
      <c r="K94" s="143" t="s">
        <v>245</v>
      </c>
      <c r="L94" s="143" t="s">
        <v>246</v>
      </c>
      <c r="M94" s="143" t="s">
        <v>247</v>
      </c>
      <c r="N94" s="143" t="s">
        <v>248</v>
      </c>
      <c r="O94" s="143" t="s">
        <v>249</v>
      </c>
      <c r="P94" s="143" t="s">
        <v>250</v>
      </c>
      <c r="Q94" s="143" t="s">
        <v>234</v>
      </c>
      <c r="R94" s="14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111</v>
      </c>
      <c r="E95" s="11" t="s">
        <v>260</v>
      </c>
      <c r="F95" s="11" t="s">
        <v>260</v>
      </c>
      <c r="G95" s="11" t="s">
        <v>260</v>
      </c>
      <c r="H95" s="11" t="s">
        <v>261</v>
      </c>
      <c r="I95" s="11" t="s">
        <v>261</v>
      </c>
      <c r="J95" s="11" t="s">
        <v>111</v>
      </c>
      <c r="K95" s="11" t="s">
        <v>111</v>
      </c>
      <c r="L95" s="11" t="s">
        <v>260</v>
      </c>
      <c r="M95" s="11" t="s">
        <v>260</v>
      </c>
      <c r="N95" s="11" t="s">
        <v>261</v>
      </c>
      <c r="O95" s="11" t="s">
        <v>111</v>
      </c>
      <c r="P95" s="11" t="s">
        <v>261</v>
      </c>
      <c r="Q95" s="11" t="s">
        <v>111</v>
      </c>
      <c r="R95" s="14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0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14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8">
        <v>1</v>
      </c>
      <c r="C97" s="14">
        <v>1</v>
      </c>
      <c r="D97" s="224">
        <v>141</v>
      </c>
      <c r="E97" s="223">
        <v>91.4</v>
      </c>
      <c r="F97" s="224">
        <v>77.2</v>
      </c>
      <c r="G97" s="223">
        <v>89.2</v>
      </c>
      <c r="H97" s="223">
        <v>98.78</v>
      </c>
      <c r="I97" s="223">
        <v>92.9</v>
      </c>
      <c r="J97" s="223">
        <v>83.922912094299988</v>
      </c>
      <c r="K97" s="224">
        <v>42</v>
      </c>
      <c r="L97" s="223">
        <v>84.6</v>
      </c>
      <c r="M97" s="223">
        <v>85.5</v>
      </c>
      <c r="N97" s="223">
        <v>87.9</v>
      </c>
      <c r="O97" s="224" t="s">
        <v>94</v>
      </c>
      <c r="P97" s="223">
        <v>78.308999999999997</v>
      </c>
      <c r="Q97" s="224">
        <v>120</v>
      </c>
      <c r="R97" s="225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7">
        <v>1</v>
      </c>
    </row>
    <row r="98" spans="1:65">
      <c r="A98" s="30"/>
      <c r="B98" s="19">
        <v>1</v>
      </c>
      <c r="C98" s="9">
        <v>2</v>
      </c>
      <c r="D98" s="229">
        <v>143</v>
      </c>
      <c r="E98" s="228">
        <v>93.3</v>
      </c>
      <c r="F98" s="229">
        <v>43.2</v>
      </c>
      <c r="G98" s="228">
        <v>88.9</v>
      </c>
      <c r="H98" s="228">
        <v>89.92</v>
      </c>
      <c r="I98" s="228">
        <v>90.4</v>
      </c>
      <c r="J98" s="228">
        <v>82.980657459617007</v>
      </c>
      <c r="K98" s="229">
        <v>42</v>
      </c>
      <c r="L98" s="228">
        <v>89.1</v>
      </c>
      <c r="M98" s="228">
        <v>88.2</v>
      </c>
      <c r="N98" s="228">
        <v>90.2</v>
      </c>
      <c r="O98" s="229" t="s">
        <v>94</v>
      </c>
      <c r="P98" s="228">
        <v>78.14</v>
      </c>
      <c r="Q98" s="229">
        <v>137</v>
      </c>
      <c r="R98" s="225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7" t="e">
        <v>#N/A</v>
      </c>
    </row>
    <row r="99" spans="1:65">
      <c r="A99" s="30"/>
      <c r="B99" s="19">
        <v>1</v>
      </c>
      <c r="C99" s="9">
        <v>3</v>
      </c>
      <c r="D99" s="229">
        <v>138</v>
      </c>
      <c r="E99" s="228">
        <v>90.5</v>
      </c>
      <c r="F99" s="229">
        <v>78.400000000000006</v>
      </c>
      <c r="G99" s="228">
        <v>90.3</v>
      </c>
      <c r="H99" s="228">
        <v>98.13</v>
      </c>
      <c r="I99" s="228">
        <v>91.1</v>
      </c>
      <c r="J99" s="228">
        <v>89.52043856489999</v>
      </c>
      <c r="K99" s="229">
        <v>40.700000000000003</v>
      </c>
      <c r="L99" s="228">
        <v>88.5</v>
      </c>
      <c r="M99" s="228">
        <v>91.3</v>
      </c>
      <c r="N99" s="228">
        <v>89.4</v>
      </c>
      <c r="O99" s="229" t="s">
        <v>94</v>
      </c>
      <c r="P99" s="228">
        <v>78.308999999999997</v>
      </c>
      <c r="Q99" s="229">
        <v>106</v>
      </c>
      <c r="R99" s="225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7">
        <v>16</v>
      </c>
    </row>
    <row r="100" spans="1:65">
      <c r="A100" s="30"/>
      <c r="B100" s="19">
        <v>1</v>
      </c>
      <c r="C100" s="9">
        <v>4</v>
      </c>
      <c r="D100" s="229">
        <v>133</v>
      </c>
      <c r="E100" s="228">
        <v>92</v>
      </c>
      <c r="F100" s="229">
        <v>75.5</v>
      </c>
      <c r="G100" s="228">
        <v>90.9</v>
      </c>
      <c r="H100" s="228">
        <v>98.27</v>
      </c>
      <c r="I100" s="228">
        <v>90.6</v>
      </c>
      <c r="J100" s="228">
        <v>88.551289342900006</v>
      </c>
      <c r="K100" s="229">
        <v>42.3</v>
      </c>
      <c r="L100" s="228">
        <v>88.8</v>
      </c>
      <c r="M100" s="228">
        <v>91.6</v>
      </c>
      <c r="N100" s="228">
        <v>88</v>
      </c>
      <c r="O100" s="229" t="s">
        <v>94</v>
      </c>
      <c r="P100" s="228">
        <v>78.251999999999995</v>
      </c>
      <c r="Q100" s="229">
        <v>118</v>
      </c>
      <c r="R100" s="225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7">
        <v>90.233701640591946</v>
      </c>
    </row>
    <row r="101" spans="1:65">
      <c r="A101" s="30"/>
      <c r="B101" s="19">
        <v>1</v>
      </c>
      <c r="C101" s="9">
        <v>5</v>
      </c>
      <c r="D101" s="229">
        <v>138</v>
      </c>
      <c r="E101" s="228">
        <v>90.6</v>
      </c>
      <c r="F101" s="229">
        <v>45.2</v>
      </c>
      <c r="G101" s="228">
        <v>95.5</v>
      </c>
      <c r="H101" s="228">
        <v>95.11</v>
      </c>
      <c r="I101" s="228">
        <v>91.1</v>
      </c>
      <c r="J101" s="228">
        <v>86.793243286899994</v>
      </c>
      <c r="K101" s="229">
        <v>42.4</v>
      </c>
      <c r="L101" s="228">
        <v>85.7</v>
      </c>
      <c r="M101" s="228">
        <v>92.8</v>
      </c>
      <c r="N101" s="228">
        <v>87.1</v>
      </c>
      <c r="O101" s="228">
        <v>100</v>
      </c>
      <c r="P101" s="228">
        <v>78.319000000000003</v>
      </c>
      <c r="Q101" s="229">
        <v>112</v>
      </c>
      <c r="R101" s="225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7">
        <v>16</v>
      </c>
    </row>
    <row r="102" spans="1:65">
      <c r="A102" s="30"/>
      <c r="B102" s="19">
        <v>1</v>
      </c>
      <c r="C102" s="9">
        <v>6</v>
      </c>
      <c r="D102" s="229">
        <v>137</v>
      </c>
      <c r="E102" s="228">
        <v>92</v>
      </c>
      <c r="F102" s="229">
        <v>43.1</v>
      </c>
      <c r="G102" s="228">
        <v>89.6</v>
      </c>
      <c r="H102" s="228">
        <v>96.85</v>
      </c>
      <c r="I102" s="228">
        <v>96.5</v>
      </c>
      <c r="J102" s="228">
        <v>90.188557686899998</v>
      </c>
      <c r="K102" s="229">
        <v>41.9</v>
      </c>
      <c r="L102" s="228">
        <v>89.5</v>
      </c>
      <c r="M102" s="228">
        <v>91.9</v>
      </c>
      <c r="N102" s="228">
        <v>88.7</v>
      </c>
      <c r="O102" s="229" t="s">
        <v>94</v>
      </c>
      <c r="P102" s="228">
        <v>78.075999999999993</v>
      </c>
      <c r="Q102" s="229">
        <v>148</v>
      </c>
      <c r="R102" s="225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31"/>
    </row>
    <row r="103" spans="1:65">
      <c r="A103" s="30"/>
      <c r="B103" s="20" t="s">
        <v>226</v>
      </c>
      <c r="C103" s="12"/>
      <c r="D103" s="232">
        <v>138.33333333333334</v>
      </c>
      <c r="E103" s="232">
        <v>91.633333333333326</v>
      </c>
      <c r="F103" s="232">
        <v>60.433333333333337</v>
      </c>
      <c r="G103" s="232">
        <v>90.733333333333348</v>
      </c>
      <c r="H103" s="232">
        <v>96.176666666666662</v>
      </c>
      <c r="I103" s="232">
        <v>92.100000000000009</v>
      </c>
      <c r="J103" s="232">
        <v>86.992849739252847</v>
      </c>
      <c r="K103" s="232">
        <v>41.883333333333333</v>
      </c>
      <c r="L103" s="232">
        <v>87.7</v>
      </c>
      <c r="M103" s="232">
        <v>90.216666666666683</v>
      </c>
      <c r="N103" s="232">
        <v>88.550000000000011</v>
      </c>
      <c r="O103" s="232">
        <v>100</v>
      </c>
      <c r="P103" s="232">
        <v>78.234166666666667</v>
      </c>
      <c r="Q103" s="232">
        <v>123.5</v>
      </c>
      <c r="R103" s="225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31"/>
    </row>
    <row r="104" spans="1:65">
      <c r="A104" s="30"/>
      <c r="B104" s="3" t="s">
        <v>227</v>
      </c>
      <c r="C104" s="29"/>
      <c r="D104" s="228">
        <v>138</v>
      </c>
      <c r="E104" s="228">
        <v>91.7</v>
      </c>
      <c r="F104" s="228">
        <v>60.35</v>
      </c>
      <c r="G104" s="228">
        <v>89.949999999999989</v>
      </c>
      <c r="H104" s="228">
        <v>97.49</v>
      </c>
      <c r="I104" s="228">
        <v>91.1</v>
      </c>
      <c r="J104" s="228">
        <v>87.6722663149</v>
      </c>
      <c r="K104" s="228">
        <v>42</v>
      </c>
      <c r="L104" s="228">
        <v>88.65</v>
      </c>
      <c r="M104" s="228">
        <v>91.449999999999989</v>
      </c>
      <c r="N104" s="228">
        <v>88.35</v>
      </c>
      <c r="O104" s="228">
        <v>100</v>
      </c>
      <c r="P104" s="228">
        <v>78.280499999999989</v>
      </c>
      <c r="Q104" s="228">
        <v>119</v>
      </c>
      <c r="R104" s="225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31"/>
    </row>
    <row r="105" spans="1:65">
      <c r="A105" s="30"/>
      <c r="B105" s="3" t="s">
        <v>228</v>
      </c>
      <c r="C105" s="29"/>
      <c r="D105" s="217">
        <v>3.4448028487370168</v>
      </c>
      <c r="E105" s="217">
        <v>1.0443498775155129</v>
      </c>
      <c r="F105" s="217">
        <v>18.223135478469857</v>
      </c>
      <c r="G105" s="217">
        <v>2.4467665738003421</v>
      </c>
      <c r="H105" s="217">
        <v>3.338021370013478</v>
      </c>
      <c r="I105" s="217">
        <v>2.3298068589477552</v>
      </c>
      <c r="J105" s="217">
        <v>2.9863702156596865</v>
      </c>
      <c r="K105" s="217">
        <v>0.61128280416405023</v>
      </c>
      <c r="L105" s="217">
        <v>2.032732151563506</v>
      </c>
      <c r="M105" s="217">
        <v>2.7895638846720576</v>
      </c>
      <c r="N105" s="217">
        <v>1.1220516922138684</v>
      </c>
      <c r="O105" s="217" t="s">
        <v>500</v>
      </c>
      <c r="P105" s="217">
        <v>0.10256591376606054</v>
      </c>
      <c r="Q105" s="217">
        <v>15.896540504147435</v>
      </c>
      <c r="R105" s="214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8"/>
    </row>
    <row r="106" spans="1:65">
      <c r="A106" s="30"/>
      <c r="B106" s="3" t="s">
        <v>85</v>
      </c>
      <c r="C106" s="29"/>
      <c r="D106" s="13">
        <v>2.4902189267978433E-2</v>
      </c>
      <c r="E106" s="13">
        <v>1.1397052137310073E-2</v>
      </c>
      <c r="F106" s="13">
        <v>0.30154112760843665</v>
      </c>
      <c r="G106" s="13">
        <v>2.6966567675977316E-2</v>
      </c>
      <c r="H106" s="13">
        <v>3.4707185076215417E-2</v>
      </c>
      <c r="I106" s="13">
        <v>2.5296491410941965E-2</v>
      </c>
      <c r="J106" s="13">
        <v>3.4328915820218027E-2</v>
      </c>
      <c r="K106" s="13">
        <v>1.4594893851907287E-2</v>
      </c>
      <c r="L106" s="13">
        <v>2.3178245741887184E-2</v>
      </c>
      <c r="M106" s="13">
        <v>3.0920715514561874E-2</v>
      </c>
      <c r="N106" s="13">
        <v>1.2671391216418613E-2</v>
      </c>
      <c r="O106" s="13" t="s">
        <v>500</v>
      </c>
      <c r="P106" s="13">
        <v>1.3110117757509257E-3</v>
      </c>
      <c r="Q106" s="13">
        <v>0.12871692715908853</v>
      </c>
      <c r="R106" s="14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229</v>
      </c>
      <c r="C107" s="29"/>
      <c r="D107" s="13">
        <v>0.53305617322811472</v>
      </c>
      <c r="E107" s="13">
        <v>1.5511185591346122E-2</v>
      </c>
      <c r="F107" s="13">
        <v>-0.33025762841865736</v>
      </c>
      <c r="G107" s="13">
        <v>5.5370851872116322E-3</v>
      </c>
      <c r="H107" s="13">
        <v>6.5861922075922674E-2</v>
      </c>
      <c r="I107" s="13">
        <v>2.0682941356453322E-2</v>
      </c>
      <c r="J107" s="13">
        <v>-3.5916202509874484E-2</v>
      </c>
      <c r="K107" s="13">
        <v>-0.53583492008165634</v>
      </c>
      <c r="L107" s="13">
        <v>-2.807932728598328E-2</v>
      </c>
      <c r="M107" s="13">
        <v>-1.8878726701376802E-4</v>
      </c>
      <c r="N107" s="13">
        <v>-1.8659343570966991E-2</v>
      </c>
      <c r="O107" s="13">
        <v>0.10823337823719137</v>
      </c>
      <c r="P107" s="13">
        <v>-0.13298285181428537</v>
      </c>
      <c r="Q107" s="13">
        <v>0.36866822212293116</v>
      </c>
      <c r="R107" s="14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230</v>
      </c>
      <c r="C108" s="47"/>
      <c r="D108" s="45">
        <v>6.94</v>
      </c>
      <c r="E108" s="45">
        <v>0.32</v>
      </c>
      <c r="F108" s="45">
        <v>4.1100000000000003</v>
      </c>
      <c r="G108" s="45">
        <v>0.19</v>
      </c>
      <c r="H108" s="45">
        <v>0.96</v>
      </c>
      <c r="I108" s="45">
        <v>0.39</v>
      </c>
      <c r="J108" s="45">
        <v>0.34</v>
      </c>
      <c r="K108" s="45">
        <v>6.74</v>
      </c>
      <c r="L108" s="45">
        <v>0.24</v>
      </c>
      <c r="M108" s="45">
        <v>0.12</v>
      </c>
      <c r="N108" s="45">
        <v>0.12</v>
      </c>
      <c r="O108" s="45">
        <v>4.4000000000000004</v>
      </c>
      <c r="P108" s="45">
        <v>1.58</v>
      </c>
      <c r="Q108" s="45">
        <v>4.84</v>
      </c>
      <c r="R108" s="14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BM109" s="55"/>
    </row>
    <row r="110" spans="1:65" ht="15">
      <c r="B110" s="8" t="s">
        <v>389</v>
      </c>
      <c r="BM110" s="28" t="s">
        <v>66</v>
      </c>
    </row>
    <row r="111" spans="1:65" ht="15">
      <c r="A111" s="25" t="s">
        <v>50</v>
      </c>
      <c r="B111" s="18" t="s">
        <v>108</v>
      </c>
      <c r="C111" s="15" t="s">
        <v>109</v>
      </c>
      <c r="D111" s="16" t="s">
        <v>209</v>
      </c>
      <c r="E111" s="17" t="s">
        <v>209</v>
      </c>
      <c r="F111" s="17" t="s">
        <v>209</v>
      </c>
      <c r="G111" s="17" t="s">
        <v>209</v>
      </c>
      <c r="H111" s="17" t="s">
        <v>209</v>
      </c>
      <c r="I111" s="17" t="s">
        <v>209</v>
      </c>
      <c r="J111" s="17" t="s">
        <v>209</v>
      </c>
      <c r="K111" s="17" t="s">
        <v>209</v>
      </c>
      <c r="L111" s="17" t="s">
        <v>209</v>
      </c>
      <c r="M111" s="17" t="s">
        <v>209</v>
      </c>
      <c r="N111" s="17" t="s">
        <v>209</v>
      </c>
      <c r="O111" s="17" t="s">
        <v>209</v>
      </c>
      <c r="P111" s="17" t="s">
        <v>209</v>
      </c>
      <c r="Q111" s="17" t="s">
        <v>209</v>
      </c>
      <c r="R111" s="14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210</v>
      </c>
      <c r="C112" s="9" t="s">
        <v>210</v>
      </c>
      <c r="D112" s="142" t="s">
        <v>238</v>
      </c>
      <c r="E112" s="143" t="s">
        <v>239</v>
      </c>
      <c r="F112" s="143" t="s">
        <v>240</v>
      </c>
      <c r="G112" s="143" t="s">
        <v>241</v>
      </c>
      <c r="H112" s="143" t="s">
        <v>242</v>
      </c>
      <c r="I112" s="143" t="s">
        <v>243</v>
      </c>
      <c r="J112" s="143" t="s">
        <v>244</v>
      </c>
      <c r="K112" s="143" t="s">
        <v>245</v>
      </c>
      <c r="L112" s="143" t="s">
        <v>246</v>
      </c>
      <c r="M112" s="143" t="s">
        <v>247</v>
      </c>
      <c r="N112" s="143" t="s">
        <v>248</v>
      </c>
      <c r="O112" s="143" t="s">
        <v>249</v>
      </c>
      <c r="P112" s="143" t="s">
        <v>250</v>
      </c>
      <c r="Q112" s="143" t="s">
        <v>234</v>
      </c>
      <c r="R112" s="14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1</v>
      </c>
    </row>
    <row r="113" spans="1:65">
      <c r="A113" s="30"/>
      <c r="B113" s="19"/>
      <c r="C113" s="9"/>
      <c r="D113" s="10" t="s">
        <v>111</v>
      </c>
      <c r="E113" s="11" t="s">
        <v>260</v>
      </c>
      <c r="F113" s="11" t="s">
        <v>260</v>
      </c>
      <c r="G113" s="11" t="s">
        <v>260</v>
      </c>
      <c r="H113" s="11" t="s">
        <v>111</v>
      </c>
      <c r="I113" s="11" t="s">
        <v>261</v>
      </c>
      <c r="J113" s="11" t="s">
        <v>111</v>
      </c>
      <c r="K113" s="11" t="s">
        <v>111</v>
      </c>
      <c r="L113" s="11" t="s">
        <v>260</v>
      </c>
      <c r="M113" s="11" t="s">
        <v>260</v>
      </c>
      <c r="N113" s="11" t="s">
        <v>111</v>
      </c>
      <c r="O113" s="11" t="s">
        <v>111</v>
      </c>
      <c r="P113" s="11" t="s">
        <v>111</v>
      </c>
      <c r="Q113" s="11" t="s">
        <v>111</v>
      </c>
      <c r="R113" s="14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3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14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08">
        <v>0.37</v>
      </c>
      <c r="E115" s="208">
        <v>0.34</v>
      </c>
      <c r="F115" s="208">
        <v>0.35</v>
      </c>
      <c r="G115" s="208">
        <v>0.35</v>
      </c>
      <c r="H115" s="208">
        <v>0.36670000000000003</v>
      </c>
      <c r="I115" s="208">
        <v>0.35</v>
      </c>
      <c r="J115" s="208">
        <v>0.3489420080049368</v>
      </c>
      <c r="K115" s="208">
        <v>0.35</v>
      </c>
      <c r="L115" s="208">
        <v>0.37</v>
      </c>
      <c r="M115" s="209">
        <v>0.31</v>
      </c>
      <c r="N115" s="208">
        <v>0.35400000000000004</v>
      </c>
      <c r="O115" s="208">
        <v>0.36</v>
      </c>
      <c r="P115" s="209">
        <v>0.41750200000000004</v>
      </c>
      <c r="Q115" s="208">
        <v>0.33300000000000002</v>
      </c>
      <c r="R115" s="206"/>
      <c r="S115" s="207"/>
      <c r="T115" s="207"/>
      <c r="U115" s="207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7"/>
      <c r="AR115" s="207"/>
      <c r="AS115" s="207"/>
      <c r="AT115" s="207"/>
      <c r="AU115" s="207"/>
      <c r="AV115" s="207"/>
      <c r="AW115" s="207"/>
      <c r="AX115" s="207"/>
      <c r="AY115" s="207"/>
      <c r="AZ115" s="207"/>
      <c r="BA115" s="207"/>
      <c r="BB115" s="207"/>
      <c r="BC115" s="207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10">
        <v>1</v>
      </c>
    </row>
    <row r="116" spans="1:65">
      <c r="A116" s="30"/>
      <c r="B116" s="19">
        <v>1</v>
      </c>
      <c r="C116" s="9">
        <v>2</v>
      </c>
      <c r="D116" s="24">
        <v>0.38</v>
      </c>
      <c r="E116" s="24">
        <v>0.34</v>
      </c>
      <c r="F116" s="24">
        <v>0.34</v>
      </c>
      <c r="G116" s="24">
        <v>0.36</v>
      </c>
      <c r="H116" s="24">
        <v>0.36630000000000001</v>
      </c>
      <c r="I116" s="24">
        <v>0.33</v>
      </c>
      <c r="J116" s="24">
        <v>0.35596581427532298</v>
      </c>
      <c r="K116" s="24">
        <v>0.36</v>
      </c>
      <c r="L116" s="24">
        <v>0.35</v>
      </c>
      <c r="M116" s="211">
        <v>0.31</v>
      </c>
      <c r="N116" s="24">
        <v>0.35500000000000004</v>
      </c>
      <c r="O116" s="24">
        <v>0.36</v>
      </c>
      <c r="P116" s="211">
        <v>0.41333700000000001</v>
      </c>
      <c r="Q116" s="24">
        <v>0.32500000000000001</v>
      </c>
      <c r="R116" s="206"/>
      <c r="S116" s="207"/>
      <c r="T116" s="207"/>
      <c r="U116" s="207"/>
      <c r="V116" s="207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10" t="e">
        <v>#N/A</v>
      </c>
    </row>
    <row r="117" spans="1:65">
      <c r="A117" s="30"/>
      <c r="B117" s="19">
        <v>1</v>
      </c>
      <c r="C117" s="9">
        <v>3</v>
      </c>
      <c r="D117" s="24">
        <v>0.37</v>
      </c>
      <c r="E117" s="24">
        <v>0.34</v>
      </c>
      <c r="F117" s="24">
        <v>0.34</v>
      </c>
      <c r="G117" s="24">
        <v>0.35</v>
      </c>
      <c r="H117" s="24">
        <v>0.35880000000000001</v>
      </c>
      <c r="I117" s="24">
        <v>0.34</v>
      </c>
      <c r="J117" s="24">
        <v>0.34689056888278108</v>
      </c>
      <c r="K117" s="24">
        <v>0.35</v>
      </c>
      <c r="L117" s="24">
        <v>0.34</v>
      </c>
      <c r="M117" s="211">
        <v>0.32</v>
      </c>
      <c r="N117" s="24">
        <v>0.35799999999999998</v>
      </c>
      <c r="O117" s="24">
        <v>0.35</v>
      </c>
      <c r="P117" s="211">
        <v>0.41044599999999998</v>
      </c>
      <c r="Q117" s="24">
        <v>0.32600000000000001</v>
      </c>
      <c r="R117" s="206"/>
      <c r="S117" s="207"/>
      <c r="T117" s="207"/>
      <c r="U117" s="207"/>
      <c r="V117" s="207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10">
        <v>16</v>
      </c>
    </row>
    <row r="118" spans="1:65">
      <c r="A118" s="30"/>
      <c r="B118" s="19">
        <v>1</v>
      </c>
      <c r="C118" s="9">
        <v>4</v>
      </c>
      <c r="D118" s="24">
        <v>0.35</v>
      </c>
      <c r="E118" s="24">
        <v>0.34</v>
      </c>
      <c r="F118" s="24">
        <v>0.35</v>
      </c>
      <c r="G118" s="24">
        <v>0.35</v>
      </c>
      <c r="H118" s="24">
        <v>0.36519999999999997</v>
      </c>
      <c r="I118" s="24">
        <v>0.34</v>
      </c>
      <c r="J118" s="24">
        <v>0.3442005540427393</v>
      </c>
      <c r="K118" s="24">
        <v>0.36</v>
      </c>
      <c r="L118" s="24">
        <v>0.34</v>
      </c>
      <c r="M118" s="211">
        <v>0.31</v>
      </c>
      <c r="N118" s="24">
        <v>0.35500000000000004</v>
      </c>
      <c r="O118" s="24">
        <v>0.36</v>
      </c>
      <c r="P118" s="211">
        <v>0.412603</v>
      </c>
      <c r="Q118" s="24">
        <v>0.32500000000000001</v>
      </c>
      <c r="R118" s="206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10">
        <v>0.35099153285139689</v>
      </c>
    </row>
    <row r="119" spans="1:65">
      <c r="A119" s="30"/>
      <c r="B119" s="19">
        <v>1</v>
      </c>
      <c r="C119" s="9">
        <v>5</v>
      </c>
      <c r="D119" s="24">
        <v>0.36</v>
      </c>
      <c r="E119" s="24">
        <v>0.34</v>
      </c>
      <c r="F119" s="24">
        <v>0.34</v>
      </c>
      <c r="G119" s="24">
        <v>0.35</v>
      </c>
      <c r="H119" s="24">
        <v>0.35820000000000002</v>
      </c>
      <c r="I119" s="24">
        <v>0.33</v>
      </c>
      <c r="J119" s="24">
        <v>0.34685466094286943</v>
      </c>
      <c r="K119" s="24">
        <v>0.37</v>
      </c>
      <c r="L119" s="24">
        <v>0.38</v>
      </c>
      <c r="M119" s="211">
        <v>0.32</v>
      </c>
      <c r="N119" s="24">
        <v>0.35100000000000003</v>
      </c>
      <c r="O119" s="24">
        <v>0.36</v>
      </c>
      <c r="P119" s="211">
        <v>0.417321</v>
      </c>
      <c r="Q119" s="24">
        <v>0.32600000000000001</v>
      </c>
      <c r="R119" s="206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10">
        <v>17</v>
      </c>
    </row>
    <row r="120" spans="1:65">
      <c r="A120" s="30"/>
      <c r="B120" s="19">
        <v>1</v>
      </c>
      <c r="C120" s="9">
        <v>6</v>
      </c>
      <c r="D120" s="24">
        <v>0.36</v>
      </c>
      <c r="E120" s="24">
        <v>0.34</v>
      </c>
      <c r="F120" s="24">
        <v>0.34</v>
      </c>
      <c r="G120" s="24">
        <v>0.35</v>
      </c>
      <c r="H120" s="24">
        <v>0.3649</v>
      </c>
      <c r="I120" s="24">
        <v>0.35</v>
      </c>
      <c r="J120" s="24">
        <v>0.35543675915192507</v>
      </c>
      <c r="K120" s="24">
        <v>0.36</v>
      </c>
      <c r="L120" s="24">
        <v>0.39</v>
      </c>
      <c r="M120" s="211">
        <v>0.31</v>
      </c>
      <c r="N120" s="24">
        <v>0.35200000000000004</v>
      </c>
      <c r="O120" s="24">
        <v>0.36</v>
      </c>
      <c r="P120" s="211">
        <v>0.41659499999999999</v>
      </c>
      <c r="Q120" s="24">
        <v>0.32300000000000001</v>
      </c>
      <c r="R120" s="206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56"/>
    </row>
    <row r="121" spans="1:65">
      <c r="A121" s="30"/>
      <c r="B121" s="20" t="s">
        <v>226</v>
      </c>
      <c r="C121" s="12"/>
      <c r="D121" s="212">
        <v>0.36499999999999999</v>
      </c>
      <c r="E121" s="212">
        <v>0.34</v>
      </c>
      <c r="F121" s="212">
        <v>0.34333333333333332</v>
      </c>
      <c r="G121" s="212">
        <v>0.35166666666666674</v>
      </c>
      <c r="H121" s="212">
        <v>0.36335000000000006</v>
      </c>
      <c r="I121" s="212">
        <v>0.34</v>
      </c>
      <c r="J121" s="212">
        <v>0.34971506088342913</v>
      </c>
      <c r="K121" s="212">
        <v>0.35833333333333334</v>
      </c>
      <c r="L121" s="212">
        <v>0.36166666666666675</v>
      </c>
      <c r="M121" s="212">
        <v>0.31333333333333335</v>
      </c>
      <c r="N121" s="212">
        <v>0.35416666666666669</v>
      </c>
      <c r="O121" s="212">
        <v>0.35833333333333323</v>
      </c>
      <c r="P121" s="212">
        <v>0.414634</v>
      </c>
      <c r="Q121" s="212">
        <v>0.32633333333333331</v>
      </c>
      <c r="R121" s="206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56"/>
    </row>
    <row r="122" spans="1:65">
      <c r="A122" s="30"/>
      <c r="B122" s="3" t="s">
        <v>227</v>
      </c>
      <c r="C122" s="29"/>
      <c r="D122" s="24">
        <v>0.36499999999999999</v>
      </c>
      <c r="E122" s="24">
        <v>0.34</v>
      </c>
      <c r="F122" s="24">
        <v>0.34</v>
      </c>
      <c r="G122" s="24">
        <v>0.35</v>
      </c>
      <c r="H122" s="24">
        <v>0.36504999999999999</v>
      </c>
      <c r="I122" s="24">
        <v>0.34</v>
      </c>
      <c r="J122" s="24">
        <v>0.34791628844385891</v>
      </c>
      <c r="K122" s="24">
        <v>0.36</v>
      </c>
      <c r="L122" s="24">
        <v>0.36</v>
      </c>
      <c r="M122" s="24">
        <v>0.31</v>
      </c>
      <c r="N122" s="24">
        <v>0.35450000000000004</v>
      </c>
      <c r="O122" s="24">
        <v>0.36</v>
      </c>
      <c r="P122" s="24">
        <v>0.414966</v>
      </c>
      <c r="Q122" s="24">
        <v>0.32550000000000001</v>
      </c>
      <c r="R122" s="206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30"/>
      <c r="B123" s="3" t="s">
        <v>228</v>
      </c>
      <c r="C123" s="29"/>
      <c r="D123" s="24">
        <v>1.0488088481701525E-2</v>
      </c>
      <c r="E123" s="24">
        <v>0</v>
      </c>
      <c r="F123" s="24">
        <v>5.1639777949431982E-3</v>
      </c>
      <c r="G123" s="24">
        <v>4.0824829046386332E-3</v>
      </c>
      <c r="H123" s="24">
        <v>3.8203402989786103E-3</v>
      </c>
      <c r="I123" s="24">
        <v>8.9442719099991422E-3</v>
      </c>
      <c r="J123" s="24">
        <v>4.8780485518826241E-3</v>
      </c>
      <c r="K123" s="24">
        <v>7.5277265270908165E-3</v>
      </c>
      <c r="L123" s="24">
        <v>2.1369760566432805E-2</v>
      </c>
      <c r="M123" s="24">
        <v>5.1639777949432277E-3</v>
      </c>
      <c r="N123" s="24">
        <v>2.483277404291875E-3</v>
      </c>
      <c r="O123" s="24">
        <v>4.0824829046386332E-3</v>
      </c>
      <c r="P123" s="24">
        <v>2.9201858844943537E-3</v>
      </c>
      <c r="Q123" s="24">
        <v>3.4448028487370197E-3</v>
      </c>
      <c r="R123" s="206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85</v>
      </c>
      <c r="C124" s="29"/>
      <c r="D124" s="13">
        <v>2.8734488990963085E-2</v>
      </c>
      <c r="E124" s="13">
        <v>0</v>
      </c>
      <c r="F124" s="13">
        <v>1.5040712024106404E-2</v>
      </c>
      <c r="G124" s="13">
        <v>1.16089561269345E-2</v>
      </c>
      <c r="H124" s="13">
        <v>1.0514215767107774E-2</v>
      </c>
      <c r="I124" s="13">
        <v>2.630668208823277E-2</v>
      </c>
      <c r="J124" s="13">
        <v>1.3948637326513738E-2</v>
      </c>
      <c r="K124" s="13">
        <v>2.100760891281158E-2</v>
      </c>
      <c r="L124" s="13">
        <v>5.9086895575390229E-2</v>
      </c>
      <c r="M124" s="13">
        <v>1.6480780196627322E-2</v>
      </c>
      <c r="N124" s="13">
        <v>7.0116067885888237E-3</v>
      </c>
      <c r="O124" s="13">
        <v>1.1392975547828747E-2</v>
      </c>
      <c r="P124" s="13">
        <v>7.0428037365347597E-3</v>
      </c>
      <c r="Q124" s="13">
        <v>1.0556086359766148E-2</v>
      </c>
      <c r="R124" s="14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229</v>
      </c>
      <c r="C125" s="29"/>
      <c r="D125" s="13">
        <v>3.9911125589841445E-2</v>
      </c>
      <c r="E125" s="13">
        <v>-3.13156638341201E-2</v>
      </c>
      <c r="F125" s="13">
        <v>-2.1818758577591968E-2</v>
      </c>
      <c r="G125" s="13">
        <v>1.9235045637289172E-3</v>
      </c>
      <c r="H125" s="13">
        <v>3.5210157487860272E-2</v>
      </c>
      <c r="I125" s="13">
        <v>-3.13156638341201E-2</v>
      </c>
      <c r="J125" s="13">
        <v>-3.6367600027211733E-3</v>
      </c>
      <c r="K125" s="13">
        <v>2.0917315076785181E-2</v>
      </c>
      <c r="L125" s="13">
        <v>3.0414220333313535E-2</v>
      </c>
      <c r="M125" s="13">
        <v>-0.10729090588634593</v>
      </c>
      <c r="N125" s="13">
        <v>9.0461835061248497E-3</v>
      </c>
      <c r="O125" s="13">
        <v>2.0917315076784737E-2</v>
      </c>
      <c r="P125" s="13">
        <v>0.18132194424059822</v>
      </c>
      <c r="Q125" s="13">
        <v>-7.0252975385886041E-2</v>
      </c>
      <c r="R125" s="14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230</v>
      </c>
      <c r="C126" s="47"/>
      <c r="D126" s="45">
        <v>0.81</v>
      </c>
      <c r="E126" s="45">
        <v>0.87</v>
      </c>
      <c r="F126" s="45">
        <v>0.65</v>
      </c>
      <c r="G126" s="45">
        <v>0.08</v>
      </c>
      <c r="H126" s="45">
        <v>0.7</v>
      </c>
      <c r="I126" s="45">
        <v>0.87</v>
      </c>
      <c r="J126" s="45">
        <v>0.22</v>
      </c>
      <c r="K126" s="45">
        <v>0.36</v>
      </c>
      <c r="L126" s="45">
        <v>0.59</v>
      </c>
      <c r="M126" s="45">
        <v>2.67</v>
      </c>
      <c r="N126" s="45">
        <v>0.08</v>
      </c>
      <c r="O126" s="45">
        <v>0.36</v>
      </c>
      <c r="P126" s="45">
        <v>4.16</v>
      </c>
      <c r="Q126" s="45">
        <v>1.79</v>
      </c>
      <c r="R126" s="14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BM127" s="55"/>
    </row>
    <row r="128" spans="1:65" ht="15">
      <c r="B128" s="8" t="s">
        <v>390</v>
      </c>
      <c r="BM128" s="28" t="s">
        <v>66</v>
      </c>
    </row>
    <row r="129" spans="1:65" ht="15">
      <c r="A129" s="25" t="s">
        <v>19</v>
      </c>
      <c r="B129" s="18" t="s">
        <v>108</v>
      </c>
      <c r="C129" s="15" t="s">
        <v>109</v>
      </c>
      <c r="D129" s="16" t="s">
        <v>209</v>
      </c>
      <c r="E129" s="17" t="s">
        <v>209</v>
      </c>
      <c r="F129" s="17" t="s">
        <v>209</v>
      </c>
      <c r="G129" s="17" t="s">
        <v>209</v>
      </c>
      <c r="H129" s="17" t="s">
        <v>209</v>
      </c>
      <c r="I129" s="17" t="s">
        <v>209</v>
      </c>
      <c r="J129" s="17" t="s">
        <v>209</v>
      </c>
      <c r="K129" s="17" t="s">
        <v>209</v>
      </c>
      <c r="L129" s="17" t="s">
        <v>209</v>
      </c>
      <c r="M129" s="17" t="s">
        <v>209</v>
      </c>
      <c r="N129" s="17" t="s">
        <v>209</v>
      </c>
      <c r="O129" s="17" t="s">
        <v>209</v>
      </c>
      <c r="P129" s="17" t="s">
        <v>209</v>
      </c>
      <c r="Q129" s="17" t="s">
        <v>209</v>
      </c>
      <c r="R129" s="14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210</v>
      </c>
      <c r="C130" s="9" t="s">
        <v>210</v>
      </c>
      <c r="D130" s="142" t="s">
        <v>238</v>
      </c>
      <c r="E130" s="143" t="s">
        <v>239</v>
      </c>
      <c r="F130" s="143" t="s">
        <v>240</v>
      </c>
      <c r="G130" s="143" t="s">
        <v>241</v>
      </c>
      <c r="H130" s="143" t="s">
        <v>242</v>
      </c>
      <c r="I130" s="143" t="s">
        <v>243</v>
      </c>
      <c r="J130" s="143" t="s">
        <v>244</v>
      </c>
      <c r="K130" s="143" t="s">
        <v>245</v>
      </c>
      <c r="L130" s="143" t="s">
        <v>246</v>
      </c>
      <c r="M130" s="143" t="s">
        <v>247</v>
      </c>
      <c r="N130" s="143" t="s">
        <v>248</v>
      </c>
      <c r="O130" s="143" t="s">
        <v>249</v>
      </c>
      <c r="P130" s="143" t="s">
        <v>250</v>
      </c>
      <c r="Q130" s="143" t="s">
        <v>234</v>
      </c>
      <c r="R130" s="14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3</v>
      </c>
    </row>
    <row r="131" spans="1:65">
      <c r="A131" s="30"/>
      <c r="B131" s="19"/>
      <c r="C131" s="9"/>
      <c r="D131" s="10" t="s">
        <v>111</v>
      </c>
      <c r="E131" s="11" t="s">
        <v>260</v>
      </c>
      <c r="F131" s="11" t="s">
        <v>260</v>
      </c>
      <c r="G131" s="11" t="s">
        <v>260</v>
      </c>
      <c r="H131" s="11" t="s">
        <v>261</v>
      </c>
      <c r="I131" s="11" t="s">
        <v>261</v>
      </c>
      <c r="J131" s="11" t="s">
        <v>111</v>
      </c>
      <c r="K131" s="11" t="s">
        <v>111</v>
      </c>
      <c r="L131" s="11" t="s">
        <v>260</v>
      </c>
      <c r="M131" s="11" t="s">
        <v>260</v>
      </c>
      <c r="N131" s="11" t="s">
        <v>261</v>
      </c>
      <c r="O131" s="11" t="s">
        <v>111</v>
      </c>
      <c r="P131" s="11" t="s">
        <v>261</v>
      </c>
      <c r="Q131" s="11" t="s">
        <v>111</v>
      </c>
      <c r="R131" s="14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14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8">
        <v>1</v>
      </c>
      <c r="C133" s="14">
        <v>1</v>
      </c>
      <c r="D133" s="213">
        <v>33</v>
      </c>
      <c r="E133" s="213">
        <v>33</v>
      </c>
      <c r="F133" s="213">
        <v>29</v>
      </c>
      <c r="G133" s="213">
        <v>36.799999999999997</v>
      </c>
      <c r="H133" s="213">
        <v>36</v>
      </c>
      <c r="I133" s="213">
        <v>34.200000000000003</v>
      </c>
      <c r="J133" s="213">
        <v>33.585580415849996</v>
      </c>
      <c r="K133" s="213">
        <v>37</v>
      </c>
      <c r="L133" s="213">
        <v>30.9</v>
      </c>
      <c r="M133" s="213">
        <v>30.3</v>
      </c>
      <c r="N133" s="213">
        <v>35.200000000000003</v>
      </c>
      <c r="O133" s="220">
        <v>40</v>
      </c>
      <c r="P133" s="213">
        <v>30.242999999999999</v>
      </c>
      <c r="Q133" s="213">
        <v>31</v>
      </c>
      <c r="R133" s="214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6">
        <v>1</v>
      </c>
    </row>
    <row r="134" spans="1:65">
      <c r="A134" s="30"/>
      <c r="B134" s="19">
        <v>1</v>
      </c>
      <c r="C134" s="9">
        <v>2</v>
      </c>
      <c r="D134" s="217">
        <v>34</v>
      </c>
      <c r="E134" s="217">
        <v>31.100000000000005</v>
      </c>
      <c r="F134" s="217">
        <v>27.9</v>
      </c>
      <c r="G134" s="217">
        <v>36.1</v>
      </c>
      <c r="H134" s="217">
        <v>32.53</v>
      </c>
      <c r="I134" s="217">
        <v>33.200000000000003</v>
      </c>
      <c r="J134" s="217">
        <v>32.938551632349998</v>
      </c>
      <c r="K134" s="217">
        <v>38.5</v>
      </c>
      <c r="L134" s="217">
        <v>31.8</v>
      </c>
      <c r="M134" s="217">
        <v>30.7</v>
      </c>
      <c r="N134" s="217">
        <v>34.9</v>
      </c>
      <c r="O134" s="221">
        <v>40</v>
      </c>
      <c r="P134" s="217">
        <v>29.908999999999999</v>
      </c>
      <c r="Q134" s="217">
        <v>29</v>
      </c>
      <c r="R134" s="214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6" t="e">
        <v>#N/A</v>
      </c>
    </row>
    <row r="135" spans="1:65">
      <c r="A135" s="30"/>
      <c r="B135" s="19">
        <v>1</v>
      </c>
      <c r="C135" s="9">
        <v>3</v>
      </c>
      <c r="D135" s="217">
        <v>33</v>
      </c>
      <c r="E135" s="217">
        <v>31.3</v>
      </c>
      <c r="F135" s="217">
        <v>28.7</v>
      </c>
      <c r="G135" s="217">
        <v>35.200000000000003</v>
      </c>
      <c r="H135" s="217">
        <v>33.94</v>
      </c>
      <c r="I135" s="217">
        <v>34</v>
      </c>
      <c r="J135" s="217">
        <v>35.398019571349998</v>
      </c>
      <c r="K135" s="217">
        <v>37.5</v>
      </c>
      <c r="L135" s="217">
        <v>28</v>
      </c>
      <c r="M135" s="217">
        <v>31.8</v>
      </c>
      <c r="N135" s="217">
        <v>34.5</v>
      </c>
      <c r="O135" s="221">
        <v>40</v>
      </c>
      <c r="P135" s="217">
        <v>30.079000000000001</v>
      </c>
      <c r="Q135" s="217">
        <v>30</v>
      </c>
      <c r="R135" s="214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6">
        <v>16</v>
      </c>
    </row>
    <row r="136" spans="1:65">
      <c r="A136" s="30"/>
      <c r="B136" s="19">
        <v>1</v>
      </c>
      <c r="C136" s="9">
        <v>4</v>
      </c>
      <c r="D136" s="217">
        <v>31</v>
      </c>
      <c r="E136" s="217">
        <v>33.299999999999997</v>
      </c>
      <c r="F136" s="217">
        <v>29.9</v>
      </c>
      <c r="G136" s="217">
        <v>34.9</v>
      </c>
      <c r="H136" s="217">
        <v>34.270000000000003</v>
      </c>
      <c r="I136" s="217">
        <v>33.4</v>
      </c>
      <c r="J136" s="217">
        <v>35.98393491185</v>
      </c>
      <c r="K136" s="217">
        <v>38.700000000000003</v>
      </c>
      <c r="L136" s="217">
        <v>32.9</v>
      </c>
      <c r="M136" s="217">
        <v>31.2</v>
      </c>
      <c r="N136" s="217">
        <v>35</v>
      </c>
      <c r="O136" s="221">
        <v>40</v>
      </c>
      <c r="P136" s="217">
        <v>30.396999999999998</v>
      </c>
      <c r="Q136" s="217">
        <v>30</v>
      </c>
      <c r="R136" s="214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6">
        <v>32.925956602052558</v>
      </c>
    </row>
    <row r="137" spans="1:65">
      <c r="A137" s="30"/>
      <c r="B137" s="19">
        <v>1</v>
      </c>
      <c r="C137" s="9">
        <v>5</v>
      </c>
      <c r="D137" s="217">
        <v>32</v>
      </c>
      <c r="E137" s="217">
        <v>31.3</v>
      </c>
      <c r="F137" s="217">
        <v>29.5</v>
      </c>
      <c r="G137" s="217">
        <v>36.299999999999997</v>
      </c>
      <c r="H137" s="217">
        <v>33.46</v>
      </c>
      <c r="I137" s="217">
        <v>32.700000000000003</v>
      </c>
      <c r="J137" s="217">
        <v>34.867151325350001</v>
      </c>
      <c r="K137" s="217">
        <v>38.200000000000003</v>
      </c>
      <c r="L137" s="217">
        <v>30.9</v>
      </c>
      <c r="M137" s="217">
        <v>32.5</v>
      </c>
      <c r="N137" s="217">
        <v>35.299999999999997</v>
      </c>
      <c r="O137" s="221">
        <v>40</v>
      </c>
      <c r="P137" s="217">
        <v>30.774000000000001</v>
      </c>
      <c r="Q137" s="217">
        <v>30</v>
      </c>
      <c r="R137" s="214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6">
        <v>18</v>
      </c>
    </row>
    <row r="138" spans="1:65">
      <c r="A138" s="30"/>
      <c r="B138" s="19">
        <v>1</v>
      </c>
      <c r="C138" s="9">
        <v>6</v>
      </c>
      <c r="D138" s="217">
        <v>32</v>
      </c>
      <c r="E138" s="217">
        <v>32.1</v>
      </c>
      <c r="F138" s="217">
        <v>29.1</v>
      </c>
      <c r="G138" s="217">
        <v>36.4</v>
      </c>
      <c r="H138" s="217">
        <v>33.93</v>
      </c>
      <c r="I138" s="217">
        <v>35.4</v>
      </c>
      <c r="J138" s="217">
        <v>36.418377103349997</v>
      </c>
      <c r="K138" s="217">
        <v>38.200000000000003</v>
      </c>
      <c r="L138" s="217">
        <v>31.8</v>
      </c>
      <c r="M138" s="217">
        <v>32.5</v>
      </c>
      <c r="N138" s="217">
        <v>35.200000000000003</v>
      </c>
      <c r="O138" s="221">
        <v>40</v>
      </c>
      <c r="P138" s="217">
        <v>30.201000000000001</v>
      </c>
      <c r="Q138" s="217">
        <v>30</v>
      </c>
      <c r="R138" s="214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8"/>
    </row>
    <row r="139" spans="1:65">
      <c r="A139" s="30"/>
      <c r="B139" s="20" t="s">
        <v>226</v>
      </c>
      <c r="C139" s="12"/>
      <c r="D139" s="219">
        <v>32.5</v>
      </c>
      <c r="E139" s="219">
        <v>32.016666666666666</v>
      </c>
      <c r="F139" s="219">
        <v>29.016666666666666</v>
      </c>
      <c r="G139" s="219">
        <v>35.950000000000003</v>
      </c>
      <c r="H139" s="219">
        <v>34.021666666666668</v>
      </c>
      <c r="I139" s="219">
        <v>33.81666666666667</v>
      </c>
      <c r="J139" s="219">
        <v>34.865269160016659</v>
      </c>
      <c r="K139" s="219">
        <v>38.016666666666659</v>
      </c>
      <c r="L139" s="219">
        <v>31.05</v>
      </c>
      <c r="M139" s="219">
        <v>31.5</v>
      </c>
      <c r="N139" s="219">
        <v>35.016666666666659</v>
      </c>
      <c r="O139" s="219">
        <v>40</v>
      </c>
      <c r="P139" s="219">
        <v>30.267166666666665</v>
      </c>
      <c r="Q139" s="219">
        <v>30</v>
      </c>
      <c r="R139" s="214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8"/>
    </row>
    <row r="140" spans="1:65">
      <c r="A140" s="30"/>
      <c r="B140" s="3" t="s">
        <v>227</v>
      </c>
      <c r="C140" s="29"/>
      <c r="D140" s="217">
        <v>32.5</v>
      </c>
      <c r="E140" s="217">
        <v>31.700000000000003</v>
      </c>
      <c r="F140" s="217">
        <v>29.05</v>
      </c>
      <c r="G140" s="217">
        <v>36.200000000000003</v>
      </c>
      <c r="H140" s="217">
        <v>33.935000000000002</v>
      </c>
      <c r="I140" s="217">
        <v>33.700000000000003</v>
      </c>
      <c r="J140" s="217">
        <v>35.13258544835</v>
      </c>
      <c r="K140" s="217">
        <v>38.200000000000003</v>
      </c>
      <c r="L140" s="217">
        <v>31.35</v>
      </c>
      <c r="M140" s="217">
        <v>31.5</v>
      </c>
      <c r="N140" s="217">
        <v>35.1</v>
      </c>
      <c r="O140" s="217">
        <v>40</v>
      </c>
      <c r="P140" s="217">
        <v>30.222000000000001</v>
      </c>
      <c r="Q140" s="217">
        <v>30</v>
      </c>
      <c r="R140" s="214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8"/>
    </row>
    <row r="141" spans="1:65">
      <c r="A141" s="30"/>
      <c r="B141" s="3" t="s">
        <v>228</v>
      </c>
      <c r="C141" s="29"/>
      <c r="D141" s="24">
        <v>1.0488088481701516</v>
      </c>
      <c r="E141" s="24">
        <v>0.94745272529380742</v>
      </c>
      <c r="F141" s="24">
        <v>0.6882344561751228</v>
      </c>
      <c r="G141" s="24">
        <v>0.73959448348402257</v>
      </c>
      <c r="H141" s="24">
        <v>1.1428983623519049</v>
      </c>
      <c r="I141" s="24">
        <v>0.94745272529380831</v>
      </c>
      <c r="J141" s="24">
        <v>1.3636148726570068</v>
      </c>
      <c r="K141" s="24">
        <v>0.64316923641190105</v>
      </c>
      <c r="L141" s="24">
        <v>1.6670332930088707</v>
      </c>
      <c r="M141" s="24">
        <v>0.92303846073714613</v>
      </c>
      <c r="N141" s="24">
        <v>0.29268868558020278</v>
      </c>
      <c r="O141" s="24">
        <v>0</v>
      </c>
      <c r="P141" s="24">
        <v>0.29745212499941376</v>
      </c>
      <c r="Q141" s="24">
        <v>0.63245553203367588</v>
      </c>
      <c r="R141" s="14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85</v>
      </c>
      <c r="C142" s="29"/>
      <c r="D142" s="13">
        <v>3.2271041482158515E-2</v>
      </c>
      <c r="E142" s="13">
        <v>2.9592484912872696E-2</v>
      </c>
      <c r="F142" s="13">
        <v>2.3718591252445357E-2</v>
      </c>
      <c r="G142" s="13">
        <v>2.0572864630988109E-2</v>
      </c>
      <c r="H142" s="13">
        <v>3.3593250252836084E-2</v>
      </c>
      <c r="I142" s="13">
        <v>2.8017330467042134E-2</v>
      </c>
      <c r="J142" s="13">
        <v>3.911098079864516E-2</v>
      </c>
      <c r="K142" s="13">
        <v>1.6918086008204328E-2</v>
      </c>
      <c r="L142" s="13">
        <v>5.3688672882733351E-2</v>
      </c>
      <c r="M142" s="13">
        <v>2.9302808277369717E-2</v>
      </c>
      <c r="N142" s="13">
        <v>8.3585536100962265E-3</v>
      </c>
      <c r="O142" s="13">
        <v>0</v>
      </c>
      <c r="P142" s="13">
        <v>9.8275510316265854E-3</v>
      </c>
      <c r="Q142" s="13">
        <v>2.1081851067789197E-2</v>
      </c>
      <c r="R142" s="14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229</v>
      </c>
      <c r="C143" s="29"/>
      <c r="D143" s="13">
        <v>-1.2936802632668387E-2</v>
      </c>
      <c r="E143" s="13">
        <v>-2.7616204029413338E-2</v>
      </c>
      <c r="F143" s="13">
        <v>-0.118729729940244</v>
      </c>
      <c r="G143" s="13">
        <v>9.1843752164787018E-2</v>
      </c>
      <c r="H143" s="13">
        <v>3.3278002454325106E-2</v>
      </c>
      <c r="I143" s="13">
        <v>2.7051911517085081E-2</v>
      </c>
      <c r="J143" s="13">
        <v>5.8899201666420486E-2</v>
      </c>
      <c r="K143" s="13">
        <v>0.15461084779224765</v>
      </c>
      <c r="L143" s="13">
        <v>-5.6975006822903129E-2</v>
      </c>
      <c r="M143" s="13">
        <v>-4.3307977936278608E-2</v>
      </c>
      <c r="N143" s="13">
        <v>6.349732188141699E-2</v>
      </c>
      <c r="O143" s="13">
        <v>0.21484701214440816</v>
      </c>
      <c r="P143" s="13">
        <v>-8.0750575223079379E-2</v>
      </c>
      <c r="Q143" s="13">
        <v>-8.8864740891693939E-2</v>
      </c>
      <c r="R143" s="14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230</v>
      </c>
      <c r="C144" s="47"/>
      <c r="D144" s="45">
        <v>0</v>
      </c>
      <c r="E144" s="45">
        <v>0.15</v>
      </c>
      <c r="F144" s="45">
        <v>1.05</v>
      </c>
      <c r="G144" s="45">
        <v>1.04</v>
      </c>
      <c r="H144" s="45">
        <v>0.46</v>
      </c>
      <c r="I144" s="45">
        <v>0.4</v>
      </c>
      <c r="J144" s="45">
        <v>0.71</v>
      </c>
      <c r="K144" s="45">
        <v>1.67</v>
      </c>
      <c r="L144" s="45">
        <v>0.44</v>
      </c>
      <c r="M144" s="45">
        <v>0.3</v>
      </c>
      <c r="N144" s="45">
        <v>0.76</v>
      </c>
      <c r="O144" s="45" t="s">
        <v>236</v>
      </c>
      <c r="P144" s="45">
        <v>0.67</v>
      </c>
      <c r="Q144" s="45">
        <v>0.75</v>
      </c>
      <c r="R144" s="14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 t="s">
        <v>264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BM145" s="55"/>
    </row>
    <row r="146" spans="1:65">
      <c r="BM146" s="55"/>
    </row>
    <row r="147" spans="1:65" ht="15">
      <c r="B147" s="8" t="s">
        <v>391</v>
      </c>
      <c r="BM147" s="28" t="s">
        <v>66</v>
      </c>
    </row>
    <row r="148" spans="1:65" ht="15">
      <c r="A148" s="25" t="s">
        <v>22</v>
      </c>
      <c r="B148" s="18" t="s">
        <v>108</v>
      </c>
      <c r="C148" s="15" t="s">
        <v>109</v>
      </c>
      <c r="D148" s="16" t="s">
        <v>209</v>
      </c>
      <c r="E148" s="17" t="s">
        <v>209</v>
      </c>
      <c r="F148" s="17" t="s">
        <v>209</v>
      </c>
      <c r="G148" s="17" t="s">
        <v>209</v>
      </c>
      <c r="H148" s="17" t="s">
        <v>209</v>
      </c>
      <c r="I148" s="17" t="s">
        <v>209</v>
      </c>
      <c r="J148" s="17" t="s">
        <v>209</v>
      </c>
      <c r="K148" s="17" t="s">
        <v>209</v>
      </c>
      <c r="L148" s="17" t="s">
        <v>209</v>
      </c>
      <c r="M148" s="14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210</v>
      </c>
      <c r="C149" s="9" t="s">
        <v>210</v>
      </c>
      <c r="D149" s="142" t="s">
        <v>238</v>
      </c>
      <c r="E149" s="143" t="s">
        <v>239</v>
      </c>
      <c r="F149" s="143" t="s">
        <v>240</v>
      </c>
      <c r="G149" s="143" t="s">
        <v>241</v>
      </c>
      <c r="H149" s="143" t="s">
        <v>242</v>
      </c>
      <c r="I149" s="143" t="s">
        <v>243</v>
      </c>
      <c r="J149" s="143" t="s">
        <v>246</v>
      </c>
      <c r="K149" s="143" t="s">
        <v>247</v>
      </c>
      <c r="L149" s="143" t="s">
        <v>250</v>
      </c>
      <c r="M149" s="14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111</v>
      </c>
      <c r="E150" s="11" t="s">
        <v>260</v>
      </c>
      <c r="F150" s="11" t="s">
        <v>260</v>
      </c>
      <c r="G150" s="11" t="s">
        <v>260</v>
      </c>
      <c r="H150" s="11" t="s">
        <v>261</v>
      </c>
      <c r="I150" s="11" t="s">
        <v>261</v>
      </c>
      <c r="J150" s="11" t="s">
        <v>260</v>
      </c>
      <c r="K150" s="11" t="s">
        <v>260</v>
      </c>
      <c r="L150" s="11" t="s">
        <v>261</v>
      </c>
      <c r="M150" s="14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14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145" t="s">
        <v>95</v>
      </c>
      <c r="E152" s="22">
        <v>2.13</v>
      </c>
      <c r="F152" s="22">
        <v>1.9800000000000002</v>
      </c>
      <c r="G152" s="22">
        <v>2.0699999999999998</v>
      </c>
      <c r="H152" s="22">
        <v>2.42</v>
      </c>
      <c r="I152" s="149">
        <v>2.76</v>
      </c>
      <c r="J152" s="145">
        <v>3.2</v>
      </c>
      <c r="K152" s="22">
        <v>2.2200000000000002</v>
      </c>
      <c r="L152" s="22">
        <v>2.0383</v>
      </c>
      <c r="M152" s="14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46" t="s">
        <v>95</v>
      </c>
      <c r="E153" s="11">
        <v>2.02</v>
      </c>
      <c r="F153" s="11">
        <v>1.92</v>
      </c>
      <c r="G153" s="147">
        <v>2.6</v>
      </c>
      <c r="H153" s="11">
        <v>2.23</v>
      </c>
      <c r="I153" s="11">
        <v>2.48</v>
      </c>
      <c r="J153" s="146">
        <v>3.2</v>
      </c>
      <c r="K153" s="11">
        <v>2.2400000000000002</v>
      </c>
      <c r="L153" s="11">
        <v>2.0188000000000001</v>
      </c>
      <c r="M153" s="14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 t="e">
        <v>#N/A</v>
      </c>
    </row>
    <row r="154" spans="1:65">
      <c r="A154" s="30"/>
      <c r="B154" s="19">
        <v>1</v>
      </c>
      <c r="C154" s="9">
        <v>3</v>
      </c>
      <c r="D154" s="146" t="s">
        <v>95</v>
      </c>
      <c r="E154" s="11">
        <v>1.9699999999999998</v>
      </c>
      <c r="F154" s="11">
        <v>1.9400000000000002</v>
      </c>
      <c r="G154" s="11">
        <v>2.35</v>
      </c>
      <c r="H154" s="11">
        <v>2.3199999999999998</v>
      </c>
      <c r="I154" s="11">
        <v>2.44</v>
      </c>
      <c r="J154" s="146">
        <v>2.6</v>
      </c>
      <c r="K154" s="11">
        <v>2.33</v>
      </c>
      <c r="L154" s="11">
        <v>1.9868999999999999</v>
      </c>
      <c r="M154" s="14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46" t="s">
        <v>95</v>
      </c>
      <c r="E155" s="11">
        <v>2.11</v>
      </c>
      <c r="F155" s="11">
        <v>1.9400000000000002</v>
      </c>
      <c r="G155" s="11">
        <v>2</v>
      </c>
      <c r="H155" s="11">
        <v>2.42</v>
      </c>
      <c r="I155" s="11">
        <v>2.52</v>
      </c>
      <c r="J155" s="146">
        <v>2.2999999999999998</v>
      </c>
      <c r="K155" s="11">
        <v>2.31</v>
      </c>
      <c r="L155" s="11">
        <v>2.0196999999999998</v>
      </c>
      <c r="M155" s="14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2.1898238095238094</v>
      </c>
    </row>
    <row r="156" spans="1:65">
      <c r="A156" s="30"/>
      <c r="B156" s="19">
        <v>1</v>
      </c>
      <c r="C156" s="9">
        <v>5</v>
      </c>
      <c r="D156" s="146" t="s">
        <v>95</v>
      </c>
      <c r="E156" s="11">
        <v>2.06</v>
      </c>
      <c r="F156" s="11">
        <v>1.92</v>
      </c>
      <c r="G156" s="11">
        <v>2.0699999999999998</v>
      </c>
      <c r="H156" s="11">
        <v>2.38</v>
      </c>
      <c r="I156" s="11">
        <v>2.56</v>
      </c>
      <c r="J156" s="146">
        <v>2.9</v>
      </c>
      <c r="K156" s="11">
        <v>2.39</v>
      </c>
      <c r="L156" s="11">
        <v>2.0989</v>
      </c>
      <c r="M156" s="14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19</v>
      </c>
    </row>
    <row r="157" spans="1:65">
      <c r="A157" s="30"/>
      <c r="B157" s="19">
        <v>1</v>
      </c>
      <c r="C157" s="9">
        <v>6</v>
      </c>
      <c r="D157" s="146" t="s">
        <v>95</v>
      </c>
      <c r="E157" s="11">
        <v>2.1</v>
      </c>
      <c r="F157" s="11">
        <v>1.9</v>
      </c>
      <c r="G157" s="11">
        <v>2.0699999999999998</v>
      </c>
      <c r="H157" s="11">
        <v>2.4300000000000002</v>
      </c>
      <c r="I157" s="11">
        <v>2.52</v>
      </c>
      <c r="J157" s="146">
        <v>2.9</v>
      </c>
      <c r="K157" s="11">
        <v>2.38</v>
      </c>
      <c r="L157" s="11">
        <v>2.0539999999999998</v>
      </c>
      <c r="M157" s="14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226</v>
      </c>
      <c r="C158" s="12"/>
      <c r="D158" s="23" t="s">
        <v>500</v>
      </c>
      <c r="E158" s="23">
        <v>2.0649999999999999</v>
      </c>
      <c r="F158" s="23">
        <v>1.9333333333333336</v>
      </c>
      <c r="G158" s="23">
        <v>2.1933333333333334</v>
      </c>
      <c r="H158" s="23">
        <v>2.3666666666666667</v>
      </c>
      <c r="I158" s="23">
        <v>2.5466666666666664</v>
      </c>
      <c r="J158" s="23">
        <v>2.85</v>
      </c>
      <c r="K158" s="23">
        <v>2.311666666666667</v>
      </c>
      <c r="L158" s="23">
        <v>2.0361000000000002</v>
      </c>
      <c r="M158" s="14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227</v>
      </c>
      <c r="C159" s="29"/>
      <c r="D159" s="11" t="s">
        <v>500</v>
      </c>
      <c r="E159" s="11">
        <v>2.08</v>
      </c>
      <c r="F159" s="11">
        <v>1.9300000000000002</v>
      </c>
      <c r="G159" s="11">
        <v>2.0699999999999998</v>
      </c>
      <c r="H159" s="11">
        <v>2.4</v>
      </c>
      <c r="I159" s="11">
        <v>2.52</v>
      </c>
      <c r="J159" s="11">
        <v>2.9</v>
      </c>
      <c r="K159" s="11">
        <v>2.3200000000000003</v>
      </c>
      <c r="L159" s="11">
        <v>2.0289999999999999</v>
      </c>
      <c r="M159" s="14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228</v>
      </c>
      <c r="C160" s="29"/>
      <c r="D160" s="24" t="s">
        <v>500</v>
      </c>
      <c r="E160" s="24">
        <v>6.0909769331364286E-2</v>
      </c>
      <c r="F160" s="24">
        <v>2.732520204255905E-2</v>
      </c>
      <c r="G160" s="24">
        <v>0.23363789646944416</v>
      </c>
      <c r="H160" s="24">
        <v>7.8400680269157558E-2</v>
      </c>
      <c r="I160" s="24">
        <v>0.11219031449580062</v>
      </c>
      <c r="J160" s="24">
        <v>0.35071355833500018</v>
      </c>
      <c r="K160" s="24">
        <v>7.0261416628663656E-2</v>
      </c>
      <c r="L160" s="24">
        <v>3.8099816272522902E-2</v>
      </c>
      <c r="M160" s="206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7"/>
      <c r="AE160" s="207"/>
      <c r="AF160" s="207"/>
      <c r="AG160" s="207"/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  <c r="AX160" s="207"/>
      <c r="AY160" s="207"/>
      <c r="AZ160" s="207"/>
      <c r="BA160" s="207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56"/>
    </row>
    <row r="161" spans="1:65">
      <c r="A161" s="30"/>
      <c r="B161" s="3" t="s">
        <v>85</v>
      </c>
      <c r="C161" s="29"/>
      <c r="D161" s="13" t="s">
        <v>500</v>
      </c>
      <c r="E161" s="13">
        <v>2.9496256334801109E-2</v>
      </c>
      <c r="F161" s="13">
        <v>1.4133725194427092E-2</v>
      </c>
      <c r="G161" s="13">
        <v>0.10652183729609917</v>
      </c>
      <c r="H161" s="13">
        <v>3.3127048001052491E-2</v>
      </c>
      <c r="I161" s="13">
        <v>4.40537884145814E-2</v>
      </c>
      <c r="J161" s="13">
        <v>0.12305738888947375</v>
      </c>
      <c r="K161" s="13">
        <v>3.0394268188318811E-2</v>
      </c>
      <c r="L161" s="13">
        <v>1.8712153760877606E-2</v>
      </c>
      <c r="M161" s="14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229</v>
      </c>
      <c r="C162" s="29"/>
      <c r="D162" s="13" t="s">
        <v>500</v>
      </c>
      <c r="E162" s="13">
        <v>-5.7001759219593606E-2</v>
      </c>
      <c r="F162" s="13">
        <v>-0.117128362142638</v>
      </c>
      <c r="G162" s="13">
        <v>1.6026512243865199E-3</v>
      </c>
      <c r="H162" s="13">
        <v>8.0756660135736125E-2</v>
      </c>
      <c r="I162" s="13">
        <v>0.16295505400521448</v>
      </c>
      <c r="J162" s="13">
        <v>0.30147456960007668</v>
      </c>
      <c r="K162" s="13">
        <v>5.5640484231173293E-2</v>
      </c>
      <c r="L162" s="13">
        <v>-7.0199168013082014E-2</v>
      </c>
      <c r="M162" s="14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230</v>
      </c>
      <c r="C163" s="47"/>
      <c r="D163" s="45">
        <v>7.35</v>
      </c>
      <c r="E163" s="45">
        <v>0.67</v>
      </c>
      <c r="F163" s="45">
        <v>1.03</v>
      </c>
      <c r="G163" s="45">
        <v>0.32</v>
      </c>
      <c r="H163" s="45">
        <v>0.15</v>
      </c>
      <c r="I163" s="45">
        <v>0.64</v>
      </c>
      <c r="J163" s="45">
        <v>1.47</v>
      </c>
      <c r="K163" s="45">
        <v>0</v>
      </c>
      <c r="L163" s="45">
        <v>0.75</v>
      </c>
      <c r="M163" s="14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BM164" s="55"/>
    </row>
    <row r="165" spans="1:65" ht="15">
      <c r="B165" s="8" t="s">
        <v>392</v>
      </c>
      <c r="BM165" s="28" t="s">
        <v>66</v>
      </c>
    </row>
    <row r="166" spans="1:65" ht="15">
      <c r="A166" s="25" t="s">
        <v>25</v>
      </c>
      <c r="B166" s="18" t="s">
        <v>108</v>
      </c>
      <c r="C166" s="15" t="s">
        <v>109</v>
      </c>
      <c r="D166" s="16" t="s">
        <v>209</v>
      </c>
      <c r="E166" s="17" t="s">
        <v>209</v>
      </c>
      <c r="F166" s="17" t="s">
        <v>209</v>
      </c>
      <c r="G166" s="17" t="s">
        <v>209</v>
      </c>
      <c r="H166" s="17" t="s">
        <v>209</v>
      </c>
      <c r="I166" s="17" t="s">
        <v>209</v>
      </c>
      <c r="J166" s="17" t="s">
        <v>209</v>
      </c>
      <c r="K166" s="17" t="s">
        <v>209</v>
      </c>
      <c r="L166" s="17" t="s">
        <v>209</v>
      </c>
      <c r="M166" s="17" t="s">
        <v>209</v>
      </c>
      <c r="N166" s="17" t="s">
        <v>209</v>
      </c>
      <c r="O166" s="17" t="s">
        <v>209</v>
      </c>
      <c r="P166" s="17" t="s">
        <v>209</v>
      </c>
      <c r="Q166" s="17" t="s">
        <v>209</v>
      </c>
      <c r="R166" s="14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210</v>
      </c>
      <c r="C167" s="9" t="s">
        <v>210</v>
      </c>
      <c r="D167" s="142" t="s">
        <v>238</v>
      </c>
      <c r="E167" s="143" t="s">
        <v>239</v>
      </c>
      <c r="F167" s="143" t="s">
        <v>240</v>
      </c>
      <c r="G167" s="143" t="s">
        <v>241</v>
      </c>
      <c r="H167" s="143" t="s">
        <v>242</v>
      </c>
      <c r="I167" s="143" t="s">
        <v>243</v>
      </c>
      <c r="J167" s="143" t="s">
        <v>244</v>
      </c>
      <c r="K167" s="143" t="s">
        <v>245</v>
      </c>
      <c r="L167" s="143" t="s">
        <v>246</v>
      </c>
      <c r="M167" s="143" t="s">
        <v>247</v>
      </c>
      <c r="N167" s="143" t="s">
        <v>248</v>
      </c>
      <c r="O167" s="143" t="s">
        <v>249</v>
      </c>
      <c r="P167" s="143" t="s">
        <v>250</v>
      </c>
      <c r="Q167" s="143" t="s">
        <v>234</v>
      </c>
      <c r="R167" s="14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111</v>
      </c>
      <c r="E168" s="11" t="s">
        <v>260</v>
      </c>
      <c r="F168" s="11" t="s">
        <v>260</v>
      </c>
      <c r="G168" s="11" t="s">
        <v>260</v>
      </c>
      <c r="H168" s="11" t="s">
        <v>261</v>
      </c>
      <c r="I168" s="11" t="s">
        <v>261</v>
      </c>
      <c r="J168" s="11" t="s">
        <v>111</v>
      </c>
      <c r="K168" s="11" t="s">
        <v>111</v>
      </c>
      <c r="L168" s="11" t="s">
        <v>260</v>
      </c>
      <c r="M168" s="11" t="s">
        <v>260</v>
      </c>
      <c r="N168" s="11" t="s">
        <v>261</v>
      </c>
      <c r="O168" s="11" t="s">
        <v>111</v>
      </c>
      <c r="P168" s="11" t="s">
        <v>261</v>
      </c>
      <c r="Q168" s="11" t="s">
        <v>111</v>
      </c>
      <c r="R168" s="14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4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0</v>
      </c>
    </row>
    <row r="170" spans="1:65">
      <c r="A170" s="30"/>
      <c r="B170" s="18">
        <v>1</v>
      </c>
      <c r="C170" s="14">
        <v>1</v>
      </c>
      <c r="D170" s="223">
        <v>371</v>
      </c>
      <c r="E170" s="223">
        <v>362</v>
      </c>
      <c r="F170" s="223">
        <v>373</v>
      </c>
      <c r="G170" s="223">
        <v>360</v>
      </c>
      <c r="H170" s="223">
        <v>370.2</v>
      </c>
      <c r="I170" s="223">
        <v>385</v>
      </c>
      <c r="J170" s="223">
        <v>361.12654932183176</v>
      </c>
      <c r="K170" s="223">
        <v>343</v>
      </c>
      <c r="L170" s="223">
        <v>316</v>
      </c>
      <c r="M170" s="223">
        <v>318</v>
      </c>
      <c r="N170" s="223">
        <v>353</v>
      </c>
      <c r="O170" s="223">
        <v>370</v>
      </c>
      <c r="P170" s="223">
        <v>353.36</v>
      </c>
      <c r="Q170" s="224">
        <v>215</v>
      </c>
      <c r="R170" s="225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  <c r="BA170" s="226"/>
      <c r="BB170" s="226"/>
      <c r="BC170" s="226"/>
      <c r="BD170" s="226"/>
      <c r="BE170" s="226"/>
      <c r="BF170" s="226"/>
      <c r="BG170" s="226"/>
      <c r="BH170" s="226"/>
      <c r="BI170" s="226"/>
      <c r="BJ170" s="226"/>
      <c r="BK170" s="226"/>
      <c r="BL170" s="226"/>
      <c r="BM170" s="227">
        <v>1</v>
      </c>
    </row>
    <row r="171" spans="1:65">
      <c r="A171" s="30"/>
      <c r="B171" s="19">
        <v>1</v>
      </c>
      <c r="C171" s="9">
        <v>2</v>
      </c>
      <c r="D171" s="228">
        <v>377</v>
      </c>
      <c r="E171" s="228">
        <v>357</v>
      </c>
      <c r="F171" s="228">
        <v>366</v>
      </c>
      <c r="G171" s="228">
        <v>362</v>
      </c>
      <c r="H171" s="228">
        <v>371.7</v>
      </c>
      <c r="I171" s="228">
        <v>379</v>
      </c>
      <c r="J171" s="228">
        <v>376.28883711633284</v>
      </c>
      <c r="K171" s="228">
        <v>348</v>
      </c>
      <c r="L171" s="228">
        <v>322</v>
      </c>
      <c r="M171" s="228">
        <v>319</v>
      </c>
      <c r="N171" s="228">
        <v>354</v>
      </c>
      <c r="O171" s="228">
        <v>370</v>
      </c>
      <c r="P171" s="228">
        <v>358.08</v>
      </c>
      <c r="Q171" s="229">
        <v>201</v>
      </c>
      <c r="R171" s="225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  <c r="BA171" s="226"/>
      <c r="BB171" s="226"/>
      <c r="BC171" s="226"/>
      <c r="BD171" s="226"/>
      <c r="BE171" s="226"/>
      <c r="BF171" s="226"/>
      <c r="BG171" s="226"/>
      <c r="BH171" s="226"/>
      <c r="BI171" s="226"/>
      <c r="BJ171" s="226"/>
      <c r="BK171" s="226"/>
      <c r="BL171" s="226"/>
      <c r="BM171" s="227" t="e">
        <v>#N/A</v>
      </c>
    </row>
    <row r="172" spans="1:65">
      <c r="A172" s="30"/>
      <c r="B172" s="19">
        <v>1</v>
      </c>
      <c r="C172" s="9">
        <v>3</v>
      </c>
      <c r="D172" s="228">
        <v>366</v>
      </c>
      <c r="E172" s="228">
        <v>358</v>
      </c>
      <c r="F172" s="228">
        <v>377</v>
      </c>
      <c r="G172" s="228">
        <v>354</v>
      </c>
      <c r="H172" s="228">
        <v>375.8</v>
      </c>
      <c r="I172" s="228">
        <v>381</v>
      </c>
      <c r="J172" s="228">
        <v>366.89753431729207</v>
      </c>
      <c r="K172" s="228">
        <v>343</v>
      </c>
      <c r="L172" s="228">
        <v>317</v>
      </c>
      <c r="M172" s="228">
        <v>331</v>
      </c>
      <c r="N172" s="228">
        <v>350</v>
      </c>
      <c r="O172" s="228">
        <v>359.99999999999994</v>
      </c>
      <c r="P172" s="228">
        <v>356.23</v>
      </c>
      <c r="Q172" s="229">
        <v>206</v>
      </c>
      <c r="R172" s="225"/>
      <c r="S172" s="226"/>
      <c r="T172" s="226"/>
      <c r="U172" s="226"/>
      <c r="V172" s="226"/>
      <c r="W172" s="226"/>
      <c r="X172" s="226"/>
      <c r="Y172" s="226"/>
      <c r="Z172" s="226"/>
      <c r="AA172" s="226"/>
      <c r="AB172" s="226"/>
      <c r="AC172" s="226"/>
      <c r="AD172" s="226"/>
      <c r="AE172" s="226"/>
      <c r="AF172" s="226"/>
      <c r="AG172" s="226"/>
      <c r="AH172" s="226"/>
      <c r="AI172" s="226"/>
      <c r="AJ172" s="226"/>
      <c r="AK172" s="226"/>
      <c r="AL172" s="226"/>
      <c r="AM172" s="226"/>
      <c r="AN172" s="226"/>
      <c r="AO172" s="226"/>
      <c r="AP172" s="226"/>
      <c r="AQ172" s="226"/>
      <c r="AR172" s="226"/>
      <c r="AS172" s="226"/>
      <c r="AT172" s="226"/>
      <c r="AU172" s="226"/>
      <c r="AV172" s="226"/>
      <c r="AW172" s="226"/>
      <c r="AX172" s="226"/>
      <c r="AY172" s="226"/>
      <c r="AZ172" s="226"/>
      <c r="BA172" s="226"/>
      <c r="BB172" s="226"/>
      <c r="BC172" s="226"/>
      <c r="BD172" s="226"/>
      <c r="BE172" s="226"/>
      <c r="BF172" s="226"/>
      <c r="BG172" s="226"/>
      <c r="BH172" s="226"/>
      <c r="BI172" s="226"/>
      <c r="BJ172" s="226"/>
      <c r="BK172" s="226"/>
      <c r="BL172" s="226"/>
      <c r="BM172" s="227">
        <v>16</v>
      </c>
    </row>
    <row r="173" spans="1:65">
      <c r="A173" s="30"/>
      <c r="B173" s="19">
        <v>1</v>
      </c>
      <c r="C173" s="9">
        <v>4</v>
      </c>
      <c r="D173" s="228">
        <v>349</v>
      </c>
      <c r="E173" s="228">
        <v>361</v>
      </c>
      <c r="F173" s="228">
        <v>378</v>
      </c>
      <c r="G173" s="228">
        <v>359</v>
      </c>
      <c r="H173" s="228">
        <v>385.5</v>
      </c>
      <c r="I173" s="228">
        <v>379</v>
      </c>
      <c r="J173" s="228">
        <v>364.90408215315784</v>
      </c>
      <c r="K173" s="228">
        <v>349</v>
      </c>
      <c r="L173" s="228">
        <v>325</v>
      </c>
      <c r="M173" s="228">
        <v>326</v>
      </c>
      <c r="N173" s="228">
        <v>347</v>
      </c>
      <c r="O173" s="228">
        <v>359.99999999999994</v>
      </c>
      <c r="P173" s="228">
        <v>351.57</v>
      </c>
      <c r="Q173" s="229">
        <v>204</v>
      </c>
      <c r="R173" s="225"/>
      <c r="S173" s="226"/>
      <c r="T173" s="226"/>
      <c r="U173" s="226"/>
      <c r="V173" s="226"/>
      <c r="W173" s="226"/>
      <c r="X173" s="226"/>
      <c r="Y173" s="226"/>
      <c r="Z173" s="226"/>
      <c r="AA173" s="226"/>
      <c r="AB173" s="226"/>
      <c r="AC173" s="226"/>
      <c r="AD173" s="226"/>
      <c r="AE173" s="226"/>
      <c r="AF173" s="226"/>
      <c r="AG173" s="226"/>
      <c r="AH173" s="226"/>
      <c r="AI173" s="226"/>
      <c r="AJ173" s="226"/>
      <c r="AK173" s="226"/>
      <c r="AL173" s="226"/>
      <c r="AM173" s="226"/>
      <c r="AN173" s="226"/>
      <c r="AO173" s="226"/>
      <c r="AP173" s="226"/>
      <c r="AQ173" s="226"/>
      <c r="AR173" s="226"/>
      <c r="AS173" s="226"/>
      <c r="AT173" s="226"/>
      <c r="AU173" s="226"/>
      <c r="AV173" s="226"/>
      <c r="AW173" s="226"/>
      <c r="AX173" s="226"/>
      <c r="AY173" s="226"/>
      <c r="AZ173" s="226"/>
      <c r="BA173" s="226"/>
      <c r="BB173" s="226"/>
      <c r="BC173" s="226"/>
      <c r="BD173" s="226"/>
      <c r="BE173" s="226"/>
      <c r="BF173" s="226"/>
      <c r="BG173" s="226"/>
      <c r="BH173" s="226"/>
      <c r="BI173" s="226"/>
      <c r="BJ173" s="226"/>
      <c r="BK173" s="226"/>
      <c r="BL173" s="226"/>
      <c r="BM173" s="227">
        <v>357.29032747759379</v>
      </c>
    </row>
    <row r="174" spans="1:65">
      <c r="A174" s="30"/>
      <c r="B174" s="19">
        <v>1</v>
      </c>
      <c r="C174" s="9">
        <v>5</v>
      </c>
      <c r="D174" s="228">
        <v>361</v>
      </c>
      <c r="E174" s="228">
        <v>361</v>
      </c>
      <c r="F174" s="228">
        <v>365</v>
      </c>
      <c r="G174" s="228">
        <v>362</v>
      </c>
      <c r="H174" s="228">
        <v>377.9</v>
      </c>
      <c r="I174" s="228">
        <v>383</v>
      </c>
      <c r="J174" s="228">
        <v>372.32245745295995</v>
      </c>
      <c r="K174" s="228">
        <v>349</v>
      </c>
      <c r="L174" s="228">
        <v>318</v>
      </c>
      <c r="M174" s="228">
        <v>339</v>
      </c>
      <c r="N174" s="228">
        <v>345</v>
      </c>
      <c r="O174" s="228">
        <v>359.99999999999994</v>
      </c>
      <c r="P174" s="228">
        <v>351.57</v>
      </c>
      <c r="Q174" s="229">
        <v>206</v>
      </c>
      <c r="R174" s="225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6"/>
      <c r="AF174" s="226"/>
      <c r="AG174" s="226"/>
      <c r="AH174" s="226"/>
      <c r="AI174" s="226"/>
      <c r="AJ174" s="226"/>
      <c r="AK174" s="226"/>
      <c r="AL174" s="226"/>
      <c r="AM174" s="226"/>
      <c r="AN174" s="226"/>
      <c r="AO174" s="226"/>
      <c r="AP174" s="226"/>
      <c r="AQ174" s="226"/>
      <c r="AR174" s="226"/>
      <c r="AS174" s="226"/>
      <c r="AT174" s="226"/>
      <c r="AU174" s="226"/>
      <c r="AV174" s="226"/>
      <c r="AW174" s="226"/>
      <c r="AX174" s="226"/>
      <c r="AY174" s="226"/>
      <c r="AZ174" s="226"/>
      <c r="BA174" s="226"/>
      <c r="BB174" s="226"/>
      <c r="BC174" s="226"/>
      <c r="BD174" s="226"/>
      <c r="BE174" s="226"/>
      <c r="BF174" s="226"/>
      <c r="BG174" s="226"/>
      <c r="BH174" s="226"/>
      <c r="BI174" s="226"/>
      <c r="BJ174" s="226"/>
      <c r="BK174" s="226"/>
      <c r="BL174" s="226"/>
      <c r="BM174" s="227">
        <v>20</v>
      </c>
    </row>
    <row r="175" spans="1:65">
      <c r="A175" s="30"/>
      <c r="B175" s="19">
        <v>1</v>
      </c>
      <c r="C175" s="9">
        <v>6</v>
      </c>
      <c r="D175" s="228">
        <v>361</v>
      </c>
      <c r="E175" s="228">
        <v>361</v>
      </c>
      <c r="F175" s="228">
        <v>369</v>
      </c>
      <c r="G175" s="228">
        <v>361</v>
      </c>
      <c r="H175" s="228">
        <v>374.2</v>
      </c>
      <c r="I175" s="230">
        <v>400</v>
      </c>
      <c r="J175" s="228">
        <v>370.95608289074175</v>
      </c>
      <c r="K175" s="228">
        <v>346</v>
      </c>
      <c r="L175" s="228">
        <v>326</v>
      </c>
      <c r="M175" s="228">
        <v>328</v>
      </c>
      <c r="N175" s="228">
        <v>352</v>
      </c>
      <c r="O175" s="228">
        <v>370</v>
      </c>
      <c r="P175" s="228">
        <v>356.64</v>
      </c>
      <c r="Q175" s="229">
        <v>210</v>
      </c>
      <c r="R175" s="225"/>
      <c r="S175" s="226"/>
      <c r="T175" s="226"/>
      <c r="U175" s="226"/>
      <c r="V175" s="226"/>
      <c r="W175" s="226"/>
      <c r="X175" s="226"/>
      <c r="Y175" s="226"/>
      <c r="Z175" s="226"/>
      <c r="AA175" s="226"/>
      <c r="AB175" s="226"/>
      <c r="AC175" s="226"/>
      <c r="AD175" s="226"/>
      <c r="AE175" s="226"/>
      <c r="AF175" s="226"/>
      <c r="AG175" s="226"/>
      <c r="AH175" s="226"/>
      <c r="AI175" s="226"/>
      <c r="AJ175" s="226"/>
      <c r="AK175" s="226"/>
      <c r="AL175" s="226"/>
      <c r="AM175" s="226"/>
      <c r="AN175" s="226"/>
      <c r="AO175" s="226"/>
      <c r="AP175" s="226"/>
      <c r="AQ175" s="226"/>
      <c r="AR175" s="226"/>
      <c r="AS175" s="226"/>
      <c r="AT175" s="226"/>
      <c r="AU175" s="226"/>
      <c r="AV175" s="226"/>
      <c r="AW175" s="226"/>
      <c r="AX175" s="226"/>
      <c r="AY175" s="226"/>
      <c r="AZ175" s="226"/>
      <c r="BA175" s="226"/>
      <c r="BB175" s="226"/>
      <c r="BC175" s="226"/>
      <c r="BD175" s="226"/>
      <c r="BE175" s="226"/>
      <c r="BF175" s="226"/>
      <c r="BG175" s="226"/>
      <c r="BH175" s="226"/>
      <c r="BI175" s="226"/>
      <c r="BJ175" s="226"/>
      <c r="BK175" s="226"/>
      <c r="BL175" s="226"/>
      <c r="BM175" s="231"/>
    </row>
    <row r="176" spans="1:65">
      <c r="A176" s="30"/>
      <c r="B176" s="20" t="s">
        <v>226</v>
      </c>
      <c r="C176" s="12"/>
      <c r="D176" s="232">
        <v>364.16666666666669</v>
      </c>
      <c r="E176" s="232">
        <v>360</v>
      </c>
      <c r="F176" s="232">
        <v>371.33333333333331</v>
      </c>
      <c r="G176" s="232">
        <v>359.66666666666669</v>
      </c>
      <c r="H176" s="232">
        <v>375.88333333333327</v>
      </c>
      <c r="I176" s="232">
        <v>384.5</v>
      </c>
      <c r="J176" s="232">
        <v>368.74925720871937</v>
      </c>
      <c r="K176" s="232">
        <v>346.33333333333331</v>
      </c>
      <c r="L176" s="232">
        <v>320.66666666666669</v>
      </c>
      <c r="M176" s="232">
        <v>326.83333333333331</v>
      </c>
      <c r="N176" s="232">
        <v>350.16666666666669</v>
      </c>
      <c r="O176" s="232">
        <v>365</v>
      </c>
      <c r="P176" s="232">
        <v>354.57499999999999</v>
      </c>
      <c r="Q176" s="232">
        <v>207</v>
      </c>
      <c r="R176" s="225"/>
      <c r="S176" s="226"/>
      <c r="T176" s="226"/>
      <c r="U176" s="226"/>
      <c r="V176" s="226"/>
      <c r="W176" s="226"/>
      <c r="X176" s="226"/>
      <c r="Y176" s="226"/>
      <c r="Z176" s="226"/>
      <c r="AA176" s="226"/>
      <c r="AB176" s="226"/>
      <c r="AC176" s="226"/>
      <c r="AD176" s="226"/>
      <c r="AE176" s="226"/>
      <c r="AF176" s="226"/>
      <c r="AG176" s="226"/>
      <c r="AH176" s="226"/>
      <c r="AI176" s="226"/>
      <c r="AJ176" s="226"/>
      <c r="AK176" s="226"/>
      <c r="AL176" s="226"/>
      <c r="AM176" s="226"/>
      <c r="AN176" s="226"/>
      <c r="AO176" s="226"/>
      <c r="AP176" s="226"/>
      <c r="AQ176" s="226"/>
      <c r="AR176" s="226"/>
      <c r="AS176" s="226"/>
      <c r="AT176" s="226"/>
      <c r="AU176" s="226"/>
      <c r="AV176" s="226"/>
      <c r="AW176" s="226"/>
      <c r="AX176" s="226"/>
      <c r="AY176" s="226"/>
      <c r="AZ176" s="226"/>
      <c r="BA176" s="226"/>
      <c r="BB176" s="226"/>
      <c r="BC176" s="226"/>
      <c r="BD176" s="226"/>
      <c r="BE176" s="226"/>
      <c r="BF176" s="226"/>
      <c r="BG176" s="226"/>
      <c r="BH176" s="226"/>
      <c r="BI176" s="226"/>
      <c r="BJ176" s="226"/>
      <c r="BK176" s="226"/>
      <c r="BL176" s="226"/>
      <c r="BM176" s="231"/>
    </row>
    <row r="177" spans="1:65">
      <c r="A177" s="30"/>
      <c r="B177" s="3" t="s">
        <v>227</v>
      </c>
      <c r="C177" s="29"/>
      <c r="D177" s="228">
        <v>363.5</v>
      </c>
      <c r="E177" s="228">
        <v>361</v>
      </c>
      <c r="F177" s="228">
        <v>371</v>
      </c>
      <c r="G177" s="228">
        <v>360.5</v>
      </c>
      <c r="H177" s="228">
        <v>375</v>
      </c>
      <c r="I177" s="228">
        <v>382</v>
      </c>
      <c r="J177" s="228">
        <v>368.92680860401691</v>
      </c>
      <c r="K177" s="228">
        <v>347</v>
      </c>
      <c r="L177" s="228">
        <v>320</v>
      </c>
      <c r="M177" s="228">
        <v>327</v>
      </c>
      <c r="N177" s="228">
        <v>351</v>
      </c>
      <c r="O177" s="228">
        <v>365</v>
      </c>
      <c r="P177" s="228">
        <v>354.79500000000002</v>
      </c>
      <c r="Q177" s="228">
        <v>206</v>
      </c>
      <c r="R177" s="225"/>
      <c r="S177" s="226"/>
      <c r="T177" s="226"/>
      <c r="U177" s="226"/>
      <c r="V177" s="226"/>
      <c r="W177" s="226"/>
      <c r="X177" s="226"/>
      <c r="Y177" s="226"/>
      <c r="Z177" s="226"/>
      <c r="AA177" s="226"/>
      <c r="AB177" s="226"/>
      <c r="AC177" s="226"/>
      <c r="AD177" s="226"/>
      <c r="AE177" s="226"/>
      <c r="AF177" s="226"/>
      <c r="AG177" s="226"/>
      <c r="AH177" s="226"/>
      <c r="AI177" s="226"/>
      <c r="AJ177" s="226"/>
      <c r="AK177" s="226"/>
      <c r="AL177" s="226"/>
      <c r="AM177" s="226"/>
      <c r="AN177" s="226"/>
      <c r="AO177" s="226"/>
      <c r="AP177" s="226"/>
      <c r="AQ177" s="226"/>
      <c r="AR177" s="226"/>
      <c r="AS177" s="226"/>
      <c r="AT177" s="226"/>
      <c r="AU177" s="226"/>
      <c r="AV177" s="226"/>
      <c r="AW177" s="226"/>
      <c r="AX177" s="226"/>
      <c r="AY177" s="226"/>
      <c r="AZ177" s="226"/>
      <c r="BA177" s="226"/>
      <c r="BB177" s="226"/>
      <c r="BC177" s="226"/>
      <c r="BD177" s="226"/>
      <c r="BE177" s="226"/>
      <c r="BF177" s="226"/>
      <c r="BG177" s="226"/>
      <c r="BH177" s="226"/>
      <c r="BI177" s="226"/>
      <c r="BJ177" s="226"/>
      <c r="BK177" s="226"/>
      <c r="BL177" s="226"/>
      <c r="BM177" s="231"/>
    </row>
    <row r="178" spans="1:65">
      <c r="A178" s="30"/>
      <c r="B178" s="3" t="s">
        <v>228</v>
      </c>
      <c r="C178" s="29"/>
      <c r="D178" s="228">
        <v>9.6419223532792806</v>
      </c>
      <c r="E178" s="228">
        <v>2</v>
      </c>
      <c r="F178" s="228">
        <v>5.5377492419453826</v>
      </c>
      <c r="G178" s="228">
        <v>3.0110906108363245</v>
      </c>
      <c r="H178" s="228">
        <v>5.462386535816254</v>
      </c>
      <c r="I178" s="228">
        <v>7.9435508432941999</v>
      </c>
      <c r="J178" s="228">
        <v>5.4918672446250989</v>
      </c>
      <c r="K178" s="228">
        <v>2.8047578623950176</v>
      </c>
      <c r="L178" s="228">
        <v>4.2739521132865619</v>
      </c>
      <c r="M178" s="228">
        <v>7.8336879352362931</v>
      </c>
      <c r="N178" s="228">
        <v>3.5449494589721118</v>
      </c>
      <c r="O178" s="228">
        <v>5.4772255750516923</v>
      </c>
      <c r="P178" s="228">
        <v>2.7865588097149478</v>
      </c>
      <c r="Q178" s="228">
        <v>4.8989794855663558</v>
      </c>
      <c r="R178" s="225"/>
      <c r="S178" s="226"/>
      <c r="T178" s="226"/>
      <c r="U178" s="226"/>
      <c r="V178" s="226"/>
      <c r="W178" s="226"/>
      <c r="X178" s="226"/>
      <c r="Y178" s="226"/>
      <c r="Z178" s="226"/>
      <c r="AA178" s="226"/>
      <c r="AB178" s="226"/>
      <c r="AC178" s="226"/>
      <c r="AD178" s="226"/>
      <c r="AE178" s="226"/>
      <c r="AF178" s="226"/>
      <c r="AG178" s="226"/>
      <c r="AH178" s="226"/>
      <c r="AI178" s="226"/>
      <c r="AJ178" s="226"/>
      <c r="AK178" s="226"/>
      <c r="AL178" s="226"/>
      <c r="AM178" s="226"/>
      <c r="AN178" s="226"/>
      <c r="AO178" s="226"/>
      <c r="AP178" s="226"/>
      <c r="AQ178" s="226"/>
      <c r="AR178" s="226"/>
      <c r="AS178" s="226"/>
      <c r="AT178" s="226"/>
      <c r="AU178" s="226"/>
      <c r="AV178" s="226"/>
      <c r="AW178" s="226"/>
      <c r="AX178" s="226"/>
      <c r="AY178" s="226"/>
      <c r="AZ178" s="226"/>
      <c r="BA178" s="226"/>
      <c r="BB178" s="226"/>
      <c r="BC178" s="226"/>
      <c r="BD178" s="226"/>
      <c r="BE178" s="226"/>
      <c r="BF178" s="226"/>
      <c r="BG178" s="226"/>
      <c r="BH178" s="226"/>
      <c r="BI178" s="226"/>
      <c r="BJ178" s="226"/>
      <c r="BK178" s="226"/>
      <c r="BL178" s="226"/>
      <c r="BM178" s="231"/>
    </row>
    <row r="179" spans="1:65">
      <c r="A179" s="30"/>
      <c r="B179" s="3" t="s">
        <v>85</v>
      </c>
      <c r="C179" s="29"/>
      <c r="D179" s="13">
        <v>2.6476674654313814E-2</v>
      </c>
      <c r="E179" s="13">
        <v>5.5555555555555558E-3</v>
      </c>
      <c r="F179" s="13">
        <v>1.4913148766459739E-2</v>
      </c>
      <c r="G179" s="13">
        <v>8.371892337821105E-3</v>
      </c>
      <c r="H179" s="13">
        <v>1.4532132849242908E-2</v>
      </c>
      <c r="I179" s="13">
        <v>2.065943002157139E-2</v>
      </c>
      <c r="J179" s="13">
        <v>1.4893229307622966E-2</v>
      </c>
      <c r="K179" s="13">
        <v>8.0984346363667491E-3</v>
      </c>
      <c r="L179" s="13">
        <v>1.3328332993617137E-2</v>
      </c>
      <c r="M179" s="13">
        <v>2.3968448552482285E-2</v>
      </c>
      <c r="N179" s="13">
        <v>1.0123606260748534E-2</v>
      </c>
      <c r="O179" s="13">
        <v>1.5006097465895048E-2</v>
      </c>
      <c r="P179" s="13">
        <v>7.8588699420854488E-3</v>
      </c>
      <c r="Q179" s="13">
        <v>2.3666567563122493E-2</v>
      </c>
      <c r="R179" s="14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229</v>
      </c>
      <c r="C180" s="29"/>
      <c r="D180" s="13">
        <v>1.924580281145194E-2</v>
      </c>
      <c r="E180" s="13">
        <v>7.5839515207030139E-3</v>
      </c>
      <c r="F180" s="13">
        <v>3.9304187031540039E-2</v>
      </c>
      <c r="G180" s="13">
        <v>6.6510034174431798E-3</v>
      </c>
      <c r="H180" s="13">
        <v>5.2038928641037652E-2</v>
      </c>
      <c r="I180" s="13">
        <v>7.6155637110306484E-2</v>
      </c>
      <c r="J180" s="13">
        <v>3.2071760274126504E-2</v>
      </c>
      <c r="K180" s="13">
        <v>-3.0666920712953294E-2</v>
      </c>
      <c r="L180" s="13">
        <v>-0.10250392466396629</v>
      </c>
      <c r="M180" s="13">
        <v>-8.5244384753658031E-2</v>
      </c>
      <c r="N180" s="13">
        <v>-1.9938017525464202E-2</v>
      </c>
      <c r="O180" s="13">
        <v>2.1578173069601858E-2</v>
      </c>
      <c r="P180" s="13">
        <v>-7.5997788598519689E-3</v>
      </c>
      <c r="Q180" s="13">
        <v>-0.42063922787559571</v>
      </c>
      <c r="R180" s="14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230</v>
      </c>
      <c r="C181" s="47"/>
      <c r="D181" s="45">
        <v>0.28000000000000003</v>
      </c>
      <c r="E181" s="45">
        <v>0.01</v>
      </c>
      <c r="F181" s="45">
        <v>0.73</v>
      </c>
      <c r="G181" s="45">
        <v>0.01</v>
      </c>
      <c r="H181" s="45">
        <v>1.02</v>
      </c>
      <c r="I181" s="45">
        <v>1.57</v>
      </c>
      <c r="J181" s="45">
        <v>0.56999999999999995</v>
      </c>
      <c r="K181" s="45">
        <v>0.86</v>
      </c>
      <c r="L181" s="45">
        <v>2.5</v>
      </c>
      <c r="M181" s="45">
        <v>2.1</v>
      </c>
      <c r="N181" s="45">
        <v>0.62</v>
      </c>
      <c r="O181" s="45">
        <v>0.33</v>
      </c>
      <c r="P181" s="45">
        <v>0.34</v>
      </c>
      <c r="Q181" s="45">
        <v>9.74</v>
      </c>
      <c r="R181" s="14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BM182" s="55"/>
    </row>
    <row r="183" spans="1:65" ht="15">
      <c r="B183" s="8" t="s">
        <v>393</v>
      </c>
      <c r="BM183" s="28" t="s">
        <v>66</v>
      </c>
    </row>
    <row r="184" spans="1:65" ht="15">
      <c r="A184" s="25" t="s">
        <v>51</v>
      </c>
      <c r="B184" s="18" t="s">
        <v>108</v>
      </c>
      <c r="C184" s="15" t="s">
        <v>109</v>
      </c>
      <c r="D184" s="16" t="s">
        <v>209</v>
      </c>
      <c r="E184" s="17" t="s">
        <v>209</v>
      </c>
      <c r="F184" s="17" t="s">
        <v>209</v>
      </c>
      <c r="G184" s="17" t="s">
        <v>209</v>
      </c>
      <c r="H184" s="17" t="s">
        <v>209</v>
      </c>
      <c r="I184" s="17" t="s">
        <v>209</v>
      </c>
      <c r="J184" s="17" t="s">
        <v>209</v>
      </c>
      <c r="K184" s="17" t="s">
        <v>209</v>
      </c>
      <c r="L184" s="17" t="s">
        <v>209</v>
      </c>
      <c r="M184" s="17" t="s">
        <v>209</v>
      </c>
      <c r="N184" s="17" t="s">
        <v>209</v>
      </c>
      <c r="O184" s="17" t="s">
        <v>209</v>
      </c>
      <c r="P184" s="17" t="s">
        <v>209</v>
      </c>
      <c r="Q184" s="17" t="s">
        <v>209</v>
      </c>
      <c r="R184" s="14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210</v>
      </c>
      <c r="C185" s="9" t="s">
        <v>210</v>
      </c>
      <c r="D185" s="142" t="s">
        <v>238</v>
      </c>
      <c r="E185" s="143" t="s">
        <v>239</v>
      </c>
      <c r="F185" s="143" t="s">
        <v>240</v>
      </c>
      <c r="G185" s="143" t="s">
        <v>241</v>
      </c>
      <c r="H185" s="143" t="s">
        <v>242</v>
      </c>
      <c r="I185" s="143" t="s">
        <v>243</v>
      </c>
      <c r="J185" s="143" t="s">
        <v>244</v>
      </c>
      <c r="K185" s="143" t="s">
        <v>245</v>
      </c>
      <c r="L185" s="143" t="s">
        <v>246</v>
      </c>
      <c r="M185" s="143" t="s">
        <v>247</v>
      </c>
      <c r="N185" s="143" t="s">
        <v>248</v>
      </c>
      <c r="O185" s="143" t="s">
        <v>249</v>
      </c>
      <c r="P185" s="143" t="s">
        <v>250</v>
      </c>
      <c r="Q185" s="143" t="s">
        <v>234</v>
      </c>
      <c r="R185" s="14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111</v>
      </c>
      <c r="E186" s="11" t="s">
        <v>260</v>
      </c>
      <c r="F186" s="11" t="s">
        <v>260</v>
      </c>
      <c r="G186" s="11" t="s">
        <v>260</v>
      </c>
      <c r="H186" s="11" t="s">
        <v>111</v>
      </c>
      <c r="I186" s="11" t="s">
        <v>261</v>
      </c>
      <c r="J186" s="11" t="s">
        <v>111</v>
      </c>
      <c r="K186" s="11" t="s">
        <v>111</v>
      </c>
      <c r="L186" s="11" t="s">
        <v>260</v>
      </c>
      <c r="M186" s="11" t="s">
        <v>260</v>
      </c>
      <c r="N186" s="11" t="s">
        <v>111</v>
      </c>
      <c r="O186" s="11" t="s">
        <v>111</v>
      </c>
      <c r="P186" s="11" t="s">
        <v>111</v>
      </c>
      <c r="Q186" s="11" t="s">
        <v>111</v>
      </c>
      <c r="R186" s="14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4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8">
        <v>1</v>
      </c>
      <c r="C188" s="14">
        <v>1</v>
      </c>
      <c r="D188" s="213">
        <v>28</v>
      </c>
      <c r="E188" s="213">
        <v>29</v>
      </c>
      <c r="F188" s="213">
        <v>29</v>
      </c>
      <c r="G188" s="213">
        <v>28</v>
      </c>
      <c r="H188" s="213">
        <v>27</v>
      </c>
      <c r="I188" s="220">
        <v>15.7</v>
      </c>
      <c r="J188" s="213">
        <v>34.407084957680063</v>
      </c>
      <c r="K188" s="213">
        <v>28.7</v>
      </c>
      <c r="L188" s="220">
        <v>60</v>
      </c>
      <c r="M188" s="213">
        <v>24.9</v>
      </c>
      <c r="N188" s="213">
        <v>30</v>
      </c>
      <c r="O188" s="220">
        <v>20</v>
      </c>
      <c r="P188" s="220">
        <v>40.19</v>
      </c>
      <c r="Q188" s="213">
        <v>20</v>
      </c>
      <c r="R188" s="214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6">
        <v>1</v>
      </c>
    </row>
    <row r="189" spans="1:65">
      <c r="A189" s="30"/>
      <c r="B189" s="19">
        <v>1</v>
      </c>
      <c r="C189" s="9">
        <v>2</v>
      </c>
      <c r="D189" s="217">
        <v>29</v>
      </c>
      <c r="E189" s="217">
        <v>28</v>
      </c>
      <c r="F189" s="217">
        <v>28</v>
      </c>
      <c r="G189" s="217">
        <v>27</v>
      </c>
      <c r="H189" s="217">
        <v>25</v>
      </c>
      <c r="I189" s="221">
        <v>13.8</v>
      </c>
      <c r="J189" s="217">
        <v>32.627441790118034</v>
      </c>
      <c r="K189" s="217">
        <v>28.9</v>
      </c>
      <c r="L189" s="221">
        <v>56</v>
      </c>
      <c r="M189" s="222">
        <v>21.9</v>
      </c>
      <c r="N189" s="217">
        <v>34</v>
      </c>
      <c r="O189" s="221">
        <v>20</v>
      </c>
      <c r="P189" s="221">
        <v>40.21</v>
      </c>
      <c r="Q189" s="217">
        <v>24</v>
      </c>
      <c r="R189" s="214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6">
        <v>15</v>
      </c>
    </row>
    <row r="190" spans="1:65">
      <c r="A190" s="30"/>
      <c r="B190" s="19">
        <v>1</v>
      </c>
      <c r="C190" s="9">
        <v>3</v>
      </c>
      <c r="D190" s="217">
        <v>29</v>
      </c>
      <c r="E190" s="217">
        <v>28</v>
      </c>
      <c r="F190" s="217">
        <v>29</v>
      </c>
      <c r="G190" s="217">
        <v>26</v>
      </c>
      <c r="H190" s="217">
        <v>26</v>
      </c>
      <c r="I190" s="221">
        <v>15.7</v>
      </c>
      <c r="J190" s="217">
        <v>31.202886567368655</v>
      </c>
      <c r="K190" s="217">
        <v>28.3</v>
      </c>
      <c r="L190" s="221">
        <v>43</v>
      </c>
      <c r="M190" s="217">
        <v>24.6</v>
      </c>
      <c r="N190" s="217">
        <v>34</v>
      </c>
      <c r="O190" s="221">
        <v>20</v>
      </c>
      <c r="P190" s="221">
        <v>40.01</v>
      </c>
      <c r="Q190" s="217">
        <v>22</v>
      </c>
      <c r="R190" s="214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6">
        <v>16</v>
      </c>
    </row>
    <row r="191" spans="1:65">
      <c r="A191" s="30"/>
      <c r="B191" s="19">
        <v>1</v>
      </c>
      <c r="C191" s="9">
        <v>4</v>
      </c>
      <c r="D191" s="217">
        <v>29</v>
      </c>
      <c r="E191" s="217">
        <v>28</v>
      </c>
      <c r="F191" s="217">
        <v>28</v>
      </c>
      <c r="G191" s="217">
        <v>28</v>
      </c>
      <c r="H191" s="217">
        <v>27</v>
      </c>
      <c r="I191" s="221">
        <v>14.1</v>
      </c>
      <c r="J191" s="217">
        <v>32.329537176136668</v>
      </c>
      <c r="K191" s="217">
        <v>27</v>
      </c>
      <c r="L191" s="221">
        <v>28</v>
      </c>
      <c r="M191" s="217">
        <v>24.6</v>
      </c>
      <c r="N191" s="217">
        <v>32</v>
      </c>
      <c r="O191" s="221">
        <v>20</v>
      </c>
      <c r="P191" s="221">
        <v>43.87</v>
      </c>
      <c r="Q191" s="217">
        <v>26</v>
      </c>
      <c r="R191" s="214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6">
        <v>28.104759072117389</v>
      </c>
    </row>
    <row r="192" spans="1:65">
      <c r="A192" s="30"/>
      <c r="B192" s="19">
        <v>1</v>
      </c>
      <c r="C192" s="9">
        <v>5</v>
      </c>
      <c r="D192" s="217">
        <v>30</v>
      </c>
      <c r="E192" s="217">
        <v>29</v>
      </c>
      <c r="F192" s="217">
        <v>28</v>
      </c>
      <c r="G192" s="217">
        <v>27</v>
      </c>
      <c r="H192" s="217">
        <v>26</v>
      </c>
      <c r="I192" s="221">
        <v>13.7</v>
      </c>
      <c r="J192" s="217">
        <v>31.786896228619995</v>
      </c>
      <c r="K192" s="217">
        <v>27.2</v>
      </c>
      <c r="L192" s="221">
        <v>57</v>
      </c>
      <c r="M192" s="217">
        <v>24.2</v>
      </c>
      <c r="N192" s="217">
        <v>29</v>
      </c>
      <c r="O192" s="221">
        <v>20</v>
      </c>
      <c r="P192" s="221">
        <v>44.51</v>
      </c>
      <c r="Q192" s="217">
        <v>28</v>
      </c>
      <c r="R192" s="214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6">
        <v>21</v>
      </c>
    </row>
    <row r="193" spans="1:65">
      <c r="A193" s="30"/>
      <c r="B193" s="19">
        <v>1</v>
      </c>
      <c r="C193" s="9">
        <v>6</v>
      </c>
      <c r="D193" s="217">
        <v>28</v>
      </c>
      <c r="E193" s="217">
        <v>29</v>
      </c>
      <c r="F193" s="217">
        <v>28</v>
      </c>
      <c r="G193" s="217">
        <v>27</v>
      </c>
      <c r="H193" s="217">
        <v>27</v>
      </c>
      <c r="I193" s="221">
        <v>17.5</v>
      </c>
      <c r="J193" s="217">
        <v>34.571697607120001</v>
      </c>
      <c r="K193" s="217">
        <v>28.7</v>
      </c>
      <c r="L193" s="221">
        <v>40</v>
      </c>
      <c r="M193" s="217">
        <v>25.5</v>
      </c>
      <c r="N193" s="217">
        <v>30</v>
      </c>
      <c r="O193" s="221">
        <v>20</v>
      </c>
      <c r="P193" s="221">
        <v>43.62</v>
      </c>
      <c r="Q193" s="217">
        <v>28</v>
      </c>
      <c r="R193" s="214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8"/>
    </row>
    <row r="194" spans="1:65">
      <c r="A194" s="30"/>
      <c r="B194" s="20" t="s">
        <v>226</v>
      </c>
      <c r="C194" s="12"/>
      <c r="D194" s="219">
        <v>28.833333333333332</v>
      </c>
      <c r="E194" s="219">
        <v>28.5</v>
      </c>
      <c r="F194" s="219">
        <v>28.333333333333332</v>
      </c>
      <c r="G194" s="219">
        <v>27.166666666666668</v>
      </c>
      <c r="H194" s="219">
        <v>26.333333333333332</v>
      </c>
      <c r="I194" s="219">
        <v>15.083333333333334</v>
      </c>
      <c r="J194" s="219">
        <v>32.820924054507238</v>
      </c>
      <c r="K194" s="219">
        <v>28.133333333333329</v>
      </c>
      <c r="L194" s="219">
        <v>47.333333333333336</v>
      </c>
      <c r="M194" s="219">
        <v>24.283333333333331</v>
      </c>
      <c r="N194" s="219">
        <v>31.5</v>
      </c>
      <c r="O194" s="219">
        <v>20</v>
      </c>
      <c r="P194" s="219">
        <v>42.068333333333335</v>
      </c>
      <c r="Q194" s="219">
        <v>24.666666666666668</v>
      </c>
      <c r="R194" s="214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8"/>
    </row>
    <row r="195" spans="1:65">
      <c r="A195" s="30"/>
      <c r="B195" s="3" t="s">
        <v>227</v>
      </c>
      <c r="C195" s="29"/>
      <c r="D195" s="217">
        <v>29</v>
      </c>
      <c r="E195" s="217">
        <v>28.5</v>
      </c>
      <c r="F195" s="217">
        <v>28</v>
      </c>
      <c r="G195" s="217">
        <v>27</v>
      </c>
      <c r="H195" s="217">
        <v>26.5</v>
      </c>
      <c r="I195" s="217">
        <v>14.899999999999999</v>
      </c>
      <c r="J195" s="217">
        <v>32.478489483127348</v>
      </c>
      <c r="K195" s="217">
        <v>28.5</v>
      </c>
      <c r="L195" s="217">
        <v>49.5</v>
      </c>
      <c r="M195" s="217">
        <v>24.6</v>
      </c>
      <c r="N195" s="217">
        <v>31</v>
      </c>
      <c r="O195" s="217">
        <v>20</v>
      </c>
      <c r="P195" s="217">
        <v>41.914999999999999</v>
      </c>
      <c r="Q195" s="217">
        <v>25</v>
      </c>
      <c r="R195" s="214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8"/>
    </row>
    <row r="196" spans="1:65">
      <c r="A196" s="30"/>
      <c r="B196" s="3" t="s">
        <v>228</v>
      </c>
      <c r="C196" s="29"/>
      <c r="D196" s="217">
        <v>0.752772652709081</v>
      </c>
      <c r="E196" s="217">
        <v>0.54772255750516607</v>
      </c>
      <c r="F196" s="217">
        <v>0.5163977794943222</v>
      </c>
      <c r="G196" s="217">
        <v>0.752772652709081</v>
      </c>
      <c r="H196" s="217">
        <v>0.81649658092772603</v>
      </c>
      <c r="I196" s="217">
        <v>1.4918668394554073</v>
      </c>
      <c r="J196" s="217">
        <v>1.3818299279321702</v>
      </c>
      <c r="K196" s="217">
        <v>0.82623644719091527</v>
      </c>
      <c r="L196" s="217">
        <v>12.452576707921407</v>
      </c>
      <c r="M196" s="217">
        <v>1.2448560827126436</v>
      </c>
      <c r="N196" s="217">
        <v>2.16794833886788</v>
      </c>
      <c r="O196" s="217">
        <v>0</v>
      </c>
      <c r="P196" s="217">
        <v>2.1369924348641631</v>
      </c>
      <c r="Q196" s="217">
        <v>3.2659863237109086</v>
      </c>
      <c r="R196" s="214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8"/>
    </row>
    <row r="197" spans="1:65">
      <c r="A197" s="30"/>
      <c r="B197" s="3" t="s">
        <v>85</v>
      </c>
      <c r="C197" s="29"/>
      <c r="D197" s="13">
        <v>2.6107722059274488E-2</v>
      </c>
      <c r="E197" s="13">
        <v>1.921833535105846E-2</v>
      </c>
      <c r="F197" s="13">
        <v>1.8225803982152549E-2</v>
      </c>
      <c r="G197" s="13">
        <v>2.7709422799107274E-2</v>
      </c>
      <c r="H197" s="13">
        <v>3.1006199275736432E-2</v>
      </c>
      <c r="I197" s="13">
        <v>9.8908298748424786E-2</v>
      </c>
      <c r="J197" s="13">
        <v>4.2102103086351282E-2</v>
      </c>
      <c r="K197" s="13">
        <v>2.9368594094463817E-2</v>
      </c>
      <c r="L197" s="13">
        <v>0.26308260650538184</v>
      </c>
      <c r="M197" s="13">
        <v>5.1263805739710788E-2</v>
      </c>
      <c r="N197" s="13">
        <v>6.88237567894565E-2</v>
      </c>
      <c r="O197" s="13">
        <v>0</v>
      </c>
      <c r="P197" s="13">
        <v>5.0798124516401796E-2</v>
      </c>
      <c r="Q197" s="13">
        <v>0.13240485096125304</v>
      </c>
      <c r="R197" s="14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229</v>
      </c>
      <c r="C198" s="29"/>
      <c r="D198" s="13">
        <v>2.5923519192831534E-2</v>
      </c>
      <c r="E198" s="13">
        <v>1.4063131687712227E-2</v>
      </c>
      <c r="F198" s="13">
        <v>8.1329379351524622E-3</v>
      </c>
      <c r="G198" s="13">
        <v>-3.3378418332765558E-2</v>
      </c>
      <c r="H198" s="13">
        <v>-6.302938709556416E-2</v>
      </c>
      <c r="I198" s="13">
        <v>-0.46331746539334528</v>
      </c>
      <c r="J198" s="13">
        <v>0.16780663268765528</v>
      </c>
      <c r="K198" s="13">
        <v>1.0167054320806557E-3</v>
      </c>
      <c r="L198" s="13">
        <v>0.68417502572696076</v>
      </c>
      <c r="M198" s="13">
        <v>-0.13597077025204884</v>
      </c>
      <c r="N198" s="13">
        <v>0.1208066192337871</v>
      </c>
      <c r="O198" s="13">
        <v>-0.28837674969283356</v>
      </c>
      <c r="P198" s="13">
        <v>0.49684020508359916</v>
      </c>
      <c r="Q198" s="13">
        <v>-0.12233132462116136</v>
      </c>
      <c r="R198" s="14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230</v>
      </c>
      <c r="C199" s="47"/>
      <c r="D199" s="45">
        <v>0.11</v>
      </c>
      <c r="E199" s="45">
        <v>0.04</v>
      </c>
      <c r="F199" s="45">
        <v>0</v>
      </c>
      <c r="G199" s="45">
        <v>0.25</v>
      </c>
      <c r="H199" s="45">
        <v>0.43</v>
      </c>
      <c r="I199" s="45">
        <v>2.82</v>
      </c>
      <c r="J199" s="45">
        <v>0.96</v>
      </c>
      <c r="K199" s="45">
        <v>0.04</v>
      </c>
      <c r="L199" s="45">
        <v>4.05</v>
      </c>
      <c r="M199" s="45">
        <v>0.86</v>
      </c>
      <c r="N199" s="45">
        <v>0.67</v>
      </c>
      <c r="O199" s="45" t="s">
        <v>236</v>
      </c>
      <c r="P199" s="45">
        <v>2.92</v>
      </c>
      <c r="Q199" s="45">
        <v>0.78</v>
      </c>
      <c r="R199" s="14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 t="s">
        <v>264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BM200" s="55"/>
    </row>
    <row r="201" spans="1:65">
      <c r="BM201" s="55"/>
    </row>
    <row r="202" spans="1:65" ht="15">
      <c r="B202" s="8" t="s">
        <v>394</v>
      </c>
      <c r="BM202" s="28" t="s">
        <v>66</v>
      </c>
    </row>
    <row r="203" spans="1:65" ht="15">
      <c r="A203" s="25" t="s">
        <v>28</v>
      </c>
      <c r="B203" s="18" t="s">
        <v>108</v>
      </c>
      <c r="C203" s="15" t="s">
        <v>109</v>
      </c>
      <c r="D203" s="16" t="s">
        <v>209</v>
      </c>
      <c r="E203" s="17" t="s">
        <v>209</v>
      </c>
      <c r="F203" s="17" t="s">
        <v>209</v>
      </c>
      <c r="G203" s="17" t="s">
        <v>209</v>
      </c>
      <c r="H203" s="17" t="s">
        <v>209</v>
      </c>
      <c r="I203" s="17" t="s">
        <v>209</v>
      </c>
      <c r="J203" s="17" t="s">
        <v>209</v>
      </c>
      <c r="K203" s="17" t="s">
        <v>209</v>
      </c>
      <c r="L203" s="17" t="s">
        <v>209</v>
      </c>
      <c r="M203" s="17" t="s">
        <v>209</v>
      </c>
      <c r="N203" s="14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 t="s">
        <v>210</v>
      </c>
      <c r="C204" s="9" t="s">
        <v>210</v>
      </c>
      <c r="D204" s="142" t="s">
        <v>239</v>
      </c>
      <c r="E204" s="143" t="s">
        <v>240</v>
      </c>
      <c r="F204" s="143" t="s">
        <v>241</v>
      </c>
      <c r="G204" s="143" t="s">
        <v>242</v>
      </c>
      <c r="H204" s="143" t="s">
        <v>243</v>
      </c>
      <c r="I204" s="143" t="s">
        <v>244</v>
      </c>
      <c r="J204" s="143" t="s">
        <v>246</v>
      </c>
      <c r="K204" s="143" t="s">
        <v>247</v>
      </c>
      <c r="L204" s="143" t="s">
        <v>248</v>
      </c>
      <c r="M204" s="143" t="s">
        <v>250</v>
      </c>
      <c r="N204" s="14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 t="s">
        <v>3</v>
      </c>
    </row>
    <row r="205" spans="1:65">
      <c r="A205" s="30"/>
      <c r="B205" s="19"/>
      <c r="C205" s="9"/>
      <c r="D205" s="10" t="s">
        <v>260</v>
      </c>
      <c r="E205" s="11" t="s">
        <v>260</v>
      </c>
      <c r="F205" s="11" t="s">
        <v>260</v>
      </c>
      <c r="G205" s="11" t="s">
        <v>261</v>
      </c>
      <c r="H205" s="11" t="s">
        <v>261</v>
      </c>
      <c r="I205" s="11" t="s">
        <v>111</v>
      </c>
      <c r="J205" s="11" t="s">
        <v>260</v>
      </c>
      <c r="K205" s="11" t="s">
        <v>260</v>
      </c>
      <c r="L205" s="11" t="s">
        <v>261</v>
      </c>
      <c r="M205" s="11" t="s">
        <v>261</v>
      </c>
      <c r="N205" s="14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2</v>
      </c>
    </row>
    <row r="206" spans="1:65">
      <c r="A206" s="30"/>
      <c r="B206" s="19"/>
      <c r="C206" s="9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14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3</v>
      </c>
    </row>
    <row r="207" spans="1:65">
      <c r="A207" s="30"/>
      <c r="B207" s="18">
        <v>1</v>
      </c>
      <c r="C207" s="14">
        <v>1</v>
      </c>
      <c r="D207" s="22">
        <v>0.24</v>
      </c>
      <c r="E207" s="22">
        <v>0.24</v>
      </c>
      <c r="F207" s="22">
        <v>0.25</v>
      </c>
      <c r="G207" s="22">
        <v>0.27</v>
      </c>
      <c r="H207" s="149">
        <v>0.26</v>
      </c>
      <c r="I207" s="22">
        <v>0.26746383299999998</v>
      </c>
      <c r="J207" s="22">
        <v>0.28000000000000003</v>
      </c>
      <c r="K207" s="22">
        <v>0.23</v>
      </c>
      <c r="L207" s="145">
        <v>0.3</v>
      </c>
      <c r="M207" s="22">
        <v>0.2802</v>
      </c>
      <c r="N207" s="14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9">
        <v>1</v>
      </c>
      <c r="C208" s="9">
        <v>2</v>
      </c>
      <c r="D208" s="11">
        <v>0.24</v>
      </c>
      <c r="E208" s="11">
        <v>0.23</v>
      </c>
      <c r="F208" s="11">
        <v>0.26</v>
      </c>
      <c r="G208" s="11">
        <v>0.25</v>
      </c>
      <c r="H208" s="11">
        <v>0.22</v>
      </c>
      <c r="I208" s="11">
        <v>0.24365961899999999</v>
      </c>
      <c r="J208" s="11">
        <v>0.28999999999999998</v>
      </c>
      <c r="K208" s="11">
        <v>0.24</v>
      </c>
      <c r="L208" s="146">
        <v>0.3</v>
      </c>
      <c r="M208" s="11">
        <v>0.27100000000000002</v>
      </c>
      <c r="N208" s="14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16</v>
      </c>
    </row>
    <row r="209" spans="1:65">
      <c r="A209" s="30"/>
      <c r="B209" s="19">
        <v>1</v>
      </c>
      <c r="C209" s="9">
        <v>3</v>
      </c>
      <c r="D209" s="11">
        <v>0.23</v>
      </c>
      <c r="E209" s="11">
        <v>0.23</v>
      </c>
      <c r="F209" s="11">
        <v>0.24</v>
      </c>
      <c r="G209" s="11">
        <v>0.27</v>
      </c>
      <c r="H209" s="11">
        <v>0.22</v>
      </c>
      <c r="I209" s="11">
        <v>0.28633525199999998</v>
      </c>
      <c r="J209" s="11">
        <v>0.28000000000000003</v>
      </c>
      <c r="K209" s="11">
        <v>0.24</v>
      </c>
      <c r="L209" s="146">
        <v>0.3</v>
      </c>
      <c r="M209" s="11">
        <v>0.25209999999999999</v>
      </c>
      <c r="N209" s="14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16</v>
      </c>
    </row>
    <row r="210" spans="1:65">
      <c r="A210" s="30"/>
      <c r="B210" s="19">
        <v>1</v>
      </c>
      <c r="C210" s="9">
        <v>4</v>
      </c>
      <c r="D210" s="11">
        <v>0.24</v>
      </c>
      <c r="E210" s="11">
        <v>0.24</v>
      </c>
      <c r="F210" s="11">
        <v>0.24</v>
      </c>
      <c r="G210" s="11">
        <v>0.25</v>
      </c>
      <c r="H210" s="11">
        <v>0.21</v>
      </c>
      <c r="I210" s="11">
        <v>0.266217653</v>
      </c>
      <c r="J210" s="11">
        <v>0.26</v>
      </c>
      <c r="K210" s="11">
        <v>0.24</v>
      </c>
      <c r="L210" s="146">
        <v>0.3</v>
      </c>
      <c r="M210" s="11">
        <v>0.29630000000000001</v>
      </c>
      <c r="N210" s="14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0.25040268033333335</v>
      </c>
    </row>
    <row r="211" spans="1:65">
      <c r="A211" s="30"/>
      <c r="B211" s="19">
        <v>1</v>
      </c>
      <c r="C211" s="9">
        <v>5</v>
      </c>
      <c r="D211" s="11">
        <v>0.23</v>
      </c>
      <c r="E211" s="11">
        <v>0.23</v>
      </c>
      <c r="F211" s="11">
        <v>0.24</v>
      </c>
      <c r="G211" s="11">
        <v>0.26</v>
      </c>
      <c r="H211" s="11">
        <v>0.22</v>
      </c>
      <c r="I211" s="11">
        <v>0.248496459</v>
      </c>
      <c r="J211" s="11">
        <v>0.27</v>
      </c>
      <c r="K211" s="11">
        <v>0.25</v>
      </c>
      <c r="L211" s="146">
        <v>0.2</v>
      </c>
      <c r="M211" s="11">
        <v>0.28810000000000002</v>
      </c>
      <c r="N211" s="14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8">
        <v>22</v>
      </c>
    </row>
    <row r="212" spans="1:65">
      <c r="A212" s="30"/>
      <c r="B212" s="19">
        <v>1</v>
      </c>
      <c r="C212" s="9">
        <v>6</v>
      </c>
      <c r="D212" s="11">
        <v>0.24</v>
      </c>
      <c r="E212" s="11">
        <v>0.22</v>
      </c>
      <c r="F212" s="11">
        <v>0.25</v>
      </c>
      <c r="G212" s="11">
        <v>0.25</v>
      </c>
      <c r="H212" s="11">
        <v>0.24</v>
      </c>
      <c r="I212" s="11">
        <v>0.27237192199999999</v>
      </c>
      <c r="J212" s="11">
        <v>0.28000000000000003</v>
      </c>
      <c r="K212" s="11">
        <v>0.26</v>
      </c>
      <c r="L212" s="146">
        <v>0.3</v>
      </c>
      <c r="M212" s="11">
        <v>0.25750000000000001</v>
      </c>
      <c r="N212" s="14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5"/>
    </row>
    <row r="213" spans="1:65">
      <c r="A213" s="30"/>
      <c r="B213" s="20" t="s">
        <v>226</v>
      </c>
      <c r="C213" s="12"/>
      <c r="D213" s="23">
        <v>0.23666666666666666</v>
      </c>
      <c r="E213" s="23">
        <v>0.23166666666666666</v>
      </c>
      <c r="F213" s="23">
        <v>0.24666666666666667</v>
      </c>
      <c r="G213" s="23">
        <v>0.25833333333333336</v>
      </c>
      <c r="H213" s="23">
        <v>0.2283333333333333</v>
      </c>
      <c r="I213" s="23">
        <v>0.26409078966666666</v>
      </c>
      <c r="J213" s="23">
        <v>0.27666666666666667</v>
      </c>
      <c r="K213" s="23">
        <v>0.24333333333333332</v>
      </c>
      <c r="L213" s="23">
        <v>0.28333333333333333</v>
      </c>
      <c r="M213" s="23">
        <v>0.27420000000000005</v>
      </c>
      <c r="N213" s="14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227</v>
      </c>
      <c r="C214" s="29"/>
      <c r="D214" s="11">
        <v>0.24</v>
      </c>
      <c r="E214" s="11">
        <v>0.23</v>
      </c>
      <c r="F214" s="11">
        <v>0.245</v>
      </c>
      <c r="G214" s="11">
        <v>0.255</v>
      </c>
      <c r="H214" s="11">
        <v>0.22</v>
      </c>
      <c r="I214" s="11">
        <v>0.26684074299999999</v>
      </c>
      <c r="J214" s="11">
        <v>0.28000000000000003</v>
      </c>
      <c r="K214" s="11">
        <v>0.24</v>
      </c>
      <c r="L214" s="11">
        <v>0.3</v>
      </c>
      <c r="M214" s="11">
        <v>0.27560000000000001</v>
      </c>
      <c r="N214" s="14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228</v>
      </c>
      <c r="C215" s="29"/>
      <c r="D215" s="24">
        <v>5.163977794943213E-3</v>
      </c>
      <c r="E215" s="24">
        <v>7.5277265270908044E-3</v>
      </c>
      <c r="F215" s="24">
        <v>8.1649658092772665E-3</v>
      </c>
      <c r="G215" s="24">
        <v>9.8319208025017587E-3</v>
      </c>
      <c r="H215" s="24">
        <v>1.8348478592697184E-2</v>
      </c>
      <c r="I215" s="24">
        <v>1.5747444935228613E-2</v>
      </c>
      <c r="J215" s="24">
        <v>1.032795558988644E-2</v>
      </c>
      <c r="K215" s="24">
        <v>1.0327955589886448E-2</v>
      </c>
      <c r="L215" s="24">
        <v>4.0824829046386367E-2</v>
      </c>
      <c r="M215" s="24">
        <v>1.7292541744925765E-2</v>
      </c>
      <c r="N215" s="206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7"/>
      <c r="AH215" s="207"/>
      <c r="AI215" s="207"/>
      <c r="AJ215" s="207"/>
      <c r="AK215" s="207"/>
      <c r="AL215" s="207"/>
      <c r="AM215" s="207"/>
      <c r="AN215" s="207"/>
      <c r="AO215" s="207"/>
      <c r="AP215" s="207"/>
      <c r="AQ215" s="207"/>
      <c r="AR215" s="207"/>
      <c r="AS215" s="207"/>
      <c r="AT215" s="207"/>
      <c r="AU215" s="207"/>
      <c r="AV215" s="207"/>
      <c r="AW215" s="207"/>
      <c r="AX215" s="207"/>
      <c r="AY215" s="207"/>
      <c r="AZ215" s="207"/>
      <c r="BA215" s="207"/>
      <c r="BB215" s="207"/>
      <c r="BC215" s="207"/>
      <c r="BD215" s="207"/>
      <c r="BE215" s="207"/>
      <c r="BF215" s="207"/>
      <c r="BG215" s="207"/>
      <c r="BH215" s="207"/>
      <c r="BI215" s="207"/>
      <c r="BJ215" s="207"/>
      <c r="BK215" s="207"/>
      <c r="BL215" s="207"/>
      <c r="BM215" s="56"/>
    </row>
    <row r="216" spans="1:65">
      <c r="A216" s="30"/>
      <c r="B216" s="3" t="s">
        <v>85</v>
      </c>
      <c r="C216" s="29"/>
      <c r="D216" s="13">
        <v>2.1819624485675548E-2</v>
      </c>
      <c r="E216" s="13">
        <v>3.2493783570176134E-2</v>
      </c>
      <c r="F216" s="13">
        <v>3.3101212740313239E-2</v>
      </c>
      <c r="G216" s="13">
        <v>3.8059048267748738E-2</v>
      </c>
      <c r="H216" s="13">
        <v>8.0358300405973082E-2</v>
      </c>
      <c r="I216" s="13">
        <v>5.9628906237528825E-2</v>
      </c>
      <c r="J216" s="13">
        <v>3.7329959963444966E-2</v>
      </c>
      <c r="K216" s="13">
        <v>4.2443653109122396E-2</v>
      </c>
      <c r="L216" s="13">
        <v>0.14408763192842247</v>
      </c>
      <c r="M216" s="13">
        <v>6.3065433059539613E-2</v>
      </c>
      <c r="N216" s="14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229</v>
      </c>
      <c r="C217" s="29"/>
      <c r="D217" s="13">
        <v>-5.4855697424570082E-2</v>
      </c>
      <c r="E217" s="13">
        <v>-7.4823534802924252E-2</v>
      </c>
      <c r="F217" s="13">
        <v>-1.4920022667861743E-2</v>
      </c>
      <c r="G217" s="13">
        <v>3.1671597881631319E-2</v>
      </c>
      <c r="H217" s="13">
        <v>-8.8135426388493809E-2</v>
      </c>
      <c r="I217" s="13">
        <v>5.4664388237026129E-2</v>
      </c>
      <c r="J217" s="13">
        <v>0.10488700160226316</v>
      </c>
      <c r="K217" s="13">
        <v>-2.8231914253431301E-2</v>
      </c>
      <c r="L217" s="13">
        <v>0.13151078477340206</v>
      </c>
      <c r="M217" s="13">
        <v>9.5036201828941902E-2</v>
      </c>
      <c r="N217" s="14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46" t="s">
        <v>230</v>
      </c>
      <c r="C218" s="47"/>
      <c r="D218" s="45">
        <v>0.45</v>
      </c>
      <c r="E218" s="45">
        <v>0.67</v>
      </c>
      <c r="F218" s="45">
        <v>0</v>
      </c>
      <c r="G218" s="45">
        <v>0.52</v>
      </c>
      <c r="H218" s="45">
        <v>0.82</v>
      </c>
      <c r="I218" s="45">
        <v>0.78</v>
      </c>
      <c r="J218" s="45">
        <v>1.35</v>
      </c>
      <c r="K218" s="45">
        <v>0.15</v>
      </c>
      <c r="L218" s="45" t="s">
        <v>236</v>
      </c>
      <c r="M218" s="45">
        <v>1.24</v>
      </c>
      <c r="N218" s="14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1" t="s">
        <v>265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BM219" s="55"/>
    </row>
    <row r="220" spans="1:65">
      <c r="BM220" s="55"/>
    </row>
    <row r="221" spans="1:65" ht="15">
      <c r="B221" s="8" t="s">
        <v>395</v>
      </c>
      <c r="BM221" s="28" t="s">
        <v>66</v>
      </c>
    </row>
    <row r="222" spans="1:65" ht="15">
      <c r="A222" s="25" t="s">
        <v>0</v>
      </c>
      <c r="B222" s="18" t="s">
        <v>108</v>
      </c>
      <c r="C222" s="15" t="s">
        <v>109</v>
      </c>
      <c r="D222" s="16" t="s">
        <v>209</v>
      </c>
      <c r="E222" s="17" t="s">
        <v>209</v>
      </c>
      <c r="F222" s="17" t="s">
        <v>209</v>
      </c>
      <c r="G222" s="17" t="s">
        <v>209</v>
      </c>
      <c r="H222" s="17" t="s">
        <v>209</v>
      </c>
      <c r="I222" s="17" t="s">
        <v>209</v>
      </c>
      <c r="J222" s="17" t="s">
        <v>209</v>
      </c>
      <c r="K222" s="17" t="s">
        <v>209</v>
      </c>
      <c r="L222" s="17" t="s">
        <v>209</v>
      </c>
      <c r="M222" s="17" t="s">
        <v>209</v>
      </c>
      <c r="N222" s="17" t="s">
        <v>209</v>
      </c>
      <c r="O222" s="17" t="s">
        <v>209</v>
      </c>
      <c r="P222" s="17" t="s">
        <v>209</v>
      </c>
      <c r="Q222" s="17" t="s">
        <v>209</v>
      </c>
      <c r="R222" s="14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210</v>
      </c>
      <c r="C223" s="9" t="s">
        <v>210</v>
      </c>
      <c r="D223" s="142" t="s">
        <v>238</v>
      </c>
      <c r="E223" s="143" t="s">
        <v>239</v>
      </c>
      <c r="F223" s="143" t="s">
        <v>240</v>
      </c>
      <c r="G223" s="143" t="s">
        <v>241</v>
      </c>
      <c r="H223" s="143" t="s">
        <v>242</v>
      </c>
      <c r="I223" s="143" t="s">
        <v>243</v>
      </c>
      <c r="J223" s="143" t="s">
        <v>244</v>
      </c>
      <c r="K223" s="143" t="s">
        <v>245</v>
      </c>
      <c r="L223" s="143" t="s">
        <v>246</v>
      </c>
      <c r="M223" s="143" t="s">
        <v>247</v>
      </c>
      <c r="N223" s="143" t="s">
        <v>248</v>
      </c>
      <c r="O223" s="143" t="s">
        <v>249</v>
      </c>
      <c r="P223" s="143" t="s">
        <v>250</v>
      </c>
      <c r="Q223" s="143" t="s">
        <v>234</v>
      </c>
      <c r="R223" s="144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1</v>
      </c>
    </row>
    <row r="224" spans="1:65">
      <c r="A224" s="30"/>
      <c r="B224" s="19"/>
      <c r="C224" s="9"/>
      <c r="D224" s="10" t="s">
        <v>266</v>
      </c>
      <c r="E224" s="11" t="s">
        <v>112</v>
      </c>
      <c r="F224" s="11" t="s">
        <v>112</v>
      </c>
      <c r="G224" s="11" t="s">
        <v>112</v>
      </c>
      <c r="H224" s="11" t="s">
        <v>111</v>
      </c>
      <c r="I224" s="11" t="s">
        <v>261</v>
      </c>
      <c r="J224" s="11" t="s">
        <v>111</v>
      </c>
      <c r="K224" s="11" t="s">
        <v>266</v>
      </c>
      <c r="L224" s="11" t="s">
        <v>111</v>
      </c>
      <c r="M224" s="11" t="s">
        <v>260</v>
      </c>
      <c r="N224" s="11" t="s">
        <v>111</v>
      </c>
      <c r="O224" s="11" t="s">
        <v>111</v>
      </c>
      <c r="P224" s="11" t="s">
        <v>111</v>
      </c>
      <c r="Q224" s="11" t="s">
        <v>111</v>
      </c>
      <c r="R224" s="144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44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22.25</v>
      </c>
      <c r="E226" s="22">
        <v>22.2</v>
      </c>
      <c r="F226" s="22">
        <v>22.5</v>
      </c>
      <c r="G226" s="22">
        <v>22.5</v>
      </c>
      <c r="H226" s="145">
        <v>24.1798</v>
      </c>
      <c r="I226" s="149">
        <v>20.7</v>
      </c>
      <c r="J226" s="22">
        <v>23.628218321389138</v>
      </c>
      <c r="K226" s="22">
        <v>23.15</v>
      </c>
      <c r="L226" s="22">
        <v>22.5</v>
      </c>
      <c r="M226" s="145">
        <v>20.599999999999998</v>
      </c>
      <c r="N226" s="22">
        <v>22.3</v>
      </c>
      <c r="O226" s="22">
        <v>22.370999999999999</v>
      </c>
      <c r="P226" s="22">
        <v>22.518722</v>
      </c>
      <c r="Q226" s="22" t="s">
        <v>267</v>
      </c>
      <c r="R226" s="144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22.327000000000002</v>
      </c>
      <c r="E227" s="11">
        <v>22.4</v>
      </c>
      <c r="F227" s="147">
        <v>21.6</v>
      </c>
      <c r="G227" s="11">
        <v>22.3</v>
      </c>
      <c r="H227" s="146">
        <v>23.654299999999999</v>
      </c>
      <c r="I227" s="11">
        <v>22.5</v>
      </c>
      <c r="J227" s="11">
        <v>22.91577574217489</v>
      </c>
      <c r="K227" s="11">
        <v>23.18</v>
      </c>
      <c r="L227" s="11">
        <v>22.4</v>
      </c>
      <c r="M227" s="146">
        <v>20.9</v>
      </c>
      <c r="N227" s="11">
        <v>22.3</v>
      </c>
      <c r="O227" s="11">
        <v>22.317</v>
      </c>
      <c r="P227" s="11">
        <v>22.491464999999998</v>
      </c>
      <c r="Q227" s="11" t="s">
        <v>267</v>
      </c>
      <c r="R227" s="144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e">
        <v>#N/A</v>
      </c>
    </row>
    <row r="228" spans="1:65">
      <c r="A228" s="30"/>
      <c r="B228" s="19">
        <v>1</v>
      </c>
      <c r="C228" s="9">
        <v>3</v>
      </c>
      <c r="D228" s="11">
        <v>22.047999999999998</v>
      </c>
      <c r="E228" s="11">
        <v>22.1</v>
      </c>
      <c r="F228" s="11">
        <v>22.3</v>
      </c>
      <c r="G228" s="11">
        <v>22.3</v>
      </c>
      <c r="H228" s="146">
        <v>24.064900000000002</v>
      </c>
      <c r="I228" s="11">
        <v>22</v>
      </c>
      <c r="J228" s="11">
        <v>23.156128636778799</v>
      </c>
      <c r="K228" s="11">
        <v>23.12</v>
      </c>
      <c r="L228" s="11">
        <v>23</v>
      </c>
      <c r="M228" s="146">
        <v>20.8</v>
      </c>
      <c r="N228" s="11">
        <v>22</v>
      </c>
      <c r="O228" s="11">
        <v>22.856000000000002</v>
      </c>
      <c r="P228" s="11">
        <v>22.538276000000003</v>
      </c>
      <c r="Q228" s="11" t="s">
        <v>267</v>
      </c>
      <c r="R228" s="144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22.196999999999999</v>
      </c>
      <c r="E229" s="11">
        <v>22.2</v>
      </c>
      <c r="F229" s="11">
        <v>22.4</v>
      </c>
      <c r="G229" s="11">
        <v>21.9</v>
      </c>
      <c r="H229" s="146">
        <v>24.1785</v>
      </c>
      <c r="I229" s="11">
        <v>22.900000000000002</v>
      </c>
      <c r="J229" s="11">
        <v>22.82754051114992</v>
      </c>
      <c r="K229" s="11">
        <v>23.23</v>
      </c>
      <c r="L229" s="11">
        <v>22.7</v>
      </c>
      <c r="M229" s="146">
        <v>21.7</v>
      </c>
      <c r="N229" s="11">
        <v>22.6</v>
      </c>
      <c r="O229" s="11">
        <v>22.343</v>
      </c>
      <c r="P229" s="11">
        <v>22.669159000000001</v>
      </c>
      <c r="Q229" s="11" t="s">
        <v>267</v>
      </c>
      <c r="R229" s="144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22.595985234349062</v>
      </c>
    </row>
    <row r="230" spans="1:65">
      <c r="A230" s="30"/>
      <c r="B230" s="19">
        <v>1</v>
      </c>
      <c r="C230" s="9">
        <v>5</v>
      </c>
      <c r="D230" s="11">
        <v>22.448</v>
      </c>
      <c r="E230" s="11">
        <v>22</v>
      </c>
      <c r="F230" s="11">
        <v>22.7</v>
      </c>
      <c r="G230" s="11">
        <v>22.3</v>
      </c>
      <c r="H230" s="146">
        <v>23.819100000000002</v>
      </c>
      <c r="I230" s="11">
        <v>23.1</v>
      </c>
      <c r="J230" s="11">
        <v>23.138556539822464</v>
      </c>
      <c r="K230" s="11">
        <v>23.22</v>
      </c>
      <c r="L230" s="11">
        <v>22.8</v>
      </c>
      <c r="M230" s="146">
        <v>20.7</v>
      </c>
      <c r="N230" s="11">
        <v>22.8</v>
      </c>
      <c r="O230" s="11">
        <v>22.706</v>
      </c>
      <c r="P230" s="11">
        <v>22.267329999999998</v>
      </c>
      <c r="Q230" s="11" t="s">
        <v>267</v>
      </c>
      <c r="R230" s="144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23</v>
      </c>
    </row>
    <row r="231" spans="1:65">
      <c r="A231" s="30"/>
      <c r="B231" s="19">
        <v>1</v>
      </c>
      <c r="C231" s="9">
        <v>6</v>
      </c>
      <c r="D231" s="11">
        <v>22.356999999999999</v>
      </c>
      <c r="E231" s="11">
        <v>22.1</v>
      </c>
      <c r="F231" s="11">
        <v>22.4</v>
      </c>
      <c r="G231" s="11">
        <v>22.6</v>
      </c>
      <c r="H231" s="146">
        <v>23.523700000000002</v>
      </c>
      <c r="I231" s="11">
        <v>23.200000000000003</v>
      </c>
      <c r="J231" s="11">
        <v>23.606755715722819</v>
      </c>
      <c r="K231" s="11">
        <v>23.09</v>
      </c>
      <c r="L231" s="11">
        <v>22.7</v>
      </c>
      <c r="M231" s="146">
        <v>21.5</v>
      </c>
      <c r="N231" s="11">
        <v>22.900000000000002</v>
      </c>
      <c r="O231" s="11">
        <v>22.884</v>
      </c>
      <c r="P231" s="11">
        <v>22.383098</v>
      </c>
      <c r="Q231" s="11" t="s">
        <v>267</v>
      </c>
      <c r="R231" s="144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226</v>
      </c>
      <c r="C232" s="12"/>
      <c r="D232" s="23">
        <v>22.271166666666669</v>
      </c>
      <c r="E232" s="23">
        <v>22.166666666666668</v>
      </c>
      <c r="F232" s="23">
        <v>22.316666666666666</v>
      </c>
      <c r="G232" s="23">
        <v>22.316666666666666</v>
      </c>
      <c r="H232" s="23">
        <v>23.903383333333334</v>
      </c>
      <c r="I232" s="23">
        <v>22.400000000000006</v>
      </c>
      <c r="J232" s="23">
        <v>23.212162577839674</v>
      </c>
      <c r="K232" s="23">
        <v>23.165000000000003</v>
      </c>
      <c r="L232" s="23">
        <v>22.683333333333334</v>
      </c>
      <c r="M232" s="23">
        <v>21.033333333333335</v>
      </c>
      <c r="N232" s="23">
        <v>22.483333333333331</v>
      </c>
      <c r="O232" s="23">
        <v>22.579500000000007</v>
      </c>
      <c r="P232" s="23">
        <v>22.478008333333335</v>
      </c>
      <c r="Q232" s="23" t="s">
        <v>500</v>
      </c>
      <c r="R232" s="14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227</v>
      </c>
      <c r="C233" s="29"/>
      <c r="D233" s="11">
        <v>22.288499999999999</v>
      </c>
      <c r="E233" s="11">
        <v>22.15</v>
      </c>
      <c r="F233" s="11">
        <v>22.4</v>
      </c>
      <c r="G233" s="11">
        <v>22.3</v>
      </c>
      <c r="H233" s="11">
        <v>23.942</v>
      </c>
      <c r="I233" s="11">
        <v>22.700000000000003</v>
      </c>
      <c r="J233" s="11">
        <v>23.147342588300631</v>
      </c>
      <c r="K233" s="11">
        <v>23.164999999999999</v>
      </c>
      <c r="L233" s="11">
        <v>22.7</v>
      </c>
      <c r="M233" s="11">
        <v>20.85</v>
      </c>
      <c r="N233" s="11">
        <v>22.450000000000003</v>
      </c>
      <c r="O233" s="11">
        <v>22.538499999999999</v>
      </c>
      <c r="P233" s="11">
        <v>22.505093500000001</v>
      </c>
      <c r="Q233" s="11" t="s">
        <v>500</v>
      </c>
      <c r="R233" s="144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228</v>
      </c>
      <c r="C234" s="29"/>
      <c r="D234" s="24">
        <v>0.1396472938035925</v>
      </c>
      <c r="E234" s="24">
        <v>0.1366260102127938</v>
      </c>
      <c r="F234" s="24">
        <v>0.37638632635453961</v>
      </c>
      <c r="G234" s="24">
        <v>0.24013884872437247</v>
      </c>
      <c r="H234" s="24">
        <v>0.27981730051350739</v>
      </c>
      <c r="I234" s="24">
        <v>0.94233751915118091</v>
      </c>
      <c r="J234" s="24">
        <v>0.33856847701120968</v>
      </c>
      <c r="K234" s="24">
        <v>5.5407580708780088E-2</v>
      </c>
      <c r="L234" s="24">
        <v>0.21369760566432849</v>
      </c>
      <c r="M234" s="24">
        <v>0.45460605656619552</v>
      </c>
      <c r="N234" s="24">
        <v>0.34302575219167886</v>
      </c>
      <c r="O234" s="24">
        <v>0.26588926266399004</v>
      </c>
      <c r="P234" s="24">
        <v>0.13813238943371306</v>
      </c>
      <c r="Q234" s="24" t="s">
        <v>500</v>
      </c>
      <c r="R234" s="206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207"/>
      <c r="AH234" s="207"/>
      <c r="AI234" s="207"/>
      <c r="AJ234" s="207"/>
      <c r="AK234" s="207"/>
      <c r="AL234" s="207"/>
      <c r="AM234" s="207"/>
      <c r="AN234" s="207"/>
      <c r="AO234" s="207"/>
      <c r="AP234" s="207"/>
      <c r="AQ234" s="207"/>
      <c r="AR234" s="207"/>
      <c r="AS234" s="207"/>
      <c r="AT234" s="207"/>
      <c r="AU234" s="207"/>
      <c r="AV234" s="207"/>
      <c r="AW234" s="207"/>
      <c r="AX234" s="207"/>
      <c r="AY234" s="207"/>
      <c r="AZ234" s="207"/>
      <c r="BA234" s="207"/>
      <c r="BB234" s="207"/>
      <c r="BC234" s="207"/>
      <c r="BD234" s="207"/>
      <c r="BE234" s="207"/>
      <c r="BF234" s="207"/>
      <c r="BG234" s="207"/>
      <c r="BH234" s="207"/>
      <c r="BI234" s="207"/>
      <c r="BJ234" s="207"/>
      <c r="BK234" s="207"/>
      <c r="BL234" s="207"/>
      <c r="BM234" s="56"/>
    </row>
    <row r="235" spans="1:65">
      <c r="A235" s="30"/>
      <c r="B235" s="3" t="s">
        <v>85</v>
      </c>
      <c r="C235" s="29"/>
      <c r="D235" s="13">
        <v>6.2703178461056145E-3</v>
      </c>
      <c r="E235" s="13">
        <v>6.1635794080959604E-3</v>
      </c>
      <c r="F235" s="13">
        <v>1.6865705437843447E-2</v>
      </c>
      <c r="G235" s="13">
        <v>1.0760515999598468E-2</v>
      </c>
      <c r="H235" s="13">
        <v>1.1706179690608961E-2</v>
      </c>
      <c r="I235" s="13">
        <v>4.2068639247820568E-2</v>
      </c>
      <c r="J235" s="13">
        <v>1.4585822233316436E-2</v>
      </c>
      <c r="K235" s="13">
        <v>2.3918662080198612E-3</v>
      </c>
      <c r="L235" s="13">
        <v>9.4209084054810502E-3</v>
      </c>
      <c r="M235" s="13">
        <v>2.1613600153701847E-2</v>
      </c>
      <c r="N235" s="13">
        <v>1.5256890386583198E-2</v>
      </c>
      <c r="O235" s="13">
        <v>1.1775693113841757E-2</v>
      </c>
      <c r="P235" s="13">
        <v>6.1452236953250102E-3</v>
      </c>
      <c r="Q235" s="13" t="s">
        <v>500</v>
      </c>
      <c r="R235" s="144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229</v>
      </c>
      <c r="C236" s="29"/>
      <c r="D236" s="13">
        <v>-1.4375056644514994E-2</v>
      </c>
      <c r="E236" s="13">
        <v>-1.8999772005062643E-2</v>
      </c>
      <c r="F236" s="13">
        <v>-1.2361424597578163E-2</v>
      </c>
      <c r="G236" s="13">
        <v>-1.2361424597578163E-2</v>
      </c>
      <c r="H236" s="13">
        <v>5.7859751872949783E-2</v>
      </c>
      <c r="I236" s="13">
        <v>-8.673453815641996E-3</v>
      </c>
      <c r="J236" s="13">
        <v>2.7269328471410725E-2</v>
      </c>
      <c r="K236" s="13">
        <v>2.5182117962528894E-2</v>
      </c>
      <c r="L236" s="13">
        <v>3.8656468429396629E-3</v>
      </c>
      <c r="M236" s="13">
        <v>-6.9156174639390278E-2</v>
      </c>
      <c r="N236" s="13">
        <v>-4.9854830337064948E-3</v>
      </c>
      <c r="O236" s="13">
        <v>-7.2956475135221854E-4</v>
      </c>
      <c r="P236" s="13">
        <v>-5.2211443666720925E-3</v>
      </c>
      <c r="Q236" s="13" t="s">
        <v>500</v>
      </c>
      <c r="R236" s="144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230</v>
      </c>
      <c r="C237" s="47"/>
      <c r="D237" s="45">
        <v>0.68</v>
      </c>
      <c r="E237" s="45">
        <v>1.02</v>
      </c>
      <c r="F237" s="45">
        <v>0.53</v>
      </c>
      <c r="G237" s="45">
        <v>0.53</v>
      </c>
      <c r="H237" s="45">
        <v>4.68</v>
      </c>
      <c r="I237" s="45">
        <v>0.26</v>
      </c>
      <c r="J237" s="45">
        <v>2.41</v>
      </c>
      <c r="K237" s="45">
        <v>2.2599999999999998</v>
      </c>
      <c r="L237" s="45">
        <v>0.67</v>
      </c>
      <c r="M237" s="45">
        <v>4.74</v>
      </c>
      <c r="N237" s="45">
        <v>0.02</v>
      </c>
      <c r="O237" s="45">
        <v>0.33</v>
      </c>
      <c r="P237" s="45">
        <v>0</v>
      </c>
      <c r="Q237" s="45" t="s">
        <v>236</v>
      </c>
      <c r="R237" s="144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BM238" s="55"/>
    </row>
    <row r="239" spans="1:65" ht="15">
      <c r="B239" s="8" t="s">
        <v>396</v>
      </c>
      <c r="BM239" s="28" t="s">
        <v>233</v>
      </c>
    </row>
    <row r="240" spans="1:65" ht="15">
      <c r="A240" s="25" t="s">
        <v>33</v>
      </c>
      <c r="B240" s="18" t="s">
        <v>108</v>
      </c>
      <c r="C240" s="15" t="s">
        <v>109</v>
      </c>
      <c r="D240" s="16" t="s">
        <v>209</v>
      </c>
      <c r="E240" s="17" t="s">
        <v>209</v>
      </c>
      <c r="F240" s="14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210</v>
      </c>
      <c r="C241" s="9" t="s">
        <v>210</v>
      </c>
      <c r="D241" s="142" t="s">
        <v>246</v>
      </c>
      <c r="E241" s="143" t="s">
        <v>250</v>
      </c>
      <c r="F241" s="14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260</v>
      </c>
      <c r="E242" s="11" t="s">
        <v>261</v>
      </c>
      <c r="F242" s="14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26"/>
      <c r="F243" s="14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0.2</v>
      </c>
      <c r="E244" s="22">
        <v>0.15570000000000001</v>
      </c>
      <c r="F244" s="1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0.3</v>
      </c>
      <c r="E245" s="11">
        <v>0.15210000000000001</v>
      </c>
      <c r="F245" s="14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5</v>
      </c>
    </row>
    <row r="246" spans="1:65">
      <c r="A246" s="30"/>
      <c r="B246" s="19">
        <v>1</v>
      </c>
      <c r="C246" s="9">
        <v>3</v>
      </c>
      <c r="D246" s="11">
        <v>0.2</v>
      </c>
      <c r="E246" s="11">
        <v>0.15459999999999999</v>
      </c>
      <c r="F246" s="14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19">
        <v>1</v>
      </c>
      <c r="C247" s="9">
        <v>4</v>
      </c>
      <c r="D247" s="11">
        <v>0.2</v>
      </c>
      <c r="E247" s="11">
        <v>0.15690000000000001</v>
      </c>
      <c r="F247" s="14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0.19362499999999999</v>
      </c>
    </row>
    <row r="248" spans="1:65">
      <c r="A248" s="30"/>
      <c r="B248" s="19">
        <v>1</v>
      </c>
      <c r="C248" s="9">
        <v>5</v>
      </c>
      <c r="D248" s="11">
        <v>0.2</v>
      </c>
      <c r="E248" s="11">
        <v>0.1507</v>
      </c>
      <c r="F248" s="14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11</v>
      </c>
    </row>
    <row r="249" spans="1:65">
      <c r="A249" s="30"/>
      <c r="B249" s="19">
        <v>1</v>
      </c>
      <c r="C249" s="9">
        <v>6</v>
      </c>
      <c r="D249" s="11">
        <v>0.3</v>
      </c>
      <c r="E249" s="11">
        <v>0.1535</v>
      </c>
      <c r="F249" s="14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20" t="s">
        <v>226</v>
      </c>
      <c r="C250" s="12"/>
      <c r="D250" s="23">
        <v>0.23333333333333331</v>
      </c>
      <c r="E250" s="23">
        <v>0.15391666666666667</v>
      </c>
      <c r="F250" s="14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227</v>
      </c>
      <c r="C251" s="29"/>
      <c r="D251" s="11">
        <v>0.2</v>
      </c>
      <c r="E251" s="11">
        <v>0.15404999999999999</v>
      </c>
      <c r="F251" s="14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228</v>
      </c>
      <c r="C252" s="29"/>
      <c r="D252" s="24">
        <v>5.1639777949432281E-2</v>
      </c>
      <c r="E252" s="24">
        <v>2.2964465303304303E-3</v>
      </c>
      <c r="F252" s="14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3" t="s">
        <v>85</v>
      </c>
      <c r="C253" s="29"/>
      <c r="D253" s="13">
        <v>0.2213133340689955</v>
      </c>
      <c r="E253" s="13">
        <v>1.4920064084442427E-2</v>
      </c>
      <c r="F253" s="14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229</v>
      </c>
      <c r="C254" s="29"/>
      <c r="D254" s="13">
        <v>0.2050785452980417</v>
      </c>
      <c r="E254" s="13">
        <v>-0.2050785452980417</v>
      </c>
      <c r="F254" s="14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46" t="s">
        <v>230</v>
      </c>
      <c r="C255" s="47"/>
      <c r="D255" s="45">
        <v>0.67</v>
      </c>
      <c r="E255" s="45">
        <v>0.67</v>
      </c>
      <c r="F255" s="14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1"/>
      <c r="C256" s="20"/>
      <c r="D256" s="20"/>
      <c r="E256" s="20"/>
      <c r="BM256" s="55"/>
    </row>
    <row r="257" spans="1:65" ht="15">
      <c r="B257" s="8" t="s">
        <v>397</v>
      </c>
      <c r="BM257" s="28" t="s">
        <v>233</v>
      </c>
    </row>
    <row r="258" spans="1:65" ht="15">
      <c r="A258" s="25" t="s">
        <v>36</v>
      </c>
      <c r="B258" s="18" t="s">
        <v>108</v>
      </c>
      <c r="C258" s="15" t="s">
        <v>109</v>
      </c>
      <c r="D258" s="16" t="s">
        <v>209</v>
      </c>
      <c r="E258" s="17" t="s">
        <v>209</v>
      </c>
      <c r="F258" s="14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210</v>
      </c>
      <c r="C259" s="9" t="s">
        <v>210</v>
      </c>
      <c r="D259" s="142" t="s">
        <v>246</v>
      </c>
      <c r="E259" s="143" t="s">
        <v>250</v>
      </c>
      <c r="F259" s="14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260</v>
      </c>
      <c r="E260" s="11" t="s">
        <v>261</v>
      </c>
      <c r="F260" s="14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/>
      <c r="E261" s="26"/>
      <c r="F261" s="14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8">
        <v>1</v>
      </c>
      <c r="C262" s="14">
        <v>1</v>
      </c>
      <c r="D262" s="22" t="s">
        <v>105</v>
      </c>
      <c r="E262" s="22">
        <v>0.1187</v>
      </c>
      <c r="F262" s="14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0.2</v>
      </c>
      <c r="E263" s="11">
        <v>0.1178</v>
      </c>
      <c r="F263" s="14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6</v>
      </c>
    </row>
    <row r="264" spans="1:65">
      <c r="A264" s="30"/>
      <c r="B264" s="19">
        <v>1</v>
      </c>
      <c r="C264" s="9">
        <v>3</v>
      </c>
      <c r="D264" s="11">
        <v>0.1</v>
      </c>
      <c r="E264" s="11">
        <v>0.12090000000000001</v>
      </c>
      <c r="F264" s="14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 t="s">
        <v>105</v>
      </c>
      <c r="E265" s="11">
        <v>0.12170000000000002</v>
      </c>
      <c r="F265" s="14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0.109408333333333</v>
      </c>
    </row>
    <row r="266" spans="1:65">
      <c r="A266" s="30"/>
      <c r="B266" s="19">
        <v>1</v>
      </c>
      <c r="C266" s="9">
        <v>5</v>
      </c>
      <c r="D266" s="11">
        <v>0.1</v>
      </c>
      <c r="E266" s="11">
        <v>0.1186</v>
      </c>
      <c r="F266" s="14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12</v>
      </c>
    </row>
    <row r="267" spans="1:65">
      <c r="A267" s="30"/>
      <c r="B267" s="19">
        <v>1</v>
      </c>
      <c r="C267" s="9">
        <v>6</v>
      </c>
      <c r="D267" s="11">
        <v>0.1</v>
      </c>
      <c r="E267" s="11">
        <v>0.1152</v>
      </c>
      <c r="F267" s="14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20" t="s">
        <v>226</v>
      </c>
      <c r="C268" s="12"/>
      <c r="D268" s="23">
        <v>0.125</v>
      </c>
      <c r="E268" s="23">
        <v>0.11881666666666667</v>
      </c>
      <c r="F268" s="14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227</v>
      </c>
      <c r="C269" s="29"/>
      <c r="D269" s="11">
        <v>0.1</v>
      </c>
      <c r="E269" s="11">
        <v>0.11865000000000001</v>
      </c>
      <c r="F269" s="14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228</v>
      </c>
      <c r="C270" s="29"/>
      <c r="D270" s="24">
        <v>5.0000000000000024E-2</v>
      </c>
      <c r="E270" s="24">
        <v>2.3163908708736304E-3</v>
      </c>
      <c r="F270" s="14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85</v>
      </c>
      <c r="C271" s="29"/>
      <c r="D271" s="13">
        <v>0.40000000000000019</v>
      </c>
      <c r="E271" s="13">
        <v>1.9495504594251343E-2</v>
      </c>
      <c r="F271" s="14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229</v>
      </c>
      <c r="C272" s="29"/>
      <c r="D272" s="13">
        <v>0.14250894965344241</v>
      </c>
      <c r="E272" s="13">
        <v>8.5992840277252292E-2</v>
      </c>
      <c r="F272" s="14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46" t="s">
        <v>230</v>
      </c>
      <c r="C273" s="47"/>
      <c r="D273" s="45">
        <v>0.67</v>
      </c>
      <c r="E273" s="45">
        <v>0.67</v>
      </c>
      <c r="F273" s="14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1"/>
      <c r="C274" s="20"/>
      <c r="D274" s="20"/>
      <c r="E274" s="20"/>
      <c r="BM274" s="55"/>
    </row>
    <row r="275" spans="1:65" ht="15">
      <c r="B275" s="8" t="s">
        <v>398</v>
      </c>
      <c r="BM275" s="28" t="s">
        <v>233</v>
      </c>
    </row>
    <row r="276" spans="1:65" ht="15">
      <c r="A276" s="25" t="s">
        <v>39</v>
      </c>
      <c r="B276" s="18" t="s">
        <v>108</v>
      </c>
      <c r="C276" s="15" t="s">
        <v>109</v>
      </c>
      <c r="D276" s="16" t="s">
        <v>209</v>
      </c>
      <c r="E276" s="14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210</v>
      </c>
      <c r="C277" s="9" t="s">
        <v>210</v>
      </c>
      <c r="D277" s="142" t="s">
        <v>246</v>
      </c>
      <c r="E277" s="14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260</v>
      </c>
      <c r="E278" s="14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3</v>
      </c>
    </row>
    <row r="279" spans="1:65">
      <c r="A279" s="30"/>
      <c r="B279" s="19"/>
      <c r="C279" s="9"/>
      <c r="D279" s="26"/>
      <c r="E279" s="14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3</v>
      </c>
    </row>
    <row r="280" spans="1:65">
      <c r="A280" s="30"/>
      <c r="B280" s="18">
        <v>1</v>
      </c>
      <c r="C280" s="14">
        <v>1</v>
      </c>
      <c r="D280" s="208">
        <v>7.0000000000000007E-2</v>
      </c>
      <c r="E280" s="206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E280" s="207"/>
      <c r="AF280" s="207"/>
      <c r="AG280" s="207"/>
      <c r="AH280" s="207"/>
      <c r="AI280" s="207"/>
      <c r="AJ280" s="207"/>
      <c r="AK280" s="207"/>
      <c r="AL280" s="207"/>
      <c r="AM280" s="207"/>
      <c r="AN280" s="207"/>
      <c r="AO280" s="207"/>
      <c r="AP280" s="207"/>
      <c r="AQ280" s="207"/>
      <c r="AR280" s="207"/>
      <c r="AS280" s="207"/>
      <c r="AT280" s="207"/>
      <c r="AU280" s="207"/>
      <c r="AV280" s="207"/>
      <c r="AW280" s="207"/>
      <c r="AX280" s="207"/>
      <c r="AY280" s="207"/>
      <c r="AZ280" s="207"/>
      <c r="BA280" s="207"/>
      <c r="BB280" s="207"/>
      <c r="BC280" s="207"/>
      <c r="BD280" s="207"/>
      <c r="BE280" s="207"/>
      <c r="BF280" s="207"/>
      <c r="BG280" s="207"/>
      <c r="BH280" s="207"/>
      <c r="BI280" s="207"/>
      <c r="BJ280" s="207"/>
      <c r="BK280" s="207"/>
      <c r="BL280" s="207"/>
      <c r="BM280" s="210">
        <v>1</v>
      </c>
    </row>
    <row r="281" spans="1:65">
      <c r="A281" s="30"/>
      <c r="B281" s="19">
        <v>1</v>
      </c>
      <c r="C281" s="9">
        <v>2</v>
      </c>
      <c r="D281" s="24">
        <v>0.05</v>
      </c>
      <c r="E281" s="206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207"/>
      <c r="AE281" s="207"/>
      <c r="AF281" s="207"/>
      <c r="AG281" s="207"/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7"/>
      <c r="BA281" s="207"/>
      <c r="BB281" s="207"/>
      <c r="BC281" s="207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10">
        <v>7</v>
      </c>
    </row>
    <row r="282" spans="1:65">
      <c r="A282" s="30"/>
      <c r="B282" s="19">
        <v>1</v>
      </c>
      <c r="C282" s="9">
        <v>3</v>
      </c>
      <c r="D282" s="24" t="s">
        <v>189</v>
      </c>
      <c r="E282" s="206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207"/>
      <c r="AE282" s="207"/>
      <c r="AF282" s="207"/>
      <c r="AG282" s="207"/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7"/>
      <c r="BA282" s="207"/>
      <c r="BB282" s="207"/>
      <c r="BC282" s="207"/>
      <c r="BD282" s="207"/>
      <c r="BE282" s="207"/>
      <c r="BF282" s="207"/>
      <c r="BG282" s="207"/>
      <c r="BH282" s="207"/>
      <c r="BI282" s="207"/>
      <c r="BJ282" s="207"/>
      <c r="BK282" s="207"/>
      <c r="BL282" s="207"/>
      <c r="BM282" s="210">
        <v>16</v>
      </c>
    </row>
    <row r="283" spans="1:65">
      <c r="A283" s="30"/>
      <c r="B283" s="19">
        <v>1</v>
      </c>
      <c r="C283" s="9">
        <v>4</v>
      </c>
      <c r="D283" s="24">
        <v>0.05</v>
      </c>
      <c r="E283" s="206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  <c r="AD283" s="207"/>
      <c r="AE283" s="207"/>
      <c r="AF283" s="207"/>
      <c r="AG283" s="207"/>
      <c r="AH283" s="207"/>
      <c r="AI283" s="207"/>
      <c r="AJ283" s="207"/>
      <c r="AK283" s="207"/>
      <c r="AL283" s="207"/>
      <c r="AM283" s="207"/>
      <c r="AN283" s="207"/>
      <c r="AO283" s="207"/>
      <c r="AP283" s="207"/>
      <c r="AQ283" s="207"/>
      <c r="AR283" s="207"/>
      <c r="AS283" s="207"/>
      <c r="AT283" s="207"/>
      <c r="AU283" s="207"/>
      <c r="AV283" s="207"/>
      <c r="AW283" s="207"/>
      <c r="AX283" s="207"/>
      <c r="AY283" s="207"/>
      <c r="AZ283" s="207"/>
      <c r="BA283" s="207"/>
      <c r="BB283" s="207"/>
      <c r="BC283" s="207"/>
      <c r="BD283" s="207"/>
      <c r="BE283" s="207"/>
      <c r="BF283" s="207"/>
      <c r="BG283" s="207"/>
      <c r="BH283" s="207"/>
      <c r="BI283" s="207"/>
      <c r="BJ283" s="207"/>
      <c r="BK283" s="207"/>
      <c r="BL283" s="207"/>
      <c r="BM283" s="210">
        <v>4.0833333333333298E-2</v>
      </c>
    </row>
    <row r="284" spans="1:65">
      <c r="A284" s="30"/>
      <c r="B284" s="19">
        <v>1</v>
      </c>
      <c r="C284" s="9">
        <v>5</v>
      </c>
      <c r="D284" s="24" t="s">
        <v>189</v>
      </c>
      <c r="E284" s="206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  <c r="AD284" s="207"/>
      <c r="AE284" s="207"/>
      <c r="AF284" s="207"/>
      <c r="AG284" s="207"/>
      <c r="AH284" s="207"/>
      <c r="AI284" s="207"/>
      <c r="AJ284" s="207"/>
      <c r="AK284" s="207"/>
      <c r="AL284" s="207"/>
      <c r="AM284" s="207"/>
      <c r="AN284" s="207"/>
      <c r="AO284" s="207"/>
      <c r="AP284" s="207"/>
      <c r="AQ284" s="207"/>
      <c r="AR284" s="207"/>
      <c r="AS284" s="207"/>
      <c r="AT284" s="207"/>
      <c r="AU284" s="207"/>
      <c r="AV284" s="207"/>
      <c r="AW284" s="207"/>
      <c r="AX284" s="207"/>
      <c r="AY284" s="207"/>
      <c r="AZ284" s="207"/>
      <c r="BA284" s="207"/>
      <c r="BB284" s="207"/>
      <c r="BC284" s="207"/>
      <c r="BD284" s="207"/>
      <c r="BE284" s="207"/>
      <c r="BF284" s="207"/>
      <c r="BG284" s="207"/>
      <c r="BH284" s="207"/>
      <c r="BI284" s="207"/>
      <c r="BJ284" s="207"/>
      <c r="BK284" s="207"/>
      <c r="BL284" s="207"/>
      <c r="BM284" s="210">
        <v>13</v>
      </c>
    </row>
    <row r="285" spans="1:65">
      <c r="A285" s="30"/>
      <c r="B285" s="19">
        <v>1</v>
      </c>
      <c r="C285" s="9">
        <v>6</v>
      </c>
      <c r="D285" s="24" t="s">
        <v>189</v>
      </c>
      <c r="E285" s="206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7"/>
      <c r="AF285" s="207"/>
      <c r="AG285" s="207"/>
      <c r="AH285" s="207"/>
      <c r="AI285" s="207"/>
      <c r="AJ285" s="207"/>
      <c r="AK285" s="207"/>
      <c r="AL285" s="207"/>
      <c r="AM285" s="207"/>
      <c r="AN285" s="207"/>
      <c r="AO285" s="207"/>
      <c r="AP285" s="207"/>
      <c r="AQ285" s="207"/>
      <c r="AR285" s="207"/>
      <c r="AS285" s="207"/>
      <c r="AT285" s="207"/>
      <c r="AU285" s="207"/>
      <c r="AV285" s="207"/>
      <c r="AW285" s="207"/>
      <c r="AX285" s="207"/>
      <c r="AY285" s="207"/>
      <c r="AZ285" s="207"/>
      <c r="BA285" s="207"/>
      <c r="BB285" s="207"/>
      <c r="BC285" s="207"/>
      <c r="BD285" s="207"/>
      <c r="BE285" s="207"/>
      <c r="BF285" s="207"/>
      <c r="BG285" s="207"/>
      <c r="BH285" s="207"/>
      <c r="BI285" s="207"/>
      <c r="BJ285" s="207"/>
      <c r="BK285" s="207"/>
      <c r="BL285" s="207"/>
      <c r="BM285" s="56"/>
    </row>
    <row r="286" spans="1:65">
      <c r="A286" s="30"/>
      <c r="B286" s="20" t="s">
        <v>226</v>
      </c>
      <c r="C286" s="12"/>
      <c r="D286" s="212">
        <v>5.6666666666666671E-2</v>
      </c>
      <c r="E286" s="206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207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7"/>
      <c r="BD286" s="207"/>
      <c r="BE286" s="207"/>
      <c r="BF286" s="207"/>
      <c r="BG286" s="207"/>
      <c r="BH286" s="207"/>
      <c r="BI286" s="207"/>
      <c r="BJ286" s="207"/>
      <c r="BK286" s="207"/>
      <c r="BL286" s="207"/>
      <c r="BM286" s="56"/>
    </row>
    <row r="287" spans="1:65">
      <c r="A287" s="30"/>
      <c r="B287" s="3" t="s">
        <v>227</v>
      </c>
      <c r="C287" s="29"/>
      <c r="D287" s="24">
        <v>0.05</v>
      </c>
      <c r="E287" s="206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207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07"/>
      <c r="BD287" s="207"/>
      <c r="BE287" s="207"/>
      <c r="BF287" s="207"/>
      <c r="BG287" s="207"/>
      <c r="BH287" s="207"/>
      <c r="BI287" s="207"/>
      <c r="BJ287" s="207"/>
      <c r="BK287" s="207"/>
      <c r="BL287" s="207"/>
      <c r="BM287" s="56"/>
    </row>
    <row r="288" spans="1:65">
      <c r="A288" s="30"/>
      <c r="B288" s="3" t="s">
        <v>228</v>
      </c>
      <c r="C288" s="29"/>
      <c r="D288" s="24">
        <v>1.1547005383792518E-2</v>
      </c>
      <c r="E288" s="206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  <c r="AD288" s="207"/>
      <c r="AE288" s="207"/>
      <c r="AF288" s="207"/>
      <c r="AG288" s="207"/>
      <c r="AH288" s="207"/>
      <c r="AI288" s="207"/>
      <c r="AJ288" s="207"/>
      <c r="AK288" s="207"/>
      <c r="AL288" s="207"/>
      <c r="AM288" s="207"/>
      <c r="AN288" s="207"/>
      <c r="AO288" s="207"/>
      <c r="AP288" s="207"/>
      <c r="AQ288" s="207"/>
      <c r="AR288" s="207"/>
      <c r="AS288" s="207"/>
      <c r="AT288" s="207"/>
      <c r="AU288" s="207"/>
      <c r="AV288" s="207"/>
      <c r="AW288" s="207"/>
      <c r="AX288" s="207"/>
      <c r="AY288" s="207"/>
      <c r="AZ288" s="207"/>
      <c r="BA288" s="207"/>
      <c r="BB288" s="207"/>
      <c r="BC288" s="207"/>
      <c r="BD288" s="207"/>
      <c r="BE288" s="207"/>
      <c r="BF288" s="207"/>
      <c r="BG288" s="207"/>
      <c r="BH288" s="207"/>
      <c r="BI288" s="207"/>
      <c r="BJ288" s="207"/>
      <c r="BK288" s="207"/>
      <c r="BL288" s="207"/>
      <c r="BM288" s="56"/>
    </row>
    <row r="289" spans="1:65">
      <c r="A289" s="30"/>
      <c r="B289" s="3" t="s">
        <v>85</v>
      </c>
      <c r="C289" s="29"/>
      <c r="D289" s="13">
        <v>0.20377068324339737</v>
      </c>
      <c r="E289" s="14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229</v>
      </c>
      <c r="C290" s="29"/>
      <c r="D290" s="13">
        <v>0.38775510204081765</v>
      </c>
      <c r="E290" s="14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46" t="s">
        <v>230</v>
      </c>
      <c r="C291" s="47"/>
      <c r="D291" s="45" t="s">
        <v>236</v>
      </c>
      <c r="E291" s="14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1"/>
      <c r="C292" s="20"/>
      <c r="D292" s="20"/>
      <c r="BM292" s="55"/>
    </row>
    <row r="293" spans="1:65" ht="15">
      <c r="B293" s="8" t="s">
        <v>399</v>
      </c>
      <c r="BM293" s="28" t="s">
        <v>66</v>
      </c>
    </row>
    <row r="294" spans="1:65" ht="15">
      <c r="A294" s="25" t="s">
        <v>52</v>
      </c>
      <c r="B294" s="18" t="s">
        <v>108</v>
      </c>
      <c r="C294" s="15" t="s">
        <v>109</v>
      </c>
      <c r="D294" s="16" t="s">
        <v>209</v>
      </c>
      <c r="E294" s="17" t="s">
        <v>209</v>
      </c>
      <c r="F294" s="17" t="s">
        <v>209</v>
      </c>
      <c r="G294" s="17" t="s">
        <v>209</v>
      </c>
      <c r="H294" s="17" t="s">
        <v>209</v>
      </c>
      <c r="I294" s="17" t="s">
        <v>209</v>
      </c>
      <c r="J294" s="17" t="s">
        <v>209</v>
      </c>
      <c r="K294" s="17" t="s">
        <v>209</v>
      </c>
      <c r="L294" s="17" t="s">
        <v>209</v>
      </c>
      <c r="M294" s="17" t="s">
        <v>209</v>
      </c>
      <c r="N294" s="17" t="s">
        <v>209</v>
      </c>
      <c r="O294" s="17" t="s">
        <v>209</v>
      </c>
      <c r="P294" s="17" t="s">
        <v>209</v>
      </c>
      <c r="Q294" s="17" t="s">
        <v>209</v>
      </c>
      <c r="R294" s="14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210</v>
      </c>
      <c r="C295" s="9" t="s">
        <v>210</v>
      </c>
      <c r="D295" s="142" t="s">
        <v>238</v>
      </c>
      <c r="E295" s="143" t="s">
        <v>239</v>
      </c>
      <c r="F295" s="143" t="s">
        <v>240</v>
      </c>
      <c r="G295" s="143" t="s">
        <v>241</v>
      </c>
      <c r="H295" s="143" t="s">
        <v>242</v>
      </c>
      <c r="I295" s="143" t="s">
        <v>243</v>
      </c>
      <c r="J295" s="143" t="s">
        <v>244</v>
      </c>
      <c r="K295" s="143" t="s">
        <v>245</v>
      </c>
      <c r="L295" s="143" t="s">
        <v>246</v>
      </c>
      <c r="M295" s="143" t="s">
        <v>247</v>
      </c>
      <c r="N295" s="143" t="s">
        <v>248</v>
      </c>
      <c r="O295" s="143" t="s">
        <v>249</v>
      </c>
      <c r="P295" s="143" t="s">
        <v>250</v>
      </c>
      <c r="Q295" s="143" t="s">
        <v>234</v>
      </c>
      <c r="R295" s="144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1</v>
      </c>
    </row>
    <row r="296" spans="1:65">
      <c r="A296" s="30"/>
      <c r="B296" s="19"/>
      <c r="C296" s="9"/>
      <c r="D296" s="10" t="s">
        <v>111</v>
      </c>
      <c r="E296" s="11" t="s">
        <v>260</v>
      </c>
      <c r="F296" s="11" t="s">
        <v>260</v>
      </c>
      <c r="G296" s="11" t="s">
        <v>260</v>
      </c>
      <c r="H296" s="11" t="s">
        <v>111</v>
      </c>
      <c r="I296" s="11" t="s">
        <v>261</v>
      </c>
      <c r="J296" s="11" t="s">
        <v>111</v>
      </c>
      <c r="K296" s="11" t="s">
        <v>266</v>
      </c>
      <c r="L296" s="11" t="s">
        <v>260</v>
      </c>
      <c r="M296" s="11" t="s">
        <v>260</v>
      </c>
      <c r="N296" s="11" t="s">
        <v>111</v>
      </c>
      <c r="O296" s="11" t="s">
        <v>111</v>
      </c>
      <c r="P296" s="11" t="s">
        <v>111</v>
      </c>
      <c r="Q296" s="11" t="s">
        <v>111</v>
      </c>
      <c r="R296" s="144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44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3</v>
      </c>
    </row>
    <row r="298" spans="1:65">
      <c r="A298" s="30"/>
      <c r="B298" s="18">
        <v>1</v>
      </c>
      <c r="C298" s="14">
        <v>1</v>
      </c>
      <c r="D298" s="22">
        <v>29.189999999999998</v>
      </c>
      <c r="E298" s="22">
        <v>29.2</v>
      </c>
      <c r="F298" s="22">
        <v>28.4</v>
      </c>
      <c r="G298" s="22">
        <v>28.199999999999996</v>
      </c>
      <c r="H298" s="145">
        <v>31.3</v>
      </c>
      <c r="I298" s="22">
        <v>28.800000000000004</v>
      </c>
      <c r="J298" s="22">
        <v>28.509833240721498</v>
      </c>
      <c r="K298" s="22">
        <v>29.51</v>
      </c>
      <c r="L298" s="22">
        <v>28.800000000000004</v>
      </c>
      <c r="M298" s="145">
        <v>25.6</v>
      </c>
      <c r="N298" s="22">
        <v>29.5</v>
      </c>
      <c r="O298" s="22">
        <v>28.999999999999996</v>
      </c>
      <c r="P298" s="145">
        <v>31.805290000000003</v>
      </c>
      <c r="Q298" s="22" t="s">
        <v>268</v>
      </c>
      <c r="R298" s="144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29.79</v>
      </c>
      <c r="E299" s="11">
        <v>28.999999999999996</v>
      </c>
      <c r="F299" s="11">
        <v>28.199999999999996</v>
      </c>
      <c r="G299" s="11">
        <v>28.999999999999996</v>
      </c>
      <c r="H299" s="146">
        <v>31.22</v>
      </c>
      <c r="I299" s="11">
        <v>27.699999999999996</v>
      </c>
      <c r="J299" s="11">
        <v>29.478292021581197</v>
      </c>
      <c r="K299" s="11">
        <v>29.53</v>
      </c>
      <c r="L299" s="11">
        <v>30.4</v>
      </c>
      <c r="M299" s="147">
        <v>24.9</v>
      </c>
      <c r="N299" s="11">
        <v>29.2</v>
      </c>
      <c r="O299" s="11">
        <v>29.09</v>
      </c>
      <c r="P299" s="146">
        <v>31.373688999999999</v>
      </c>
      <c r="Q299" s="11" t="s">
        <v>268</v>
      </c>
      <c r="R299" s="144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 t="e">
        <v>#N/A</v>
      </c>
    </row>
    <row r="300" spans="1:65">
      <c r="A300" s="30"/>
      <c r="B300" s="19">
        <v>1</v>
      </c>
      <c r="C300" s="9">
        <v>3</v>
      </c>
      <c r="D300" s="11">
        <v>29.17</v>
      </c>
      <c r="E300" s="11">
        <v>28.999999999999996</v>
      </c>
      <c r="F300" s="11">
        <v>28.6</v>
      </c>
      <c r="G300" s="11">
        <v>28.300000000000004</v>
      </c>
      <c r="H300" s="146">
        <v>30.769999999999996</v>
      </c>
      <c r="I300" s="11">
        <v>28.300000000000004</v>
      </c>
      <c r="J300" s="11">
        <v>28.740887718620822</v>
      </c>
      <c r="K300" s="11">
        <v>29.54</v>
      </c>
      <c r="L300" s="11">
        <v>28.800000000000004</v>
      </c>
      <c r="M300" s="146">
        <v>26.3</v>
      </c>
      <c r="N300" s="11">
        <v>29.299999999999997</v>
      </c>
      <c r="O300" s="11">
        <v>28.09</v>
      </c>
      <c r="P300" s="146">
        <v>31.373995000000001</v>
      </c>
      <c r="Q300" s="11" t="s">
        <v>268</v>
      </c>
      <c r="R300" s="144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27.32</v>
      </c>
      <c r="E301" s="11">
        <v>29.4</v>
      </c>
      <c r="F301" s="11">
        <v>28.800000000000004</v>
      </c>
      <c r="G301" s="11">
        <v>28.000000000000004</v>
      </c>
      <c r="H301" s="146">
        <v>31.36</v>
      </c>
      <c r="I301" s="11">
        <v>27.699999999999996</v>
      </c>
      <c r="J301" s="11">
        <v>28.517499755535873</v>
      </c>
      <c r="K301" s="11">
        <v>29.51</v>
      </c>
      <c r="L301" s="11">
        <v>29.2</v>
      </c>
      <c r="M301" s="146">
        <v>25.900000000000002</v>
      </c>
      <c r="N301" s="11">
        <v>29.100000000000005</v>
      </c>
      <c r="O301" s="11">
        <v>28.76</v>
      </c>
      <c r="P301" s="146">
        <v>31.478560999999999</v>
      </c>
      <c r="Q301" s="11" t="s">
        <v>268</v>
      </c>
      <c r="R301" s="144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28.913014508869054</v>
      </c>
    </row>
    <row r="302" spans="1:65">
      <c r="A302" s="30"/>
      <c r="B302" s="19">
        <v>1</v>
      </c>
      <c r="C302" s="9">
        <v>5</v>
      </c>
      <c r="D302" s="11">
        <v>28.6</v>
      </c>
      <c r="E302" s="11">
        <v>29.5</v>
      </c>
      <c r="F302" s="11">
        <v>28.000000000000004</v>
      </c>
      <c r="G302" s="11">
        <v>28.4</v>
      </c>
      <c r="H302" s="146">
        <v>30.72</v>
      </c>
      <c r="I302" s="11">
        <v>27.9</v>
      </c>
      <c r="J302" s="11">
        <v>28.816166002742683</v>
      </c>
      <c r="K302" s="11">
        <v>29.5</v>
      </c>
      <c r="L302" s="11">
        <v>30.599999999999998</v>
      </c>
      <c r="M302" s="146">
        <v>25.8</v>
      </c>
      <c r="N302" s="11">
        <v>28.9</v>
      </c>
      <c r="O302" s="11">
        <v>28.689999999999998</v>
      </c>
      <c r="P302" s="146">
        <v>31.809242999999999</v>
      </c>
      <c r="Q302" s="11" t="s">
        <v>268</v>
      </c>
      <c r="R302" s="144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24</v>
      </c>
    </row>
    <row r="303" spans="1:65">
      <c r="A303" s="30"/>
      <c r="B303" s="19">
        <v>1</v>
      </c>
      <c r="C303" s="9">
        <v>6</v>
      </c>
      <c r="D303" s="11">
        <v>28.190000000000005</v>
      </c>
      <c r="E303" s="11">
        <v>29.299999999999997</v>
      </c>
      <c r="F303" s="11">
        <v>28.000000000000004</v>
      </c>
      <c r="G303" s="11">
        <v>28.6</v>
      </c>
      <c r="H303" s="146">
        <v>31.3</v>
      </c>
      <c r="I303" s="11">
        <v>29.299999999999997</v>
      </c>
      <c r="J303" s="11">
        <v>29.388191792941122</v>
      </c>
      <c r="K303" s="11">
        <v>29.39</v>
      </c>
      <c r="L303" s="11">
        <v>30.5</v>
      </c>
      <c r="M303" s="146">
        <v>25.8</v>
      </c>
      <c r="N303" s="11">
        <v>29.600000000000005</v>
      </c>
      <c r="O303" s="11">
        <v>28.96</v>
      </c>
      <c r="P303" s="146">
        <v>31.752339000000003</v>
      </c>
      <c r="Q303" s="11" t="s">
        <v>268</v>
      </c>
      <c r="R303" s="144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20" t="s">
        <v>226</v>
      </c>
      <c r="C304" s="12"/>
      <c r="D304" s="23">
        <v>28.709999999999997</v>
      </c>
      <c r="E304" s="23">
        <v>29.233333333333331</v>
      </c>
      <c r="F304" s="23">
        <v>28.333333333333332</v>
      </c>
      <c r="G304" s="23">
        <v>28.416666666666668</v>
      </c>
      <c r="H304" s="23">
        <v>31.111666666666668</v>
      </c>
      <c r="I304" s="23">
        <v>28.283333333333331</v>
      </c>
      <c r="J304" s="23">
        <v>28.908478422023862</v>
      </c>
      <c r="K304" s="23">
        <v>29.49666666666667</v>
      </c>
      <c r="L304" s="23">
        <v>29.716666666666669</v>
      </c>
      <c r="M304" s="23">
        <v>25.716666666666669</v>
      </c>
      <c r="N304" s="23">
        <v>29.266666666666666</v>
      </c>
      <c r="O304" s="23">
        <v>28.765000000000001</v>
      </c>
      <c r="P304" s="23">
        <v>31.598852833333336</v>
      </c>
      <c r="Q304" s="23" t="s">
        <v>500</v>
      </c>
      <c r="R304" s="144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227</v>
      </c>
      <c r="C305" s="29"/>
      <c r="D305" s="11">
        <v>28.885000000000002</v>
      </c>
      <c r="E305" s="11">
        <v>29.25</v>
      </c>
      <c r="F305" s="11">
        <v>28.299999999999997</v>
      </c>
      <c r="G305" s="11">
        <v>28.35</v>
      </c>
      <c r="H305" s="11">
        <v>31.259999999999998</v>
      </c>
      <c r="I305" s="11">
        <v>28.1</v>
      </c>
      <c r="J305" s="11">
        <v>28.778526860681751</v>
      </c>
      <c r="K305" s="11">
        <v>29.51</v>
      </c>
      <c r="L305" s="11">
        <v>29.799999999999997</v>
      </c>
      <c r="M305" s="11">
        <v>25.8</v>
      </c>
      <c r="N305" s="11">
        <v>29.25</v>
      </c>
      <c r="O305" s="11">
        <v>28.86</v>
      </c>
      <c r="P305" s="11">
        <v>31.615450000000003</v>
      </c>
      <c r="Q305" s="11" t="s">
        <v>500</v>
      </c>
      <c r="R305" s="144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228</v>
      </c>
      <c r="C306" s="29"/>
      <c r="D306" s="24">
        <v>0.87441408954796596</v>
      </c>
      <c r="E306" s="24">
        <v>0.20655911179773012</v>
      </c>
      <c r="F306" s="24">
        <v>0.32659863237109071</v>
      </c>
      <c r="G306" s="24">
        <v>0.34880749227427083</v>
      </c>
      <c r="H306" s="24">
        <v>0.28791781234697411</v>
      </c>
      <c r="I306" s="24">
        <v>0.65243135015622034</v>
      </c>
      <c r="J306" s="24">
        <v>0.425018348150354</v>
      </c>
      <c r="K306" s="24">
        <v>5.4283207962192687E-2</v>
      </c>
      <c r="L306" s="24">
        <v>0.87273516410573404</v>
      </c>
      <c r="M306" s="24">
        <v>0.46224091842530279</v>
      </c>
      <c r="N306" s="24">
        <v>0.2581988897471621</v>
      </c>
      <c r="O306" s="24">
        <v>0.36335932628735401</v>
      </c>
      <c r="P306" s="24">
        <v>0.21268204042129896</v>
      </c>
      <c r="Q306" s="24" t="s">
        <v>500</v>
      </c>
      <c r="R306" s="206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F306" s="207"/>
      <c r="AG306" s="207"/>
      <c r="AH306" s="207"/>
      <c r="AI306" s="207"/>
      <c r="AJ306" s="207"/>
      <c r="AK306" s="207"/>
      <c r="AL306" s="207"/>
      <c r="AM306" s="207"/>
      <c r="AN306" s="207"/>
      <c r="AO306" s="207"/>
      <c r="AP306" s="207"/>
      <c r="AQ306" s="207"/>
      <c r="AR306" s="207"/>
      <c r="AS306" s="207"/>
      <c r="AT306" s="207"/>
      <c r="AU306" s="207"/>
      <c r="AV306" s="207"/>
      <c r="AW306" s="207"/>
      <c r="AX306" s="207"/>
      <c r="AY306" s="207"/>
      <c r="AZ306" s="207"/>
      <c r="BA306" s="207"/>
      <c r="BB306" s="207"/>
      <c r="BC306" s="207"/>
      <c r="BD306" s="207"/>
      <c r="BE306" s="207"/>
      <c r="BF306" s="207"/>
      <c r="BG306" s="207"/>
      <c r="BH306" s="207"/>
      <c r="BI306" s="207"/>
      <c r="BJ306" s="207"/>
      <c r="BK306" s="207"/>
      <c r="BL306" s="207"/>
      <c r="BM306" s="56"/>
    </row>
    <row r="307" spans="1:65">
      <c r="A307" s="30"/>
      <c r="B307" s="3" t="s">
        <v>85</v>
      </c>
      <c r="C307" s="29"/>
      <c r="D307" s="13">
        <v>3.0456777762032951E-2</v>
      </c>
      <c r="E307" s="13">
        <v>7.0658761162279409E-3</v>
      </c>
      <c r="F307" s="13">
        <v>1.1527010554273791E-2</v>
      </c>
      <c r="G307" s="13">
        <v>1.2274750461264661E-2</v>
      </c>
      <c r="H307" s="13">
        <v>9.2543358551553257E-3</v>
      </c>
      <c r="I307" s="13">
        <v>2.3067696528799777E-2</v>
      </c>
      <c r="J307" s="13">
        <v>1.4702204036673015E-2</v>
      </c>
      <c r="K307" s="13">
        <v>1.8403166898697937E-3</v>
      </c>
      <c r="L307" s="13">
        <v>2.9368541697332606E-2</v>
      </c>
      <c r="M307" s="13">
        <v>1.7974371422889285E-2</v>
      </c>
      <c r="N307" s="13">
        <v>8.8222855266684094E-3</v>
      </c>
      <c r="O307" s="13">
        <v>1.263199465626122E-2</v>
      </c>
      <c r="P307" s="13">
        <v>6.730688659587751E-3</v>
      </c>
      <c r="Q307" s="13" t="s">
        <v>500</v>
      </c>
      <c r="R307" s="144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229</v>
      </c>
      <c r="C308" s="29"/>
      <c r="D308" s="13">
        <v>-7.021561477333349E-3</v>
      </c>
      <c r="E308" s="13">
        <v>1.1078707284777112E-2</v>
      </c>
      <c r="F308" s="13">
        <v>-2.0049143452610441E-2</v>
      </c>
      <c r="G308" s="13">
        <v>-1.7166935051000309E-2</v>
      </c>
      <c r="H308" s="13">
        <v>7.6043684657066013E-2</v>
      </c>
      <c r="I308" s="13">
        <v>-2.1778468493576453E-2</v>
      </c>
      <c r="J308" s="13">
        <v>-1.5688737138774833E-4</v>
      </c>
      <c r="K308" s="13">
        <v>2.0186485833864953E-2</v>
      </c>
      <c r="L308" s="13">
        <v>2.7795516014115229E-2</v>
      </c>
      <c r="M308" s="13">
        <v>-0.1105504872631633</v>
      </c>
      <c r="N308" s="13">
        <v>1.2231590645421342E-2</v>
      </c>
      <c r="O308" s="13">
        <v>-5.119303932270669E-3</v>
      </c>
      <c r="P308" s="13">
        <v>9.2893749409644011E-2</v>
      </c>
      <c r="Q308" s="13" t="s">
        <v>500</v>
      </c>
      <c r="R308" s="144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46" t="s">
        <v>230</v>
      </c>
      <c r="C309" s="47"/>
      <c r="D309" s="45">
        <v>0.23</v>
      </c>
      <c r="E309" s="45">
        <v>0.38</v>
      </c>
      <c r="F309" s="45">
        <v>0.67</v>
      </c>
      <c r="G309" s="45">
        <v>0.57999999999999996</v>
      </c>
      <c r="H309" s="45">
        <v>2.58</v>
      </c>
      <c r="I309" s="45">
        <v>0.73</v>
      </c>
      <c r="J309" s="45">
        <v>0</v>
      </c>
      <c r="K309" s="45">
        <v>0.69</v>
      </c>
      <c r="L309" s="45">
        <v>0.95</v>
      </c>
      <c r="M309" s="45">
        <v>3.74</v>
      </c>
      <c r="N309" s="45">
        <v>0.42</v>
      </c>
      <c r="O309" s="45">
        <v>0.17</v>
      </c>
      <c r="P309" s="45">
        <v>3.15</v>
      </c>
      <c r="Q309" s="45" t="s">
        <v>236</v>
      </c>
      <c r="R309" s="144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BM310" s="55"/>
    </row>
    <row r="311" spans="1:65" ht="15">
      <c r="B311" s="8" t="s">
        <v>400</v>
      </c>
      <c r="BM311" s="28" t="s">
        <v>66</v>
      </c>
    </row>
    <row r="312" spans="1:65" ht="15">
      <c r="A312" s="25" t="s">
        <v>42</v>
      </c>
      <c r="B312" s="18" t="s">
        <v>108</v>
      </c>
      <c r="C312" s="15" t="s">
        <v>109</v>
      </c>
      <c r="D312" s="16" t="s">
        <v>209</v>
      </c>
      <c r="E312" s="17" t="s">
        <v>209</v>
      </c>
      <c r="F312" s="17" t="s">
        <v>209</v>
      </c>
      <c r="G312" s="17" t="s">
        <v>209</v>
      </c>
      <c r="H312" s="17" t="s">
        <v>209</v>
      </c>
      <c r="I312" s="17" t="s">
        <v>209</v>
      </c>
      <c r="J312" s="17" t="s">
        <v>209</v>
      </c>
      <c r="K312" s="17" t="s">
        <v>209</v>
      </c>
      <c r="L312" s="17" t="s">
        <v>209</v>
      </c>
      <c r="M312" s="17" t="s">
        <v>209</v>
      </c>
      <c r="N312" s="17" t="s">
        <v>209</v>
      </c>
      <c r="O312" s="17" t="s">
        <v>209</v>
      </c>
      <c r="P312" s="144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 t="s">
        <v>210</v>
      </c>
      <c r="C313" s="9" t="s">
        <v>210</v>
      </c>
      <c r="D313" s="142" t="s">
        <v>238</v>
      </c>
      <c r="E313" s="143" t="s">
        <v>239</v>
      </c>
      <c r="F313" s="143" t="s">
        <v>240</v>
      </c>
      <c r="G313" s="143" t="s">
        <v>241</v>
      </c>
      <c r="H313" s="143" t="s">
        <v>242</v>
      </c>
      <c r="I313" s="143" t="s">
        <v>243</v>
      </c>
      <c r="J313" s="143" t="s">
        <v>244</v>
      </c>
      <c r="K313" s="143" t="s">
        <v>245</v>
      </c>
      <c r="L313" s="143" t="s">
        <v>246</v>
      </c>
      <c r="M313" s="143" t="s">
        <v>247</v>
      </c>
      <c r="N313" s="143" t="s">
        <v>248</v>
      </c>
      <c r="O313" s="143" t="s">
        <v>250</v>
      </c>
      <c r="P313" s="144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s">
        <v>3</v>
      </c>
    </row>
    <row r="314" spans="1:65">
      <c r="A314" s="30"/>
      <c r="B314" s="19"/>
      <c r="C314" s="9"/>
      <c r="D314" s="10" t="s">
        <v>111</v>
      </c>
      <c r="E314" s="11" t="s">
        <v>260</v>
      </c>
      <c r="F314" s="11" t="s">
        <v>260</v>
      </c>
      <c r="G314" s="11" t="s">
        <v>260</v>
      </c>
      <c r="H314" s="11" t="s">
        <v>261</v>
      </c>
      <c r="I314" s="11" t="s">
        <v>261</v>
      </c>
      <c r="J314" s="11" t="s">
        <v>111</v>
      </c>
      <c r="K314" s="11" t="s">
        <v>111</v>
      </c>
      <c r="L314" s="11" t="s">
        <v>260</v>
      </c>
      <c r="M314" s="11" t="s">
        <v>260</v>
      </c>
      <c r="N314" s="11" t="s">
        <v>261</v>
      </c>
      <c r="O314" s="11" t="s">
        <v>261</v>
      </c>
      <c r="P314" s="144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</v>
      </c>
    </row>
    <row r="315" spans="1:65">
      <c r="A315" s="30"/>
      <c r="B315" s="19"/>
      <c r="C315" s="9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144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3</v>
      </c>
    </row>
    <row r="316" spans="1:65">
      <c r="A316" s="30"/>
      <c r="B316" s="18">
        <v>1</v>
      </c>
      <c r="C316" s="14">
        <v>1</v>
      </c>
      <c r="D316" s="145">
        <v>14</v>
      </c>
      <c r="E316" s="22">
        <v>5.34</v>
      </c>
      <c r="F316" s="22">
        <v>5.26</v>
      </c>
      <c r="G316" s="22">
        <v>5.64</v>
      </c>
      <c r="H316" s="22">
        <v>4.66</v>
      </c>
      <c r="I316" s="149">
        <v>7.96</v>
      </c>
      <c r="J316" s="22">
        <v>5.0799238421120005</v>
      </c>
      <c r="K316" s="145">
        <v>22.4</v>
      </c>
      <c r="L316" s="22">
        <v>4.9000000000000004</v>
      </c>
      <c r="M316" s="145">
        <v>4.1500000000000004</v>
      </c>
      <c r="N316" s="22">
        <v>4.9000000000000004</v>
      </c>
      <c r="O316" s="22">
        <v>4.9078999999999997</v>
      </c>
      <c r="P316" s="144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>
        <v>1</v>
      </c>
      <c r="C317" s="9">
        <v>2</v>
      </c>
      <c r="D317" s="146">
        <v>14</v>
      </c>
      <c r="E317" s="11">
        <v>5.2</v>
      </c>
      <c r="F317" s="11">
        <v>5.0199999999999996</v>
      </c>
      <c r="G317" s="11">
        <v>5.39</v>
      </c>
      <c r="H317" s="11">
        <v>4.43</v>
      </c>
      <c r="I317" s="146">
        <v>7.51</v>
      </c>
      <c r="J317" s="11">
        <v>4.8930787484460003</v>
      </c>
      <c r="K317" s="146">
        <v>23.3</v>
      </c>
      <c r="L317" s="11">
        <v>4.9000000000000004</v>
      </c>
      <c r="M317" s="146">
        <v>4.26</v>
      </c>
      <c r="N317" s="11">
        <v>5</v>
      </c>
      <c r="O317" s="11">
        <v>4.9739000000000004</v>
      </c>
      <c r="P317" s="144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 t="e">
        <v>#N/A</v>
      </c>
    </row>
    <row r="318" spans="1:65">
      <c r="A318" s="30"/>
      <c r="B318" s="19">
        <v>1</v>
      </c>
      <c r="C318" s="9">
        <v>3</v>
      </c>
      <c r="D318" s="146">
        <v>14</v>
      </c>
      <c r="E318" s="11">
        <v>5.15</v>
      </c>
      <c r="F318" s="11">
        <v>5.12</v>
      </c>
      <c r="G318" s="11">
        <v>5.28</v>
      </c>
      <c r="H318" s="11">
        <v>4.7699999999999996</v>
      </c>
      <c r="I318" s="146">
        <v>7.21</v>
      </c>
      <c r="J318" s="11">
        <v>5.4434546162780002</v>
      </c>
      <c r="K318" s="146">
        <v>22.7</v>
      </c>
      <c r="L318" s="11">
        <v>5.2</v>
      </c>
      <c r="M318" s="146">
        <v>4.45</v>
      </c>
      <c r="N318" s="11">
        <v>5</v>
      </c>
      <c r="O318" s="11">
        <v>5.0082000000000004</v>
      </c>
      <c r="P318" s="144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16</v>
      </c>
    </row>
    <row r="319" spans="1:65">
      <c r="A319" s="30"/>
      <c r="B319" s="19">
        <v>1</v>
      </c>
      <c r="C319" s="9">
        <v>4</v>
      </c>
      <c r="D319" s="146">
        <v>13</v>
      </c>
      <c r="E319" s="11">
        <v>5.41</v>
      </c>
      <c r="F319" s="11">
        <v>5.2</v>
      </c>
      <c r="G319" s="11">
        <v>5.42</v>
      </c>
      <c r="H319" s="11">
        <v>4.7699999999999996</v>
      </c>
      <c r="I319" s="146">
        <v>7.38</v>
      </c>
      <c r="J319" s="11">
        <v>5.3403379443050003</v>
      </c>
      <c r="K319" s="146">
        <v>22.5</v>
      </c>
      <c r="L319" s="11">
        <v>4.5999999999999996</v>
      </c>
      <c r="M319" s="146">
        <v>4.3</v>
      </c>
      <c r="N319" s="11">
        <v>5.0999999999999996</v>
      </c>
      <c r="O319" s="11">
        <v>5.0522</v>
      </c>
      <c r="P319" s="144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5.0811813078094801</v>
      </c>
    </row>
    <row r="320" spans="1:65">
      <c r="A320" s="30"/>
      <c r="B320" s="19">
        <v>1</v>
      </c>
      <c r="C320" s="9">
        <v>5</v>
      </c>
      <c r="D320" s="146">
        <v>14</v>
      </c>
      <c r="E320" s="11">
        <v>5.14</v>
      </c>
      <c r="F320" s="11">
        <v>5.2</v>
      </c>
      <c r="G320" s="11">
        <v>5.54</v>
      </c>
      <c r="H320" s="11">
        <v>4.53</v>
      </c>
      <c r="I320" s="146">
        <v>7.16</v>
      </c>
      <c r="J320" s="11">
        <v>5.3196639552419995</v>
      </c>
      <c r="K320" s="146">
        <v>23.7</v>
      </c>
      <c r="L320" s="11">
        <v>5.0999999999999996</v>
      </c>
      <c r="M320" s="146">
        <v>4.4400000000000004</v>
      </c>
      <c r="N320" s="11">
        <v>5</v>
      </c>
      <c r="O320" s="11">
        <v>5.0578000000000003</v>
      </c>
      <c r="P320" s="144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25</v>
      </c>
    </row>
    <row r="321" spans="1:65">
      <c r="A321" s="30"/>
      <c r="B321" s="19">
        <v>1</v>
      </c>
      <c r="C321" s="9">
        <v>6</v>
      </c>
      <c r="D321" s="146">
        <v>13</v>
      </c>
      <c r="E321" s="11">
        <v>5.25</v>
      </c>
      <c r="F321" s="11">
        <v>5.05</v>
      </c>
      <c r="G321" s="11">
        <v>5.66</v>
      </c>
      <c r="H321" s="11">
        <v>4.5</v>
      </c>
      <c r="I321" s="146">
        <v>7.25</v>
      </c>
      <c r="J321" s="11">
        <v>4.9871436684720001</v>
      </c>
      <c r="K321" s="146">
        <v>22.9</v>
      </c>
      <c r="L321" s="11">
        <v>5.0999999999999996</v>
      </c>
      <c r="M321" s="146">
        <v>4.42</v>
      </c>
      <c r="N321" s="11">
        <v>5.0999999999999996</v>
      </c>
      <c r="O321" s="11">
        <v>5.0030999999999999</v>
      </c>
      <c r="P321" s="144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20" t="s">
        <v>226</v>
      </c>
      <c r="C322" s="12"/>
      <c r="D322" s="23">
        <v>13.666666666666666</v>
      </c>
      <c r="E322" s="23">
        <v>5.248333333333334</v>
      </c>
      <c r="F322" s="23">
        <v>5.1416666666666666</v>
      </c>
      <c r="G322" s="23">
        <v>5.4883333333333324</v>
      </c>
      <c r="H322" s="23">
        <v>4.6100000000000003</v>
      </c>
      <c r="I322" s="23">
        <v>7.4116666666666662</v>
      </c>
      <c r="J322" s="23">
        <v>5.1772671291424999</v>
      </c>
      <c r="K322" s="23">
        <v>22.916666666666668</v>
      </c>
      <c r="L322" s="23">
        <v>4.9666666666666677</v>
      </c>
      <c r="M322" s="23">
        <v>4.3366666666666669</v>
      </c>
      <c r="N322" s="23">
        <v>5.0166666666666666</v>
      </c>
      <c r="O322" s="23">
        <v>5.0005166666666669</v>
      </c>
      <c r="P322" s="144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227</v>
      </c>
      <c r="C323" s="29"/>
      <c r="D323" s="11">
        <v>14</v>
      </c>
      <c r="E323" s="11">
        <v>5.2249999999999996</v>
      </c>
      <c r="F323" s="11">
        <v>5.16</v>
      </c>
      <c r="G323" s="11">
        <v>5.48</v>
      </c>
      <c r="H323" s="11">
        <v>4.5950000000000006</v>
      </c>
      <c r="I323" s="11">
        <v>7.3149999999999995</v>
      </c>
      <c r="J323" s="11">
        <v>5.199793898677</v>
      </c>
      <c r="K323" s="11">
        <v>22.799999999999997</v>
      </c>
      <c r="L323" s="11">
        <v>5</v>
      </c>
      <c r="M323" s="11">
        <v>4.3599999999999994</v>
      </c>
      <c r="N323" s="11">
        <v>5</v>
      </c>
      <c r="O323" s="11">
        <v>5.0056500000000002</v>
      </c>
      <c r="P323" s="144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228</v>
      </c>
      <c r="C324" s="29"/>
      <c r="D324" s="24">
        <v>0.5163977794943222</v>
      </c>
      <c r="E324" s="24">
        <v>0.10796604404472114</v>
      </c>
      <c r="F324" s="24">
        <v>9.4322143034743913E-2</v>
      </c>
      <c r="G324" s="24">
        <v>0.15025533823018286</v>
      </c>
      <c r="H324" s="24">
        <v>0.14463747785411624</v>
      </c>
      <c r="I324" s="24">
        <v>0.29714755032923734</v>
      </c>
      <c r="J324" s="24">
        <v>0.22095719345548065</v>
      </c>
      <c r="K324" s="24">
        <v>0.49966655548141992</v>
      </c>
      <c r="L324" s="24">
        <v>0.21602468994692869</v>
      </c>
      <c r="M324" s="24">
        <v>0.12044362443345298</v>
      </c>
      <c r="N324" s="24">
        <v>7.5277265270907834E-2</v>
      </c>
      <c r="O324" s="24">
        <v>5.5325488399712131E-2</v>
      </c>
      <c r="P324" s="206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  <c r="AA324" s="207"/>
      <c r="AB324" s="207"/>
      <c r="AC324" s="207"/>
      <c r="AD324" s="207"/>
      <c r="AE324" s="207"/>
      <c r="AF324" s="207"/>
      <c r="AG324" s="207"/>
      <c r="AH324" s="207"/>
      <c r="AI324" s="207"/>
      <c r="AJ324" s="207"/>
      <c r="AK324" s="207"/>
      <c r="AL324" s="207"/>
      <c r="AM324" s="207"/>
      <c r="AN324" s="207"/>
      <c r="AO324" s="207"/>
      <c r="AP324" s="207"/>
      <c r="AQ324" s="207"/>
      <c r="AR324" s="207"/>
      <c r="AS324" s="207"/>
      <c r="AT324" s="207"/>
      <c r="AU324" s="207"/>
      <c r="AV324" s="207"/>
      <c r="AW324" s="207"/>
      <c r="AX324" s="207"/>
      <c r="AY324" s="207"/>
      <c r="AZ324" s="207"/>
      <c r="BA324" s="207"/>
      <c r="BB324" s="207"/>
      <c r="BC324" s="207"/>
      <c r="BD324" s="207"/>
      <c r="BE324" s="207"/>
      <c r="BF324" s="207"/>
      <c r="BG324" s="207"/>
      <c r="BH324" s="207"/>
      <c r="BI324" s="207"/>
      <c r="BJ324" s="207"/>
      <c r="BK324" s="207"/>
      <c r="BL324" s="207"/>
      <c r="BM324" s="56"/>
    </row>
    <row r="325" spans="1:65">
      <c r="A325" s="30"/>
      <c r="B325" s="3" t="s">
        <v>85</v>
      </c>
      <c r="C325" s="29"/>
      <c r="D325" s="13">
        <v>3.7785203377633331E-2</v>
      </c>
      <c r="E325" s="13">
        <v>2.0571491402614377E-2</v>
      </c>
      <c r="F325" s="13">
        <v>1.8344663151003679E-2</v>
      </c>
      <c r="G325" s="13">
        <v>2.7377225307655552E-2</v>
      </c>
      <c r="H325" s="13">
        <v>3.1374724046446034E-2</v>
      </c>
      <c r="I325" s="13">
        <v>4.009186647122609E-2</v>
      </c>
      <c r="J325" s="13">
        <v>4.2678345146945768E-2</v>
      </c>
      <c r="K325" s="13">
        <v>2.1803631511916503E-2</v>
      </c>
      <c r="L325" s="13">
        <v>4.349490401616013E-2</v>
      </c>
      <c r="M325" s="13">
        <v>2.7773318470434967E-2</v>
      </c>
      <c r="N325" s="13">
        <v>1.5005434937722491E-2</v>
      </c>
      <c r="O325" s="13">
        <v>1.1063954404653945E-2</v>
      </c>
      <c r="P325" s="144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229</v>
      </c>
      <c r="C326" s="29"/>
      <c r="D326" s="13">
        <v>1.6896632571763961</v>
      </c>
      <c r="E326" s="13">
        <v>3.2896292298594254E-2</v>
      </c>
      <c r="F326" s="13">
        <v>1.1903798584046665E-2</v>
      </c>
      <c r="G326" s="13">
        <v>8.0129403156325774E-2</v>
      </c>
      <c r="H326" s="13">
        <v>-9.2730662274400966E-2</v>
      </c>
      <c r="I326" s="13">
        <v>0.45865030544676011</v>
      </c>
      <c r="J326" s="13">
        <v>1.8910134378661514E-2</v>
      </c>
      <c r="K326" s="13">
        <v>3.5101060714848105</v>
      </c>
      <c r="L326" s="13">
        <v>-2.2537011416382646E-2</v>
      </c>
      <c r="M326" s="13">
        <v>-0.14652392741792886</v>
      </c>
      <c r="N326" s="13">
        <v>-1.26967799876887E-2</v>
      </c>
      <c r="O326" s="13">
        <v>-1.5875174739156894E-2</v>
      </c>
      <c r="P326" s="144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46" t="s">
        <v>230</v>
      </c>
      <c r="C327" s="47"/>
      <c r="D327" s="45" t="s">
        <v>236</v>
      </c>
      <c r="E327" s="45">
        <v>0.41</v>
      </c>
      <c r="F327" s="45">
        <v>0</v>
      </c>
      <c r="G327" s="45">
        <v>1.34</v>
      </c>
      <c r="H327" s="45">
        <v>2.0499999999999998</v>
      </c>
      <c r="I327" s="45">
        <v>8.75</v>
      </c>
      <c r="J327" s="45">
        <v>0.14000000000000001</v>
      </c>
      <c r="K327" s="45">
        <v>68.489999999999995</v>
      </c>
      <c r="L327" s="45">
        <v>0.67</v>
      </c>
      <c r="M327" s="45">
        <v>3.1</v>
      </c>
      <c r="N327" s="45">
        <v>0.48</v>
      </c>
      <c r="O327" s="45">
        <v>0.54</v>
      </c>
      <c r="P327" s="144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1" t="s">
        <v>269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BM328" s="55"/>
    </row>
    <row r="329" spans="1:65">
      <c r="BM329" s="55"/>
    </row>
    <row r="330" spans="1:65" ht="15">
      <c r="B330" s="8" t="s">
        <v>401</v>
      </c>
      <c r="BM330" s="28" t="s">
        <v>233</v>
      </c>
    </row>
    <row r="331" spans="1:65" ht="15">
      <c r="A331" s="25" t="s">
        <v>5</v>
      </c>
      <c r="B331" s="18" t="s">
        <v>108</v>
      </c>
      <c r="C331" s="15" t="s">
        <v>109</v>
      </c>
      <c r="D331" s="16" t="s">
        <v>209</v>
      </c>
      <c r="E331" s="17" t="s">
        <v>209</v>
      </c>
      <c r="F331" s="14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210</v>
      </c>
      <c r="C332" s="9" t="s">
        <v>210</v>
      </c>
      <c r="D332" s="142" t="s">
        <v>246</v>
      </c>
      <c r="E332" s="143" t="s">
        <v>250</v>
      </c>
      <c r="F332" s="14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260</v>
      </c>
      <c r="E333" s="11" t="s">
        <v>261</v>
      </c>
      <c r="F333" s="14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9"/>
      <c r="C334" s="9"/>
      <c r="D334" s="26"/>
      <c r="E334" s="26"/>
      <c r="F334" s="14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8">
        <v>1</v>
      </c>
      <c r="C335" s="14">
        <v>1</v>
      </c>
      <c r="D335" s="22">
        <v>0.3</v>
      </c>
      <c r="E335" s="22">
        <v>0.24709999999999999</v>
      </c>
      <c r="F335" s="14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>
        <v>1</v>
      </c>
      <c r="C336" s="9">
        <v>2</v>
      </c>
      <c r="D336" s="11">
        <v>0.2</v>
      </c>
      <c r="E336" s="11">
        <v>0.25609999999999999</v>
      </c>
      <c r="F336" s="14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8</v>
      </c>
    </row>
    <row r="337" spans="1:65">
      <c r="A337" s="30"/>
      <c r="B337" s="19">
        <v>1</v>
      </c>
      <c r="C337" s="9">
        <v>3</v>
      </c>
      <c r="D337" s="11">
        <v>0.2</v>
      </c>
      <c r="E337" s="11">
        <v>0.2452</v>
      </c>
      <c r="F337" s="14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16</v>
      </c>
    </row>
    <row r="338" spans="1:65">
      <c r="A338" s="30"/>
      <c r="B338" s="19">
        <v>1</v>
      </c>
      <c r="C338" s="9">
        <v>4</v>
      </c>
      <c r="D338" s="11">
        <v>0.2</v>
      </c>
      <c r="E338" s="11">
        <v>0.25</v>
      </c>
      <c r="F338" s="14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0.23373333333333299</v>
      </c>
    </row>
    <row r="339" spans="1:65">
      <c r="A339" s="30"/>
      <c r="B339" s="19">
        <v>1</v>
      </c>
      <c r="C339" s="9">
        <v>5</v>
      </c>
      <c r="D339" s="11">
        <v>0.2</v>
      </c>
      <c r="E339" s="11">
        <v>0.25059999999999999</v>
      </c>
      <c r="F339" s="14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14</v>
      </c>
    </row>
    <row r="340" spans="1:65">
      <c r="A340" s="30"/>
      <c r="B340" s="19">
        <v>1</v>
      </c>
      <c r="C340" s="9">
        <v>6</v>
      </c>
      <c r="D340" s="11">
        <v>0.2</v>
      </c>
      <c r="E340" s="11">
        <v>0.25580000000000003</v>
      </c>
      <c r="F340" s="14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20" t="s">
        <v>226</v>
      </c>
      <c r="C341" s="12"/>
      <c r="D341" s="23">
        <v>0.21666666666666665</v>
      </c>
      <c r="E341" s="23">
        <v>0.25079999999999997</v>
      </c>
      <c r="F341" s="14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227</v>
      </c>
      <c r="C342" s="29"/>
      <c r="D342" s="11">
        <v>0.2</v>
      </c>
      <c r="E342" s="11">
        <v>0.25029999999999997</v>
      </c>
      <c r="F342" s="14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228</v>
      </c>
      <c r="C343" s="29"/>
      <c r="D343" s="24">
        <v>4.0824829046386638E-2</v>
      </c>
      <c r="E343" s="24">
        <v>4.4456720526822556E-3</v>
      </c>
      <c r="F343" s="14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85</v>
      </c>
      <c r="C344" s="29"/>
      <c r="D344" s="13">
        <v>0.18842228790639989</v>
      </c>
      <c r="E344" s="13">
        <v>1.7725965122337546E-2</v>
      </c>
      <c r="F344" s="14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229</v>
      </c>
      <c r="C345" s="29"/>
      <c r="D345" s="13">
        <v>-7.3017683970335256E-2</v>
      </c>
      <c r="E345" s="13">
        <v>7.3017683970338032E-2</v>
      </c>
      <c r="F345" s="14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230</v>
      </c>
      <c r="C346" s="47"/>
      <c r="D346" s="45">
        <v>0.67</v>
      </c>
      <c r="E346" s="45">
        <v>0.67</v>
      </c>
      <c r="F346" s="14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/>
      <c r="C347" s="20"/>
      <c r="D347" s="20"/>
      <c r="E347" s="20"/>
      <c r="BM347" s="55"/>
    </row>
    <row r="348" spans="1:65" ht="15">
      <c r="B348" s="8" t="s">
        <v>402</v>
      </c>
      <c r="BM348" s="28" t="s">
        <v>233</v>
      </c>
    </row>
    <row r="349" spans="1:65" ht="15">
      <c r="A349" s="25" t="s">
        <v>81</v>
      </c>
      <c r="B349" s="18" t="s">
        <v>108</v>
      </c>
      <c r="C349" s="15" t="s">
        <v>109</v>
      </c>
      <c r="D349" s="16" t="s">
        <v>209</v>
      </c>
      <c r="E349" s="17" t="s">
        <v>209</v>
      </c>
      <c r="F349" s="17" t="s">
        <v>209</v>
      </c>
      <c r="G349" s="17" t="s">
        <v>209</v>
      </c>
      <c r="H349" s="17" t="s">
        <v>209</v>
      </c>
      <c r="I349" s="17" t="s">
        <v>209</v>
      </c>
      <c r="J349" s="17" t="s">
        <v>209</v>
      </c>
      <c r="K349" s="17" t="s">
        <v>209</v>
      </c>
      <c r="L349" s="17" t="s">
        <v>209</v>
      </c>
      <c r="M349" s="17" t="s">
        <v>209</v>
      </c>
      <c r="N349" s="14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210</v>
      </c>
      <c r="C350" s="9" t="s">
        <v>210</v>
      </c>
      <c r="D350" s="142" t="s">
        <v>238</v>
      </c>
      <c r="E350" s="143" t="s">
        <v>239</v>
      </c>
      <c r="F350" s="143" t="s">
        <v>240</v>
      </c>
      <c r="G350" s="143" t="s">
        <v>241</v>
      </c>
      <c r="H350" s="143" t="s">
        <v>242</v>
      </c>
      <c r="I350" s="143" t="s">
        <v>243</v>
      </c>
      <c r="J350" s="143" t="s">
        <v>244</v>
      </c>
      <c r="K350" s="143" t="s">
        <v>246</v>
      </c>
      <c r="L350" s="143" t="s">
        <v>247</v>
      </c>
      <c r="M350" s="143" t="s">
        <v>248</v>
      </c>
      <c r="N350" s="14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111</v>
      </c>
      <c r="E351" s="11" t="s">
        <v>260</v>
      </c>
      <c r="F351" s="11" t="s">
        <v>260</v>
      </c>
      <c r="G351" s="11" t="s">
        <v>260</v>
      </c>
      <c r="H351" s="11" t="s">
        <v>261</v>
      </c>
      <c r="I351" s="11" t="s">
        <v>261</v>
      </c>
      <c r="J351" s="11" t="s">
        <v>111</v>
      </c>
      <c r="K351" s="11" t="s">
        <v>260</v>
      </c>
      <c r="L351" s="11" t="s">
        <v>260</v>
      </c>
      <c r="M351" s="11" t="s">
        <v>261</v>
      </c>
      <c r="N351" s="14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14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8">
        <v>1</v>
      </c>
      <c r="C353" s="14">
        <v>1</v>
      </c>
      <c r="D353" s="145" t="s">
        <v>95</v>
      </c>
      <c r="E353" s="22">
        <v>0.98</v>
      </c>
      <c r="F353" s="22">
        <v>0.73</v>
      </c>
      <c r="G353" s="22">
        <v>1.02</v>
      </c>
      <c r="H353" s="22">
        <v>1.9</v>
      </c>
      <c r="I353" s="145" t="s">
        <v>189</v>
      </c>
      <c r="J353" s="22">
        <v>0.20597039539999998</v>
      </c>
      <c r="K353" s="22">
        <v>1.2</v>
      </c>
      <c r="L353" s="22">
        <v>0.21</v>
      </c>
      <c r="M353" s="22">
        <v>1.5</v>
      </c>
      <c r="N353" s="14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46" t="s">
        <v>95</v>
      </c>
      <c r="E354" s="11">
        <v>0.91</v>
      </c>
      <c r="F354" s="11">
        <v>0.74</v>
      </c>
      <c r="G354" s="147">
        <v>0.78</v>
      </c>
      <c r="H354" s="11">
        <v>1.7</v>
      </c>
      <c r="I354" s="146" t="s">
        <v>189</v>
      </c>
      <c r="J354" s="11">
        <v>0.20699419359999999</v>
      </c>
      <c r="K354" s="11">
        <v>1.2</v>
      </c>
      <c r="L354" s="11">
        <v>0.19</v>
      </c>
      <c r="M354" s="11">
        <v>1.5</v>
      </c>
      <c r="N354" s="14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9</v>
      </c>
    </row>
    <row r="355" spans="1:65">
      <c r="A355" s="30"/>
      <c r="B355" s="19">
        <v>1</v>
      </c>
      <c r="C355" s="9">
        <v>3</v>
      </c>
      <c r="D355" s="146" t="s">
        <v>95</v>
      </c>
      <c r="E355" s="11">
        <v>0.93</v>
      </c>
      <c r="F355" s="11">
        <v>0.73</v>
      </c>
      <c r="G355" s="11">
        <v>0.9900000000000001</v>
      </c>
      <c r="H355" s="11">
        <v>1.6</v>
      </c>
      <c r="I355" s="146" t="s">
        <v>189</v>
      </c>
      <c r="J355" s="11">
        <v>0.2191256476</v>
      </c>
      <c r="K355" s="147">
        <v>0.9</v>
      </c>
      <c r="L355" s="11">
        <v>0.22</v>
      </c>
      <c r="M355" s="11">
        <v>1.4</v>
      </c>
      <c r="N355" s="14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46" t="s">
        <v>95</v>
      </c>
      <c r="E356" s="11">
        <v>0.92</v>
      </c>
      <c r="F356" s="11">
        <v>0.73</v>
      </c>
      <c r="G356" s="11">
        <v>0.95</v>
      </c>
      <c r="H356" s="11">
        <v>1.8</v>
      </c>
      <c r="I356" s="146" t="s">
        <v>189</v>
      </c>
      <c r="J356" s="11">
        <v>0.23796207020000001</v>
      </c>
      <c r="K356" s="11">
        <v>1.4</v>
      </c>
      <c r="L356" s="11">
        <v>0.21</v>
      </c>
      <c r="M356" s="11">
        <v>1.4</v>
      </c>
      <c r="N356" s="14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0.93663797369583301</v>
      </c>
    </row>
    <row r="357" spans="1:65">
      <c r="A357" s="30"/>
      <c r="B357" s="19">
        <v>1</v>
      </c>
      <c r="C357" s="9">
        <v>5</v>
      </c>
      <c r="D357" s="146" t="s">
        <v>95</v>
      </c>
      <c r="E357" s="11">
        <v>0.92</v>
      </c>
      <c r="F357" s="11">
        <v>0.73</v>
      </c>
      <c r="G357" s="11">
        <v>0.96</v>
      </c>
      <c r="H357" s="11">
        <v>1.5</v>
      </c>
      <c r="I357" s="146" t="s">
        <v>189</v>
      </c>
      <c r="J357" s="11">
        <v>0.21152452519999998</v>
      </c>
      <c r="K357" s="11">
        <v>1.2</v>
      </c>
      <c r="L357" s="11">
        <v>0.23</v>
      </c>
      <c r="M357" s="11">
        <v>1.5</v>
      </c>
      <c r="N357" s="14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15</v>
      </c>
    </row>
    <row r="358" spans="1:65">
      <c r="A358" s="30"/>
      <c r="B358" s="19">
        <v>1</v>
      </c>
      <c r="C358" s="9">
        <v>6</v>
      </c>
      <c r="D358" s="146" t="s">
        <v>95</v>
      </c>
      <c r="E358" s="11">
        <v>0.92</v>
      </c>
      <c r="F358" s="11">
        <v>0.72</v>
      </c>
      <c r="G358" s="11">
        <v>0.97000000000000008</v>
      </c>
      <c r="H358" s="11">
        <v>1.8</v>
      </c>
      <c r="I358" s="146" t="s">
        <v>189</v>
      </c>
      <c r="J358" s="11">
        <v>0.23904590540000001</v>
      </c>
      <c r="K358" s="11">
        <v>1.2</v>
      </c>
      <c r="L358" s="11">
        <v>0.21</v>
      </c>
      <c r="M358" s="11">
        <v>1.5</v>
      </c>
      <c r="N358" s="14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20" t="s">
        <v>226</v>
      </c>
      <c r="C359" s="12"/>
      <c r="D359" s="23" t="s">
        <v>500</v>
      </c>
      <c r="E359" s="23">
        <v>0.93</v>
      </c>
      <c r="F359" s="23">
        <v>0.73</v>
      </c>
      <c r="G359" s="23">
        <v>0.94499999999999995</v>
      </c>
      <c r="H359" s="23">
        <v>1.7166666666666668</v>
      </c>
      <c r="I359" s="23" t="s">
        <v>500</v>
      </c>
      <c r="J359" s="23">
        <v>0.22010378956666668</v>
      </c>
      <c r="K359" s="23">
        <v>1.1833333333333333</v>
      </c>
      <c r="L359" s="23">
        <v>0.21166666666666667</v>
      </c>
      <c r="M359" s="23">
        <v>1.4666666666666668</v>
      </c>
      <c r="N359" s="14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227</v>
      </c>
      <c r="C360" s="29"/>
      <c r="D360" s="11" t="s">
        <v>500</v>
      </c>
      <c r="E360" s="11">
        <v>0.92</v>
      </c>
      <c r="F360" s="11">
        <v>0.73</v>
      </c>
      <c r="G360" s="11">
        <v>0.96500000000000008</v>
      </c>
      <c r="H360" s="11">
        <v>1.75</v>
      </c>
      <c r="I360" s="11" t="s">
        <v>500</v>
      </c>
      <c r="J360" s="11">
        <v>0.21532508639999998</v>
      </c>
      <c r="K360" s="11">
        <v>1.2</v>
      </c>
      <c r="L360" s="11">
        <v>0.21</v>
      </c>
      <c r="M360" s="11">
        <v>1.5</v>
      </c>
      <c r="N360" s="14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228</v>
      </c>
      <c r="C361" s="29"/>
      <c r="D361" s="24" t="s">
        <v>500</v>
      </c>
      <c r="E361" s="24">
        <v>2.5298221281347014E-2</v>
      </c>
      <c r="F361" s="24">
        <v>6.324555320336764E-3</v>
      </c>
      <c r="G361" s="24">
        <v>8.4557672626438818E-2</v>
      </c>
      <c r="H361" s="24">
        <v>0.14719601443879743</v>
      </c>
      <c r="I361" s="24" t="s">
        <v>500</v>
      </c>
      <c r="J361" s="24">
        <v>1.4992643631341533E-2</v>
      </c>
      <c r="K361" s="24">
        <v>0.16020819787597254</v>
      </c>
      <c r="L361" s="24">
        <v>1.3291601358251259E-2</v>
      </c>
      <c r="M361" s="24">
        <v>5.1639777949432274E-2</v>
      </c>
      <c r="N361" s="14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85</v>
      </c>
      <c r="C362" s="29"/>
      <c r="D362" s="13" t="s">
        <v>500</v>
      </c>
      <c r="E362" s="13">
        <v>2.7202388474566682E-2</v>
      </c>
      <c r="F362" s="13">
        <v>8.6637744114202251E-3</v>
      </c>
      <c r="G362" s="13">
        <v>8.9479018652316208E-2</v>
      </c>
      <c r="H362" s="13">
        <v>8.5745251129396557E-2</v>
      </c>
      <c r="I362" s="13" t="s">
        <v>500</v>
      </c>
      <c r="J362" s="13">
        <v>6.8116244890006533E-2</v>
      </c>
      <c r="K362" s="13">
        <v>0.13538720947265284</v>
      </c>
      <c r="L362" s="13">
        <v>6.2794967046856345E-2</v>
      </c>
      <c r="M362" s="13">
        <v>3.5208939510976547E-2</v>
      </c>
      <c r="N362" s="14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229</v>
      </c>
      <c r="C363" s="29"/>
      <c r="D363" s="13" t="s">
        <v>500</v>
      </c>
      <c r="E363" s="13">
        <v>-7.0870217546705749E-3</v>
      </c>
      <c r="F363" s="13">
        <v>-0.22061669449560173</v>
      </c>
      <c r="G363" s="13">
        <v>8.9277037008990145E-3</v>
      </c>
      <c r="H363" s="13">
        <v>0.83279635769299154</v>
      </c>
      <c r="I363" s="13" t="s">
        <v>500</v>
      </c>
      <c r="J363" s="13">
        <v>-0.76500654922395461</v>
      </c>
      <c r="K363" s="13">
        <v>0.26338389705050869</v>
      </c>
      <c r="L363" s="13">
        <v>-0.77401442968251466</v>
      </c>
      <c r="M363" s="13">
        <v>0.56588426676682779</v>
      </c>
      <c r="N363" s="14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46" t="s">
        <v>230</v>
      </c>
      <c r="C364" s="47"/>
      <c r="D364" s="45">
        <v>4.4000000000000004</v>
      </c>
      <c r="E364" s="45">
        <v>0.01</v>
      </c>
      <c r="F364" s="45">
        <v>0.22</v>
      </c>
      <c r="G364" s="45">
        <v>0.01</v>
      </c>
      <c r="H364" s="45">
        <v>0.84</v>
      </c>
      <c r="I364" s="45">
        <v>0.99</v>
      </c>
      <c r="J364" s="45">
        <v>0.78</v>
      </c>
      <c r="K364" s="45">
        <v>0.27</v>
      </c>
      <c r="L364" s="45">
        <v>0.79</v>
      </c>
      <c r="M364" s="45">
        <v>0.56999999999999995</v>
      </c>
      <c r="N364" s="14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B365" s="3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BM365" s="55"/>
    </row>
    <row r="366" spans="1:65" ht="15">
      <c r="B366" s="8" t="s">
        <v>403</v>
      </c>
      <c r="BM366" s="28" t="s">
        <v>66</v>
      </c>
    </row>
    <row r="367" spans="1:65" ht="15">
      <c r="A367" s="25" t="s">
        <v>8</v>
      </c>
      <c r="B367" s="18" t="s">
        <v>108</v>
      </c>
      <c r="C367" s="15" t="s">
        <v>109</v>
      </c>
      <c r="D367" s="16" t="s">
        <v>209</v>
      </c>
      <c r="E367" s="17" t="s">
        <v>209</v>
      </c>
      <c r="F367" s="17" t="s">
        <v>209</v>
      </c>
      <c r="G367" s="17" t="s">
        <v>209</v>
      </c>
      <c r="H367" s="17" t="s">
        <v>209</v>
      </c>
      <c r="I367" s="17" t="s">
        <v>209</v>
      </c>
      <c r="J367" s="17" t="s">
        <v>209</v>
      </c>
      <c r="K367" s="17" t="s">
        <v>209</v>
      </c>
      <c r="L367" s="17" t="s">
        <v>209</v>
      </c>
      <c r="M367" s="14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210</v>
      </c>
      <c r="C368" s="9" t="s">
        <v>210</v>
      </c>
      <c r="D368" s="142" t="s">
        <v>239</v>
      </c>
      <c r="E368" s="143" t="s">
        <v>240</v>
      </c>
      <c r="F368" s="143" t="s">
        <v>241</v>
      </c>
      <c r="G368" s="143" t="s">
        <v>242</v>
      </c>
      <c r="H368" s="143" t="s">
        <v>243</v>
      </c>
      <c r="I368" s="143" t="s">
        <v>244</v>
      </c>
      <c r="J368" s="143" t="s">
        <v>246</v>
      </c>
      <c r="K368" s="143" t="s">
        <v>247</v>
      </c>
      <c r="L368" s="143" t="s">
        <v>248</v>
      </c>
      <c r="M368" s="14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260</v>
      </c>
      <c r="E369" s="11" t="s">
        <v>260</v>
      </c>
      <c r="F369" s="11" t="s">
        <v>260</v>
      </c>
      <c r="G369" s="11" t="s">
        <v>261</v>
      </c>
      <c r="H369" s="11" t="s">
        <v>261</v>
      </c>
      <c r="I369" s="11" t="s">
        <v>111</v>
      </c>
      <c r="J369" s="11" t="s">
        <v>260</v>
      </c>
      <c r="K369" s="11" t="s">
        <v>260</v>
      </c>
      <c r="L369" s="11" t="s">
        <v>261</v>
      </c>
      <c r="M369" s="14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/>
      <c r="E370" s="26"/>
      <c r="F370" s="26"/>
      <c r="G370" s="26"/>
      <c r="H370" s="26"/>
      <c r="I370" s="26"/>
      <c r="J370" s="26"/>
      <c r="K370" s="26"/>
      <c r="L370" s="26"/>
      <c r="M370" s="14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8">
        <v>1</v>
      </c>
      <c r="C371" s="14">
        <v>1</v>
      </c>
      <c r="D371" s="22">
        <v>0.2</v>
      </c>
      <c r="E371" s="145">
        <v>0.3</v>
      </c>
      <c r="F371" s="22">
        <v>0.2</v>
      </c>
      <c r="G371" s="22">
        <v>0.23</v>
      </c>
      <c r="H371" s="22">
        <v>0.2</v>
      </c>
      <c r="I371" s="22">
        <v>0.22401215987</v>
      </c>
      <c r="J371" s="22">
        <v>0.3</v>
      </c>
      <c r="K371" s="22">
        <v>0.2</v>
      </c>
      <c r="L371" s="22">
        <v>0.2</v>
      </c>
      <c r="M371" s="14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1">
        <v>0.2</v>
      </c>
      <c r="E372" s="146">
        <v>0.3</v>
      </c>
      <c r="F372" s="11">
        <v>0.2</v>
      </c>
      <c r="G372" s="11">
        <v>0.28000000000000003</v>
      </c>
      <c r="H372" s="11">
        <v>0.2</v>
      </c>
      <c r="I372" s="11">
        <v>0.23332475140833331</v>
      </c>
      <c r="J372" s="11">
        <v>0.3</v>
      </c>
      <c r="K372" s="11">
        <v>0.22</v>
      </c>
      <c r="L372" s="11">
        <v>0.2</v>
      </c>
      <c r="M372" s="14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12</v>
      </c>
    </row>
    <row r="373" spans="1:65">
      <c r="A373" s="30"/>
      <c r="B373" s="19">
        <v>1</v>
      </c>
      <c r="C373" s="9">
        <v>3</v>
      </c>
      <c r="D373" s="11">
        <v>0.2</v>
      </c>
      <c r="E373" s="146">
        <v>0.5</v>
      </c>
      <c r="F373" s="11">
        <v>0.2</v>
      </c>
      <c r="G373" s="11">
        <v>0.22</v>
      </c>
      <c r="H373" s="11">
        <v>0.2</v>
      </c>
      <c r="I373" s="11">
        <v>0.25708443597000002</v>
      </c>
      <c r="J373" s="11">
        <v>0.2</v>
      </c>
      <c r="K373" s="11">
        <v>0.22</v>
      </c>
      <c r="L373" s="11">
        <v>0.2</v>
      </c>
      <c r="M373" s="14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1">
        <v>0.2</v>
      </c>
      <c r="E374" s="146">
        <v>0.2</v>
      </c>
      <c r="F374" s="11">
        <v>0.2</v>
      </c>
      <c r="G374" s="11">
        <v>0.24</v>
      </c>
      <c r="H374" s="11">
        <v>0.2</v>
      </c>
      <c r="I374" s="11">
        <v>0.24092638549000003</v>
      </c>
      <c r="J374" s="11">
        <v>0.2</v>
      </c>
      <c r="K374" s="11">
        <v>0.22</v>
      </c>
      <c r="L374" s="11">
        <v>0.2</v>
      </c>
      <c r="M374" s="14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0.21881489634871526</v>
      </c>
    </row>
    <row r="375" spans="1:65">
      <c r="A375" s="30"/>
      <c r="B375" s="19">
        <v>1</v>
      </c>
      <c r="C375" s="9">
        <v>5</v>
      </c>
      <c r="D375" s="11">
        <v>0.2</v>
      </c>
      <c r="E375" s="146">
        <v>0.3</v>
      </c>
      <c r="F375" s="11">
        <v>0.2</v>
      </c>
      <c r="G375" s="11">
        <v>0.23</v>
      </c>
      <c r="H375" s="11">
        <v>0.2</v>
      </c>
      <c r="I375" s="11">
        <v>0.22610003345999999</v>
      </c>
      <c r="J375" s="11">
        <v>0.2</v>
      </c>
      <c r="K375" s="11">
        <v>0.23</v>
      </c>
      <c r="L375" s="11">
        <v>0.2</v>
      </c>
      <c r="M375" s="14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26</v>
      </c>
    </row>
    <row r="376" spans="1:65">
      <c r="A376" s="30"/>
      <c r="B376" s="19">
        <v>1</v>
      </c>
      <c r="C376" s="9">
        <v>6</v>
      </c>
      <c r="D376" s="11">
        <v>0.2</v>
      </c>
      <c r="E376" s="146">
        <v>0.2</v>
      </c>
      <c r="F376" s="11">
        <v>0.2</v>
      </c>
      <c r="G376" s="11">
        <v>0.25</v>
      </c>
      <c r="H376" s="11">
        <v>0.2</v>
      </c>
      <c r="I376" s="11">
        <v>0.25166725853999999</v>
      </c>
      <c r="J376" s="11">
        <v>0.3</v>
      </c>
      <c r="K376" s="11">
        <v>0.23</v>
      </c>
      <c r="L376" s="11">
        <v>0.2</v>
      </c>
      <c r="M376" s="14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20" t="s">
        <v>226</v>
      </c>
      <c r="C377" s="12"/>
      <c r="D377" s="23">
        <v>0.19999999999999998</v>
      </c>
      <c r="E377" s="23">
        <v>0.3</v>
      </c>
      <c r="F377" s="23">
        <v>0.19999999999999998</v>
      </c>
      <c r="G377" s="23">
        <v>0.24166666666666667</v>
      </c>
      <c r="H377" s="23">
        <v>0.19999999999999998</v>
      </c>
      <c r="I377" s="23">
        <v>0.23885250412305556</v>
      </c>
      <c r="J377" s="23">
        <v>0.25</v>
      </c>
      <c r="K377" s="23">
        <v>0.22</v>
      </c>
      <c r="L377" s="23">
        <v>0.19999999999999998</v>
      </c>
      <c r="M377" s="14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227</v>
      </c>
      <c r="C378" s="29"/>
      <c r="D378" s="11">
        <v>0.2</v>
      </c>
      <c r="E378" s="11">
        <v>0.3</v>
      </c>
      <c r="F378" s="11">
        <v>0.2</v>
      </c>
      <c r="G378" s="11">
        <v>0.23499999999999999</v>
      </c>
      <c r="H378" s="11">
        <v>0.2</v>
      </c>
      <c r="I378" s="11">
        <v>0.23712556844916666</v>
      </c>
      <c r="J378" s="11">
        <v>0.25</v>
      </c>
      <c r="K378" s="11">
        <v>0.22</v>
      </c>
      <c r="L378" s="11">
        <v>0.2</v>
      </c>
      <c r="M378" s="14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228</v>
      </c>
      <c r="C379" s="29"/>
      <c r="D379" s="24">
        <v>3.0404709722440586E-17</v>
      </c>
      <c r="E379" s="24">
        <v>0.10954451150103317</v>
      </c>
      <c r="F379" s="24">
        <v>3.0404709722440586E-17</v>
      </c>
      <c r="G379" s="24">
        <v>2.1369760566432815E-2</v>
      </c>
      <c r="H379" s="24">
        <v>3.0404709722440586E-17</v>
      </c>
      <c r="I379" s="24">
        <v>1.3522866775937677E-2</v>
      </c>
      <c r="J379" s="24">
        <v>5.4772255750516634E-2</v>
      </c>
      <c r="K379" s="24">
        <v>1.0954451150103323E-2</v>
      </c>
      <c r="L379" s="24">
        <v>3.0404709722440586E-17</v>
      </c>
      <c r="M379" s="14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85</v>
      </c>
      <c r="C380" s="29"/>
      <c r="D380" s="13">
        <v>1.5202354861220294E-16</v>
      </c>
      <c r="E380" s="13">
        <v>0.36514837167011061</v>
      </c>
      <c r="F380" s="13">
        <v>1.5202354861220294E-16</v>
      </c>
      <c r="G380" s="13">
        <v>8.8426595447308201E-2</v>
      </c>
      <c r="H380" s="13">
        <v>1.5202354861220294E-16</v>
      </c>
      <c r="I380" s="13">
        <v>5.6615972378379446E-2</v>
      </c>
      <c r="J380" s="13">
        <v>0.21908902300206654</v>
      </c>
      <c r="K380" s="13">
        <v>4.9792959773196921E-2</v>
      </c>
      <c r="L380" s="13">
        <v>1.5202354861220294E-16</v>
      </c>
      <c r="M380" s="14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229</v>
      </c>
      <c r="C381" s="29"/>
      <c r="D381" s="13">
        <v>-8.5985445518895753E-2</v>
      </c>
      <c r="E381" s="13">
        <v>0.37102183172165648</v>
      </c>
      <c r="F381" s="13">
        <v>-8.5985445518895753E-2</v>
      </c>
      <c r="G381" s="13">
        <v>0.10443425333133449</v>
      </c>
      <c r="H381" s="13">
        <v>-8.5985445518895753E-2</v>
      </c>
      <c r="I381" s="13">
        <v>9.157332571365373E-2</v>
      </c>
      <c r="J381" s="13">
        <v>0.14251819310138036</v>
      </c>
      <c r="K381" s="13">
        <v>5.4160099292148711E-3</v>
      </c>
      <c r="L381" s="13">
        <v>-8.5985445518895753E-2</v>
      </c>
      <c r="M381" s="14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46" t="s">
        <v>230</v>
      </c>
      <c r="C382" s="47"/>
      <c r="D382" s="45">
        <v>0.67</v>
      </c>
      <c r="E382" s="45">
        <v>2.7</v>
      </c>
      <c r="F382" s="45">
        <v>0.67</v>
      </c>
      <c r="G382" s="45">
        <v>0.73</v>
      </c>
      <c r="H382" s="45">
        <v>0.67</v>
      </c>
      <c r="I382" s="45">
        <v>0.64</v>
      </c>
      <c r="J382" s="45">
        <v>1.01</v>
      </c>
      <c r="K382" s="45">
        <v>0</v>
      </c>
      <c r="L382" s="45">
        <v>0.67</v>
      </c>
      <c r="M382" s="14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B383" s="3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BM383" s="55"/>
    </row>
    <row r="384" spans="1:65" ht="15">
      <c r="B384" s="8" t="s">
        <v>404</v>
      </c>
      <c r="BM384" s="28" t="s">
        <v>233</v>
      </c>
    </row>
    <row r="385" spans="1:65" ht="15">
      <c r="A385" s="25" t="s">
        <v>11</v>
      </c>
      <c r="B385" s="18" t="s">
        <v>108</v>
      </c>
      <c r="C385" s="15" t="s">
        <v>109</v>
      </c>
      <c r="D385" s="16" t="s">
        <v>209</v>
      </c>
      <c r="E385" s="14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 t="s">
        <v>210</v>
      </c>
      <c r="C386" s="9" t="s">
        <v>210</v>
      </c>
      <c r="D386" s="142" t="s">
        <v>246</v>
      </c>
      <c r="E386" s="14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 t="s">
        <v>3</v>
      </c>
    </row>
    <row r="387" spans="1:65">
      <c r="A387" s="30"/>
      <c r="B387" s="19"/>
      <c r="C387" s="9"/>
      <c r="D387" s="10" t="s">
        <v>260</v>
      </c>
      <c r="E387" s="14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9"/>
      <c r="C388" s="9"/>
      <c r="D388" s="26"/>
      <c r="E388" s="14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8">
        <v>1</v>
      </c>
      <c r="C389" s="14">
        <v>1</v>
      </c>
      <c r="D389" s="145" t="s">
        <v>105</v>
      </c>
      <c r="E389" s="14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>
        <v>1</v>
      </c>
      <c r="C390" s="9">
        <v>2</v>
      </c>
      <c r="D390" s="146" t="s">
        <v>105</v>
      </c>
      <c r="E390" s="14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10</v>
      </c>
    </row>
    <row r="391" spans="1:65">
      <c r="A391" s="30"/>
      <c r="B391" s="19">
        <v>1</v>
      </c>
      <c r="C391" s="9">
        <v>3</v>
      </c>
      <c r="D391" s="146" t="s">
        <v>105</v>
      </c>
      <c r="E391" s="14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16</v>
      </c>
    </row>
    <row r="392" spans="1:65">
      <c r="A392" s="30"/>
      <c r="B392" s="19">
        <v>1</v>
      </c>
      <c r="C392" s="9">
        <v>4</v>
      </c>
      <c r="D392" s="146" t="s">
        <v>105</v>
      </c>
      <c r="E392" s="14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 t="s">
        <v>105</v>
      </c>
    </row>
    <row r="393" spans="1:65">
      <c r="A393" s="30"/>
      <c r="B393" s="19">
        <v>1</v>
      </c>
      <c r="C393" s="9">
        <v>5</v>
      </c>
      <c r="D393" s="146" t="s">
        <v>105</v>
      </c>
      <c r="E393" s="14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6</v>
      </c>
      <c r="D394" s="146" t="s">
        <v>105</v>
      </c>
      <c r="E394" s="14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20" t="s">
        <v>226</v>
      </c>
      <c r="C395" s="12"/>
      <c r="D395" s="23" t="s">
        <v>500</v>
      </c>
      <c r="E395" s="14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227</v>
      </c>
      <c r="C396" s="29"/>
      <c r="D396" s="11" t="s">
        <v>500</v>
      </c>
      <c r="E396" s="14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228</v>
      </c>
      <c r="C397" s="29"/>
      <c r="D397" s="24" t="s">
        <v>500</v>
      </c>
      <c r="E397" s="14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85</v>
      </c>
      <c r="C398" s="29"/>
      <c r="D398" s="13" t="s">
        <v>500</v>
      </c>
      <c r="E398" s="14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229</v>
      </c>
      <c r="C399" s="29"/>
      <c r="D399" s="13" t="s">
        <v>500</v>
      </c>
      <c r="E399" s="14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46" t="s">
        <v>230</v>
      </c>
      <c r="C400" s="47"/>
      <c r="D400" s="45" t="s">
        <v>236</v>
      </c>
      <c r="E400" s="14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B401" s="31"/>
      <c r="C401" s="20"/>
      <c r="D401" s="20"/>
      <c r="BM401" s="55"/>
    </row>
    <row r="402" spans="1:65" ht="15">
      <c r="B402" s="8" t="s">
        <v>405</v>
      </c>
      <c r="BM402" s="28" t="s">
        <v>66</v>
      </c>
    </row>
    <row r="403" spans="1:65" ht="15">
      <c r="A403" s="25" t="s">
        <v>14</v>
      </c>
      <c r="B403" s="18" t="s">
        <v>108</v>
      </c>
      <c r="C403" s="15" t="s">
        <v>109</v>
      </c>
      <c r="D403" s="16" t="s">
        <v>209</v>
      </c>
      <c r="E403" s="17" t="s">
        <v>209</v>
      </c>
      <c r="F403" s="17" t="s">
        <v>209</v>
      </c>
      <c r="G403" s="17" t="s">
        <v>209</v>
      </c>
      <c r="H403" s="17" t="s">
        <v>209</v>
      </c>
      <c r="I403" s="17" t="s">
        <v>209</v>
      </c>
      <c r="J403" s="17" t="s">
        <v>209</v>
      </c>
      <c r="K403" s="17" t="s">
        <v>209</v>
      </c>
      <c r="L403" s="17" t="s">
        <v>209</v>
      </c>
      <c r="M403" s="17" t="s">
        <v>209</v>
      </c>
      <c r="N403" s="17" t="s">
        <v>209</v>
      </c>
      <c r="O403" s="17" t="s">
        <v>209</v>
      </c>
      <c r="P403" s="144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 t="s">
        <v>210</v>
      </c>
      <c r="C404" s="9" t="s">
        <v>210</v>
      </c>
      <c r="D404" s="142" t="s">
        <v>238</v>
      </c>
      <c r="E404" s="143" t="s">
        <v>239</v>
      </c>
      <c r="F404" s="143" t="s">
        <v>240</v>
      </c>
      <c r="G404" s="143" t="s">
        <v>241</v>
      </c>
      <c r="H404" s="143" t="s">
        <v>242</v>
      </c>
      <c r="I404" s="143" t="s">
        <v>243</v>
      </c>
      <c r="J404" s="143" t="s">
        <v>244</v>
      </c>
      <c r="K404" s="143" t="s">
        <v>245</v>
      </c>
      <c r="L404" s="143" t="s">
        <v>246</v>
      </c>
      <c r="M404" s="143" t="s">
        <v>247</v>
      </c>
      <c r="N404" s="143" t="s">
        <v>248</v>
      </c>
      <c r="O404" s="143" t="s">
        <v>250</v>
      </c>
      <c r="P404" s="144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 t="s">
        <v>3</v>
      </c>
    </row>
    <row r="405" spans="1:65">
      <c r="A405" s="30"/>
      <c r="B405" s="19"/>
      <c r="C405" s="9"/>
      <c r="D405" s="10" t="s">
        <v>111</v>
      </c>
      <c r="E405" s="11" t="s">
        <v>260</v>
      </c>
      <c r="F405" s="11" t="s">
        <v>260</v>
      </c>
      <c r="G405" s="11" t="s">
        <v>260</v>
      </c>
      <c r="H405" s="11" t="s">
        <v>261</v>
      </c>
      <c r="I405" s="11" t="s">
        <v>261</v>
      </c>
      <c r="J405" s="11" t="s">
        <v>111</v>
      </c>
      <c r="K405" s="11" t="s">
        <v>111</v>
      </c>
      <c r="L405" s="11" t="s">
        <v>260</v>
      </c>
      <c r="M405" s="11" t="s">
        <v>260</v>
      </c>
      <c r="N405" s="11" t="s">
        <v>261</v>
      </c>
      <c r="O405" s="11" t="s">
        <v>261</v>
      </c>
      <c r="P405" s="144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/>
      <c r="C406" s="9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144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2</v>
      </c>
    </row>
    <row r="407" spans="1:65">
      <c r="A407" s="30"/>
      <c r="B407" s="18">
        <v>1</v>
      </c>
      <c r="C407" s="14">
        <v>1</v>
      </c>
      <c r="D407" s="213">
        <v>21</v>
      </c>
      <c r="E407" s="213">
        <v>24.9</v>
      </c>
      <c r="F407" s="213">
        <v>22.9</v>
      </c>
      <c r="G407" s="213">
        <v>23.9</v>
      </c>
      <c r="H407" s="213">
        <v>23.6</v>
      </c>
      <c r="I407" s="213">
        <v>23.3</v>
      </c>
      <c r="J407" s="213">
        <v>22.988359860149998</v>
      </c>
      <c r="K407" s="213">
        <v>18</v>
      </c>
      <c r="L407" s="213">
        <v>29</v>
      </c>
      <c r="M407" s="213">
        <v>21</v>
      </c>
      <c r="N407" s="213">
        <v>23.6</v>
      </c>
      <c r="O407" s="213">
        <v>21.096</v>
      </c>
      <c r="P407" s="214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6">
        <v>1</v>
      </c>
    </row>
    <row r="408" spans="1:65">
      <c r="A408" s="30"/>
      <c r="B408" s="19">
        <v>1</v>
      </c>
      <c r="C408" s="9">
        <v>2</v>
      </c>
      <c r="D408" s="217">
        <v>21</v>
      </c>
      <c r="E408" s="217">
        <v>23.9</v>
      </c>
      <c r="F408" s="222">
        <v>21.7</v>
      </c>
      <c r="G408" s="217">
        <v>26.1</v>
      </c>
      <c r="H408" s="217">
        <v>23.14</v>
      </c>
      <c r="I408" s="217">
        <v>22.1</v>
      </c>
      <c r="J408" s="217">
        <v>23.543961383066662</v>
      </c>
      <c r="K408" s="217">
        <v>18</v>
      </c>
      <c r="L408" s="217">
        <v>28.2</v>
      </c>
      <c r="M408" s="217">
        <v>21.5</v>
      </c>
      <c r="N408" s="217">
        <v>24</v>
      </c>
      <c r="O408" s="217">
        <v>21.456</v>
      </c>
      <c r="P408" s="214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6" t="e">
        <v>#N/A</v>
      </c>
    </row>
    <row r="409" spans="1:65">
      <c r="A409" s="30"/>
      <c r="B409" s="19">
        <v>1</v>
      </c>
      <c r="C409" s="9">
        <v>3</v>
      </c>
      <c r="D409" s="217">
        <v>19</v>
      </c>
      <c r="E409" s="217">
        <v>24.5</v>
      </c>
      <c r="F409" s="217">
        <v>22.6</v>
      </c>
      <c r="G409" s="217">
        <v>22.9</v>
      </c>
      <c r="H409" s="217">
        <v>22.85</v>
      </c>
      <c r="I409" s="217">
        <v>22.6</v>
      </c>
      <c r="J409" s="217">
        <v>24.194936914649997</v>
      </c>
      <c r="K409" s="217">
        <v>19</v>
      </c>
      <c r="L409" s="217">
        <v>23.6</v>
      </c>
      <c r="M409" s="217">
        <v>22.3</v>
      </c>
      <c r="N409" s="217">
        <v>24.2</v>
      </c>
      <c r="O409" s="217">
        <v>21.231999999999999</v>
      </c>
      <c r="P409" s="214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6">
        <v>16</v>
      </c>
    </row>
    <row r="410" spans="1:65">
      <c r="A410" s="30"/>
      <c r="B410" s="19">
        <v>1</v>
      </c>
      <c r="C410" s="9">
        <v>4</v>
      </c>
      <c r="D410" s="217">
        <v>20</v>
      </c>
      <c r="E410" s="217">
        <v>25.9</v>
      </c>
      <c r="F410" s="217">
        <v>23.1</v>
      </c>
      <c r="G410" s="217">
        <v>23.4</v>
      </c>
      <c r="H410" s="217">
        <v>23.1</v>
      </c>
      <c r="I410" s="217">
        <v>22.4</v>
      </c>
      <c r="J410" s="217">
        <v>24.05652929615</v>
      </c>
      <c r="K410" s="217">
        <v>20</v>
      </c>
      <c r="L410" s="217">
        <v>26.2</v>
      </c>
      <c r="M410" s="217">
        <v>22</v>
      </c>
      <c r="N410" s="217">
        <v>24.1</v>
      </c>
      <c r="O410" s="217">
        <v>21.588999999999999</v>
      </c>
      <c r="P410" s="214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6">
        <v>22.988162512476624</v>
      </c>
    </row>
    <row r="411" spans="1:65">
      <c r="A411" s="30"/>
      <c r="B411" s="19">
        <v>1</v>
      </c>
      <c r="C411" s="9">
        <v>5</v>
      </c>
      <c r="D411" s="217">
        <v>22</v>
      </c>
      <c r="E411" s="217">
        <v>24.5</v>
      </c>
      <c r="F411" s="217">
        <v>23</v>
      </c>
      <c r="G411" s="217">
        <v>24.4</v>
      </c>
      <c r="H411" s="217">
        <v>22.55</v>
      </c>
      <c r="I411" s="217">
        <v>22.2</v>
      </c>
      <c r="J411" s="217">
        <v>23.429929550149996</v>
      </c>
      <c r="K411" s="217">
        <v>20</v>
      </c>
      <c r="L411" s="217">
        <v>27.9</v>
      </c>
      <c r="M411" s="217">
        <v>22.9</v>
      </c>
      <c r="N411" s="217">
        <v>23.7</v>
      </c>
      <c r="O411" s="217">
        <v>21.132000000000001</v>
      </c>
      <c r="P411" s="214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6">
        <v>27</v>
      </c>
    </row>
    <row r="412" spans="1:65">
      <c r="A412" s="30"/>
      <c r="B412" s="19">
        <v>1</v>
      </c>
      <c r="C412" s="9">
        <v>6</v>
      </c>
      <c r="D412" s="217">
        <v>22</v>
      </c>
      <c r="E412" s="217">
        <v>24.9</v>
      </c>
      <c r="F412" s="217">
        <v>22.9</v>
      </c>
      <c r="G412" s="217">
        <v>24.5</v>
      </c>
      <c r="H412" s="217">
        <v>22.67</v>
      </c>
      <c r="I412" s="217">
        <v>24</v>
      </c>
      <c r="J412" s="217">
        <v>24.427983894149996</v>
      </c>
      <c r="K412" s="217">
        <v>21</v>
      </c>
      <c r="L412" s="217">
        <v>27.1</v>
      </c>
      <c r="M412" s="217">
        <v>22.8</v>
      </c>
      <c r="N412" s="217">
        <v>23.7</v>
      </c>
      <c r="O412" s="217">
        <v>21.491</v>
      </c>
      <c r="P412" s="214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8"/>
    </row>
    <row r="413" spans="1:65">
      <c r="A413" s="30"/>
      <c r="B413" s="20" t="s">
        <v>226</v>
      </c>
      <c r="C413" s="12"/>
      <c r="D413" s="219">
        <v>20.833333333333332</v>
      </c>
      <c r="E413" s="219">
        <v>24.766666666666666</v>
      </c>
      <c r="F413" s="219">
        <v>22.7</v>
      </c>
      <c r="G413" s="219">
        <v>24.200000000000003</v>
      </c>
      <c r="H413" s="219">
        <v>22.984999999999999</v>
      </c>
      <c r="I413" s="219">
        <v>22.766666666666669</v>
      </c>
      <c r="J413" s="219">
        <v>23.773616816386109</v>
      </c>
      <c r="K413" s="219">
        <v>19.333333333333332</v>
      </c>
      <c r="L413" s="219">
        <v>27</v>
      </c>
      <c r="M413" s="219">
        <v>22.083333333333332</v>
      </c>
      <c r="N413" s="219">
        <v>23.883333333333336</v>
      </c>
      <c r="O413" s="219">
        <v>21.332666666666665</v>
      </c>
      <c r="P413" s="214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8"/>
    </row>
    <row r="414" spans="1:65">
      <c r="A414" s="30"/>
      <c r="B414" s="3" t="s">
        <v>227</v>
      </c>
      <c r="C414" s="29"/>
      <c r="D414" s="217">
        <v>21</v>
      </c>
      <c r="E414" s="217">
        <v>24.7</v>
      </c>
      <c r="F414" s="217">
        <v>22.9</v>
      </c>
      <c r="G414" s="217">
        <v>24.15</v>
      </c>
      <c r="H414" s="217">
        <v>22.975000000000001</v>
      </c>
      <c r="I414" s="217">
        <v>22.5</v>
      </c>
      <c r="J414" s="217">
        <v>23.800245339608331</v>
      </c>
      <c r="K414" s="217">
        <v>19.5</v>
      </c>
      <c r="L414" s="217">
        <v>27.5</v>
      </c>
      <c r="M414" s="217">
        <v>22.15</v>
      </c>
      <c r="N414" s="217">
        <v>23.85</v>
      </c>
      <c r="O414" s="217">
        <v>21.344000000000001</v>
      </c>
      <c r="P414" s="214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8"/>
    </row>
    <row r="415" spans="1:65">
      <c r="A415" s="30"/>
      <c r="B415" s="3" t="s">
        <v>228</v>
      </c>
      <c r="C415" s="29"/>
      <c r="D415" s="24">
        <v>1.1690451944500122</v>
      </c>
      <c r="E415" s="24">
        <v>0.66533199732664772</v>
      </c>
      <c r="F415" s="24">
        <v>0.51768716422179162</v>
      </c>
      <c r="G415" s="24">
        <v>1.1099549540409297</v>
      </c>
      <c r="H415" s="24">
        <v>0.38003947163419755</v>
      </c>
      <c r="I415" s="24">
        <v>0.73936910042729442</v>
      </c>
      <c r="J415" s="24">
        <v>0.54281440865395081</v>
      </c>
      <c r="K415" s="24">
        <v>1.2110601416389968</v>
      </c>
      <c r="L415" s="24">
        <v>1.9214577799160715</v>
      </c>
      <c r="M415" s="24">
        <v>0.74139508136125798</v>
      </c>
      <c r="N415" s="24">
        <v>0.24832774042918893</v>
      </c>
      <c r="O415" s="24">
        <v>0.20610644499060765</v>
      </c>
      <c r="P415" s="144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85</v>
      </c>
      <c r="C416" s="29"/>
      <c r="D416" s="13">
        <v>5.611416933360059E-2</v>
      </c>
      <c r="E416" s="13">
        <v>2.6864010659218618E-2</v>
      </c>
      <c r="F416" s="13">
        <v>2.2805601948096547E-2</v>
      </c>
      <c r="G416" s="13">
        <v>4.5865907191773948E-2</v>
      </c>
      <c r="H416" s="13">
        <v>1.6534238487456932E-2</v>
      </c>
      <c r="I416" s="13">
        <v>3.2475948774258905E-2</v>
      </c>
      <c r="J416" s="13">
        <v>2.2832638922648602E-2</v>
      </c>
      <c r="K416" s="13">
        <v>6.2641041808913625E-2</v>
      </c>
      <c r="L416" s="13">
        <v>7.1165102959854495E-2</v>
      </c>
      <c r="M416" s="13">
        <v>3.3572607457868289E-2</v>
      </c>
      <c r="N416" s="13">
        <v>1.0397532746511748E-2</v>
      </c>
      <c r="O416" s="13">
        <v>9.6615415321076124E-3</v>
      </c>
      <c r="P416" s="144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3" t="s">
        <v>229</v>
      </c>
      <c r="C417" s="29"/>
      <c r="D417" s="13">
        <v>-9.3736468844509702E-2</v>
      </c>
      <c r="E417" s="13">
        <v>7.7366085837646814E-2</v>
      </c>
      <c r="F417" s="13">
        <v>-1.2535256452977817E-2</v>
      </c>
      <c r="G417" s="13">
        <v>5.2715717790217775E-2</v>
      </c>
      <c r="H417" s="13">
        <v>-1.3757134677061522E-4</v>
      </c>
      <c r="I417" s="13">
        <v>-9.6352131532800867E-3</v>
      </c>
      <c r="J417" s="13">
        <v>3.4167772369069871E-2</v>
      </c>
      <c r="K417" s="13">
        <v>-0.15898744308770507</v>
      </c>
      <c r="L417" s="13">
        <v>0.17451753637751555</v>
      </c>
      <c r="M417" s="13">
        <v>-3.9360656975180319E-2</v>
      </c>
      <c r="N417" s="13">
        <v>3.8940512116654169E-2</v>
      </c>
      <c r="O417" s="13">
        <v>-7.2015144529774977E-2</v>
      </c>
      <c r="P417" s="144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46" t="s">
        <v>230</v>
      </c>
      <c r="C418" s="47"/>
      <c r="D418" s="45">
        <v>1.18</v>
      </c>
      <c r="E418" s="45">
        <v>1.0900000000000001</v>
      </c>
      <c r="F418" s="45">
        <v>0.1</v>
      </c>
      <c r="G418" s="45">
        <v>0.77</v>
      </c>
      <c r="H418" s="45">
        <v>0.06</v>
      </c>
      <c r="I418" s="45">
        <v>0.06</v>
      </c>
      <c r="J418" s="45">
        <v>0.52</v>
      </c>
      <c r="K418" s="45">
        <v>2.0499999999999998</v>
      </c>
      <c r="L418" s="45">
        <v>2.39</v>
      </c>
      <c r="M418" s="45">
        <v>0.46</v>
      </c>
      <c r="N418" s="45">
        <v>0.57999999999999996</v>
      </c>
      <c r="O418" s="45">
        <v>0.89</v>
      </c>
      <c r="P418" s="144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BM419" s="55"/>
    </row>
    <row r="420" spans="1:65" ht="15">
      <c r="B420" s="8" t="s">
        <v>406</v>
      </c>
      <c r="BM420" s="28" t="s">
        <v>233</v>
      </c>
    </row>
    <row r="421" spans="1:65" ht="15">
      <c r="A421" s="25" t="s">
        <v>53</v>
      </c>
      <c r="B421" s="18" t="s">
        <v>108</v>
      </c>
      <c r="C421" s="15" t="s">
        <v>109</v>
      </c>
      <c r="D421" s="16" t="s">
        <v>209</v>
      </c>
      <c r="E421" s="17" t="s">
        <v>209</v>
      </c>
      <c r="F421" s="17" t="s">
        <v>209</v>
      </c>
      <c r="G421" s="17" t="s">
        <v>209</v>
      </c>
      <c r="H421" s="17" t="s">
        <v>209</v>
      </c>
      <c r="I421" s="17" t="s">
        <v>209</v>
      </c>
      <c r="J421" s="17" t="s">
        <v>209</v>
      </c>
      <c r="K421" s="17" t="s">
        <v>209</v>
      </c>
      <c r="L421" s="17" t="s">
        <v>209</v>
      </c>
      <c r="M421" s="17" t="s">
        <v>209</v>
      </c>
      <c r="N421" s="17" t="s">
        <v>209</v>
      </c>
      <c r="O421" s="17" t="s">
        <v>209</v>
      </c>
      <c r="P421" s="17" t="s">
        <v>209</v>
      </c>
      <c r="Q421" s="17" t="s">
        <v>209</v>
      </c>
      <c r="R421" s="144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210</v>
      </c>
      <c r="C422" s="9" t="s">
        <v>210</v>
      </c>
      <c r="D422" s="142" t="s">
        <v>238</v>
      </c>
      <c r="E422" s="143" t="s">
        <v>239</v>
      </c>
      <c r="F422" s="143" t="s">
        <v>240</v>
      </c>
      <c r="G422" s="143" t="s">
        <v>241</v>
      </c>
      <c r="H422" s="143" t="s">
        <v>242</v>
      </c>
      <c r="I422" s="143" t="s">
        <v>243</v>
      </c>
      <c r="J422" s="143" t="s">
        <v>244</v>
      </c>
      <c r="K422" s="143" t="s">
        <v>245</v>
      </c>
      <c r="L422" s="143" t="s">
        <v>246</v>
      </c>
      <c r="M422" s="143" t="s">
        <v>247</v>
      </c>
      <c r="N422" s="143" t="s">
        <v>248</v>
      </c>
      <c r="O422" s="143" t="s">
        <v>249</v>
      </c>
      <c r="P422" s="143" t="s">
        <v>250</v>
      </c>
      <c r="Q422" s="143" t="s">
        <v>234</v>
      </c>
      <c r="R422" s="144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1</v>
      </c>
    </row>
    <row r="423" spans="1:65">
      <c r="A423" s="30"/>
      <c r="B423" s="19"/>
      <c r="C423" s="9"/>
      <c r="D423" s="10" t="s">
        <v>111</v>
      </c>
      <c r="E423" s="11" t="s">
        <v>260</v>
      </c>
      <c r="F423" s="11" t="s">
        <v>260</v>
      </c>
      <c r="G423" s="11" t="s">
        <v>260</v>
      </c>
      <c r="H423" s="11" t="s">
        <v>111</v>
      </c>
      <c r="I423" s="11" t="s">
        <v>261</v>
      </c>
      <c r="J423" s="11" t="s">
        <v>111</v>
      </c>
      <c r="K423" s="11" t="s">
        <v>111</v>
      </c>
      <c r="L423" s="11" t="s">
        <v>260</v>
      </c>
      <c r="M423" s="11" t="s">
        <v>260</v>
      </c>
      <c r="N423" s="11" t="s">
        <v>111</v>
      </c>
      <c r="O423" s="11" t="s">
        <v>111</v>
      </c>
      <c r="P423" s="11" t="s">
        <v>111</v>
      </c>
      <c r="Q423" s="11" t="s">
        <v>111</v>
      </c>
      <c r="R423" s="144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3</v>
      </c>
    </row>
    <row r="424" spans="1:65">
      <c r="A424" s="30"/>
      <c r="B424" s="19"/>
      <c r="C424" s="9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44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8">
        <v>1</v>
      </c>
      <c r="C425" s="14">
        <v>1</v>
      </c>
      <c r="D425" s="208">
        <v>0.02</v>
      </c>
      <c r="E425" s="208">
        <v>0.04</v>
      </c>
      <c r="F425" s="208">
        <v>0.04</v>
      </c>
      <c r="G425" s="208">
        <v>0.04</v>
      </c>
      <c r="H425" s="208">
        <v>2.24E-2</v>
      </c>
      <c r="I425" s="208">
        <v>0.04</v>
      </c>
      <c r="J425" s="208">
        <v>3.3325891505300076E-2</v>
      </c>
      <c r="K425" s="208">
        <v>0.03</v>
      </c>
      <c r="L425" s="209" t="s">
        <v>106</v>
      </c>
      <c r="M425" s="209" t="s">
        <v>106</v>
      </c>
      <c r="N425" s="208">
        <v>2.1000000000000001E-2</v>
      </c>
      <c r="O425" s="208">
        <v>0.04</v>
      </c>
      <c r="P425" s="208">
        <v>3.0445E-2</v>
      </c>
      <c r="Q425" s="208">
        <v>0.04</v>
      </c>
      <c r="R425" s="206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7"/>
      <c r="AF425" s="207"/>
      <c r="AG425" s="207"/>
      <c r="AH425" s="207"/>
      <c r="AI425" s="207"/>
      <c r="AJ425" s="207"/>
      <c r="AK425" s="207"/>
      <c r="AL425" s="207"/>
      <c r="AM425" s="207"/>
      <c r="AN425" s="207"/>
      <c r="AO425" s="207"/>
      <c r="AP425" s="207"/>
      <c r="AQ425" s="207"/>
      <c r="AR425" s="207"/>
      <c r="AS425" s="207"/>
      <c r="AT425" s="207"/>
      <c r="AU425" s="207"/>
      <c r="AV425" s="207"/>
      <c r="AW425" s="207"/>
      <c r="AX425" s="207"/>
      <c r="AY425" s="207"/>
      <c r="AZ425" s="207"/>
      <c r="BA425" s="207"/>
      <c r="BB425" s="207"/>
      <c r="BC425" s="207"/>
      <c r="BD425" s="207"/>
      <c r="BE425" s="207"/>
      <c r="BF425" s="207"/>
      <c r="BG425" s="207"/>
      <c r="BH425" s="207"/>
      <c r="BI425" s="207"/>
      <c r="BJ425" s="207"/>
      <c r="BK425" s="207"/>
      <c r="BL425" s="207"/>
      <c r="BM425" s="210">
        <v>1</v>
      </c>
    </row>
    <row r="426" spans="1:65">
      <c r="A426" s="30"/>
      <c r="B426" s="19">
        <v>1</v>
      </c>
      <c r="C426" s="9">
        <v>2</v>
      </c>
      <c r="D426" s="24">
        <v>0.02</v>
      </c>
      <c r="E426" s="24">
        <v>0.04</v>
      </c>
      <c r="F426" s="24">
        <v>0.04</v>
      </c>
      <c r="G426" s="24">
        <v>0.05</v>
      </c>
      <c r="H426" s="233">
        <v>2.1700000000000001E-2</v>
      </c>
      <c r="I426" s="24">
        <v>0.04</v>
      </c>
      <c r="J426" s="24">
        <v>3.4384711992702446E-2</v>
      </c>
      <c r="K426" s="24">
        <v>0.03</v>
      </c>
      <c r="L426" s="211" t="s">
        <v>106</v>
      </c>
      <c r="M426" s="211" t="s">
        <v>106</v>
      </c>
      <c r="N426" s="24">
        <v>0.02</v>
      </c>
      <c r="O426" s="24">
        <v>0.04</v>
      </c>
      <c r="P426" s="24">
        <v>3.057E-2</v>
      </c>
      <c r="Q426" s="24">
        <v>0.04</v>
      </c>
      <c r="R426" s="206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10">
        <v>5</v>
      </c>
    </row>
    <row r="427" spans="1:65">
      <c r="A427" s="30"/>
      <c r="B427" s="19">
        <v>1</v>
      </c>
      <c r="C427" s="9">
        <v>3</v>
      </c>
      <c r="D427" s="24">
        <v>0.02</v>
      </c>
      <c r="E427" s="24">
        <v>0.04</v>
      </c>
      <c r="F427" s="24">
        <v>0.04</v>
      </c>
      <c r="G427" s="24">
        <v>0.04</v>
      </c>
      <c r="H427" s="24">
        <v>2.3099999999999999E-2</v>
      </c>
      <c r="I427" s="24">
        <v>0.04</v>
      </c>
      <c r="J427" s="24">
        <v>3.3855682393035776E-2</v>
      </c>
      <c r="K427" s="24">
        <v>0.03</v>
      </c>
      <c r="L427" s="24">
        <v>0.04</v>
      </c>
      <c r="M427" s="211" t="s">
        <v>106</v>
      </c>
      <c r="N427" s="24">
        <v>0.02</v>
      </c>
      <c r="O427" s="24">
        <v>0.04</v>
      </c>
      <c r="P427" s="24">
        <v>3.0093999999999996E-2</v>
      </c>
      <c r="Q427" s="24">
        <v>0.04</v>
      </c>
      <c r="R427" s="206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10">
        <v>16</v>
      </c>
    </row>
    <row r="428" spans="1:65">
      <c r="A428" s="30"/>
      <c r="B428" s="19">
        <v>1</v>
      </c>
      <c r="C428" s="9">
        <v>4</v>
      </c>
      <c r="D428" s="24">
        <v>0.01</v>
      </c>
      <c r="E428" s="24">
        <v>0.04</v>
      </c>
      <c r="F428" s="24">
        <v>0.04</v>
      </c>
      <c r="G428" s="24">
        <v>0.04</v>
      </c>
      <c r="H428" s="24">
        <v>2.3E-2</v>
      </c>
      <c r="I428" s="24">
        <v>0.04</v>
      </c>
      <c r="J428" s="24">
        <v>3.2122903770218772E-2</v>
      </c>
      <c r="K428" s="24">
        <v>0.03</v>
      </c>
      <c r="L428" s="24">
        <v>0.03</v>
      </c>
      <c r="M428" s="211" t="s">
        <v>106</v>
      </c>
      <c r="N428" s="24">
        <v>0.02</v>
      </c>
      <c r="O428" s="24">
        <v>0.04</v>
      </c>
      <c r="P428" s="24">
        <v>3.0488999999999999E-2</v>
      </c>
      <c r="Q428" s="24">
        <v>0.04</v>
      </c>
      <c r="R428" s="206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10">
        <v>3.30658133782918E-2</v>
      </c>
    </row>
    <row r="429" spans="1:65">
      <c r="A429" s="30"/>
      <c r="B429" s="19">
        <v>1</v>
      </c>
      <c r="C429" s="9">
        <v>5</v>
      </c>
      <c r="D429" s="24">
        <v>0.02</v>
      </c>
      <c r="E429" s="24">
        <v>0.04</v>
      </c>
      <c r="F429" s="24">
        <v>0.04</v>
      </c>
      <c r="G429" s="24">
        <v>0.04</v>
      </c>
      <c r="H429" s="24">
        <v>2.3E-2</v>
      </c>
      <c r="I429" s="24">
        <v>0.04</v>
      </c>
      <c r="J429" s="24">
        <v>3.0896873435488525E-2</v>
      </c>
      <c r="K429" s="24">
        <v>0.03</v>
      </c>
      <c r="L429" s="211" t="s">
        <v>106</v>
      </c>
      <c r="M429" s="211" t="s">
        <v>106</v>
      </c>
      <c r="N429" s="24">
        <v>0.02</v>
      </c>
      <c r="O429" s="24">
        <v>0.04</v>
      </c>
      <c r="P429" s="24">
        <v>3.0354000000000003E-2</v>
      </c>
      <c r="Q429" s="24">
        <v>0.04</v>
      </c>
      <c r="R429" s="206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10">
        <v>11</v>
      </c>
    </row>
    <row r="430" spans="1:65">
      <c r="A430" s="30"/>
      <c r="B430" s="19">
        <v>1</v>
      </c>
      <c r="C430" s="9">
        <v>6</v>
      </c>
      <c r="D430" s="24">
        <v>0.02</v>
      </c>
      <c r="E430" s="24">
        <v>0.04</v>
      </c>
      <c r="F430" s="24">
        <v>0.04</v>
      </c>
      <c r="G430" s="24">
        <v>0.04</v>
      </c>
      <c r="H430" s="24">
        <v>2.3300000000000001E-2</v>
      </c>
      <c r="I430" s="24">
        <v>0.04</v>
      </c>
      <c r="J430" s="24">
        <v>3.1932380410011951E-2</v>
      </c>
      <c r="K430" s="24">
        <v>0.03</v>
      </c>
      <c r="L430" s="211" t="s">
        <v>106</v>
      </c>
      <c r="M430" s="211" t="s">
        <v>106</v>
      </c>
      <c r="N430" s="24">
        <v>2.1000000000000001E-2</v>
      </c>
      <c r="O430" s="24">
        <v>0.04</v>
      </c>
      <c r="P430" s="24">
        <v>3.0902999999999996E-2</v>
      </c>
      <c r="Q430" s="24">
        <v>0.03</v>
      </c>
      <c r="R430" s="206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56"/>
    </row>
    <row r="431" spans="1:65">
      <c r="A431" s="30"/>
      <c r="B431" s="20" t="s">
        <v>226</v>
      </c>
      <c r="C431" s="12"/>
      <c r="D431" s="212">
        <v>1.8333333333333333E-2</v>
      </c>
      <c r="E431" s="212">
        <v>0.04</v>
      </c>
      <c r="F431" s="212">
        <v>0.04</v>
      </c>
      <c r="G431" s="212">
        <v>4.1666666666666664E-2</v>
      </c>
      <c r="H431" s="212">
        <v>2.2750000000000003E-2</v>
      </c>
      <c r="I431" s="212">
        <v>0.04</v>
      </c>
      <c r="J431" s="212">
        <v>3.2753073917792926E-2</v>
      </c>
      <c r="K431" s="212">
        <v>0.03</v>
      </c>
      <c r="L431" s="212">
        <v>3.5000000000000003E-2</v>
      </c>
      <c r="M431" s="212" t="s">
        <v>500</v>
      </c>
      <c r="N431" s="212">
        <v>2.0333333333333335E-2</v>
      </c>
      <c r="O431" s="212">
        <v>0.04</v>
      </c>
      <c r="P431" s="212">
        <v>3.047583333333333E-2</v>
      </c>
      <c r="Q431" s="212">
        <v>3.8333333333333337E-2</v>
      </c>
      <c r="R431" s="206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7"/>
      <c r="AF431" s="207"/>
      <c r="AG431" s="207"/>
      <c r="AH431" s="207"/>
      <c r="AI431" s="207"/>
      <c r="AJ431" s="207"/>
      <c r="AK431" s="207"/>
      <c r="AL431" s="207"/>
      <c r="AM431" s="207"/>
      <c r="AN431" s="207"/>
      <c r="AO431" s="207"/>
      <c r="AP431" s="207"/>
      <c r="AQ431" s="207"/>
      <c r="AR431" s="207"/>
      <c r="AS431" s="207"/>
      <c r="AT431" s="207"/>
      <c r="AU431" s="207"/>
      <c r="AV431" s="207"/>
      <c r="AW431" s="207"/>
      <c r="AX431" s="207"/>
      <c r="AY431" s="207"/>
      <c r="AZ431" s="207"/>
      <c r="BA431" s="207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56"/>
    </row>
    <row r="432" spans="1:65">
      <c r="A432" s="30"/>
      <c r="B432" s="3" t="s">
        <v>227</v>
      </c>
      <c r="C432" s="29"/>
      <c r="D432" s="24">
        <v>0.02</v>
      </c>
      <c r="E432" s="24">
        <v>0.04</v>
      </c>
      <c r="F432" s="24">
        <v>0.04</v>
      </c>
      <c r="G432" s="24">
        <v>0.04</v>
      </c>
      <c r="H432" s="24">
        <v>2.3E-2</v>
      </c>
      <c r="I432" s="24">
        <v>0.04</v>
      </c>
      <c r="J432" s="24">
        <v>3.2724397637759424E-2</v>
      </c>
      <c r="K432" s="24">
        <v>0.03</v>
      </c>
      <c r="L432" s="24">
        <v>3.5000000000000003E-2</v>
      </c>
      <c r="M432" s="24" t="s">
        <v>500</v>
      </c>
      <c r="N432" s="24">
        <v>0.02</v>
      </c>
      <c r="O432" s="24">
        <v>0.04</v>
      </c>
      <c r="P432" s="24">
        <v>3.0467000000000001E-2</v>
      </c>
      <c r="Q432" s="24">
        <v>0.04</v>
      </c>
      <c r="R432" s="206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7"/>
      <c r="AF432" s="207"/>
      <c r="AG432" s="207"/>
      <c r="AH432" s="207"/>
      <c r="AI432" s="207"/>
      <c r="AJ432" s="207"/>
      <c r="AK432" s="207"/>
      <c r="AL432" s="207"/>
      <c r="AM432" s="207"/>
      <c r="AN432" s="207"/>
      <c r="AO432" s="207"/>
      <c r="AP432" s="207"/>
      <c r="AQ432" s="207"/>
      <c r="AR432" s="207"/>
      <c r="AS432" s="207"/>
      <c r="AT432" s="207"/>
      <c r="AU432" s="207"/>
      <c r="AV432" s="207"/>
      <c r="AW432" s="207"/>
      <c r="AX432" s="207"/>
      <c r="AY432" s="207"/>
      <c r="AZ432" s="207"/>
      <c r="BA432" s="207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56"/>
    </row>
    <row r="433" spans="1:65">
      <c r="A433" s="30"/>
      <c r="B433" s="3" t="s">
        <v>228</v>
      </c>
      <c r="C433" s="29"/>
      <c r="D433" s="24">
        <v>4.0824829046386306E-3</v>
      </c>
      <c r="E433" s="24">
        <v>0</v>
      </c>
      <c r="F433" s="24">
        <v>0</v>
      </c>
      <c r="G433" s="24">
        <v>4.0824829046386306E-3</v>
      </c>
      <c r="H433" s="24">
        <v>5.958187643906491E-4</v>
      </c>
      <c r="I433" s="24">
        <v>0</v>
      </c>
      <c r="J433" s="24">
        <v>1.3207755846353217E-3</v>
      </c>
      <c r="K433" s="24">
        <v>0</v>
      </c>
      <c r="L433" s="24">
        <v>7.0710678118654537E-3</v>
      </c>
      <c r="M433" s="24" t="s">
        <v>500</v>
      </c>
      <c r="N433" s="24">
        <v>5.1639777949432264E-4</v>
      </c>
      <c r="O433" s="24">
        <v>0</v>
      </c>
      <c r="P433" s="24">
        <v>2.6574530412909762E-4</v>
      </c>
      <c r="Q433" s="24">
        <v>4.0824829046386306E-3</v>
      </c>
      <c r="R433" s="206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7"/>
      <c r="AF433" s="207"/>
      <c r="AG433" s="207"/>
      <c r="AH433" s="207"/>
      <c r="AI433" s="207"/>
      <c r="AJ433" s="207"/>
      <c r="AK433" s="207"/>
      <c r="AL433" s="207"/>
      <c r="AM433" s="207"/>
      <c r="AN433" s="207"/>
      <c r="AO433" s="207"/>
      <c r="AP433" s="207"/>
      <c r="AQ433" s="207"/>
      <c r="AR433" s="207"/>
      <c r="AS433" s="207"/>
      <c r="AT433" s="207"/>
      <c r="AU433" s="207"/>
      <c r="AV433" s="207"/>
      <c r="AW433" s="207"/>
      <c r="AX433" s="207"/>
      <c r="AY433" s="207"/>
      <c r="AZ433" s="207"/>
      <c r="BA433" s="207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56"/>
    </row>
    <row r="434" spans="1:65">
      <c r="A434" s="30"/>
      <c r="B434" s="3" t="s">
        <v>85</v>
      </c>
      <c r="C434" s="29"/>
      <c r="D434" s="13">
        <v>0.22268088570756167</v>
      </c>
      <c r="E434" s="13">
        <v>0</v>
      </c>
      <c r="F434" s="13">
        <v>0</v>
      </c>
      <c r="G434" s="13">
        <v>9.7979589711327142E-2</v>
      </c>
      <c r="H434" s="13">
        <v>2.6189835797391165E-2</v>
      </c>
      <c r="I434" s="13">
        <v>0</v>
      </c>
      <c r="J434" s="13">
        <v>4.03252405545306E-2</v>
      </c>
      <c r="K434" s="13">
        <v>0</v>
      </c>
      <c r="L434" s="13">
        <v>0.20203050891044153</v>
      </c>
      <c r="M434" s="13" t="s">
        <v>500</v>
      </c>
      <c r="N434" s="13">
        <v>2.5396612106278159E-2</v>
      </c>
      <c r="O434" s="13">
        <v>0</v>
      </c>
      <c r="P434" s="13">
        <v>8.7198699777123172E-3</v>
      </c>
      <c r="Q434" s="13">
        <v>0.10649955403405122</v>
      </c>
      <c r="R434" s="14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229</v>
      </c>
      <c r="C435" s="29"/>
      <c r="D435" s="13">
        <v>-0.44555020850116334</v>
      </c>
      <c r="E435" s="13">
        <v>0.20970863599746181</v>
      </c>
      <c r="F435" s="13">
        <v>0.20970863599746181</v>
      </c>
      <c r="G435" s="13">
        <v>0.26011316249735605</v>
      </c>
      <c r="H435" s="13">
        <v>-0.31197821327644348</v>
      </c>
      <c r="I435" s="13">
        <v>0.20970863599746181</v>
      </c>
      <c r="J435" s="13">
        <v>-9.4580906545669308E-3</v>
      </c>
      <c r="K435" s="13">
        <v>-9.2718523001903641E-2</v>
      </c>
      <c r="L435" s="13">
        <v>5.8495056497779307E-2</v>
      </c>
      <c r="M435" s="13" t="s">
        <v>500</v>
      </c>
      <c r="N435" s="13">
        <v>-0.38506477670129013</v>
      </c>
      <c r="O435" s="13">
        <v>0.20970863599746181</v>
      </c>
      <c r="P435" s="13">
        <v>-7.832803068618388E-2</v>
      </c>
      <c r="Q435" s="13">
        <v>0.15930410949756779</v>
      </c>
      <c r="R435" s="144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46" t="s">
        <v>230</v>
      </c>
      <c r="C436" s="47"/>
      <c r="D436" s="45">
        <v>1.07</v>
      </c>
      <c r="E436" s="45">
        <v>0.67</v>
      </c>
      <c r="F436" s="45">
        <v>0.67</v>
      </c>
      <c r="G436" s="45">
        <v>0.81</v>
      </c>
      <c r="H436" s="45">
        <v>0.71</v>
      </c>
      <c r="I436" s="45">
        <v>0.67</v>
      </c>
      <c r="J436" s="45">
        <v>0.09</v>
      </c>
      <c r="K436" s="45">
        <v>0.13</v>
      </c>
      <c r="L436" s="45">
        <v>1.34</v>
      </c>
      <c r="M436" s="45">
        <v>2.14</v>
      </c>
      <c r="N436" s="45">
        <v>0.91</v>
      </c>
      <c r="O436" s="45">
        <v>0.67</v>
      </c>
      <c r="P436" s="45">
        <v>0.09</v>
      </c>
      <c r="Q436" s="45">
        <v>0.54</v>
      </c>
      <c r="R436" s="144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BM437" s="55"/>
    </row>
    <row r="438" spans="1:65" ht="15">
      <c r="B438" s="8" t="s">
        <v>407</v>
      </c>
      <c r="BM438" s="28" t="s">
        <v>66</v>
      </c>
    </row>
    <row r="439" spans="1:65" ht="15">
      <c r="A439" s="25" t="s">
        <v>17</v>
      </c>
      <c r="B439" s="18" t="s">
        <v>108</v>
      </c>
      <c r="C439" s="15" t="s">
        <v>109</v>
      </c>
      <c r="D439" s="16" t="s">
        <v>209</v>
      </c>
      <c r="E439" s="17" t="s">
        <v>209</v>
      </c>
      <c r="F439" s="17" t="s">
        <v>209</v>
      </c>
      <c r="G439" s="17" t="s">
        <v>209</v>
      </c>
      <c r="H439" s="17" t="s">
        <v>209</v>
      </c>
      <c r="I439" s="17" t="s">
        <v>209</v>
      </c>
      <c r="J439" s="17" t="s">
        <v>209</v>
      </c>
      <c r="K439" s="17" t="s">
        <v>209</v>
      </c>
      <c r="L439" s="17" t="s">
        <v>209</v>
      </c>
      <c r="M439" s="17" t="s">
        <v>209</v>
      </c>
      <c r="N439" s="17" t="s">
        <v>209</v>
      </c>
      <c r="O439" s="14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210</v>
      </c>
      <c r="C440" s="9" t="s">
        <v>210</v>
      </c>
      <c r="D440" s="142" t="s">
        <v>238</v>
      </c>
      <c r="E440" s="143" t="s">
        <v>239</v>
      </c>
      <c r="F440" s="143" t="s">
        <v>240</v>
      </c>
      <c r="G440" s="143" t="s">
        <v>241</v>
      </c>
      <c r="H440" s="143" t="s">
        <v>242</v>
      </c>
      <c r="I440" s="143" t="s">
        <v>243</v>
      </c>
      <c r="J440" s="143" t="s">
        <v>245</v>
      </c>
      <c r="K440" s="143" t="s">
        <v>246</v>
      </c>
      <c r="L440" s="143" t="s">
        <v>247</v>
      </c>
      <c r="M440" s="143" t="s">
        <v>250</v>
      </c>
      <c r="N440" s="143" t="s">
        <v>234</v>
      </c>
      <c r="O440" s="144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3</v>
      </c>
    </row>
    <row r="441" spans="1:65">
      <c r="A441" s="30"/>
      <c r="B441" s="19"/>
      <c r="C441" s="9"/>
      <c r="D441" s="10" t="s">
        <v>111</v>
      </c>
      <c r="E441" s="11" t="s">
        <v>260</v>
      </c>
      <c r="F441" s="11" t="s">
        <v>260</v>
      </c>
      <c r="G441" s="11" t="s">
        <v>260</v>
      </c>
      <c r="H441" s="11" t="s">
        <v>261</v>
      </c>
      <c r="I441" s="11" t="s">
        <v>261</v>
      </c>
      <c r="J441" s="11" t="s">
        <v>111</v>
      </c>
      <c r="K441" s="11" t="s">
        <v>260</v>
      </c>
      <c r="L441" s="11" t="s">
        <v>260</v>
      </c>
      <c r="M441" s="11" t="s">
        <v>261</v>
      </c>
      <c r="N441" s="11" t="s">
        <v>111</v>
      </c>
      <c r="O441" s="144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14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145">
        <v>9</v>
      </c>
      <c r="E443" s="22">
        <v>1.1000000000000001</v>
      </c>
      <c r="F443" s="22">
        <v>1.1000000000000001</v>
      </c>
      <c r="G443" s="22">
        <v>1.1000000000000001</v>
      </c>
      <c r="H443" s="22">
        <v>1.27</v>
      </c>
      <c r="I443" s="22">
        <v>1.5</v>
      </c>
      <c r="J443" s="145" t="s">
        <v>104</v>
      </c>
      <c r="K443" s="22">
        <v>1.4</v>
      </c>
      <c r="L443" s="22">
        <v>1.2</v>
      </c>
      <c r="M443" s="149">
        <v>1.0958000000000001</v>
      </c>
      <c r="N443" s="22">
        <v>1.2</v>
      </c>
      <c r="O443" s="144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46">
        <v>9</v>
      </c>
      <c r="E444" s="11">
        <v>1.1000000000000001</v>
      </c>
      <c r="F444" s="11">
        <v>1</v>
      </c>
      <c r="G444" s="147">
        <v>1.4</v>
      </c>
      <c r="H444" s="11">
        <v>1.25</v>
      </c>
      <c r="I444" s="11">
        <v>1.3</v>
      </c>
      <c r="J444" s="146" t="s">
        <v>104</v>
      </c>
      <c r="K444" s="11">
        <v>1.4</v>
      </c>
      <c r="L444" s="11">
        <v>1.2</v>
      </c>
      <c r="M444" s="11">
        <v>1.0523</v>
      </c>
      <c r="N444" s="11">
        <v>1.2</v>
      </c>
      <c r="O444" s="14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e">
        <v>#N/A</v>
      </c>
    </row>
    <row r="445" spans="1:65">
      <c r="A445" s="30"/>
      <c r="B445" s="19">
        <v>1</v>
      </c>
      <c r="C445" s="9">
        <v>3</v>
      </c>
      <c r="D445" s="146">
        <v>9</v>
      </c>
      <c r="E445" s="11">
        <v>1.1000000000000001</v>
      </c>
      <c r="F445" s="11">
        <v>1.1000000000000001</v>
      </c>
      <c r="G445" s="11">
        <v>1.1000000000000001</v>
      </c>
      <c r="H445" s="11">
        <v>1.23</v>
      </c>
      <c r="I445" s="11">
        <v>1.3</v>
      </c>
      <c r="J445" s="146" t="s">
        <v>104</v>
      </c>
      <c r="K445" s="11">
        <v>1.3</v>
      </c>
      <c r="L445" s="11">
        <v>1.2</v>
      </c>
      <c r="M445" s="11">
        <v>1.0465</v>
      </c>
      <c r="N445" s="11">
        <v>1.2</v>
      </c>
      <c r="O445" s="144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46">
        <v>8</v>
      </c>
      <c r="E446" s="11">
        <v>1.1000000000000001</v>
      </c>
      <c r="F446" s="11">
        <v>1.1000000000000001</v>
      </c>
      <c r="G446" s="11">
        <v>1.1000000000000001</v>
      </c>
      <c r="H446" s="11">
        <v>1.29</v>
      </c>
      <c r="I446" s="11">
        <v>1.3</v>
      </c>
      <c r="J446" s="146" t="s">
        <v>104</v>
      </c>
      <c r="K446" s="11">
        <v>1.3</v>
      </c>
      <c r="L446" s="11">
        <v>1.2</v>
      </c>
      <c r="M446" s="11">
        <v>1.0497000000000001</v>
      </c>
      <c r="N446" s="11">
        <v>1.3</v>
      </c>
      <c r="O446" s="144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1.1947488888888886</v>
      </c>
    </row>
    <row r="447" spans="1:65">
      <c r="A447" s="30"/>
      <c r="B447" s="19">
        <v>1</v>
      </c>
      <c r="C447" s="9">
        <v>5</v>
      </c>
      <c r="D447" s="146">
        <v>8</v>
      </c>
      <c r="E447" s="11">
        <v>1.1000000000000001</v>
      </c>
      <c r="F447" s="11">
        <v>1.1000000000000001</v>
      </c>
      <c r="G447" s="11">
        <v>1.1000000000000001</v>
      </c>
      <c r="H447" s="11">
        <v>1.3</v>
      </c>
      <c r="I447" s="11">
        <v>1.4</v>
      </c>
      <c r="J447" s="146" t="s">
        <v>104</v>
      </c>
      <c r="K447" s="11">
        <v>1.3</v>
      </c>
      <c r="L447" s="11">
        <v>1.3</v>
      </c>
      <c r="M447" s="11">
        <v>1.0522</v>
      </c>
      <c r="N447" s="11">
        <v>1.3</v>
      </c>
      <c r="O447" s="14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28</v>
      </c>
    </row>
    <row r="448" spans="1:65">
      <c r="A448" s="30"/>
      <c r="B448" s="19">
        <v>1</v>
      </c>
      <c r="C448" s="9">
        <v>6</v>
      </c>
      <c r="D448" s="146">
        <v>8</v>
      </c>
      <c r="E448" s="11">
        <v>1.1000000000000001</v>
      </c>
      <c r="F448" s="11">
        <v>1.1000000000000001</v>
      </c>
      <c r="G448" s="11">
        <v>1.1000000000000001</v>
      </c>
      <c r="H448" s="11">
        <v>1.29</v>
      </c>
      <c r="I448" s="11">
        <v>1.3</v>
      </c>
      <c r="J448" s="146" t="s">
        <v>104</v>
      </c>
      <c r="K448" s="11">
        <v>1.2</v>
      </c>
      <c r="L448" s="11">
        <v>1.3</v>
      </c>
      <c r="M448" s="11">
        <v>1.038</v>
      </c>
      <c r="N448" s="11">
        <v>1.3</v>
      </c>
      <c r="O448" s="14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20" t="s">
        <v>226</v>
      </c>
      <c r="C449" s="12"/>
      <c r="D449" s="23">
        <v>8.5</v>
      </c>
      <c r="E449" s="23">
        <v>1.0999999999999999</v>
      </c>
      <c r="F449" s="23">
        <v>1.0833333333333333</v>
      </c>
      <c r="G449" s="23">
        <v>1.1500000000000001</v>
      </c>
      <c r="H449" s="23">
        <v>1.2716666666666667</v>
      </c>
      <c r="I449" s="23">
        <v>1.3499999999999999</v>
      </c>
      <c r="J449" s="23" t="s">
        <v>500</v>
      </c>
      <c r="K449" s="23">
        <v>1.3166666666666667</v>
      </c>
      <c r="L449" s="23">
        <v>1.2333333333333332</v>
      </c>
      <c r="M449" s="23">
        <v>1.0557500000000002</v>
      </c>
      <c r="N449" s="23">
        <v>1.2499999999999998</v>
      </c>
      <c r="O449" s="144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227</v>
      </c>
      <c r="C450" s="29"/>
      <c r="D450" s="11">
        <v>8.5</v>
      </c>
      <c r="E450" s="11">
        <v>1.1000000000000001</v>
      </c>
      <c r="F450" s="11">
        <v>1.1000000000000001</v>
      </c>
      <c r="G450" s="11">
        <v>1.1000000000000001</v>
      </c>
      <c r="H450" s="11">
        <v>1.28</v>
      </c>
      <c r="I450" s="11">
        <v>1.3</v>
      </c>
      <c r="J450" s="11" t="s">
        <v>500</v>
      </c>
      <c r="K450" s="11">
        <v>1.3</v>
      </c>
      <c r="L450" s="11">
        <v>1.2</v>
      </c>
      <c r="M450" s="11">
        <v>1.0509500000000001</v>
      </c>
      <c r="N450" s="11">
        <v>1.25</v>
      </c>
      <c r="O450" s="14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228</v>
      </c>
      <c r="C451" s="29"/>
      <c r="D451" s="24">
        <v>0.54772255750516607</v>
      </c>
      <c r="E451" s="24">
        <v>2.4323767777952469E-16</v>
      </c>
      <c r="F451" s="24">
        <v>4.0824829046386332E-2</v>
      </c>
      <c r="G451" s="24">
        <v>0.12247448713915883</v>
      </c>
      <c r="H451" s="24">
        <v>2.7141603981096402E-2</v>
      </c>
      <c r="I451" s="24">
        <v>8.3666002653407526E-2</v>
      </c>
      <c r="J451" s="24" t="s">
        <v>500</v>
      </c>
      <c r="K451" s="24">
        <v>7.527726527090807E-2</v>
      </c>
      <c r="L451" s="24">
        <v>5.1639777949432274E-2</v>
      </c>
      <c r="M451" s="24">
        <v>2.0326017809694091E-2</v>
      </c>
      <c r="N451" s="24">
        <v>5.4772255750516662E-2</v>
      </c>
      <c r="O451" s="206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56"/>
    </row>
    <row r="452" spans="1:65">
      <c r="A452" s="30"/>
      <c r="B452" s="3" t="s">
        <v>85</v>
      </c>
      <c r="C452" s="29"/>
      <c r="D452" s="13">
        <v>6.4437947941784243E-2</v>
      </c>
      <c r="E452" s="13">
        <v>2.2112516161774974E-16</v>
      </c>
      <c r="F452" s="13">
        <v>3.7684457581279696E-2</v>
      </c>
      <c r="G452" s="13">
        <v>0.10649955403405115</v>
      </c>
      <c r="H452" s="13">
        <v>2.1343332095226528E-2</v>
      </c>
      <c r="I452" s="13">
        <v>6.1974816780301874E-2</v>
      </c>
      <c r="J452" s="13" t="s">
        <v>500</v>
      </c>
      <c r="K452" s="13">
        <v>5.7172606534866888E-2</v>
      </c>
      <c r="L452" s="13">
        <v>4.1870090229269415E-2</v>
      </c>
      <c r="M452" s="13">
        <v>1.9252680852184786E-2</v>
      </c>
      <c r="N452" s="13">
        <v>4.3817804600413339E-2</v>
      </c>
      <c r="O452" s="14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30"/>
      <c r="B453" s="3" t="s">
        <v>229</v>
      </c>
      <c r="C453" s="29"/>
      <c r="D453" s="13">
        <v>6.1144657082752873</v>
      </c>
      <c r="E453" s="13">
        <v>-7.930443775260998E-2</v>
      </c>
      <c r="F453" s="13">
        <v>-9.3254370513934037E-2</v>
      </c>
      <c r="G453" s="13">
        <v>-3.7454639468637474E-2</v>
      </c>
      <c r="H453" s="13">
        <v>6.4379869689028313E-2</v>
      </c>
      <c r="I453" s="13">
        <v>0.12994455366725144</v>
      </c>
      <c r="J453" s="13" t="s">
        <v>500</v>
      </c>
      <c r="K453" s="13">
        <v>0.10204468814460332</v>
      </c>
      <c r="L453" s="13">
        <v>3.2295024337982703E-2</v>
      </c>
      <c r="M453" s="13">
        <v>-0.11634150923392517</v>
      </c>
      <c r="N453" s="13">
        <v>4.6244957099306871E-2</v>
      </c>
      <c r="O453" s="144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46" t="s">
        <v>230</v>
      </c>
      <c r="C454" s="47"/>
      <c r="D454" s="45" t="s">
        <v>236</v>
      </c>
      <c r="E454" s="45">
        <v>0.96</v>
      </c>
      <c r="F454" s="45">
        <v>1.07</v>
      </c>
      <c r="G454" s="45">
        <v>0.62</v>
      </c>
      <c r="H454" s="45">
        <v>0.2</v>
      </c>
      <c r="I454" s="45">
        <v>0.73</v>
      </c>
      <c r="J454" s="45">
        <v>8.49</v>
      </c>
      <c r="K454" s="45">
        <v>0.51</v>
      </c>
      <c r="L454" s="45">
        <v>0.06</v>
      </c>
      <c r="M454" s="45">
        <v>1.25</v>
      </c>
      <c r="N454" s="45">
        <v>0.06</v>
      </c>
      <c r="O454" s="144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1" t="s">
        <v>269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BM455" s="55"/>
    </row>
    <row r="456" spans="1:65">
      <c r="BM456" s="55"/>
    </row>
    <row r="457" spans="1:65" ht="15">
      <c r="B457" s="8" t="s">
        <v>408</v>
      </c>
      <c r="BM457" s="28" t="s">
        <v>66</v>
      </c>
    </row>
    <row r="458" spans="1:65" ht="15">
      <c r="A458" s="25" t="s">
        <v>20</v>
      </c>
      <c r="B458" s="18" t="s">
        <v>108</v>
      </c>
      <c r="C458" s="15" t="s">
        <v>109</v>
      </c>
      <c r="D458" s="16" t="s">
        <v>209</v>
      </c>
      <c r="E458" s="17" t="s">
        <v>209</v>
      </c>
      <c r="F458" s="17" t="s">
        <v>209</v>
      </c>
      <c r="G458" s="17" t="s">
        <v>209</v>
      </c>
      <c r="H458" s="17" t="s">
        <v>209</v>
      </c>
      <c r="I458" s="17" t="s">
        <v>209</v>
      </c>
      <c r="J458" s="17" t="s">
        <v>209</v>
      </c>
      <c r="K458" s="17" t="s">
        <v>209</v>
      </c>
      <c r="L458" s="17" t="s">
        <v>209</v>
      </c>
      <c r="M458" s="17" t="s">
        <v>209</v>
      </c>
      <c r="N458" s="17" t="s">
        <v>209</v>
      </c>
      <c r="O458" s="17" t="s">
        <v>209</v>
      </c>
      <c r="P458" s="144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210</v>
      </c>
      <c r="C459" s="9" t="s">
        <v>210</v>
      </c>
      <c r="D459" s="142" t="s">
        <v>238</v>
      </c>
      <c r="E459" s="143" t="s">
        <v>239</v>
      </c>
      <c r="F459" s="143" t="s">
        <v>240</v>
      </c>
      <c r="G459" s="143" t="s">
        <v>241</v>
      </c>
      <c r="H459" s="143" t="s">
        <v>242</v>
      </c>
      <c r="I459" s="143" t="s">
        <v>243</v>
      </c>
      <c r="J459" s="143" t="s">
        <v>244</v>
      </c>
      <c r="K459" s="143" t="s">
        <v>245</v>
      </c>
      <c r="L459" s="143" t="s">
        <v>246</v>
      </c>
      <c r="M459" s="143" t="s">
        <v>247</v>
      </c>
      <c r="N459" s="143" t="s">
        <v>248</v>
      </c>
      <c r="O459" s="143" t="s">
        <v>234</v>
      </c>
      <c r="P459" s="144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3</v>
      </c>
    </row>
    <row r="460" spans="1:65">
      <c r="A460" s="30"/>
      <c r="B460" s="19"/>
      <c r="C460" s="9"/>
      <c r="D460" s="10" t="s">
        <v>111</v>
      </c>
      <c r="E460" s="11" t="s">
        <v>260</v>
      </c>
      <c r="F460" s="11" t="s">
        <v>260</v>
      </c>
      <c r="G460" s="11" t="s">
        <v>260</v>
      </c>
      <c r="H460" s="11" t="s">
        <v>261</v>
      </c>
      <c r="I460" s="11" t="s">
        <v>261</v>
      </c>
      <c r="J460" s="11" t="s">
        <v>111</v>
      </c>
      <c r="K460" s="11" t="s">
        <v>111</v>
      </c>
      <c r="L460" s="11" t="s">
        <v>260</v>
      </c>
      <c r="M460" s="11" t="s">
        <v>260</v>
      </c>
      <c r="N460" s="11" t="s">
        <v>261</v>
      </c>
      <c r="O460" s="11" t="s">
        <v>111</v>
      </c>
      <c r="P460" s="144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2</v>
      </c>
    </row>
    <row r="461" spans="1:65">
      <c r="A461" s="30"/>
      <c r="B461" s="19"/>
      <c r="C461" s="9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144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2</v>
      </c>
    </row>
    <row r="462" spans="1:65">
      <c r="A462" s="30"/>
      <c r="B462" s="18">
        <v>1</v>
      </c>
      <c r="C462" s="14">
        <v>1</v>
      </c>
      <c r="D462" s="145">
        <v>43</v>
      </c>
      <c r="E462" s="145">
        <v>1.5</v>
      </c>
      <c r="F462" s="22">
        <v>1.2</v>
      </c>
      <c r="G462" s="22">
        <v>0.9</v>
      </c>
      <c r="H462" s="22">
        <v>0.8</v>
      </c>
      <c r="I462" s="22">
        <v>0.9</v>
      </c>
      <c r="J462" s="22">
        <v>0.8632838328050001</v>
      </c>
      <c r="K462" s="145" t="s">
        <v>102</v>
      </c>
      <c r="L462" s="145" t="s">
        <v>102</v>
      </c>
      <c r="M462" s="22">
        <v>0.9</v>
      </c>
      <c r="N462" s="22">
        <v>0.8</v>
      </c>
      <c r="O462" s="145">
        <v>1</v>
      </c>
      <c r="P462" s="144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1</v>
      </c>
    </row>
    <row r="463" spans="1:65">
      <c r="A463" s="30"/>
      <c r="B463" s="19">
        <v>1</v>
      </c>
      <c r="C463" s="9">
        <v>2</v>
      </c>
      <c r="D463" s="146">
        <v>43</v>
      </c>
      <c r="E463" s="146">
        <v>1.5</v>
      </c>
      <c r="F463" s="11">
        <v>1.2</v>
      </c>
      <c r="G463" s="11">
        <v>0.9</v>
      </c>
      <c r="H463" s="11">
        <v>0.8</v>
      </c>
      <c r="I463" s="11">
        <v>0.9</v>
      </c>
      <c r="J463" s="11">
        <v>0.80146765202000003</v>
      </c>
      <c r="K463" s="146" t="s">
        <v>102</v>
      </c>
      <c r="L463" s="146" t="s">
        <v>102</v>
      </c>
      <c r="M463" s="11">
        <v>1</v>
      </c>
      <c r="N463" s="11">
        <v>0.8</v>
      </c>
      <c r="O463" s="146" t="s">
        <v>102</v>
      </c>
      <c r="P463" s="144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15</v>
      </c>
    </row>
    <row r="464" spans="1:65">
      <c r="A464" s="30"/>
      <c r="B464" s="19">
        <v>1</v>
      </c>
      <c r="C464" s="9">
        <v>3</v>
      </c>
      <c r="D464" s="146">
        <v>42</v>
      </c>
      <c r="E464" s="146">
        <v>1.3</v>
      </c>
      <c r="F464" s="11">
        <v>1.2</v>
      </c>
      <c r="G464" s="11">
        <v>0.9</v>
      </c>
      <c r="H464" s="11">
        <v>0.8</v>
      </c>
      <c r="I464" s="11">
        <v>1</v>
      </c>
      <c r="J464" s="11">
        <v>0.82066025075000004</v>
      </c>
      <c r="K464" s="146" t="s">
        <v>102</v>
      </c>
      <c r="L464" s="146" t="s">
        <v>102</v>
      </c>
      <c r="M464" s="11">
        <v>1</v>
      </c>
      <c r="N464" s="11">
        <v>0.8</v>
      </c>
      <c r="O464" s="146">
        <v>1</v>
      </c>
      <c r="P464" s="144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16</v>
      </c>
    </row>
    <row r="465" spans="1:65">
      <c r="A465" s="30"/>
      <c r="B465" s="19">
        <v>1</v>
      </c>
      <c r="C465" s="9">
        <v>4</v>
      </c>
      <c r="D465" s="146">
        <v>41</v>
      </c>
      <c r="E465" s="146">
        <v>1.3</v>
      </c>
      <c r="F465" s="11">
        <v>1.2</v>
      </c>
      <c r="G465" s="11">
        <v>0.8</v>
      </c>
      <c r="H465" s="11">
        <v>0.7</v>
      </c>
      <c r="I465" s="11">
        <v>1</v>
      </c>
      <c r="J465" s="11">
        <v>0.80605091305999998</v>
      </c>
      <c r="K465" s="146" t="s">
        <v>102</v>
      </c>
      <c r="L465" s="146" t="s">
        <v>102</v>
      </c>
      <c r="M465" s="11">
        <v>1</v>
      </c>
      <c r="N465" s="11">
        <v>0.8</v>
      </c>
      <c r="O465" s="146" t="s">
        <v>102</v>
      </c>
      <c r="P465" s="144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0.9109008270470238</v>
      </c>
    </row>
    <row r="466" spans="1:65">
      <c r="A466" s="30"/>
      <c r="B466" s="19">
        <v>1</v>
      </c>
      <c r="C466" s="9">
        <v>5</v>
      </c>
      <c r="D466" s="146">
        <v>41</v>
      </c>
      <c r="E466" s="146">
        <v>1.3</v>
      </c>
      <c r="F466" s="11">
        <v>1.2</v>
      </c>
      <c r="G466" s="11">
        <v>0.8</v>
      </c>
      <c r="H466" s="11">
        <v>0.7</v>
      </c>
      <c r="I466" s="11">
        <v>1</v>
      </c>
      <c r="J466" s="11">
        <v>0.80454019970000001</v>
      </c>
      <c r="K466" s="146" t="s">
        <v>102</v>
      </c>
      <c r="L466" s="146" t="s">
        <v>102</v>
      </c>
      <c r="M466" s="11">
        <v>1</v>
      </c>
      <c r="N466" s="11">
        <v>0.8</v>
      </c>
      <c r="O466" s="146" t="s">
        <v>102</v>
      </c>
      <c r="P466" s="144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29</v>
      </c>
    </row>
    <row r="467" spans="1:65">
      <c r="A467" s="30"/>
      <c r="B467" s="19">
        <v>1</v>
      </c>
      <c r="C467" s="9">
        <v>6</v>
      </c>
      <c r="D467" s="146">
        <v>42</v>
      </c>
      <c r="E467" s="146">
        <v>1.4</v>
      </c>
      <c r="F467" s="11">
        <v>1.2</v>
      </c>
      <c r="G467" s="11">
        <v>1</v>
      </c>
      <c r="H467" s="11">
        <v>0.7</v>
      </c>
      <c r="I467" s="11">
        <v>0.9</v>
      </c>
      <c r="J467" s="11">
        <v>0.86183188763999996</v>
      </c>
      <c r="K467" s="146" t="s">
        <v>102</v>
      </c>
      <c r="L467" s="146" t="s">
        <v>102</v>
      </c>
      <c r="M467" s="11">
        <v>0.9</v>
      </c>
      <c r="N467" s="11">
        <v>0.8</v>
      </c>
      <c r="O467" s="146">
        <v>1</v>
      </c>
      <c r="P467" s="144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20" t="s">
        <v>226</v>
      </c>
      <c r="C468" s="12"/>
      <c r="D468" s="23">
        <v>42</v>
      </c>
      <c r="E468" s="23">
        <v>1.3833333333333331</v>
      </c>
      <c r="F468" s="23">
        <v>1.2</v>
      </c>
      <c r="G468" s="23">
        <v>0.8833333333333333</v>
      </c>
      <c r="H468" s="23">
        <v>0.75000000000000011</v>
      </c>
      <c r="I468" s="23">
        <v>0.95000000000000007</v>
      </c>
      <c r="J468" s="23">
        <v>0.82630578932916665</v>
      </c>
      <c r="K468" s="23" t="s">
        <v>500</v>
      </c>
      <c r="L468" s="23" t="s">
        <v>500</v>
      </c>
      <c r="M468" s="23">
        <v>0.96666666666666679</v>
      </c>
      <c r="N468" s="23">
        <v>0.79999999999999993</v>
      </c>
      <c r="O468" s="23">
        <v>1</v>
      </c>
      <c r="P468" s="144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3" t="s">
        <v>227</v>
      </c>
      <c r="C469" s="29"/>
      <c r="D469" s="11">
        <v>42</v>
      </c>
      <c r="E469" s="11">
        <v>1.35</v>
      </c>
      <c r="F469" s="11">
        <v>1.2</v>
      </c>
      <c r="G469" s="11">
        <v>0.9</v>
      </c>
      <c r="H469" s="11">
        <v>0.75</v>
      </c>
      <c r="I469" s="11">
        <v>0.95</v>
      </c>
      <c r="J469" s="11">
        <v>0.81335558190500001</v>
      </c>
      <c r="K469" s="11" t="s">
        <v>500</v>
      </c>
      <c r="L469" s="11" t="s">
        <v>500</v>
      </c>
      <c r="M469" s="11">
        <v>1</v>
      </c>
      <c r="N469" s="11">
        <v>0.8</v>
      </c>
      <c r="O469" s="11">
        <v>1</v>
      </c>
      <c r="P469" s="144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228</v>
      </c>
      <c r="C470" s="29"/>
      <c r="D470" s="24">
        <v>0.89442719099991586</v>
      </c>
      <c r="E470" s="24">
        <v>9.8319208025017479E-2</v>
      </c>
      <c r="F470" s="24">
        <v>0</v>
      </c>
      <c r="G470" s="24">
        <v>7.5277265270908084E-2</v>
      </c>
      <c r="H470" s="24">
        <v>5.4772255750516662E-2</v>
      </c>
      <c r="I470" s="24">
        <v>5.4772255750516599E-2</v>
      </c>
      <c r="J470" s="24">
        <v>2.8852332439212022E-2</v>
      </c>
      <c r="K470" s="24" t="s">
        <v>500</v>
      </c>
      <c r="L470" s="24" t="s">
        <v>500</v>
      </c>
      <c r="M470" s="24">
        <v>5.1639777949432218E-2</v>
      </c>
      <c r="N470" s="24">
        <v>1.2161883888976234E-16</v>
      </c>
      <c r="O470" s="24">
        <v>0</v>
      </c>
      <c r="P470" s="144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3" t="s">
        <v>85</v>
      </c>
      <c r="C471" s="29"/>
      <c r="D471" s="13">
        <v>2.1295885499997995E-2</v>
      </c>
      <c r="E471" s="13">
        <v>7.1074126283145175E-2</v>
      </c>
      <c r="F471" s="13">
        <v>0</v>
      </c>
      <c r="G471" s="13">
        <v>8.5219545589707263E-2</v>
      </c>
      <c r="H471" s="13">
        <v>7.3029674334022202E-2</v>
      </c>
      <c r="I471" s="13">
        <v>5.7655006053175362E-2</v>
      </c>
      <c r="J471" s="13">
        <v>3.4917258007638653E-2</v>
      </c>
      <c r="K471" s="13" t="s">
        <v>500</v>
      </c>
      <c r="L471" s="13" t="s">
        <v>500</v>
      </c>
      <c r="M471" s="13">
        <v>5.3420459947688494E-2</v>
      </c>
      <c r="N471" s="13">
        <v>1.5202354861220294E-16</v>
      </c>
      <c r="O471" s="13">
        <v>0</v>
      </c>
      <c r="P471" s="144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229</v>
      </c>
      <c r="C472" s="29"/>
      <c r="D472" s="13">
        <v>45.108202729551166</v>
      </c>
      <c r="E472" s="13">
        <v>0.51864318513997865</v>
      </c>
      <c r="F472" s="13">
        <v>0.31737722084431907</v>
      </c>
      <c r="G472" s="13">
        <v>-3.026399021182069E-2</v>
      </c>
      <c r="H472" s="13">
        <v>-0.17663923697230044</v>
      </c>
      <c r="I472" s="13">
        <v>4.2923633168419295E-2</v>
      </c>
      <c r="J472" s="13">
        <v>-9.2869646404975859E-2</v>
      </c>
      <c r="K472" s="13" t="s">
        <v>500</v>
      </c>
      <c r="L472" s="13" t="s">
        <v>500</v>
      </c>
      <c r="M472" s="13">
        <v>6.1220539013479458E-2</v>
      </c>
      <c r="N472" s="13">
        <v>-0.12174851943712062</v>
      </c>
      <c r="O472" s="13">
        <v>9.781435070359934E-2</v>
      </c>
      <c r="P472" s="144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46" t="s">
        <v>230</v>
      </c>
      <c r="C473" s="47"/>
      <c r="D473" s="45" t="s">
        <v>236</v>
      </c>
      <c r="E473" s="45">
        <v>3.29</v>
      </c>
      <c r="F473" s="45">
        <v>2.15</v>
      </c>
      <c r="G473" s="45">
        <v>0.18</v>
      </c>
      <c r="H473" s="45">
        <v>0.65</v>
      </c>
      <c r="I473" s="45">
        <v>0.59</v>
      </c>
      <c r="J473" s="45">
        <v>0.18</v>
      </c>
      <c r="K473" s="45">
        <v>2.21</v>
      </c>
      <c r="L473" s="45">
        <v>2.21</v>
      </c>
      <c r="M473" s="45">
        <v>0.7</v>
      </c>
      <c r="N473" s="45">
        <v>0.34</v>
      </c>
      <c r="O473" s="45" t="s">
        <v>236</v>
      </c>
      <c r="P473" s="144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1" t="s">
        <v>270</v>
      </c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BM474" s="55"/>
    </row>
    <row r="475" spans="1:65">
      <c r="BM475" s="55"/>
    </row>
    <row r="476" spans="1:65" ht="15">
      <c r="B476" s="8" t="s">
        <v>409</v>
      </c>
      <c r="BM476" s="28" t="s">
        <v>233</v>
      </c>
    </row>
    <row r="477" spans="1:65" ht="15">
      <c r="A477" s="25" t="s">
        <v>23</v>
      </c>
      <c r="B477" s="18" t="s">
        <v>108</v>
      </c>
      <c r="C477" s="15" t="s">
        <v>109</v>
      </c>
      <c r="D477" s="16" t="s">
        <v>209</v>
      </c>
      <c r="E477" s="14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 t="s">
        <v>210</v>
      </c>
      <c r="C478" s="9" t="s">
        <v>210</v>
      </c>
      <c r="D478" s="142" t="s">
        <v>246</v>
      </c>
      <c r="E478" s="14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 t="s">
        <v>3</v>
      </c>
    </row>
    <row r="479" spans="1:65">
      <c r="A479" s="30"/>
      <c r="B479" s="19"/>
      <c r="C479" s="9"/>
      <c r="D479" s="10" t="s">
        <v>260</v>
      </c>
      <c r="E479" s="14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2</v>
      </c>
    </row>
    <row r="480" spans="1:65">
      <c r="A480" s="30"/>
      <c r="B480" s="19"/>
      <c r="C480" s="9"/>
      <c r="D480" s="26"/>
      <c r="E480" s="14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8">
        <v>1</v>
      </c>
      <c r="C481" s="14">
        <v>1</v>
      </c>
      <c r="D481" s="145" t="s">
        <v>105</v>
      </c>
      <c r="E481" s="14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>
        <v>1</v>
      </c>
      <c r="C482" s="9">
        <v>2</v>
      </c>
      <c r="D482" s="146" t="s">
        <v>105</v>
      </c>
      <c r="E482" s="14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6</v>
      </c>
    </row>
    <row r="483" spans="1:65">
      <c r="A483" s="30"/>
      <c r="B483" s="19">
        <v>1</v>
      </c>
      <c r="C483" s="9">
        <v>3</v>
      </c>
      <c r="D483" s="146" t="s">
        <v>105</v>
      </c>
      <c r="E483" s="14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16</v>
      </c>
    </row>
    <row r="484" spans="1:65">
      <c r="A484" s="30"/>
      <c r="B484" s="19">
        <v>1</v>
      </c>
      <c r="C484" s="9">
        <v>4</v>
      </c>
      <c r="D484" s="146" t="s">
        <v>105</v>
      </c>
      <c r="E484" s="14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 t="s">
        <v>105</v>
      </c>
    </row>
    <row r="485" spans="1:65">
      <c r="A485" s="30"/>
      <c r="B485" s="19">
        <v>1</v>
      </c>
      <c r="C485" s="9">
        <v>5</v>
      </c>
      <c r="D485" s="146" t="s">
        <v>105</v>
      </c>
      <c r="E485" s="14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12</v>
      </c>
    </row>
    <row r="486" spans="1:65">
      <c r="A486" s="30"/>
      <c r="B486" s="19">
        <v>1</v>
      </c>
      <c r="C486" s="9">
        <v>6</v>
      </c>
      <c r="D486" s="146" t="s">
        <v>105</v>
      </c>
      <c r="E486" s="14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20" t="s">
        <v>226</v>
      </c>
      <c r="C487" s="12"/>
      <c r="D487" s="23" t="s">
        <v>500</v>
      </c>
      <c r="E487" s="14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227</v>
      </c>
      <c r="C488" s="29"/>
      <c r="D488" s="11" t="s">
        <v>500</v>
      </c>
      <c r="E488" s="14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3" t="s">
        <v>228</v>
      </c>
      <c r="C489" s="29"/>
      <c r="D489" s="24" t="s">
        <v>500</v>
      </c>
      <c r="E489" s="14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85</v>
      </c>
      <c r="C490" s="29"/>
      <c r="D490" s="13" t="s">
        <v>500</v>
      </c>
      <c r="E490" s="14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229</v>
      </c>
      <c r="C491" s="29"/>
      <c r="D491" s="13" t="s">
        <v>500</v>
      </c>
      <c r="E491" s="14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46" t="s">
        <v>230</v>
      </c>
      <c r="C492" s="47"/>
      <c r="D492" s="45" t="s">
        <v>236</v>
      </c>
      <c r="E492" s="14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B493" s="31"/>
      <c r="C493" s="20"/>
      <c r="D493" s="20"/>
      <c r="BM493" s="55"/>
    </row>
    <row r="494" spans="1:65" ht="15">
      <c r="B494" s="8" t="s">
        <v>410</v>
      </c>
      <c r="BM494" s="28" t="s">
        <v>66</v>
      </c>
    </row>
    <row r="495" spans="1:65" ht="15">
      <c r="A495" s="25" t="s">
        <v>54</v>
      </c>
      <c r="B495" s="18" t="s">
        <v>108</v>
      </c>
      <c r="C495" s="15" t="s">
        <v>109</v>
      </c>
      <c r="D495" s="16" t="s">
        <v>209</v>
      </c>
      <c r="E495" s="17" t="s">
        <v>209</v>
      </c>
      <c r="F495" s="17" t="s">
        <v>209</v>
      </c>
      <c r="G495" s="17" t="s">
        <v>209</v>
      </c>
      <c r="H495" s="17" t="s">
        <v>209</v>
      </c>
      <c r="I495" s="17" t="s">
        <v>209</v>
      </c>
      <c r="J495" s="17" t="s">
        <v>209</v>
      </c>
      <c r="K495" s="17" t="s">
        <v>209</v>
      </c>
      <c r="L495" s="17" t="s">
        <v>209</v>
      </c>
      <c r="M495" s="17" t="s">
        <v>209</v>
      </c>
      <c r="N495" s="17" t="s">
        <v>209</v>
      </c>
      <c r="O495" s="17" t="s">
        <v>209</v>
      </c>
      <c r="P495" s="17" t="s">
        <v>209</v>
      </c>
      <c r="Q495" s="17" t="s">
        <v>209</v>
      </c>
      <c r="R495" s="144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 t="s">
        <v>210</v>
      </c>
      <c r="C496" s="9" t="s">
        <v>210</v>
      </c>
      <c r="D496" s="142" t="s">
        <v>238</v>
      </c>
      <c r="E496" s="143" t="s">
        <v>239</v>
      </c>
      <c r="F496" s="143" t="s">
        <v>240</v>
      </c>
      <c r="G496" s="143" t="s">
        <v>241</v>
      </c>
      <c r="H496" s="143" t="s">
        <v>242</v>
      </c>
      <c r="I496" s="143" t="s">
        <v>243</v>
      </c>
      <c r="J496" s="143" t="s">
        <v>244</v>
      </c>
      <c r="K496" s="143" t="s">
        <v>245</v>
      </c>
      <c r="L496" s="143" t="s">
        <v>246</v>
      </c>
      <c r="M496" s="143" t="s">
        <v>247</v>
      </c>
      <c r="N496" s="143" t="s">
        <v>248</v>
      </c>
      <c r="O496" s="143" t="s">
        <v>249</v>
      </c>
      <c r="P496" s="143" t="s">
        <v>250</v>
      </c>
      <c r="Q496" s="143" t="s">
        <v>234</v>
      </c>
      <c r="R496" s="144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 t="s">
        <v>1</v>
      </c>
    </row>
    <row r="497" spans="1:65">
      <c r="A497" s="30"/>
      <c r="B497" s="19"/>
      <c r="C497" s="9"/>
      <c r="D497" s="10" t="s">
        <v>111</v>
      </c>
      <c r="E497" s="11" t="s">
        <v>260</v>
      </c>
      <c r="F497" s="11" t="s">
        <v>260</v>
      </c>
      <c r="G497" s="11" t="s">
        <v>260</v>
      </c>
      <c r="H497" s="11" t="s">
        <v>111</v>
      </c>
      <c r="I497" s="11" t="s">
        <v>261</v>
      </c>
      <c r="J497" s="11" t="s">
        <v>111</v>
      </c>
      <c r="K497" s="11" t="s">
        <v>111</v>
      </c>
      <c r="L497" s="11" t="s">
        <v>260</v>
      </c>
      <c r="M497" s="11" t="s">
        <v>260</v>
      </c>
      <c r="N497" s="11" t="s">
        <v>111</v>
      </c>
      <c r="O497" s="11" t="s">
        <v>111</v>
      </c>
      <c r="P497" s="11" t="s">
        <v>111</v>
      </c>
      <c r="Q497" s="11" t="s">
        <v>111</v>
      </c>
      <c r="R497" s="144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3</v>
      </c>
    </row>
    <row r="498" spans="1:65">
      <c r="A498" s="30"/>
      <c r="B498" s="19"/>
      <c r="C498" s="9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44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3</v>
      </c>
    </row>
    <row r="499" spans="1:65">
      <c r="A499" s="30"/>
      <c r="B499" s="18">
        <v>1</v>
      </c>
      <c r="C499" s="14">
        <v>1</v>
      </c>
      <c r="D499" s="208">
        <v>0.77</v>
      </c>
      <c r="E499" s="208">
        <v>0.68</v>
      </c>
      <c r="F499" s="208">
        <v>0.7</v>
      </c>
      <c r="G499" s="208">
        <v>0.69</v>
      </c>
      <c r="H499" s="208">
        <v>0.80319999999999991</v>
      </c>
      <c r="I499" s="208">
        <v>0.79</v>
      </c>
      <c r="J499" s="208">
        <v>0.75937763062244434</v>
      </c>
      <c r="K499" s="208">
        <v>0.74</v>
      </c>
      <c r="L499" s="208">
        <v>0.67</v>
      </c>
      <c r="M499" s="208">
        <v>0.66</v>
      </c>
      <c r="N499" s="208">
        <v>0.749</v>
      </c>
      <c r="O499" s="208">
        <v>0.79</v>
      </c>
      <c r="P499" s="209">
        <v>0.97796900000000009</v>
      </c>
      <c r="Q499" s="208">
        <v>0.72599999999999998</v>
      </c>
      <c r="R499" s="206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7"/>
      <c r="AK499" s="207"/>
      <c r="AL499" s="207"/>
      <c r="AM499" s="207"/>
      <c r="AN499" s="207"/>
      <c r="AO499" s="207"/>
      <c r="AP499" s="207"/>
      <c r="AQ499" s="207"/>
      <c r="AR499" s="207"/>
      <c r="AS499" s="207"/>
      <c r="AT499" s="207"/>
      <c r="AU499" s="207"/>
      <c r="AV499" s="207"/>
      <c r="AW499" s="207"/>
      <c r="AX499" s="207"/>
      <c r="AY499" s="207"/>
      <c r="AZ499" s="207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10">
        <v>1</v>
      </c>
    </row>
    <row r="500" spans="1:65">
      <c r="A500" s="30"/>
      <c r="B500" s="19">
        <v>1</v>
      </c>
      <c r="C500" s="9">
        <v>2</v>
      </c>
      <c r="D500" s="24">
        <v>0.79</v>
      </c>
      <c r="E500" s="24">
        <v>0.68</v>
      </c>
      <c r="F500" s="24">
        <v>0.68</v>
      </c>
      <c r="G500" s="24">
        <v>0.71</v>
      </c>
      <c r="H500" s="24">
        <v>0.80389999999999995</v>
      </c>
      <c r="I500" s="24">
        <v>0.75</v>
      </c>
      <c r="J500" s="24">
        <v>0.77392927872094175</v>
      </c>
      <c r="K500" s="24">
        <v>0.75</v>
      </c>
      <c r="L500" s="24">
        <v>0.68</v>
      </c>
      <c r="M500" s="24">
        <v>0.67</v>
      </c>
      <c r="N500" s="24">
        <v>0.752</v>
      </c>
      <c r="O500" s="24">
        <v>0.79</v>
      </c>
      <c r="P500" s="211">
        <v>0.97973700000000019</v>
      </c>
      <c r="Q500" s="24">
        <v>0.71599999999999997</v>
      </c>
      <c r="R500" s="206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10" t="e">
        <v>#N/A</v>
      </c>
    </row>
    <row r="501" spans="1:65">
      <c r="A501" s="30"/>
      <c r="B501" s="19">
        <v>1</v>
      </c>
      <c r="C501" s="9">
        <v>3</v>
      </c>
      <c r="D501" s="24">
        <v>0.75</v>
      </c>
      <c r="E501" s="24">
        <v>0.67</v>
      </c>
      <c r="F501" s="24">
        <v>0.7</v>
      </c>
      <c r="G501" s="24">
        <v>0.68</v>
      </c>
      <c r="H501" s="24">
        <v>0.7874000000000001</v>
      </c>
      <c r="I501" s="24">
        <v>0.77</v>
      </c>
      <c r="J501" s="24">
        <v>0.76506860013695144</v>
      </c>
      <c r="K501" s="24">
        <v>0.73</v>
      </c>
      <c r="L501" s="24">
        <v>0.68</v>
      </c>
      <c r="M501" s="24">
        <v>0.67</v>
      </c>
      <c r="N501" s="24">
        <v>0.752</v>
      </c>
      <c r="O501" s="24">
        <v>0.77</v>
      </c>
      <c r="P501" s="211">
        <v>0.97656000000000009</v>
      </c>
      <c r="Q501" s="24">
        <v>0.72099999999999997</v>
      </c>
      <c r="R501" s="206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10">
        <v>16</v>
      </c>
    </row>
    <row r="502" spans="1:65">
      <c r="A502" s="30"/>
      <c r="B502" s="19">
        <v>1</v>
      </c>
      <c r="C502" s="9">
        <v>4</v>
      </c>
      <c r="D502" s="24">
        <v>0.73</v>
      </c>
      <c r="E502" s="24">
        <v>0.68</v>
      </c>
      <c r="F502" s="24">
        <v>0.71</v>
      </c>
      <c r="G502" s="24">
        <v>0.67</v>
      </c>
      <c r="H502" s="24">
        <v>0.80470000000000008</v>
      </c>
      <c r="I502" s="24">
        <v>0.76</v>
      </c>
      <c r="J502" s="24">
        <v>0.75800481666071751</v>
      </c>
      <c r="K502" s="24">
        <v>0.72</v>
      </c>
      <c r="L502" s="24">
        <v>0.7</v>
      </c>
      <c r="M502" s="24">
        <v>0.67</v>
      </c>
      <c r="N502" s="24">
        <v>0.754</v>
      </c>
      <c r="O502" s="24">
        <v>0.78</v>
      </c>
      <c r="P502" s="211">
        <v>0.97118399999999994</v>
      </c>
      <c r="Q502" s="24">
        <v>0.72099999999999997</v>
      </c>
      <c r="R502" s="206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10">
        <v>0.73109177367989686</v>
      </c>
    </row>
    <row r="503" spans="1:65">
      <c r="A503" s="30"/>
      <c r="B503" s="19">
        <v>1</v>
      </c>
      <c r="C503" s="9">
        <v>5</v>
      </c>
      <c r="D503" s="24">
        <v>0.75</v>
      </c>
      <c r="E503" s="24">
        <v>0.69</v>
      </c>
      <c r="F503" s="24">
        <v>0.69</v>
      </c>
      <c r="G503" s="24">
        <v>0.65</v>
      </c>
      <c r="H503" s="24">
        <v>0.79089999999999994</v>
      </c>
      <c r="I503" s="24">
        <v>0.76</v>
      </c>
      <c r="J503" s="24">
        <v>0.76529399522925357</v>
      </c>
      <c r="K503" s="24">
        <v>0.75</v>
      </c>
      <c r="L503" s="24">
        <v>0.74</v>
      </c>
      <c r="M503" s="24">
        <v>0.66</v>
      </c>
      <c r="N503" s="24">
        <v>0.753</v>
      </c>
      <c r="O503" s="24">
        <v>0.78</v>
      </c>
      <c r="P503" s="211">
        <v>0.97619299999999998</v>
      </c>
      <c r="Q503" s="24">
        <v>0.71799999999999997</v>
      </c>
      <c r="R503" s="206"/>
      <c r="S503" s="207"/>
      <c r="T503" s="207"/>
      <c r="U503" s="207"/>
      <c r="V503" s="207"/>
      <c r="W503" s="207"/>
      <c r="X503" s="207"/>
      <c r="Y503" s="207"/>
      <c r="Z503" s="207"/>
      <c r="AA503" s="207"/>
      <c r="AB503" s="207"/>
      <c r="AC503" s="207"/>
      <c r="AD503" s="207"/>
      <c r="AE503" s="207"/>
      <c r="AF503" s="207"/>
      <c r="AG503" s="207"/>
      <c r="AH503" s="207"/>
      <c r="AI503" s="207"/>
      <c r="AJ503" s="207"/>
      <c r="AK503" s="207"/>
      <c r="AL503" s="207"/>
      <c r="AM503" s="207"/>
      <c r="AN503" s="207"/>
      <c r="AO503" s="207"/>
      <c r="AP503" s="207"/>
      <c r="AQ503" s="207"/>
      <c r="AR503" s="207"/>
      <c r="AS503" s="207"/>
      <c r="AT503" s="207"/>
      <c r="AU503" s="207"/>
      <c r="AV503" s="207"/>
      <c r="AW503" s="207"/>
      <c r="AX503" s="207"/>
      <c r="AY503" s="207"/>
      <c r="AZ503" s="207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10">
        <v>30</v>
      </c>
    </row>
    <row r="504" spans="1:65">
      <c r="A504" s="30"/>
      <c r="B504" s="19">
        <v>1</v>
      </c>
      <c r="C504" s="9">
        <v>6</v>
      </c>
      <c r="D504" s="24">
        <v>0.75</v>
      </c>
      <c r="E504" s="24">
        <v>0.68</v>
      </c>
      <c r="F504" s="24">
        <v>0.69</v>
      </c>
      <c r="G504" s="24">
        <v>0.69</v>
      </c>
      <c r="H504" s="24">
        <v>0.80280000000000007</v>
      </c>
      <c r="I504" s="24">
        <v>0.79</v>
      </c>
      <c r="J504" s="24">
        <v>0.77658402566164619</v>
      </c>
      <c r="K504" s="24">
        <v>0.74</v>
      </c>
      <c r="L504" s="24">
        <v>0.72</v>
      </c>
      <c r="M504" s="24">
        <v>0.65</v>
      </c>
      <c r="N504" s="24">
        <v>0.76200000000000001</v>
      </c>
      <c r="O504" s="24">
        <v>0.79</v>
      </c>
      <c r="P504" s="211">
        <v>0.97280000000000011</v>
      </c>
      <c r="Q504" s="24">
        <v>0.71</v>
      </c>
      <c r="R504" s="206"/>
      <c r="S504" s="207"/>
      <c r="T504" s="207"/>
      <c r="U504" s="207"/>
      <c r="V504" s="207"/>
      <c r="W504" s="207"/>
      <c r="X504" s="207"/>
      <c r="Y504" s="207"/>
      <c r="Z504" s="207"/>
      <c r="AA504" s="207"/>
      <c r="AB504" s="207"/>
      <c r="AC504" s="207"/>
      <c r="AD504" s="207"/>
      <c r="AE504" s="207"/>
      <c r="AF504" s="207"/>
      <c r="AG504" s="207"/>
      <c r="AH504" s="207"/>
      <c r="AI504" s="207"/>
      <c r="AJ504" s="207"/>
      <c r="AK504" s="207"/>
      <c r="AL504" s="207"/>
      <c r="AM504" s="207"/>
      <c r="AN504" s="207"/>
      <c r="AO504" s="207"/>
      <c r="AP504" s="207"/>
      <c r="AQ504" s="207"/>
      <c r="AR504" s="207"/>
      <c r="AS504" s="207"/>
      <c r="AT504" s="207"/>
      <c r="AU504" s="207"/>
      <c r="AV504" s="207"/>
      <c r="AW504" s="207"/>
      <c r="AX504" s="207"/>
      <c r="AY504" s="207"/>
      <c r="AZ504" s="207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56"/>
    </row>
    <row r="505" spans="1:65">
      <c r="A505" s="30"/>
      <c r="B505" s="20" t="s">
        <v>226</v>
      </c>
      <c r="C505" s="12"/>
      <c r="D505" s="212">
        <v>0.75666666666666671</v>
      </c>
      <c r="E505" s="212">
        <v>0.68</v>
      </c>
      <c r="F505" s="212">
        <v>0.69499999999999995</v>
      </c>
      <c r="G505" s="212">
        <v>0.68166666666666664</v>
      </c>
      <c r="H505" s="212">
        <v>0.79881666666666673</v>
      </c>
      <c r="I505" s="212">
        <v>0.77</v>
      </c>
      <c r="J505" s="212">
        <v>0.76637639117199241</v>
      </c>
      <c r="K505" s="212">
        <v>0.73833333333333329</v>
      </c>
      <c r="L505" s="212">
        <v>0.69833333333333336</v>
      </c>
      <c r="M505" s="212">
        <v>0.66333333333333333</v>
      </c>
      <c r="N505" s="212">
        <v>0.75366666666666671</v>
      </c>
      <c r="O505" s="212">
        <v>0.78333333333333333</v>
      </c>
      <c r="P505" s="212">
        <v>0.97574050000000012</v>
      </c>
      <c r="Q505" s="212">
        <v>0.71866666666666656</v>
      </c>
      <c r="R505" s="206"/>
      <c r="S505" s="207"/>
      <c r="T505" s="207"/>
      <c r="U505" s="207"/>
      <c r="V505" s="207"/>
      <c r="W505" s="207"/>
      <c r="X505" s="207"/>
      <c r="Y505" s="207"/>
      <c r="Z505" s="207"/>
      <c r="AA505" s="207"/>
      <c r="AB505" s="207"/>
      <c r="AC505" s="207"/>
      <c r="AD505" s="207"/>
      <c r="AE505" s="207"/>
      <c r="AF505" s="207"/>
      <c r="AG505" s="207"/>
      <c r="AH505" s="207"/>
      <c r="AI505" s="207"/>
      <c r="AJ505" s="207"/>
      <c r="AK505" s="207"/>
      <c r="AL505" s="207"/>
      <c r="AM505" s="207"/>
      <c r="AN505" s="207"/>
      <c r="AO505" s="207"/>
      <c r="AP505" s="207"/>
      <c r="AQ505" s="207"/>
      <c r="AR505" s="207"/>
      <c r="AS505" s="207"/>
      <c r="AT505" s="207"/>
      <c r="AU505" s="207"/>
      <c r="AV505" s="207"/>
      <c r="AW505" s="207"/>
      <c r="AX505" s="207"/>
      <c r="AY505" s="207"/>
      <c r="AZ505" s="207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56"/>
    </row>
    <row r="506" spans="1:65">
      <c r="A506" s="30"/>
      <c r="B506" s="3" t="s">
        <v>227</v>
      </c>
      <c r="C506" s="29"/>
      <c r="D506" s="24">
        <v>0.75</v>
      </c>
      <c r="E506" s="24">
        <v>0.68</v>
      </c>
      <c r="F506" s="24">
        <v>0.69499999999999995</v>
      </c>
      <c r="G506" s="24">
        <v>0.68500000000000005</v>
      </c>
      <c r="H506" s="24">
        <v>0.80299999999999994</v>
      </c>
      <c r="I506" s="24">
        <v>0.76500000000000001</v>
      </c>
      <c r="J506" s="24">
        <v>0.7651812976831025</v>
      </c>
      <c r="K506" s="24">
        <v>0.74</v>
      </c>
      <c r="L506" s="24">
        <v>0.69</v>
      </c>
      <c r="M506" s="24">
        <v>0.66500000000000004</v>
      </c>
      <c r="N506" s="24">
        <v>0.75249999999999995</v>
      </c>
      <c r="O506" s="24">
        <v>0.78500000000000003</v>
      </c>
      <c r="P506" s="24">
        <v>0.97637649999999998</v>
      </c>
      <c r="Q506" s="24">
        <v>0.71950000000000003</v>
      </c>
      <c r="R506" s="206"/>
      <c r="S506" s="207"/>
      <c r="T506" s="207"/>
      <c r="U506" s="207"/>
      <c r="V506" s="207"/>
      <c r="W506" s="207"/>
      <c r="X506" s="207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56"/>
    </row>
    <row r="507" spans="1:65">
      <c r="A507" s="30"/>
      <c r="B507" s="3" t="s">
        <v>228</v>
      </c>
      <c r="C507" s="29"/>
      <c r="D507" s="24">
        <v>2.0655911179772911E-2</v>
      </c>
      <c r="E507" s="24">
        <v>6.3245553203367293E-3</v>
      </c>
      <c r="F507" s="24">
        <v>1.0488088481701494E-2</v>
      </c>
      <c r="G507" s="24">
        <v>2.0412414523193121E-2</v>
      </c>
      <c r="H507" s="24">
        <v>7.5966878747692713E-3</v>
      </c>
      <c r="I507" s="24">
        <v>1.6733200530681523E-2</v>
      </c>
      <c r="J507" s="24">
        <v>7.5258184883422799E-3</v>
      </c>
      <c r="K507" s="24">
        <v>1.1690451944500132E-2</v>
      </c>
      <c r="L507" s="24">
        <v>2.7141603981096347E-2</v>
      </c>
      <c r="M507" s="24">
        <v>8.1649658092772665E-3</v>
      </c>
      <c r="N507" s="24">
        <v>4.4121045620731502E-3</v>
      </c>
      <c r="O507" s="24">
        <v>8.1649658092772665E-3</v>
      </c>
      <c r="P507" s="24">
        <v>3.2007122176166353E-3</v>
      </c>
      <c r="Q507" s="24">
        <v>5.4283207962192801E-3</v>
      </c>
      <c r="R507" s="206"/>
      <c r="S507" s="207"/>
      <c r="T507" s="207"/>
      <c r="U507" s="207"/>
      <c r="V507" s="207"/>
      <c r="W507" s="207"/>
      <c r="X507" s="207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56"/>
    </row>
    <row r="508" spans="1:65">
      <c r="A508" s="30"/>
      <c r="B508" s="3" t="s">
        <v>85</v>
      </c>
      <c r="C508" s="29"/>
      <c r="D508" s="13">
        <v>2.7298561030536884E-2</v>
      </c>
      <c r="E508" s="13">
        <v>9.3008166475540138E-3</v>
      </c>
      <c r="F508" s="13">
        <v>1.50907747938151E-2</v>
      </c>
      <c r="G508" s="13">
        <v>2.9944862381212405E-2</v>
      </c>
      <c r="H508" s="13">
        <v>9.5099266099054076E-3</v>
      </c>
      <c r="I508" s="13">
        <v>2.1731429260625355E-2</v>
      </c>
      <c r="J508" s="13">
        <v>9.8200030364104917E-3</v>
      </c>
      <c r="K508" s="13">
        <v>1.5833569225056614E-2</v>
      </c>
      <c r="L508" s="13">
        <v>3.886625868414751E-2</v>
      </c>
      <c r="M508" s="13">
        <v>1.2308993682327537E-2</v>
      </c>
      <c r="N508" s="13">
        <v>5.8541856197343875E-3</v>
      </c>
      <c r="O508" s="13">
        <v>1.0423360607588E-2</v>
      </c>
      <c r="P508" s="13">
        <v>3.28029042313672E-3</v>
      </c>
      <c r="Q508" s="13">
        <v>7.5533220726613374E-3</v>
      </c>
      <c r="R508" s="144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229</v>
      </c>
      <c r="C509" s="29"/>
      <c r="D509" s="13">
        <v>3.4981781915067289E-2</v>
      </c>
      <c r="E509" s="13">
        <v>-6.9884213609366919E-2</v>
      </c>
      <c r="F509" s="13">
        <v>-4.9366953615455955E-2</v>
      </c>
      <c r="G509" s="13">
        <v>-6.7604518054487972E-2</v>
      </c>
      <c r="H509" s="13">
        <v>9.2635282497957272E-2</v>
      </c>
      <c r="I509" s="13">
        <v>5.3219346354099306E-2</v>
      </c>
      <c r="J509" s="13">
        <v>4.8262911391401708E-2</v>
      </c>
      <c r="K509" s="13">
        <v>9.9051308113979886E-3</v>
      </c>
      <c r="L509" s="13">
        <v>-4.480756250569784E-2</v>
      </c>
      <c r="M509" s="13">
        <v>-9.268116915815694E-2</v>
      </c>
      <c r="N509" s="13">
        <v>3.0878329916285141E-2</v>
      </c>
      <c r="O509" s="13">
        <v>7.1456910793131323E-2</v>
      </c>
      <c r="P509" s="13">
        <v>0.33463476833924943</v>
      </c>
      <c r="Q509" s="13">
        <v>-1.6995276736174181E-2</v>
      </c>
      <c r="R509" s="144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46" t="s">
        <v>230</v>
      </c>
      <c r="C510" s="47"/>
      <c r="D510" s="45">
        <v>0.17</v>
      </c>
      <c r="E510" s="45">
        <v>1.05</v>
      </c>
      <c r="F510" s="45">
        <v>0.81</v>
      </c>
      <c r="G510" s="45">
        <v>1.02</v>
      </c>
      <c r="H510" s="45">
        <v>0.84</v>
      </c>
      <c r="I510" s="45">
        <v>0.38</v>
      </c>
      <c r="J510" s="45">
        <v>0.32</v>
      </c>
      <c r="K510" s="45">
        <v>0.12</v>
      </c>
      <c r="L510" s="45">
        <v>0.76</v>
      </c>
      <c r="M510" s="45">
        <v>1.31</v>
      </c>
      <c r="N510" s="45">
        <v>0.12</v>
      </c>
      <c r="O510" s="45">
        <v>0.59</v>
      </c>
      <c r="P510" s="45">
        <v>3.65</v>
      </c>
      <c r="Q510" s="45">
        <v>0.43</v>
      </c>
      <c r="R510" s="144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B511" s="3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BM511" s="55"/>
    </row>
    <row r="512" spans="1:65" ht="15">
      <c r="B512" s="8" t="s">
        <v>411</v>
      </c>
      <c r="BM512" s="28" t="s">
        <v>66</v>
      </c>
    </row>
    <row r="513" spans="1:65" ht="15">
      <c r="A513" s="25" t="s">
        <v>55</v>
      </c>
      <c r="B513" s="18" t="s">
        <v>108</v>
      </c>
      <c r="C513" s="15" t="s">
        <v>109</v>
      </c>
      <c r="D513" s="16" t="s">
        <v>209</v>
      </c>
      <c r="E513" s="17" t="s">
        <v>209</v>
      </c>
      <c r="F513" s="17" t="s">
        <v>209</v>
      </c>
      <c r="G513" s="17" t="s">
        <v>209</v>
      </c>
      <c r="H513" s="17" t="s">
        <v>209</v>
      </c>
      <c r="I513" s="17" t="s">
        <v>209</v>
      </c>
      <c r="J513" s="17" t="s">
        <v>209</v>
      </c>
      <c r="K513" s="17" t="s">
        <v>209</v>
      </c>
      <c r="L513" s="17" t="s">
        <v>209</v>
      </c>
      <c r="M513" s="17" t="s">
        <v>209</v>
      </c>
      <c r="N513" s="17" t="s">
        <v>209</v>
      </c>
      <c r="O513" s="17" t="s">
        <v>209</v>
      </c>
      <c r="P513" s="17" t="s">
        <v>209</v>
      </c>
      <c r="Q513" s="17" t="s">
        <v>209</v>
      </c>
      <c r="R513" s="144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1</v>
      </c>
    </row>
    <row r="514" spans="1:65">
      <c r="A514" s="30"/>
      <c r="B514" s="19" t="s">
        <v>210</v>
      </c>
      <c r="C514" s="9" t="s">
        <v>210</v>
      </c>
      <c r="D514" s="142" t="s">
        <v>238</v>
      </c>
      <c r="E514" s="143" t="s">
        <v>239</v>
      </c>
      <c r="F514" s="143" t="s">
        <v>240</v>
      </c>
      <c r="G514" s="143" t="s">
        <v>241</v>
      </c>
      <c r="H514" s="143" t="s">
        <v>242</v>
      </c>
      <c r="I514" s="143" t="s">
        <v>243</v>
      </c>
      <c r="J514" s="143" t="s">
        <v>244</v>
      </c>
      <c r="K514" s="143" t="s">
        <v>245</v>
      </c>
      <c r="L514" s="143" t="s">
        <v>246</v>
      </c>
      <c r="M514" s="143" t="s">
        <v>247</v>
      </c>
      <c r="N514" s="143" t="s">
        <v>248</v>
      </c>
      <c r="O514" s="143" t="s">
        <v>249</v>
      </c>
      <c r="P514" s="143" t="s">
        <v>250</v>
      </c>
      <c r="Q514" s="143" t="s">
        <v>234</v>
      </c>
      <c r="R514" s="144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 t="s">
        <v>1</v>
      </c>
    </row>
    <row r="515" spans="1:65">
      <c r="A515" s="30"/>
      <c r="B515" s="19"/>
      <c r="C515" s="9"/>
      <c r="D515" s="10" t="s">
        <v>111</v>
      </c>
      <c r="E515" s="11" t="s">
        <v>260</v>
      </c>
      <c r="F515" s="11" t="s">
        <v>260</v>
      </c>
      <c r="G515" s="11" t="s">
        <v>260</v>
      </c>
      <c r="H515" s="11" t="s">
        <v>111</v>
      </c>
      <c r="I515" s="11" t="s">
        <v>261</v>
      </c>
      <c r="J515" s="11" t="s">
        <v>111</v>
      </c>
      <c r="K515" s="11" t="s">
        <v>111</v>
      </c>
      <c r="L515" s="11" t="s">
        <v>260</v>
      </c>
      <c r="M515" s="11" t="s">
        <v>260</v>
      </c>
      <c r="N515" s="11" t="s">
        <v>111</v>
      </c>
      <c r="O515" s="11" t="s">
        <v>111</v>
      </c>
      <c r="P515" s="11" t="s">
        <v>111</v>
      </c>
      <c r="Q515" s="11" t="s">
        <v>111</v>
      </c>
      <c r="R515" s="144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3</v>
      </c>
    </row>
    <row r="516" spans="1:65">
      <c r="A516" s="30"/>
      <c r="B516" s="19"/>
      <c r="C516" s="9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44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8">
        <v>1</v>
      </c>
      <c r="C517" s="14">
        <v>1</v>
      </c>
      <c r="D517" s="208">
        <v>2.1100000000000001E-2</v>
      </c>
      <c r="E517" s="208">
        <v>1.9300000000000001E-2</v>
      </c>
      <c r="F517" s="208">
        <v>1.9400000000000001E-2</v>
      </c>
      <c r="G517" s="208">
        <v>1.9200000000000002E-2</v>
      </c>
      <c r="H517" s="208">
        <v>2.0500000000000001E-2</v>
      </c>
      <c r="I517" s="208">
        <v>2.12E-2</v>
      </c>
      <c r="J517" s="208">
        <v>2.0287658414507252E-2</v>
      </c>
      <c r="K517" s="209">
        <v>4.7899999999999998E-2</v>
      </c>
      <c r="L517" s="208">
        <v>2.1599999999999998E-2</v>
      </c>
      <c r="M517" s="208">
        <v>1.9300000000000001E-2</v>
      </c>
      <c r="N517" s="208">
        <v>1.8100000000000002E-2</v>
      </c>
      <c r="O517" s="208">
        <v>0.02</v>
      </c>
      <c r="P517" s="209">
        <v>2.3372E-2</v>
      </c>
      <c r="Q517" s="208">
        <v>1.8699999999999998E-2</v>
      </c>
      <c r="R517" s="206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7"/>
      <c r="AF517" s="207"/>
      <c r="AG517" s="207"/>
      <c r="AH517" s="207"/>
      <c r="AI517" s="207"/>
      <c r="AJ517" s="207"/>
      <c r="AK517" s="207"/>
      <c r="AL517" s="207"/>
      <c r="AM517" s="207"/>
      <c r="AN517" s="207"/>
      <c r="AO517" s="207"/>
      <c r="AP517" s="207"/>
      <c r="AQ517" s="207"/>
      <c r="AR517" s="207"/>
      <c r="AS517" s="207"/>
      <c r="AT517" s="207"/>
      <c r="AU517" s="207"/>
      <c r="AV517" s="207"/>
      <c r="AW517" s="207"/>
      <c r="AX517" s="207"/>
      <c r="AY517" s="207"/>
      <c r="AZ517" s="207"/>
      <c r="BA517" s="207"/>
      <c r="BB517" s="207"/>
      <c r="BC517" s="207"/>
      <c r="BD517" s="207"/>
      <c r="BE517" s="207"/>
      <c r="BF517" s="207"/>
      <c r="BG517" s="207"/>
      <c r="BH517" s="207"/>
      <c r="BI517" s="207"/>
      <c r="BJ517" s="207"/>
      <c r="BK517" s="207"/>
      <c r="BL517" s="207"/>
      <c r="BM517" s="210">
        <v>1</v>
      </c>
    </row>
    <row r="518" spans="1:65">
      <c r="A518" s="30"/>
      <c r="B518" s="19">
        <v>1</v>
      </c>
      <c r="C518" s="9">
        <v>2</v>
      </c>
      <c r="D518" s="24">
        <v>2.1499999999999998E-2</v>
      </c>
      <c r="E518" s="24">
        <v>1.9400000000000001E-2</v>
      </c>
      <c r="F518" s="24">
        <v>1.89E-2</v>
      </c>
      <c r="G518" s="233">
        <v>2.01E-2</v>
      </c>
      <c r="H518" s="233">
        <v>1.9E-2</v>
      </c>
      <c r="I518" s="24">
        <v>2.0400000000000001E-2</v>
      </c>
      <c r="J518" s="24">
        <v>1.8842000213339056E-2</v>
      </c>
      <c r="K518" s="211">
        <v>4.8299999999999996E-2</v>
      </c>
      <c r="L518" s="24">
        <v>2.2000000000000002E-2</v>
      </c>
      <c r="M518" s="24">
        <v>1.9400000000000001E-2</v>
      </c>
      <c r="N518" s="24">
        <v>1.8000000000000002E-2</v>
      </c>
      <c r="O518" s="24">
        <v>0.02</v>
      </c>
      <c r="P518" s="211">
        <v>2.3779999999999999E-2</v>
      </c>
      <c r="Q518" s="24">
        <v>1.8599999999999998E-2</v>
      </c>
      <c r="R518" s="206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7"/>
      <c r="AT518" s="207"/>
      <c r="AU518" s="207"/>
      <c r="AV518" s="207"/>
      <c r="AW518" s="207"/>
      <c r="AX518" s="207"/>
      <c r="AY518" s="207"/>
      <c r="AZ518" s="207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10" t="e">
        <v>#N/A</v>
      </c>
    </row>
    <row r="519" spans="1:65">
      <c r="A519" s="30"/>
      <c r="B519" s="19">
        <v>1</v>
      </c>
      <c r="C519" s="9">
        <v>3</v>
      </c>
      <c r="D519" s="24">
        <v>2.0900000000000002E-2</v>
      </c>
      <c r="E519" s="24">
        <v>1.9400000000000001E-2</v>
      </c>
      <c r="F519" s="24">
        <v>1.9300000000000001E-2</v>
      </c>
      <c r="G519" s="24">
        <v>1.9200000000000002E-2</v>
      </c>
      <c r="H519" s="24">
        <v>2.01E-2</v>
      </c>
      <c r="I519" s="24">
        <v>2.0799999999999999E-2</v>
      </c>
      <c r="J519" s="24">
        <v>1.9869840992299999E-2</v>
      </c>
      <c r="K519" s="211">
        <v>4.7399999999999998E-2</v>
      </c>
      <c r="L519" s="24">
        <v>0.02</v>
      </c>
      <c r="M519" s="24">
        <v>1.95E-2</v>
      </c>
      <c r="N519" s="24">
        <v>1.78E-2</v>
      </c>
      <c r="O519" s="24">
        <v>0.02</v>
      </c>
      <c r="P519" s="211">
        <v>2.3383999999999999E-2</v>
      </c>
      <c r="Q519" s="24">
        <v>1.8499999999999999E-2</v>
      </c>
      <c r="R519" s="206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7"/>
      <c r="AF519" s="207"/>
      <c r="AG519" s="207"/>
      <c r="AH519" s="207"/>
      <c r="AI519" s="207"/>
      <c r="AJ519" s="207"/>
      <c r="AK519" s="207"/>
      <c r="AL519" s="207"/>
      <c r="AM519" s="207"/>
      <c r="AN519" s="207"/>
      <c r="AO519" s="207"/>
      <c r="AP519" s="207"/>
      <c r="AQ519" s="207"/>
      <c r="AR519" s="207"/>
      <c r="AS519" s="207"/>
      <c r="AT519" s="207"/>
      <c r="AU519" s="207"/>
      <c r="AV519" s="207"/>
      <c r="AW519" s="207"/>
      <c r="AX519" s="207"/>
      <c r="AY519" s="207"/>
      <c r="AZ519" s="207"/>
      <c r="BA519" s="207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210">
        <v>16</v>
      </c>
    </row>
    <row r="520" spans="1:65">
      <c r="A520" s="30"/>
      <c r="B520" s="19">
        <v>1</v>
      </c>
      <c r="C520" s="9">
        <v>4</v>
      </c>
      <c r="D520" s="24">
        <v>1.9900000000000001E-2</v>
      </c>
      <c r="E520" s="24">
        <v>1.95E-2</v>
      </c>
      <c r="F520" s="24">
        <v>1.95E-2</v>
      </c>
      <c r="G520" s="24">
        <v>1.89E-2</v>
      </c>
      <c r="H520" s="24">
        <v>2.0400000000000001E-2</v>
      </c>
      <c r="I520" s="24">
        <v>2.0500000000000001E-2</v>
      </c>
      <c r="J520" s="24">
        <v>2.0278389842299998E-2</v>
      </c>
      <c r="K520" s="211">
        <v>4.8099999999999997E-2</v>
      </c>
      <c r="L520" s="24">
        <v>1.95E-2</v>
      </c>
      <c r="M520" s="24">
        <v>1.9400000000000001E-2</v>
      </c>
      <c r="N520" s="24">
        <v>1.8200000000000001E-2</v>
      </c>
      <c r="O520" s="24">
        <v>0.02</v>
      </c>
      <c r="P520" s="211">
        <v>2.3972E-2</v>
      </c>
      <c r="Q520" s="24">
        <v>1.84E-2</v>
      </c>
      <c r="R520" s="206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7"/>
      <c r="AF520" s="207"/>
      <c r="AG520" s="207"/>
      <c r="AH520" s="207"/>
      <c r="AI520" s="207"/>
      <c r="AJ520" s="207"/>
      <c r="AK520" s="207"/>
      <c r="AL520" s="207"/>
      <c r="AM520" s="207"/>
      <c r="AN520" s="207"/>
      <c r="AO520" s="207"/>
      <c r="AP520" s="207"/>
      <c r="AQ520" s="207"/>
      <c r="AR520" s="207"/>
      <c r="AS520" s="207"/>
      <c r="AT520" s="207"/>
      <c r="AU520" s="207"/>
      <c r="AV520" s="207"/>
      <c r="AW520" s="207"/>
      <c r="AX520" s="207"/>
      <c r="AY520" s="207"/>
      <c r="AZ520" s="207"/>
      <c r="BA520" s="207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210">
        <v>1.968442967178342E-2</v>
      </c>
    </row>
    <row r="521" spans="1:65">
      <c r="A521" s="30"/>
      <c r="B521" s="19">
        <v>1</v>
      </c>
      <c r="C521" s="9">
        <v>5</v>
      </c>
      <c r="D521" s="24">
        <v>2.07E-2</v>
      </c>
      <c r="E521" s="24">
        <v>1.95E-2</v>
      </c>
      <c r="F521" s="24">
        <v>1.89E-2</v>
      </c>
      <c r="G521" s="24">
        <v>1.9200000000000002E-2</v>
      </c>
      <c r="H521" s="24">
        <v>2.0199999999999999E-2</v>
      </c>
      <c r="I521" s="24">
        <v>2.0400000000000001E-2</v>
      </c>
      <c r="J521" s="24">
        <v>1.9528554112299999E-2</v>
      </c>
      <c r="K521" s="211">
        <v>4.8000000000000001E-2</v>
      </c>
      <c r="L521" s="24">
        <v>2.24E-2</v>
      </c>
      <c r="M521" s="24">
        <v>1.95E-2</v>
      </c>
      <c r="N521" s="24">
        <v>1.8000000000000002E-2</v>
      </c>
      <c r="O521" s="24">
        <v>0.02</v>
      </c>
      <c r="P521" s="211">
        <v>2.4102999999999999E-2</v>
      </c>
      <c r="Q521" s="24">
        <v>1.83E-2</v>
      </c>
      <c r="R521" s="206"/>
      <c r="S521" s="207"/>
      <c r="T521" s="207"/>
      <c r="U521" s="207"/>
      <c r="V521" s="207"/>
      <c r="W521" s="207"/>
      <c r="X521" s="207"/>
      <c r="Y521" s="207"/>
      <c r="Z521" s="207"/>
      <c r="AA521" s="207"/>
      <c r="AB521" s="207"/>
      <c r="AC521" s="207"/>
      <c r="AD521" s="207"/>
      <c r="AE521" s="207"/>
      <c r="AF521" s="207"/>
      <c r="AG521" s="207"/>
      <c r="AH521" s="207"/>
      <c r="AI521" s="207"/>
      <c r="AJ521" s="207"/>
      <c r="AK521" s="207"/>
      <c r="AL521" s="207"/>
      <c r="AM521" s="207"/>
      <c r="AN521" s="207"/>
      <c r="AO521" s="207"/>
      <c r="AP521" s="207"/>
      <c r="AQ521" s="207"/>
      <c r="AR521" s="207"/>
      <c r="AS521" s="207"/>
      <c r="AT521" s="207"/>
      <c r="AU521" s="207"/>
      <c r="AV521" s="207"/>
      <c r="AW521" s="207"/>
      <c r="AX521" s="207"/>
      <c r="AY521" s="207"/>
      <c r="AZ521" s="207"/>
      <c r="BA521" s="207"/>
      <c r="BB521" s="207"/>
      <c r="BC521" s="207"/>
      <c r="BD521" s="207"/>
      <c r="BE521" s="207"/>
      <c r="BF521" s="207"/>
      <c r="BG521" s="207"/>
      <c r="BH521" s="207"/>
      <c r="BI521" s="207"/>
      <c r="BJ521" s="207"/>
      <c r="BK521" s="207"/>
      <c r="BL521" s="207"/>
      <c r="BM521" s="210">
        <v>31</v>
      </c>
    </row>
    <row r="522" spans="1:65">
      <c r="A522" s="30"/>
      <c r="B522" s="19">
        <v>1</v>
      </c>
      <c r="C522" s="9">
        <v>6</v>
      </c>
      <c r="D522" s="24">
        <v>2.06E-2</v>
      </c>
      <c r="E522" s="24">
        <v>1.9300000000000001E-2</v>
      </c>
      <c r="F522" s="24">
        <v>1.89E-2</v>
      </c>
      <c r="G522" s="24">
        <v>1.9300000000000001E-2</v>
      </c>
      <c r="H522" s="24">
        <v>2.0299999999999999E-2</v>
      </c>
      <c r="I522" s="24">
        <v>2.1499999999999998E-2</v>
      </c>
      <c r="J522" s="24">
        <v>1.891249279365995E-2</v>
      </c>
      <c r="K522" s="211">
        <v>4.7800000000000002E-2</v>
      </c>
      <c r="L522" s="233">
        <v>2.3300000000000001E-2</v>
      </c>
      <c r="M522" s="24">
        <v>1.9200000000000002E-2</v>
      </c>
      <c r="N522" s="24">
        <v>1.8200000000000001E-2</v>
      </c>
      <c r="O522" s="24">
        <v>0.02</v>
      </c>
      <c r="P522" s="211">
        <v>2.4232E-2</v>
      </c>
      <c r="Q522" s="24">
        <v>1.83E-2</v>
      </c>
      <c r="R522" s="206"/>
      <c r="S522" s="207"/>
      <c r="T522" s="207"/>
      <c r="U522" s="207"/>
      <c r="V522" s="207"/>
      <c r="W522" s="207"/>
      <c r="X522" s="207"/>
      <c r="Y522" s="207"/>
      <c r="Z522" s="207"/>
      <c r="AA522" s="207"/>
      <c r="AB522" s="207"/>
      <c r="AC522" s="207"/>
      <c r="AD522" s="207"/>
      <c r="AE522" s="207"/>
      <c r="AF522" s="207"/>
      <c r="AG522" s="207"/>
      <c r="AH522" s="207"/>
      <c r="AI522" s="207"/>
      <c r="AJ522" s="207"/>
      <c r="AK522" s="207"/>
      <c r="AL522" s="207"/>
      <c r="AM522" s="207"/>
      <c r="AN522" s="207"/>
      <c r="AO522" s="207"/>
      <c r="AP522" s="207"/>
      <c r="AQ522" s="207"/>
      <c r="AR522" s="207"/>
      <c r="AS522" s="207"/>
      <c r="AT522" s="207"/>
      <c r="AU522" s="207"/>
      <c r="AV522" s="207"/>
      <c r="AW522" s="207"/>
      <c r="AX522" s="207"/>
      <c r="AY522" s="207"/>
      <c r="AZ522" s="207"/>
      <c r="BA522" s="207"/>
      <c r="BB522" s="207"/>
      <c r="BC522" s="207"/>
      <c r="BD522" s="207"/>
      <c r="BE522" s="207"/>
      <c r="BF522" s="207"/>
      <c r="BG522" s="207"/>
      <c r="BH522" s="207"/>
      <c r="BI522" s="207"/>
      <c r="BJ522" s="207"/>
      <c r="BK522" s="207"/>
      <c r="BL522" s="207"/>
      <c r="BM522" s="56"/>
    </row>
    <row r="523" spans="1:65">
      <c r="A523" s="30"/>
      <c r="B523" s="20" t="s">
        <v>226</v>
      </c>
      <c r="C523" s="12"/>
      <c r="D523" s="212">
        <v>2.0783333333333334E-2</v>
      </c>
      <c r="E523" s="212">
        <v>1.9400000000000001E-2</v>
      </c>
      <c r="F523" s="212">
        <v>1.915E-2</v>
      </c>
      <c r="G523" s="212">
        <v>1.9316666666666666E-2</v>
      </c>
      <c r="H523" s="212">
        <v>2.0083333333333332E-2</v>
      </c>
      <c r="I523" s="212">
        <v>2.0799999999999999E-2</v>
      </c>
      <c r="J523" s="212">
        <v>1.9619822728067709E-2</v>
      </c>
      <c r="K523" s="212">
        <v>4.791666666666667E-2</v>
      </c>
      <c r="L523" s="212">
        <v>2.1466666666666672E-2</v>
      </c>
      <c r="M523" s="212">
        <v>1.9383333333333336E-2</v>
      </c>
      <c r="N523" s="212">
        <v>1.805E-2</v>
      </c>
      <c r="O523" s="212">
        <v>0.02</v>
      </c>
      <c r="P523" s="212">
        <v>2.3807166666666667E-2</v>
      </c>
      <c r="Q523" s="212">
        <v>1.8466666666666666E-2</v>
      </c>
      <c r="R523" s="206"/>
      <c r="S523" s="207"/>
      <c r="T523" s="207"/>
      <c r="U523" s="207"/>
      <c r="V523" s="207"/>
      <c r="W523" s="207"/>
      <c r="X523" s="207"/>
      <c r="Y523" s="207"/>
      <c r="Z523" s="207"/>
      <c r="AA523" s="207"/>
      <c r="AB523" s="207"/>
      <c r="AC523" s="207"/>
      <c r="AD523" s="207"/>
      <c r="AE523" s="207"/>
      <c r="AF523" s="207"/>
      <c r="AG523" s="207"/>
      <c r="AH523" s="207"/>
      <c r="AI523" s="207"/>
      <c r="AJ523" s="207"/>
      <c r="AK523" s="207"/>
      <c r="AL523" s="207"/>
      <c r="AM523" s="207"/>
      <c r="AN523" s="207"/>
      <c r="AO523" s="207"/>
      <c r="AP523" s="207"/>
      <c r="AQ523" s="207"/>
      <c r="AR523" s="207"/>
      <c r="AS523" s="207"/>
      <c r="AT523" s="207"/>
      <c r="AU523" s="207"/>
      <c r="AV523" s="207"/>
      <c r="AW523" s="207"/>
      <c r="AX523" s="207"/>
      <c r="AY523" s="207"/>
      <c r="AZ523" s="207"/>
      <c r="BA523" s="207"/>
      <c r="BB523" s="207"/>
      <c r="BC523" s="207"/>
      <c r="BD523" s="207"/>
      <c r="BE523" s="207"/>
      <c r="BF523" s="207"/>
      <c r="BG523" s="207"/>
      <c r="BH523" s="207"/>
      <c r="BI523" s="207"/>
      <c r="BJ523" s="207"/>
      <c r="BK523" s="207"/>
      <c r="BL523" s="207"/>
      <c r="BM523" s="56"/>
    </row>
    <row r="524" spans="1:65">
      <c r="A524" s="30"/>
      <c r="B524" s="3" t="s">
        <v>227</v>
      </c>
      <c r="C524" s="29"/>
      <c r="D524" s="24">
        <v>2.0799999999999999E-2</v>
      </c>
      <c r="E524" s="24">
        <v>1.9400000000000001E-2</v>
      </c>
      <c r="F524" s="24">
        <v>1.9099999999999999E-2</v>
      </c>
      <c r="G524" s="24">
        <v>1.9200000000000002E-2</v>
      </c>
      <c r="H524" s="24">
        <v>2.0249999999999997E-2</v>
      </c>
      <c r="I524" s="24">
        <v>2.0650000000000002E-2</v>
      </c>
      <c r="J524" s="24">
        <v>1.9699197552299999E-2</v>
      </c>
      <c r="K524" s="24">
        <v>4.795E-2</v>
      </c>
      <c r="L524" s="24">
        <v>2.18E-2</v>
      </c>
      <c r="M524" s="24">
        <v>1.9400000000000001E-2</v>
      </c>
      <c r="N524" s="24">
        <v>1.8050000000000004E-2</v>
      </c>
      <c r="O524" s="24">
        <v>0.02</v>
      </c>
      <c r="P524" s="24">
        <v>2.3876000000000001E-2</v>
      </c>
      <c r="Q524" s="24">
        <v>1.8450000000000001E-2</v>
      </c>
      <c r="R524" s="206"/>
      <c r="S524" s="207"/>
      <c r="T524" s="207"/>
      <c r="U524" s="207"/>
      <c r="V524" s="207"/>
      <c r="W524" s="207"/>
      <c r="X524" s="207"/>
      <c r="Y524" s="207"/>
      <c r="Z524" s="207"/>
      <c r="AA524" s="207"/>
      <c r="AB524" s="207"/>
      <c r="AC524" s="207"/>
      <c r="AD524" s="207"/>
      <c r="AE524" s="207"/>
      <c r="AF524" s="207"/>
      <c r="AG524" s="207"/>
      <c r="AH524" s="207"/>
      <c r="AI524" s="207"/>
      <c r="AJ524" s="207"/>
      <c r="AK524" s="207"/>
      <c r="AL524" s="207"/>
      <c r="AM524" s="207"/>
      <c r="AN524" s="207"/>
      <c r="AO524" s="207"/>
      <c r="AP524" s="207"/>
      <c r="AQ524" s="207"/>
      <c r="AR524" s="207"/>
      <c r="AS524" s="207"/>
      <c r="AT524" s="207"/>
      <c r="AU524" s="207"/>
      <c r="AV524" s="207"/>
      <c r="AW524" s="207"/>
      <c r="AX524" s="207"/>
      <c r="AY524" s="207"/>
      <c r="AZ524" s="207"/>
      <c r="BA524" s="207"/>
      <c r="BB524" s="207"/>
      <c r="BC524" s="207"/>
      <c r="BD524" s="207"/>
      <c r="BE524" s="207"/>
      <c r="BF524" s="207"/>
      <c r="BG524" s="207"/>
      <c r="BH524" s="207"/>
      <c r="BI524" s="207"/>
      <c r="BJ524" s="207"/>
      <c r="BK524" s="207"/>
      <c r="BL524" s="207"/>
      <c r="BM524" s="56"/>
    </row>
    <row r="525" spans="1:65">
      <c r="A525" s="30"/>
      <c r="B525" s="3" t="s">
        <v>228</v>
      </c>
      <c r="C525" s="29"/>
      <c r="D525" s="24">
        <v>5.3820689949745726E-4</v>
      </c>
      <c r="E525" s="24">
        <v>8.9442719099991049E-5</v>
      </c>
      <c r="F525" s="24">
        <v>2.8106938645110408E-4</v>
      </c>
      <c r="G525" s="24">
        <v>4.0702170294305726E-4</v>
      </c>
      <c r="H525" s="24">
        <v>5.4924190177613641E-4</v>
      </c>
      <c r="I525" s="24">
        <v>4.6043457732885244E-4</v>
      </c>
      <c r="J525" s="24">
        <v>6.4122971566083723E-4</v>
      </c>
      <c r="K525" s="24">
        <v>3.060501048303467E-4</v>
      </c>
      <c r="L525" s="24">
        <v>1.4528133626404555E-3</v>
      </c>
      <c r="M525" s="24">
        <v>1.169045194450005E-4</v>
      </c>
      <c r="N525" s="24">
        <v>1.5165750888103123E-4</v>
      </c>
      <c r="O525" s="24">
        <v>0</v>
      </c>
      <c r="P525" s="24">
        <v>3.6451305417867658E-4</v>
      </c>
      <c r="Q525" s="24">
        <v>1.6329931618554421E-4</v>
      </c>
      <c r="R525" s="206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7"/>
      <c r="AF525" s="207"/>
      <c r="AG525" s="207"/>
      <c r="AH525" s="207"/>
      <c r="AI525" s="207"/>
      <c r="AJ525" s="207"/>
      <c r="AK525" s="207"/>
      <c r="AL525" s="207"/>
      <c r="AM525" s="207"/>
      <c r="AN525" s="207"/>
      <c r="AO525" s="207"/>
      <c r="AP525" s="207"/>
      <c r="AQ525" s="207"/>
      <c r="AR525" s="207"/>
      <c r="AS525" s="207"/>
      <c r="AT525" s="207"/>
      <c r="AU525" s="207"/>
      <c r="AV525" s="207"/>
      <c r="AW525" s="207"/>
      <c r="AX525" s="207"/>
      <c r="AY525" s="207"/>
      <c r="AZ525" s="207"/>
      <c r="BA525" s="207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56"/>
    </row>
    <row r="526" spans="1:65">
      <c r="A526" s="30"/>
      <c r="B526" s="3" t="s">
        <v>85</v>
      </c>
      <c r="C526" s="29"/>
      <c r="D526" s="13">
        <v>2.5896081772131062E-2</v>
      </c>
      <c r="E526" s="13">
        <v>4.6104494381438684E-3</v>
      </c>
      <c r="F526" s="13">
        <v>1.4677252556193425E-2</v>
      </c>
      <c r="G526" s="13">
        <v>2.1071011368924447E-2</v>
      </c>
      <c r="H526" s="13">
        <v>2.7348144486778581E-2</v>
      </c>
      <c r="I526" s="13">
        <v>2.2136277756194828E-2</v>
      </c>
      <c r="J526" s="13">
        <v>3.2682747675569328E-2</v>
      </c>
      <c r="K526" s="13">
        <v>6.3871326225463654E-3</v>
      </c>
      <c r="L526" s="13">
        <v>6.7677641116791393E-2</v>
      </c>
      <c r="M526" s="13">
        <v>6.0311875895958976E-3</v>
      </c>
      <c r="N526" s="13">
        <v>8.4020780543507603E-3</v>
      </c>
      <c r="O526" s="13">
        <v>0</v>
      </c>
      <c r="P526" s="13">
        <v>1.531106407084743E-2</v>
      </c>
      <c r="Q526" s="13">
        <v>8.8429232591449945E-3</v>
      </c>
      <c r="R526" s="144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229</v>
      </c>
      <c r="C527" s="29"/>
      <c r="D527" s="13">
        <v>5.5826035088287762E-2</v>
      </c>
      <c r="E527" s="13">
        <v>-1.4449474865463552E-2</v>
      </c>
      <c r="F527" s="13">
        <v>-2.7149868230599394E-2</v>
      </c>
      <c r="G527" s="13">
        <v>-1.8682939320508907E-2</v>
      </c>
      <c r="H527" s="13">
        <v>2.0264933665907536E-2</v>
      </c>
      <c r="I527" s="13">
        <v>5.6672727979296678E-2</v>
      </c>
      <c r="J527" s="13">
        <v>-3.2821343972349037E-3</v>
      </c>
      <c r="K527" s="13">
        <v>1.4342420616510245</v>
      </c>
      <c r="L527" s="13">
        <v>9.0540443619659072E-2</v>
      </c>
      <c r="M527" s="13">
        <v>-1.5296167756472578E-2</v>
      </c>
      <c r="N527" s="13">
        <v>-8.3031599037196813E-2</v>
      </c>
      <c r="O527" s="13">
        <v>1.6031469210862292E-2</v>
      </c>
      <c r="P527" s="13">
        <v>0.2094415263040601</v>
      </c>
      <c r="Q527" s="13">
        <v>-6.1864276761970594E-2</v>
      </c>
      <c r="R527" s="144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46" t="s">
        <v>230</v>
      </c>
      <c r="C528" s="47"/>
      <c r="D528" s="45">
        <v>0.8</v>
      </c>
      <c r="E528" s="45">
        <v>0.34</v>
      </c>
      <c r="F528" s="45">
        <v>0.54</v>
      </c>
      <c r="G528" s="45">
        <v>0.41</v>
      </c>
      <c r="H528" s="45">
        <v>0.23</v>
      </c>
      <c r="I528" s="45">
        <v>0.82</v>
      </c>
      <c r="J528" s="45">
        <v>0.16</v>
      </c>
      <c r="K528" s="45">
        <v>23.21</v>
      </c>
      <c r="L528" s="45">
        <v>1.37</v>
      </c>
      <c r="M528" s="45">
        <v>0.35</v>
      </c>
      <c r="N528" s="45">
        <v>1.45</v>
      </c>
      <c r="O528" s="45">
        <v>0.16</v>
      </c>
      <c r="P528" s="45">
        <v>3.3</v>
      </c>
      <c r="Q528" s="45">
        <v>1.1100000000000001</v>
      </c>
      <c r="R528" s="144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BM529" s="55"/>
    </row>
    <row r="530" spans="1:65" ht="15">
      <c r="B530" s="8" t="s">
        <v>412</v>
      </c>
      <c r="BM530" s="28" t="s">
        <v>66</v>
      </c>
    </row>
    <row r="531" spans="1:65" ht="15">
      <c r="A531" s="25" t="s">
        <v>26</v>
      </c>
      <c r="B531" s="18" t="s">
        <v>108</v>
      </c>
      <c r="C531" s="15" t="s">
        <v>109</v>
      </c>
      <c r="D531" s="16" t="s">
        <v>209</v>
      </c>
      <c r="E531" s="17" t="s">
        <v>209</v>
      </c>
      <c r="F531" s="17" t="s">
        <v>209</v>
      </c>
      <c r="G531" s="17" t="s">
        <v>209</v>
      </c>
      <c r="H531" s="17" t="s">
        <v>209</v>
      </c>
      <c r="I531" s="17" t="s">
        <v>209</v>
      </c>
      <c r="J531" s="17" t="s">
        <v>209</v>
      </c>
      <c r="K531" s="17" t="s">
        <v>209</v>
      </c>
      <c r="L531" s="17" t="s">
        <v>209</v>
      </c>
      <c r="M531" s="17" t="s">
        <v>209</v>
      </c>
      <c r="N531" s="17" t="s">
        <v>209</v>
      </c>
      <c r="O531" s="17" t="s">
        <v>209</v>
      </c>
      <c r="P531" s="17" t="s">
        <v>209</v>
      </c>
      <c r="Q531" s="17" t="s">
        <v>209</v>
      </c>
      <c r="R531" s="144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1</v>
      </c>
    </row>
    <row r="532" spans="1:65">
      <c r="A532" s="30"/>
      <c r="B532" s="19" t="s">
        <v>210</v>
      </c>
      <c r="C532" s="9" t="s">
        <v>210</v>
      </c>
      <c r="D532" s="142" t="s">
        <v>238</v>
      </c>
      <c r="E532" s="143" t="s">
        <v>239</v>
      </c>
      <c r="F532" s="143" t="s">
        <v>240</v>
      </c>
      <c r="G532" s="143" t="s">
        <v>241</v>
      </c>
      <c r="H532" s="143" t="s">
        <v>242</v>
      </c>
      <c r="I532" s="143" t="s">
        <v>243</v>
      </c>
      <c r="J532" s="143" t="s">
        <v>244</v>
      </c>
      <c r="K532" s="143" t="s">
        <v>245</v>
      </c>
      <c r="L532" s="143" t="s">
        <v>246</v>
      </c>
      <c r="M532" s="143" t="s">
        <v>247</v>
      </c>
      <c r="N532" s="143" t="s">
        <v>248</v>
      </c>
      <c r="O532" s="143" t="s">
        <v>249</v>
      </c>
      <c r="P532" s="143" t="s">
        <v>250</v>
      </c>
      <c r="Q532" s="143" t="s">
        <v>234</v>
      </c>
      <c r="R532" s="144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 t="s">
        <v>3</v>
      </c>
    </row>
    <row r="533" spans="1:65">
      <c r="A533" s="30"/>
      <c r="B533" s="19"/>
      <c r="C533" s="9"/>
      <c r="D533" s="10" t="s">
        <v>111</v>
      </c>
      <c r="E533" s="11" t="s">
        <v>260</v>
      </c>
      <c r="F533" s="11" t="s">
        <v>260</v>
      </c>
      <c r="G533" s="11" t="s">
        <v>260</v>
      </c>
      <c r="H533" s="11" t="s">
        <v>261</v>
      </c>
      <c r="I533" s="11" t="s">
        <v>261</v>
      </c>
      <c r="J533" s="11" t="s">
        <v>111</v>
      </c>
      <c r="K533" s="11" t="s">
        <v>111</v>
      </c>
      <c r="L533" s="11" t="s">
        <v>260</v>
      </c>
      <c r="M533" s="11" t="s">
        <v>260</v>
      </c>
      <c r="N533" s="11" t="s">
        <v>261</v>
      </c>
      <c r="O533" s="11" t="s">
        <v>111</v>
      </c>
      <c r="P533" s="11" t="s">
        <v>111</v>
      </c>
      <c r="Q533" s="11" t="s">
        <v>111</v>
      </c>
      <c r="R533" s="144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0</v>
      </c>
    </row>
    <row r="534" spans="1:65">
      <c r="A534" s="30"/>
      <c r="B534" s="19"/>
      <c r="C534" s="9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44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8">
        <v>1</v>
      </c>
      <c r="C535" s="14">
        <v>1</v>
      </c>
      <c r="D535" s="223">
        <v>61</v>
      </c>
      <c r="E535" s="223">
        <v>65.400000000000006</v>
      </c>
      <c r="F535" s="223">
        <v>65.099999999999994</v>
      </c>
      <c r="G535" s="223">
        <v>67.5</v>
      </c>
      <c r="H535" s="223">
        <v>68</v>
      </c>
      <c r="I535" s="223">
        <v>73.3</v>
      </c>
      <c r="J535" s="223">
        <v>61.534472642655544</v>
      </c>
      <c r="K535" s="223">
        <v>66.3</v>
      </c>
      <c r="L535" s="223">
        <v>60</v>
      </c>
      <c r="M535" s="223">
        <v>58.3</v>
      </c>
      <c r="N535" s="223">
        <v>69.7</v>
      </c>
      <c r="O535" s="223">
        <v>70.000000000000014</v>
      </c>
      <c r="P535" s="234">
        <v>69.628799999999998</v>
      </c>
      <c r="Q535" s="223">
        <v>58</v>
      </c>
      <c r="R535" s="225"/>
      <c r="S535" s="226"/>
      <c r="T535" s="226"/>
      <c r="U535" s="226"/>
      <c r="V535" s="226"/>
      <c r="W535" s="226"/>
      <c r="X535" s="226"/>
      <c r="Y535" s="226"/>
      <c r="Z535" s="226"/>
      <c r="AA535" s="226"/>
      <c r="AB535" s="226"/>
      <c r="AC535" s="226"/>
      <c r="AD535" s="226"/>
      <c r="AE535" s="226"/>
      <c r="AF535" s="226"/>
      <c r="AG535" s="226"/>
      <c r="AH535" s="226"/>
      <c r="AI535" s="226"/>
      <c r="AJ535" s="226"/>
      <c r="AK535" s="226"/>
      <c r="AL535" s="226"/>
      <c r="AM535" s="226"/>
      <c r="AN535" s="226"/>
      <c r="AO535" s="226"/>
      <c r="AP535" s="226"/>
      <c r="AQ535" s="226"/>
      <c r="AR535" s="226"/>
      <c r="AS535" s="226"/>
      <c r="AT535" s="226"/>
      <c r="AU535" s="226"/>
      <c r="AV535" s="226"/>
      <c r="AW535" s="226"/>
      <c r="AX535" s="226"/>
      <c r="AY535" s="226"/>
      <c r="AZ535" s="226"/>
      <c r="BA535" s="226"/>
      <c r="BB535" s="226"/>
      <c r="BC535" s="226"/>
      <c r="BD535" s="226"/>
      <c r="BE535" s="226"/>
      <c r="BF535" s="226"/>
      <c r="BG535" s="226"/>
      <c r="BH535" s="226"/>
      <c r="BI535" s="226"/>
      <c r="BJ535" s="226"/>
      <c r="BK535" s="226"/>
      <c r="BL535" s="226"/>
      <c r="BM535" s="227">
        <v>1</v>
      </c>
    </row>
    <row r="536" spans="1:65">
      <c r="A536" s="30"/>
      <c r="B536" s="19">
        <v>1</v>
      </c>
      <c r="C536" s="9">
        <v>2</v>
      </c>
      <c r="D536" s="228">
        <v>62</v>
      </c>
      <c r="E536" s="228">
        <v>65.900000000000006</v>
      </c>
      <c r="F536" s="228">
        <v>64.2</v>
      </c>
      <c r="G536" s="228">
        <v>69.3</v>
      </c>
      <c r="H536" s="228">
        <v>68.3</v>
      </c>
      <c r="I536" s="228">
        <v>72.900000000000006</v>
      </c>
      <c r="J536" s="228">
        <v>61.153599940459358</v>
      </c>
      <c r="K536" s="228">
        <v>67.5</v>
      </c>
      <c r="L536" s="228">
        <v>60</v>
      </c>
      <c r="M536" s="228">
        <v>59.7</v>
      </c>
      <c r="N536" s="228">
        <v>67.900000000000006</v>
      </c>
      <c r="O536" s="228">
        <v>70.000000000000014</v>
      </c>
      <c r="P536" s="228">
        <v>70.953599999999994</v>
      </c>
      <c r="Q536" s="228">
        <v>54</v>
      </c>
      <c r="R536" s="225"/>
      <c r="S536" s="226"/>
      <c r="T536" s="226"/>
      <c r="U536" s="226"/>
      <c r="V536" s="226"/>
      <c r="W536" s="226"/>
      <c r="X536" s="226"/>
      <c r="Y536" s="226"/>
      <c r="Z536" s="226"/>
      <c r="AA536" s="226"/>
      <c r="AB536" s="226"/>
      <c r="AC536" s="226"/>
      <c r="AD536" s="226"/>
      <c r="AE536" s="226"/>
      <c r="AF536" s="226"/>
      <c r="AG536" s="226"/>
      <c r="AH536" s="226"/>
      <c r="AI536" s="226"/>
      <c r="AJ536" s="226"/>
      <c r="AK536" s="226"/>
      <c r="AL536" s="226"/>
      <c r="AM536" s="226"/>
      <c r="AN536" s="226"/>
      <c r="AO536" s="226"/>
      <c r="AP536" s="226"/>
      <c r="AQ536" s="226"/>
      <c r="AR536" s="226"/>
      <c r="AS536" s="226"/>
      <c r="AT536" s="226"/>
      <c r="AU536" s="226"/>
      <c r="AV536" s="226"/>
      <c r="AW536" s="226"/>
      <c r="AX536" s="226"/>
      <c r="AY536" s="226"/>
      <c r="AZ536" s="226"/>
      <c r="BA536" s="226"/>
      <c r="BB536" s="226"/>
      <c r="BC536" s="226"/>
      <c r="BD536" s="226"/>
      <c r="BE536" s="226"/>
      <c r="BF536" s="226"/>
      <c r="BG536" s="226"/>
      <c r="BH536" s="226"/>
      <c r="BI536" s="226"/>
      <c r="BJ536" s="226"/>
      <c r="BK536" s="226"/>
      <c r="BL536" s="226"/>
      <c r="BM536" s="227" t="e">
        <v>#N/A</v>
      </c>
    </row>
    <row r="537" spans="1:65">
      <c r="A537" s="30"/>
      <c r="B537" s="19">
        <v>1</v>
      </c>
      <c r="C537" s="9">
        <v>3</v>
      </c>
      <c r="D537" s="228">
        <v>60</v>
      </c>
      <c r="E537" s="228">
        <v>63.899999999999991</v>
      </c>
      <c r="F537" s="228">
        <v>63</v>
      </c>
      <c r="G537" s="228">
        <v>64.599999999999994</v>
      </c>
      <c r="H537" s="228">
        <v>67.900000000000006</v>
      </c>
      <c r="I537" s="228">
        <v>73.5</v>
      </c>
      <c r="J537" s="228">
        <v>61.650879153299996</v>
      </c>
      <c r="K537" s="228">
        <v>66.599999999999994</v>
      </c>
      <c r="L537" s="228">
        <v>61</v>
      </c>
      <c r="M537" s="228">
        <v>66.099999999999994</v>
      </c>
      <c r="N537" s="228">
        <v>66.8</v>
      </c>
      <c r="O537" s="228">
        <v>70.000000000000014</v>
      </c>
      <c r="P537" s="228">
        <v>72.585599999999999</v>
      </c>
      <c r="Q537" s="228">
        <v>57</v>
      </c>
      <c r="R537" s="225"/>
      <c r="S537" s="226"/>
      <c r="T537" s="226"/>
      <c r="U537" s="226"/>
      <c r="V537" s="226"/>
      <c r="W537" s="226"/>
      <c r="X537" s="226"/>
      <c r="Y537" s="226"/>
      <c r="Z537" s="226"/>
      <c r="AA537" s="226"/>
      <c r="AB537" s="226"/>
      <c r="AC537" s="226"/>
      <c r="AD537" s="226"/>
      <c r="AE537" s="226"/>
      <c r="AF537" s="226"/>
      <c r="AG537" s="226"/>
      <c r="AH537" s="226"/>
      <c r="AI537" s="226"/>
      <c r="AJ537" s="226"/>
      <c r="AK537" s="226"/>
      <c r="AL537" s="226"/>
      <c r="AM537" s="226"/>
      <c r="AN537" s="226"/>
      <c r="AO537" s="226"/>
      <c r="AP537" s="226"/>
      <c r="AQ537" s="226"/>
      <c r="AR537" s="226"/>
      <c r="AS537" s="226"/>
      <c r="AT537" s="226"/>
      <c r="AU537" s="226"/>
      <c r="AV537" s="226"/>
      <c r="AW537" s="226"/>
      <c r="AX537" s="226"/>
      <c r="AY537" s="226"/>
      <c r="AZ537" s="226"/>
      <c r="BA537" s="226"/>
      <c r="BB537" s="226"/>
      <c r="BC537" s="226"/>
      <c r="BD537" s="226"/>
      <c r="BE537" s="226"/>
      <c r="BF537" s="226"/>
      <c r="BG537" s="226"/>
      <c r="BH537" s="226"/>
      <c r="BI537" s="226"/>
      <c r="BJ537" s="226"/>
      <c r="BK537" s="226"/>
      <c r="BL537" s="226"/>
      <c r="BM537" s="227">
        <v>16</v>
      </c>
    </row>
    <row r="538" spans="1:65">
      <c r="A538" s="30"/>
      <c r="B538" s="19">
        <v>1</v>
      </c>
      <c r="C538" s="9">
        <v>4</v>
      </c>
      <c r="D538" s="228">
        <v>57</v>
      </c>
      <c r="E538" s="228">
        <v>67.599999999999994</v>
      </c>
      <c r="F538" s="228">
        <v>66.2</v>
      </c>
      <c r="G538" s="228">
        <v>64.599999999999994</v>
      </c>
      <c r="H538" s="228">
        <v>68.599999999999994</v>
      </c>
      <c r="I538" s="228">
        <v>71.599999999999994</v>
      </c>
      <c r="J538" s="228">
        <v>61.164874626299998</v>
      </c>
      <c r="K538" s="228">
        <v>67.3</v>
      </c>
      <c r="L538" s="228">
        <v>58</v>
      </c>
      <c r="M538" s="228">
        <v>60.4</v>
      </c>
      <c r="N538" s="228">
        <v>67</v>
      </c>
      <c r="O538" s="228">
        <v>70.000000000000014</v>
      </c>
      <c r="P538" s="228">
        <v>73.555199999999999</v>
      </c>
      <c r="Q538" s="228">
        <v>55</v>
      </c>
      <c r="R538" s="225"/>
      <c r="S538" s="226"/>
      <c r="T538" s="226"/>
      <c r="U538" s="226"/>
      <c r="V538" s="226"/>
      <c r="W538" s="226"/>
      <c r="X538" s="226"/>
      <c r="Y538" s="226"/>
      <c r="Z538" s="226"/>
      <c r="AA538" s="226"/>
      <c r="AB538" s="226"/>
      <c r="AC538" s="226"/>
      <c r="AD538" s="226"/>
      <c r="AE538" s="226"/>
      <c r="AF538" s="226"/>
      <c r="AG538" s="226"/>
      <c r="AH538" s="226"/>
      <c r="AI538" s="226"/>
      <c r="AJ538" s="226"/>
      <c r="AK538" s="226"/>
      <c r="AL538" s="226"/>
      <c r="AM538" s="226"/>
      <c r="AN538" s="226"/>
      <c r="AO538" s="226"/>
      <c r="AP538" s="226"/>
      <c r="AQ538" s="226"/>
      <c r="AR538" s="226"/>
      <c r="AS538" s="226"/>
      <c r="AT538" s="226"/>
      <c r="AU538" s="226"/>
      <c r="AV538" s="226"/>
      <c r="AW538" s="226"/>
      <c r="AX538" s="226"/>
      <c r="AY538" s="226"/>
      <c r="AZ538" s="226"/>
      <c r="BA538" s="226"/>
      <c r="BB538" s="226"/>
      <c r="BC538" s="226"/>
      <c r="BD538" s="226"/>
      <c r="BE538" s="226"/>
      <c r="BF538" s="226"/>
      <c r="BG538" s="226"/>
      <c r="BH538" s="226"/>
      <c r="BI538" s="226"/>
      <c r="BJ538" s="226"/>
      <c r="BK538" s="226"/>
      <c r="BL538" s="226"/>
      <c r="BM538" s="227">
        <v>65.205497903807171</v>
      </c>
    </row>
    <row r="539" spans="1:65">
      <c r="A539" s="30"/>
      <c r="B539" s="19">
        <v>1</v>
      </c>
      <c r="C539" s="9">
        <v>5</v>
      </c>
      <c r="D539" s="228">
        <v>59</v>
      </c>
      <c r="E539" s="228">
        <v>65.2</v>
      </c>
      <c r="F539" s="228">
        <v>64</v>
      </c>
      <c r="G539" s="228">
        <v>65.900000000000006</v>
      </c>
      <c r="H539" s="230">
        <v>65.7</v>
      </c>
      <c r="I539" s="228">
        <v>70.900000000000006</v>
      </c>
      <c r="J539" s="228">
        <v>61.112852601299991</v>
      </c>
      <c r="K539" s="228">
        <v>67.7</v>
      </c>
      <c r="L539" s="228">
        <v>60</v>
      </c>
      <c r="M539" s="228">
        <v>61.8</v>
      </c>
      <c r="N539" s="228">
        <v>67.5</v>
      </c>
      <c r="O539" s="228">
        <v>70.000000000000014</v>
      </c>
      <c r="P539" s="228">
        <v>72.614400000000003</v>
      </c>
      <c r="Q539" s="228">
        <v>55</v>
      </c>
      <c r="R539" s="225"/>
      <c r="S539" s="226"/>
      <c r="T539" s="226"/>
      <c r="U539" s="226"/>
      <c r="V539" s="226"/>
      <c r="W539" s="226"/>
      <c r="X539" s="226"/>
      <c r="Y539" s="226"/>
      <c r="Z539" s="226"/>
      <c r="AA539" s="226"/>
      <c r="AB539" s="226"/>
      <c r="AC539" s="226"/>
      <c r="AD539" s="226"/>
      <c r="AE539" s="226"/>
      <c r="AF539" s="226"/>
      <c r="AG539" s="226"/>
      <c r="AH539" s="226"/>
      <c r="AI539" s="226"/>
      <c r="AJ539" s="226"/>
      <c r="AK539" s="226"/>
      <c r="AL539" s="226"/>
      <c r="AM539" s="226"/>
      <c r="AN539" s="226"/>
      <c r="AO539" s="226"/>
      <c r="AP539" s="226"/>
      <c r="AQ539" s="226"/>
      <c r="AR539" s="226"/>
      <c r="AS539" s="226"/>
      <c r="AT539" s="226"/>
      <c r="AU539" s="226"/>
      <c r="AV539" s="226"/>
      <c r="AW539" s="226"/>
      <c r="AX539" s="226"/>
      <c r="AY539" s="226"/>
      <c r="AZ539" s="226"/>
      <c r="BA539" s="226"/>
      <c r="BB539" s="226"/>
      <c r="BC539" s="226"/>
      <c r="BD539" s="226"/>
      <c r="BE539" s="226"/>
      <c r="BF539" s="226"/>
      <c r="BG539" s="226"/>
      <c r="BH539" s="226"/>
      <c r="BI539" s="226"/>
      <c r="BJ539" s="226"/>
      <c r="BK539" s="226"/>
      <c r="BL539" s="226"/>
      <c r="BM539" s="227">
        <v>32</v>
      </c>
    </row>
    <row r="540" spans="1:65">
      <c r="A540" s="30"/>
      <c r="B540" s="19">
        <v>1</v>
      </c>
      <c r="C540" s="9">
        <v>6</v>
      </c>
      <c r="D540" s="228">
        <v>59</v>
      </c>
      <c r="E540" s="228">
        <v>65</v>
      </c>
      <c r="F540" s="228">
        <v>63.899999999999991</v>
      </c>
      <c r="G540" s="228">
        <v>66</v>
      </c>
      <c r="H540" s="228">
        <v>67.2</v>
      </c>
      <c r="I540" s="228">
        <v>73.099999999999994</v>
      </c>
      <c r="J540" s="228">
        <v>61.834744955787492</v>
      </c>
      <c r="K540" s="228">
        <v>67.400000000000006</v>
      </c>
      <c r="L540" s="228">
        <v>62</v>
      </c>
      <c r="M540" s="228">
        <v>62.100000000000009</v>
      </c>
      <c r="N540" s="228">
        <v>69</v>
      </c>
      <c r="O540" s="228">
        <v>70.000000000000014</v>
      </c>
      <c r="P540" s="228">
        <v>72.883200000000002</v>
      </c>
      <c r="Q540" s="228">
        <v>56</v>
      </c>
      <c r="R540" s="225"/>
      <c r="S540" s="226"/>
      <c r="T540" s="226"/>
      <c r="U540" s="226"/>
      <c r="V540" s="226"/>
      <c r="W540" s="226"/>
      <c r="X540" s="226"/>
      <c r="Y540" s="226"/>
      <c r="Z540" s="226"/>
      <c r="AA540" s="226"/>
      <c r="AB540" s="226"/>
      <c r="AC540" s="226"/>
      <c r="AD540" s="226"/>
      <c r="AE540" s="226"/>
      <c r="AF540" s="226"/>
      <c r="AG540" s="226"/>
      <c r="AH540" s="226"/>
      <c r="AI540" s="226"/>
      <c r="AJ540" s="226"/>
      <c r="AK540" s="226"/>
      <c r="AL540" s="226"/>
      <c r="AM540" s="226"/>
      <c r="AN540" s="226"/>
      <c r="AO540" s="226"/>
      <c r="AP540" s="226"/>
      <c r="AQ540" s="226"/>
      <c r="AR540" s="226"/>
      <c r="AS540" s="226"/>
      <c r="AT540" s="226"/>
      <c r="AU540" s="226"/>
      <c r="AV540" s="226"/>
      <c r="AW540" s="226"/>
      <c r="AX540" s="226"/>
      <c r="AY540" s="226"/>
      <c r="AZ540" s="226"/>
      <c r="BA540" s="226"/>
      <c r="BB540" s="226"/>
      <c r="BC540" s="226"/>
      <c r="BD540" s="226"/>
      <c r="BE540" s="226"/>
      <c r="BF540" s="226"/>
      <c r="BG540" s="226"/>
      <c r="BH540" s="226"/>
      <c r="BI540" s="226"/>
      <c r="BJ540" s="226"/>
      <c r="BK540" s="226"/>
      <c r="BL540" s="226"/>
      <c r="BM540" s="231"/>
    </row>
    <row r="541" spans="1:65">
      <c r="A541" s="30"/>
      <c r="B541" s="20" t="s">
        <v>226</v>
      </c>
      <c r="C541" s="12"/>
      <c r="D541" s="232">
        <v>59.666666666666664</v>
      </c>
      <c r="E541" s="232">
        <v>65.499999999999986</v>
      </c>
      <c r="F541" s="232">
        <v>64.399999999999991</v>
      </c>
      <c r="G541" s="232">
        <v>66.316666666666663</v>
      </c>
      <c r="H541" s="232">
        <v>67.61666666666666</v>
      </c>
      <c r="I541" s="232">
        <v>72.55</v>
      </c>
      <c r="J541" s="232">
        <v>61.408570653300394</v>
      </c>
      <c r="K541" s="232">
        <v>67.133333333333326</v>
      </c>
      <c r="L541" s="232">
        <v>60.166666666666664</v>
      </c>
      <c r="M541" s="232">
        <v>61.400000000000006</v>
      </c>
      <c r="N541" s="232">
        <v>67.983333333333334</v>
      </c>
      <c r="O541" s="232">
        <v>70.000000000000014</v>
      </c>
      <c r="P541" s="232">
        <v>72.036799999999999</v>
      </c>
      <c r="Q541" s="232">
        <v>55.833333333333336</v>
      </c>
      <c r="R541" s="225"/>
      <c r="S541" s="226"/>
      <c r="T541" s="226"/>
      <c r="U541" s="226"/>
      <c r="V541" s="226"/>
      <c r="W541" s="226"/>
      <c r="X541" s="226"/>
      <c r="Y541" s="226"/>
      <c r="Z541" s="226"/>
      <c r="AA541" s="226"/>
      <c r="AB541" s="226"/>
      <c r="AC541" s="226"/>
      <c r="AD541" s="226"/>
      <c r="AE541" s="226"/>
      <c r="AF541" s="226"/>
      <c r="AG541" s="226"/>
      <c r="AH541" s="226"/>
      <c r="AI541" s="226"/>
      <c r="AJ541" s="226"/>
      <c r="AK541" s="226"/>
      <c r="AL541" s="226"/>
      <c r="AM541" s="226"/>
      <c r="AN541" s="226"/>
      <c r="AO541" s="226"/>
      <c r="AP541" s="226"/>
      <c r="AQ541" s="226"/>
      <c r="AR541" s="226"/>
      <c r="AS541" s="226"/>
      <c r="AT541" s="226"/>
      <c r="AU541" s="226"/>
      <c r="AV541" s="226"/>
      <c r="AW541" s="226"/>
      <c r="AX541" s="226"/>
      <c r="AY541" s="226"/>
      <c r="AZ541" s="226"/>
      <c r="BA541" s="226"/>
      <c r="BB541" s="226"/>
      <c r="BC541" s="226"/>
      <c r="BD541" s="226"/>
      <c r="BE541" s="226"/>
      <c r="BF541" s="226"/>
      <c r="BG541" s="226"/>
      <c r="BH541" s="226"/>
      <c r="BI541" s="226"/>
      <c r="BJ541" s="226"/>
      <c r="BK541" s="226"/>
      <c r="BL541" s="226"/>
      <c r="BM541" s="231"/>
    </row>
    <row r="542" spans="1:65">
      <c r="A542" s="30"/>
      <c r="B542" s="3" t="s">
        <v>227</v>
      </c>
      <c r="C542" s="29"/>
      <c r="D542" s="228">
        <v>59.5</v>
      </c>
      <c r="E542" s="228">
        <v>65.300000000000011</v>
      </c>
      <c r="F542" s="228">
        <v>64.099999999999994</v>
      </c>
      <c r="G542" s="228">
        <v>65.95</v>
      </c>
      <c r="H542" s="228">
        <v>67.95</v>
      </c>
      <c r="I542" s="228">
        <v>73</v>
      </c>
      <c r="J542" s="228">
        <v>61.349673634477767</v>
      </c>
      <c r="K542" s="228">
        <v>67.349999999999994</v>
      </c>
      <c r="L542" s="228">
        <v>60</v>
      </c>
      <c r="M542" s="228">
        <v>61.099999999999994</v>
      </c>
      <c r="N542" s="228">
        <v>67.7</v>
      </c>
      <c r="O542" s="228">
        <v>70.000000000000014</v>
      </c>
      <c r="P542" s="228">
        <v>72.599999999999994</v>
      </c>
      <c r="Q542" s="228">
        <v>55.5</v>
      </c>
      <c r="R542" s="225"/>
      <c r="S542" s="226"/>
      <c r="T542" s="226"/>
      <c r="U542" s="226"/>
      <c r="V542" s="226"/>
      <c r="W542" s="226"/>
      <c r="X542" s="226"/>
      <c r="Y542" s="226"/>
      <c r="Z542" s="226"/>
      <c r="AA542" s="226"/>
      <c r="AB542" s="226"/>
      <c r="AC542" s="226"/>
      <c r="AD542" s="226"/>
      <c r="AE542" s="226"/>
      <c r="AF542" s="226"/>
      <c r="AG542" s="226"/>
      <c r="AH542" s="226"/>
      <c r="AI542" s="226"/>
      <c r="AJ542" s="226"/>
      <c r="AK542" s="226"/>
      <c r="AL542" s="226"/>
      <c r="AM542" s="226"/>
      <c r="AN542" s="226"/>
      <c r="AO542" s="226"/>
      <c r="AP542" s="226"/>
      <c r="AQ542" s="226"/>
      <c r="AR542" s="226"/>
      <c r="AS542" s="226"/>
      <c r="AT542" s="226"/>
      <c r="AU542" s="226"/>
      <c r="AV542" s="226"/>
      <c r="AW542" s="226"/>
      <c r="AX542" s="226"/>
      <c r="AY542" s="226"/>
      <c r="AZ542" s="226"/>
      <c r="BA542" s="226"/>
      <c r="BB542" s="226"/>
      <c r="BC542" s="226"/>
      <c r="BD542" s="226"/>
      <c r="BE542" s="226"/>
      <c r="BF542" s="226"/>
      <c r="BG542" s="226"/>
      <c r="BH542" s="226"/>
      <c r="BI542" s="226"/>
      <c r="BJ542" s="226"/>
      <c r="BK542" s="226"/>
      <c r="BL542" s="226"/>
      <c r="BM542" s="231"/>
    </row>
    <row r="543" spans="1:65">
      <c r="A543" s="30"/>
      <c r="B543" s="3" t="s">
        <v>228</v>
      </c>
      <c r="C543" s="29"/>
      <c r="D543" s="217">
        <v>1.7511900715418263</v>
      </c>
      <c r="E543" s="217">
        <v>1.2231107881136527</v>
      </c>
      <c r="F543" s="217">
        <v>1.1081516141756065</v>
      </c>
      <c r="G543" s="217">
        <v>1.8148461826465268</v>
      </c>
      <c r="H543" s="217">
        <v>1.0496030995889167</v>
      </c>
      <c r="I543" s="217">
        <v>1.0502380682492884</v>
      </c>
      <c r="J543" s="217">
        <v>0.30595301615031129</v>
      </c>
      <c r="K543" s="217">
        <v>0.55377492419454122</v>
      </c>
      <c r="L543" s="217">
        <v>1.3291601358251257</v>
      </c>
      <c r="M543" s="217">
        <v>2.6922109872742133</v>
      </c>
      <c r="N543" s="217">
        <v>1.1478966271693065</v>
      </c>
      <c r="O543" s="217">
        <v>0</v>
      </c>
      <c r="P543" s="217">
        <v>1.4579794895676705</v>
      </c>
      <c r="Q543" s="217">
        <v>1.4719601443879744</v>
      </c>
      <c r="R543" s="214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8"/>
    </row>
    <row r="544" spans="1:65">
      <c r="A544" s="30"/>
      <c r="B544" s="3" t="s">
        <v>85</v>
      </c>
      <c r="C544" s="29"/>
      <c r="D544" s="13">
        <v>2.9349554271650719E-2</v>
      </c>
      <c r="E544" s="13">
        <v>1.8673447146773329E-2</v>
      </c>
      <c r="F544" s="13">
        <v>1.7207323201484576E-2</v>
      </c>
      <c r="G544" s="13">
        <v>2.7366366162048659E-2</v>
      </c>
      <c r="H544" s="13">
        <v>1.552284593920015E-2</v>
      </c>
      <c r="I544" s="13">
        <v>1.4476058831830303E-2</v>
      </c>
      <c r="J544" s="13">
        <v>4.9822526871315135E-3</v>
      </c>
      <c r="K544" s="13">
        <v>8.2488816910805552E-3</v>
      </c>
      <c r="L544" s="13">
        <v>2.2091304196539485E-2</v>
      </c>
      <c r="M544" s="13">
        <v>4.3847084483293372E-2</v>
      </c>
      <c r="N544" s="13">
        <v>1.6884971225829465E-2</v>
      </c>
      <c r="O544" s="13">
        <v>0</v>
      </c>
      <c r="P544" s="13">
        <v>2.0239370565706287E-2</v>
      </c>
      <c r="Q544" s="13">
        <v>2.6363465272620436E-2</v>
      </c>
      <c r="R544" s="144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3" t="s">
        <v>229</v>
      </c>
      <c r="C545" s="29"/>
      <c r="D545" s="13">
        <v>-8.4944236532194406E-2</v>
      </c>
      <c r="E545" s="13">
        <v>4.5165224660546066E-3</v>
      </c>
      <c r="F545" s="13">
        <v>-1.2353220659329534E-2</v>
      </c>
      <c r="G545" s="13">
        <v>1.7041028725809593E-2</v>
      </c>
      <c r="H545" s="13">
        <v>3.6977997873990809E-2</v>
      </c>
      <c r="I545" s="13">
        <v>0.11263623976965298</v>
      </c>
      <c r="J545" s="13">
        <v>-5.8230170347109422E-2</v>
      </c>
      <c r="K545" s="13">
        <v>2.9565534985564357E-2</v>
      </c>
      <c r="L545" s="13">
        <v>-7.7276171475201716E-2</v>
      </c>
      <c r="M545" s="13">
        <v>-5.8361611001286007E-2</v>
      </c>
      <c r="N545" s="13">
        <v>4.2601245582452263E-2</v>
      </c>
      <c r="O545" s="13">
        <v>7.3529107978989927E-2</v>
      </c>
      <c r="P545" s="13">
        <v>0.10476573779515563</v>
      </c>
      <c r="Q545" s="13">
        <v>-0.14373273530247244</v>
      </c>
      <c r="R545" s="144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46" t="s">
        <v>230</v>
      </c>
      <c r="C546" s="47"/>
      <c r="D546" s="45">
        <v>0.98</v>
      </c>
      <c r="E546" s="45">
        <v>0.06</v>
      </c>
      <c r="F546" s="45">
        <v>0.24</v>
      </c>
      <c r="G546" s="45">
        <v>0.06</v>
      </c>
      <c r="H546" s="45">
        <v>0.27</v>
      </c>
      <c r="I546" s="45">
        <v>1.04</v>
      </c>
      <c r="J546" s="45">
        <v>0.71</v>
      </c>
      <c r="K546" s="45">
        <v>0.19</v>
      </c>
      <c r="L546" s="45">
        <v>0.9</v>
      </c>
      <c r="M546" s="45">
        <v>0.71</v>
      </c>
      <c r="N546" s="45">
        <v>0.33</v>
      </c>
      <c r="O546" s="45">
        <v>0.64</v>
      </c>
      <c r="P546" s="45">
        <v>0.96</v>
      </c>
      <c r="Q546" s="45">
        <v>1.58</v>
      </c>
      <c r="R546" s="144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BM547" s="55"/>
    </row>
    <row r="548" spans="1:65" ht="15">
      <c r="B548" s="8" t="s">
        <v>413</v>
      </c>
      <c r="BM548" s="28" t="s">
        <v>66</v>
      </c>
    </row>
    <row r="549" spans="1:65" ht="15">
      <c r="A549" s="25" t="s">
        <v>56</v>
      </c>
      <c r="B549" s="18" t="s">
        <v>108</v>
      </c>
      <c r="C549" s="15" t="s">
        <v>109</v>
      </c>
      <c r="D549" s="16" t="s">
        <v>209</v>
      </c>
      <c r="E549" s="17" t="s">
        <v>209</v>
      </c>
      <c r="F549" s="17" t="s">
        <v>209</v>
      </c>
      <c r="G549" s="17" t="s">
        <v>209</v>
      </c>
      <c r="H549" s="17" t="s">
        <v>209</v>
      </c>
      <c r="I549" s="17" t="s">
        <v>209</v>
      </c>
      <c r="J549" s="17" t="s">
        <v>209</v>
      </c>
      <c r="K549" s="17" t="s">
        <v>209</v>
      </c>
      <c r="L549" s="17" t="s">
        <v>209</v>
      </c>
      <c r="M549" s="17" t="s">
        <v>209</v>
      </c>
      <c r="N549" s="17" t="s">
        <v>209</v>
      </c>
      <c r="O549" s="17" t="s">
        <v>209</v>
      </c>
      <c r="P549" s="17" t="s">
        <v>209</v>
      </c>
      <c r="Q549" s="17" t="s">
        <v>209</v>
      </c>
      <c r="R549" s="144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1</v>
      </c>
    </row>
    <row r="550" spans="1:65">
      <c r="A550" s="30"/>
      <c r="B550" s="19" t="s">
        <v>210</v>
      </c>
      <c r="C550" s="9" t="s">
        <v>210</v>
      </c>
      <c r="D550" s="142" t="s">
        <v>238</v>
      </c>
      <c r="E550" s="143" t="s">
        <v>239</v>
      </c>
      <c r="F550" s="143" t="s">
        <v>240</v>
      </c>
      <c r="G550" s="143" t="s">
        <v>241</v>
      </c>
      <c r="H550" s="143" t="s">
        <v>242</v>
      </c>
      <c r="I550" s="143" t="s">
        <v>243</v>
      </c>
      <c r="J550" s="143" t="s">
        <v>244</v>
      </c>
      <c r="K550" s="143" t="s">
        <v>245</v>
      </c>
      <c r="L550" s="143" t="s">
        <v>246</v>
      </c>
      <c r="M550" s="143" t="s">
        <v>247</v>
      </c>
      <c r="N550" s="143" t="s">
        <v>248</v>
      </c>
      <c r="O550" s="143" t="s">
        <v>249</v>
      </c>
      <c r="P550" s="143" t="s">
        <v>250</v>
      </c>
      <c r="Q550" s="143" t="s">
        <v>234</v>
      </c>
      <c r="R550" s="144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 t="s">
        <v>1</v>
      </c>
    </row>
    <row r="551" spans="1:65">
      <c r="A551" s="30"/>
      <c r="B551" s="19"/>
      <c r="C551" s="9"/>
      <c r="D551" s="10" t="s">
        <v>111</v>
      </c>
      <c r="E551" s="11" t="s">
        <v>260</v>
      </c>
      <c r="F551" s="11" t="s">
        <v>260</v>
      </c>
      <c r="G551" s="11" t="s">
        <v>260</v>
      </c>
      <c r="H551" s="11" t="s">
        <v>111</v>
      </c>
      <c r="I551" s="11" t="s">
        <v>261</v>
      </c>
      <c r="J551" s="11" t="s">
        <v>111</v>
      </c>
      <c r="K551" s="11" t="s">
        <v>111</v>
      </c>
      <c r="L551" s="11" t="s">
        <v>260</v>
      </c>
      <c r="M551" s="11" t="s">
        <v>260</v>
      </c>
      <c r="N551" s="11" t="s">
        <v>111</v>
      </c>
      <c r="O551" s="11" t="s">
        <v>111</v>
      </c>
      <c r="P551" s="11" t="s">
        <v>111</v>
      </c>
      <c r="Q551" s="11" t="s">
        <v>111</v>
      </c>
      <c r="R551" s="144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9"/>
      <c r="C552" s="9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44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8">
        <v>1</v>
      </c>
      <c r="C553" s="14">
        <v>1</v>
      </c>
      <c r="D553" s="208">
        <v>0.03</v>
      </c>
      <c r="E553" s="208">
        <v>0.03</v>
      </c>
      <c r="F553" s="208">
        <v>0.03</v>
      </c>
      <c r="G553" s="208">
        <v>0.03</v>
      </c>
      <c r="H553" s="208">
        <v>2.6800000000000001E-2</v>
      </c>
      <c r="I553" s="208">
        <v>0.03</v>
      </c>
      <c r="J553" s="209">
        <v>5.9535764259558893E-2</v>
      </c>
      <c r="K553" s="209">
        <v>0.02</v>
      </c>
      <c r="L553" s="208">
        <v>0.03</v>
      </c>
      <c r="M553" s="209">
        <v>0.02</v>
      </c>
      <c r="N553" s="208">
        <v>2.7999999999999997E-2</v>
      </c>
      <c r="O553" s="208">
        <v>0.03</v>
      </c>
      <c r="P553" s="208">
        <v>3.0973000000000004E-2</v>
      </c>
      <c r="Q553" s="208">
        <v>2.8000000000000004E-2</v>
      </c>
      <c r="R553" s="206"/>
      <c r="S553" s="207"/>
      <c r="T553" s="207"/>
      <c r="U553" s="207"/>
      <c r="V553" s="207"/>
      <c r="W553" s="207"/>
      <c r="X553" s="207"/>
      <c r="Y553" s="207"/>
      <c r="Z553" s="207"/>
      <c r="AA553" s="207"/>
      <c r="AB553" s="207"/>
      <c r="AC553" s="207"/>
      <c r="AD553" s="207"/>
      <c r="AE553" s="207"/>
      <c r="AF553" s="207"/>
      <c r="AG553" s="207"/>
      <c r="AH553" s="207"/>
      <c r="AI553" s="207"/>
      <c r="AJ553" s="207"/>
      <c r="AK553" s="207"/>
      <c r="AL553" s="207"/>
      <c r="AM553" s="207"/>
      <c r="AN553" s="207"/>
      <c r="AO553" s="207"/>
      <c r="AP553" s="207"/>
      <c r="AQ553" s="207"/>
      <c r="AR553" s="207"/>
      <c r="AS553" s="207"/>
      <c r="AT553" s="207"/>
      <c r="AU553" s="207"/>
      <c r="AV553" s="207"/>
      <c r="AW553" s="207"/>
      <c r="AX553" s="207"/>
      <c r="AY553" s="207"/>
      <c r="AZ553" s="207"/>
      <c r="BA553" s="207"/>
      <c r="BB553" s="207"/>
      <c r="BC553" s="207"/>
      <c r="BD553" s="207"/>
      <c r="BE553" s="207"/>
      <c r="BF553" s="207"/>
      <c r="BG553" s="207"/>
      <c r="BH553" s="207"/>
      <c r="BI553" s="207"/>
      <c r="BJ553" s="207"/>
      <c r="BK553" s="207"/>
      <c r="BL553" s="207"/>
      <c r="BM553" s="210">
        <v>1</v>
      </c>
    </row>
    <row r="554" spans="1:65">
      <c r="A554" s="30"/>
      <c r="B554" s="19">
        <v>1</v>
      </c>
      <c r="C554" s="9">
        <v>2</v>
      </c>
      <c r="D554" s="24">
        <v>0.03</v>
      </c>
      <c r="E554" s="24">
        <v>0.03</v>
      </c>
      <c r="F554" s="24">
        <v>0.03</v>
      </c>
      <c r="G554" s="24">
        <v>0.03</v>
      </c>
      <c r="H554" s="24">
        <v>2.6400000000000003E-2</v>
      </c>
      <c r="I554" s="24">
        <v>0.03</v>
      </c>
      <c r="J554" s="211">
        <v>6.0793362307741218E-2</v>
      </c>
      <c r="K554" s="211">
        <v>0.02</v>
      </c>
      <c r="L554" s="24">
        <v>0.03</v>
      </c>
      <c r="M554" s="211">
        <v>0.02</v>
      </c>
      <c r="N554" s="24">
        <v>2.7E-2</v>
      </c>
      <c r="O554" s="24">
        <v>0.03</v>
      </c>
      <c r="P554" s="24">
        <v>3.0993999999999997E-2</v>
      </c>
      <c r="Q554" s="24">
        <v>0.03</v>
      </c>
      <c r="R554" s="206"/>
      <c r="S554" s="207"/>
      <c r="T554" s="207"/>
      <c r="U554" s="207"/>
      <c r="V554" s="207"/>
      <c r="W554" s="207"/>
      <c r="X554" s="207"/>
      <c r="Y554" s="207"/>
      <c r="Z554" s="207"/>
      <c r="AA554" s="207"/>
      <c r="AB554" s="207"/>
      <c r="AC554" s="207"/>
      <c r="AD554" s="207"/>
      <c r="AE554" s="207"/>
      <c r="AF554" s="207"/>
      <c r="AG554" s="207"/>
      <c r="AH554" s="207"/>
      <c r="AI554" s="207"/>
      <c r="AJ554" s="207"/>
      <c r="AK554" s="207"/>
      <c r="AL554" s="207"/>
      <c r="AM554" s="207"/>
      <c r="AN554" s="207"/>
      <c r="AO554" s="207"/>
      <c r="AP554" s="207"/>
      <c r="AQ554" s="207"/>
      <c r="AR554" s="207"/>
      <c r="AS554" s="207"/>
      <c r="AT554" s="207"/>
      <c r="AU554" s="207"/>
      <c r="AV554" s="207"/>
      <c r="AW554" s="207"/>
      <c r="AX554" s="207"/>
      <c r="AY554" s="207"/>
      <c r="AZ554" s="207"/>
      <c r="BA554" s="207"/>
      <c r="BB554" s="207"/>
      <c r="BC554" s="207"/>
      <c r="BD554" s="207"/>
      <c r="BE554" s="207"/>
      <c r="BF554" s="207"/>
      <c r="BG554" s="207"/>
      <c r="BH554" s="207"/>
      <c r="BI554" s="207"/>
      <c r="BJ554" s="207"/>
      <c r="BK554" s="207"/>
      <c r="BL554" s="207"/>
      <c r="BM554" s="210" t="e">
        <v>#N/A</v>
      </c>
    </row>
    <row r="555" spans="1:65">
      <c r="A555" s="30"/>
      <c r="B555" s="19">
        <v>1</v>
      </c>
      <c r="C555" s="9">
        <v>3</v>
      </c>
      <c r="D555" s="24">
        <v>0.03</v>
      </c>
      <c r="E555" s="24">
        <v>0.03</v>
      </c>
      <c r="F555" s="24">
        <v>0.03</v>
      </c>
      <c r="G555" s="24">
        <v>0.03</v>
      </c>
      <c r="H555" s="24">
        <v>2.5999999999999999E-2</v>
      </c>
      <c r="I555" s="24">
        <v>0.03</v>
      </c>
      <c r="J555" s="211">
        <v>5.7639882535899196E-2</v>
      </c>
      <c r="K555" s="211">
        <v>0.02</v>
      </c>
      <c r="L555" s="233">
        <v>0.02</v>
      </c>
      <c r="M555" s="211">
        <v>0.02</v>
      </c>
      <c r="N555" s="24">
        <v>2.7E-2</v>
      </c>
      <c r="O555" s="24">
        <v>0.03</v>
      </c>
      <c r="P555" s="24">
        <v>3.0410000000000003E-2</v>
      </c>
      <c r="Q555" s="24">
        <v>2.8000000000000004E-2</v>
      </c>
      <c r="R555" s="206"/>
      <c r="S555" s="207"/>
      <c r="T555" s="207"/>
      <c r="U555" s="207"/>
      <c r="V555" s="207"/>
      <c r="W555" s="207"/>
      <c r="X555" s="207"/>
      <c r="Y555" s="207"/>
      <c r="Z555" s="207"/>
      <c r="AA555" s="207"/>
      <c r="AB555" s="207"/>
      <c r="AC555" s="207"/>
      <c r="AD555" s="207"/>
      <c r="AE555" s="207"/>
      <c r="AF555" s="207"/>
      <c r="AG555" s="207"/>
      <c r="AH555" s="207"/>
      <c r="AI555" s="207"/>
      <c r="AJ555" s="207"/>
      <c r="AK555" s="207"/>
      <c r="AL555" s="207"/>
      <c r="AM555" s="207"/>
      <c r="AN555" s="207"/>
      <c r="AO555" s="207"/>
      <c r="AP555" s="207"/>
      <c r="AQ555" s="207"/>
      <c r="AR555" s="207"/>
      <c r="AS555" s="207"/>
      <c r="AT555" s="207"/>
      <c r="AU555" s="207"/>
      <c r="AV555" s="207"/>
      <c r="AW555" s="207"/>
      <c r="AX555" s="207"/>
      <c r="AY555" s="207"/>
      <c r="AZ555" s="207"/>
      <c r="BA555" s="207"/>
      <c r="BB555" s="207"/>
      <c r="BC555" s="207"/>
      <c r="BD555" s="207"/>
      <c r="BE555" s="207"/>
      <c r="BF555" s="207"/>
      <c r="BG555" s="207"/>
      <c r="BH555" s="207"/>
      <c r="BI555" s="207"/>
      <c r="BJ555" s="207"/>
      <c r="BK555" s="207"/>
      <c r="BL555" s="207"/>
      <c r="BM555" s="210">
        <v>16</v>
      </c>
    </row>
    <row r="556" spans="1:65">
      <c r="A556" s="30"/>
      <c r="B556" s="19">
        <v>1</v>
      </c>
      <c r="C556" s="9">
        <v>4</v>
      </c>
      <c r="D556" s="24">
        <v>0.03</v>
      </c>
      <c r="E556" s="24">
        <v>0.03</v>
      </c>
      <c r="F556" s="24">
        <v>0.03</v>
      </c>
      <c r="G556" s="24">
        <v>0.03</v>
      </c>
      <c r="H556" s="24">
        <v>2.6699999999999998E-2</v>
      </c>
      <c r="I556" s="24">
        <v>0.03</v>
      </c>
      <c r="J556" s="211">
        <v>5.8204776346641514E-2</v>
      </c>
      <c r="K556" s="211">
        <v>0.02</v>
      </c>
      <c r="L556" s="233">
        <v>0.02</v>
      </c>
      <c r="M556" s="211">
        <v>0.02</v>
      </c>
      <c r="N556" s="24">
        <v>2.7E-2</v>
      </c>
      <c r="O556" s="233">
        <v>0.02</v>
      </c>
      <c r="P556" s="24">
        <v>3.1038000000000003E-2</v>
      </c>
      <c r="Q556" s="24">
        <v>2.9000000000000001E-2</v>
      </c>
      <c r="R556" s="206"/>
      <c r="S556" s="207"/>
      <c r="T556" s="207"/>
      <c r="U556" s="207"/>
      <c r="V556" s="207"/>
      <c r="W556" s="207"/>
      <c r="X556" s="207"/>
      <c r="Y556" s="207"/>
      <c r="Z556" s="207"/>
      <c r="AA556" s="207"/>
      <c r="AB556" s="207"/>
      <c r="AC556" s="207"/>
      <c r="AD556" s="207"/>
      <c r="AE556" s="207"/>
      <c r="AF556" s="207"/>
      <c r="AG556" s="207"/>
      <c r="AH556" s="207"/>
      <c r="AI556" s="207"/>
      <c r="AJ556" s="207"/>
      <c r="AK556" s="207"/>
      <c r="AL556" s="207"/>
      <c r="AM556" s="207"/>
      <c r="AN556" s="207"/>
      <c r="AO556" s="207"/>
      <c r="AP556" s="207"/>
      <c r="AQ556" s="207"/>
      <c r="AR556" s="207"/>
      <c r="AS556" s="207"/>
      <c r="AT556" s="207"/>
      <c r="AU556" s="207"/>
      <c r="AV556" s="207"/>
      <c r="AW556" s="207"/>
      <c r="AX556" s="207"/>
      <c r="AY556" s="207"/>
      <c r="AZ556" s="207"/>
      <c r="BA556" s="207"/>
      <c r="BB556" s="207"/>
      <c r="BC556" s="207"/>
      <c r="BD556" s="207"/>
      <c r="BE556" s="207"/>
      <c r="BF556" s="207"/>
      <c r="BG556" s="207"/>
      <c r="BH556" s="207"/>
      <c r="BI556" s="207"/>
      <c r="BJ556" s="207"/>
      <c r="BK556" s="207"/>
      <c r="BL556" s="207"/>
      <c r="BM556" s="210">
        <v>2.9376106060606064E-2</v>
      </c>
    </row>
    <row r="557" spans="1:65">
      <c r="A557" s="30"/>
      <c r="B557" s="19">
        <v>1</v>
      </c>
      <c r="C557" s="9">
        <v>5</v>
      </c>
      <c r="D557" s="24">
        <v>0.03</v>
      </c>
      <c r="E557" s="24">
        <v>0.03</v>
      </c>
      <c r="F557" s="24">
        <v>0.03</v>
      </c>
      <c r="G557" s="24">
        <v>0.03</v>
      </c>
      <c r="H557" s="24">
        <v>2.6100000000000002E-2</v>
      </c>
      <c r="I557" s="24">
        <v>0.03</v>
      </c>
      <c r="J557" s="211">
        <v>6.099408511354381E-2</v>
      </c>
      <c r="K557" s="211">
        <v>0.02</v>
      </c>
      <c r="L557" s="24">
        <v>0.03</v>
      </c>
      <c r="M557" s="211">
        <v>0.02</v>
      </c>
      <c r="N557" s="24">
        <v>2.7E-2</v>
      </c>
      <c r="O557" s="24">
        <v>0.03</v>
      </c>
      <c r="P557" s="24">
        <v>3.0920999999999997E-2</v>
      </c>
      <c r="Q557" s="24">
        <v>2.9000000000000001E-2</v>
      </c>
      <c r="R557" s="206"/>
      <c r="S557" s="207"/>
      <c r="T557" s="207"/>
      <c r="U557" s="207"/>
      <c r="V557" s="207"/>
      <c r="W557" s="207"/>
      <c r="X557" s="207"/>
      <c r="Y557" s="207"/>
      <c r="Z557" s="207"/>
      <c r="AA557" s="207"/>
      <c r="AB557" s="207"/>
      <c r="AC557" s="207"/>
      <c r="AD557" s="207"/>
      <c r="AE557" s="207"/>
      <c r="AF557" s="207"/>
      <c r="AG557" s="207"/>
      <c r="AH557" s="207"/>
      <c r="AI557" s="207"/>
      <c r="AJ557" s="207"/>
      <c r="AK557" s="207"/>
      <c r="AL557" s="207"/>
      <c r="AM557" s="207"/>
      <c r="AN557" s="207"/>
      <c r="AO557" s="207"/>
      <c r="AP557" s="207"/>
      <c r="AQ557" s="207"/>
      <c r="AR557" s="207"/>
      <c r="AS557" s="207"/>
      <c r="AT557" s="207"/>
      <c r="AU557" s="207"/>
      <c r="AV557" s="207"/>
      <c r="AW557" s="207"/>
      <c r="AX557" s="207"/>
      <c r="AY557" s="207"/>
      <c r="AZ557" s="207"/>
      <c r="BA557" s="207"/>
      <c r="BB557" s="207"/>
      <c r="BC557" s="207"/>
      <c r="BD557" s="207"/>
      <c r="BE557" s="207"/>
      <c r="BF557" s="207"/>
      <c r="BG557" s="207"/>
      <c r="BH557" s="207"/>
      <c r="BI557" s="207"/>
      <c r="BJ557" s="207"/>
      <c r="BK557" s="207"/>
      <c r="BL557" s="207"/>
      <c r="BM557" s="210">
        <v>33</v>
      </c>
    </row>
    <row r="558" spans="1:65">
      <c r="A558" s="30"/>
      <c r="B558" s="19">
        <v>1</v>
      </c>
      <c r="C558" s="9">
        <v>6</v>
      </c>
      <c r="D558" s="24">
        <v>0.03</v>
      </c>
      <c r="E558" s="24">
        <v>0.03</v>
      </c>
      <c r="F558" s="24">
        <v>0.03</v>
      </c>
      <c r="G558" s="24">
        <v>0.03</v>
      </c>
      <c r="H558" s="24">
        <v>2.6600000000000002E-2</v>
      </c>
      <c r="I558" s="24">
        <v>0.03</v>
      </c>
      <c r="J558" s="211">
        <v>6.2551520149803766E-2</v>
      </c>
      <c r="K558" s="211">
        <v>0.02</v>
      </c>
      <c r="L558" s="233">
        <v>0.04</v>
      </c>
      <c r="M558" s="211">
        <v>0.02</v>
      </c>
      <c r="N558" s="24">
        <v>2.7E-2</v>
      </c>
      <c r="O558" s="24">
        <v>0.03</v>
      </c>
      <c r="P558" s="24">
        <v>3.0886999999999998E-2</v>
      </c>
      <c r="Q558" s="24">
        <v>2.8000000000000004E-2</v>
      </c>
      <c r="R558" s="206"/>
      <c r="S558" s="207"/>
      <c r="T558" s="207"/>
      <c r="U558" s="207"/>
      <c r="V558" s="207"/>
      <c r="W558" s="207"/>
      <c r="X558" s="207"/>
      <c r="Y558" s="207"/>
      <c r="Z558" s="207"/>
      <c r="AA558" s="207"/>
      <c r="AB558" s="207"/>
      <c r="AC558" s="207"/>
      <c r="AD558" s="207"/>
      <c r="AE558" s="207"/>
      <c r="AF558" s="207"/>
      <c r="AG558" s="207"/>
      <c r="AH558" s="207"/>
      <c r="AI558" s="207"/>
      <c r="AJ558" s="207"/>
      <c r="AK558" s="207"/>
      <c r="AL558" s="207"/>
      <c r="AM558" s="207"/>
      <c r="AN558" s="207"/>
      <c r="AO558" s="207"/>
      <c r="AP558" s="207"/>
      <c r="AQ558" s="207"/>
      <c r="AR558" s="207"/>
      <c r="AS558" s="207"/>
      <c r="AT558" s="207"/>
      <c r="AU558" s="207"/>
      <c r="AV558" s="207"/>
      <c r="AW558" s="207"/>
      <c r="AX558" s="207"/>
      <c r="AY558" s="207"/>
      <c r="AZ558" s="207"/>
      <c r="BA558" s="207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56"/>
    </row>
    <row r="559" spans="1:65">
      <c r="A559" s="30"/>
      <c r="B559" s="20" t="s">
        <v>226</v>
      </c>
      <c r="C559" s="12"/>
      <c r="D559" s="212">
        <v>0.03</v>
      </c>
      <c r="E559" s="212">
        <v>0.03</v>
      </c>
      <c r="F559" s="212">
        <v>0.03</v>
      </c>
      <c r="G559" s="212">
        <v>0.03</v>
      </c>
      <c r="H559" s="212">
        <v>2.6433333333333336E-2</v>
      </c>
      <c r="I559" s="212">
        <v>0.03</v>
      </c>
      <c r="J559" s="212">
        <v>5.9953231785531393E-2</v>
      </c>
      <c r="K559" s="212">
        <v>0.02</v>
      </c>
      <c r="L559" s="212">
        <v>2.8333333333333335E-2</v>
      </c>
      <c r="M559" s="212">
        <v>0.02</v>
      </c>
      <c r="N559" s="212">
        <v>2.7166666666666662E-2</v>
      </c>
      <c r="O559" s="212">
        <v>2.8333333333333335E-2</v>
      </c>
      <c r="P559" s="212">
        <v>3.0870499999999999E-2</v>
      </c>
      <c r="Q559" s="212">
        <v>2.866666666666667E-2</v>
      </c>
      <c r="R559" s="206"/>
      <c r="S559" s="207"/>
      <c r="T559" s="207"/>
      <c r="U559" s="207"/>
      <c r="V559" s="207"/>
      <c r="W559" s="207"/>
      <c r="X559" s="207"/>
      <c r="Y559" s="207"/>
      <c r="Z559" s="207"/>
      <c r="AA559" s="207"/>
      <c r="AB559" s="207"/>
      <c r="AC559" s="207"/>
      <c r="AD559" s="207"/>
      <c r="AE559" s="207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07"/>
      <c r="AT559" s="207"/>
      <c r="AU559" s="207"/>
      <c r="AV559" s="207"/>
      <c r="AW559" s="207"/>
      <c r="AX559" s="207"/>
      <c r="AY559" s="207"/>
      <c r="AZ559" s="207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56"/>
    </row>
    <row r="560" spans="1:65">
      <c r="A560" s="30"/>
      <c r="B560" s="3" t="s">
        <v>227</v>
      </c>
      <c r="C560" s="29"/>
      <c r="D560" s="24">
        <v>0.03</v>
      </c>
      <c r="E560" s="24">
        <v>0.03</v>
      </c>
      <c r="F560" s="24">
        <v>0.03</v>
      </c>
      <c r="G560" s="24">
        <v>0.03</v>
      </c>
      <c r="H560" s="24">
        <v>2.6500000000000003E-2</v>
      </c>
      <c r="I560" s="24">
        <v>0.03</v>
      </c>
      <c r="J560" s="24">
        <v>6.0164563283650052E-2</v>
      </c>
      <c r="K560" s="24">
        <v>0.02</v>
      </c>
      <c r="L560" s="24">
        <v>0.03</v>
      </c>
      <c r="M560" s="24">
        <v>0.02</v>
      </c>
      <c r="N560" s="24">
        <v>2.7E-2</v>
      </c>
      <c r="O560" s="24">
        <v>0.03</v>
      </c>
      <c r="P560" s="24">
        <v>3.0947000000000002E-2</v>
      </c>
      <c r="Q560" s="24">
        <v>2.8500000000000004E-2</v>
      </c>
      <c r="R560" s="206"/>
      <c r="S560" s="207"/>
      <c r="T560" s="207"/>
      <c r="U560" s="207"/>
      <c r="V560" s="207"/>
      <c r="W560" s="207"/>
      <c r="X560" s="207"/>
      <c r="Y560" s="207"/>
      <c r="Z560" s="207"/>
      <c r="AA560" s="207"/>
      <c r="AB560" s="207"/>
      <c r="AC560" s="207"/>
      <c r="AD560" s="207"/>
      <c r="AE560" s="207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56"/>
    </row>
    <row r="561" spans="1:65">
      <c r="A561" s="30"/>
      <c r="B561" s="3" t="s">
        <v>228</v>
      </c>
      <c r="C561" s="29"/>
      <c r="D561" s="24">
        <v>0</v>
      </c>
      <c r="E561" s="24">
        <v>0</v>
      </c>
      <c r="F561" s="24">
        <v>0</v>
      </c>
      <c r="G561" s="24">
        <v>0</v>
      </c>
      <c r="H561" s="24">
        <v>3.2659863237109043E-4</v>
      </c>
      <c r="I561" s="24">
        <v>0</v>
      </c>
      <c r="J561" s="24">
        <v>1.8505814046669402E-3</v>
      </c>
      <c r="K561" s="24">
        <v>0</v>
      </c>
      <c r="L561" s="24">
        <v>7.5277265270907983E-3</v>
      </c>
      <c r="M561" s="24">
        <v>0</v>
      </c>
      <c r="N561" s="24">
        <v>4.08248290463862E-4</v>
      </c>
      <c r="O561" s="24">
        <v>4.0824829046386289E-3</v>
      </c>
      <c r="P561" s="24">
        <v>2.3181781639899815E-4</v>
      </c>
      <c r="Q561" s="24">
        <v>8.1649658092772389E-4</v>
      </c>
      <c r="R561" s="206"/>
      <c r="S561" s="207"/>
      <c r="T561" s="207"/>
      <c r="U561" s="207"/>
      <c r="V561" s="207"/>
      <c r="W561" s="207"/>
      <c r="X561" s="207"/>
      <c r="Y561" s="207"/>
      <c r="Z561" s="207"/>
      <c r="AA561" s="207"/>
      <c r="AB561" s="207"/>
      <c r="AC561" s="207"/>
      <c r="AD561" s="207"/>
      <c r="AE561" s="207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56"/>
    </row>
    <row r="562" spans="1:65">
      <c r="A562" s="30"/>
      <c r="B562" s="3" t="s">
        <v>85</v>
      </c>
      <c r="C562" s="29"/>
      <c r="D562" s="13">
        <v>0</v>
      </c>
      <c r="E562" s="13">
        <v>0</v>
      </c>
      <c r="F562" s="13">
        <v>0</v>
      </c>
      <c r="G562" s="13">
        <v>0</v>
      </c>
      <c r="H562" s="13">
        <v>1.2355559862714643E-2</v>
      </c>
      <c r="I562" s="13">
        <v>0</v>
      </c>
      <c r="J562" s="13">
        <v>3.0867083384044425E-2</v>
      </c>
      <c r="K562" s="13">
        <v>0</v>
      </c>
      <c r="L562" s="13">
        <v>0.26568446566202814</v>
      </c>
      <c r="M562" s="13">
        <v>0</v>
      </c>
      <c r="N562" s="13">
        <v>1.5027544434252591E-2</v>
      </c>
      <c r="O562" s="13">
        <v>0.14408763192842219</v>
      </c>
      <c r="P562" s="13">
        <v>7.5093638392315695E-3</v>
      </c>
      <c r="Q562" s="13">
        <v>2.8482438869571761E-2</v>
      </c>
      <c r="R562" s="144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3" t="s">
        <v>229</v>
      </c>
      <c r="C563" s="29"/>
      <c r="D563" s="13">
        <v>2.1238142935172455E-2</v>
      </c>
      <c r="E563" s="13">
        <v>2.1238142935172455E-2</v>
      </c>
      <c r="F563" s="13">
        <v>2.1238142935172455E-2</v>
      </c>
      <c r="G563" s="13">
        <v>2.1238142935172455E-2</v>
      </c>
      <c r="H563" s="13">
        <v>-0.10017572516934248</v>
      </c>
      <c r="I563" s="13">
        <v>2.1238142935172455E-2</v>
      </c>
      <c r="J563" s="13">
        <v>1.0408842363872677</v>
      </c>
      <c r="K563" s="13">
        <v>-0.3191745713765517</v>
      </c>
      <c r="L563" s="13">
        <v>-3.5497309450114867E-2</v>
      </c>
      <c r="M563" s="13">
        <v>-0.3191745713765517</v>
      </c>
      <c r="N563" s="13">
        <v>-7.5212126119816314E-2</v>
      </c>
      <c r="O563" s="13">
        <v>-3.5497309450114867E-2</v>
      </c>
      <c r="P563" s="13">
        <v>5.0871069716007966E-2</v>
      </c>
      <c r="Q563" s="13">
        <v>-2.4150218973057358E-2</v>
      </c>
      <c r="R563" s="144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46" t="s">
        <v>230</v>
      </c>
      <c r="C564" s="47"/>
      <c r="D564" s="45">
        <v>0.45</v>
      </c>
      <c r="E564" s="45">
        <v>0.45</v>
      </c>
      <c r="F564" s="45">
        <v>0.45</v>
      </c>
      <c r="G564" s="45">
        <v>0.45</v>
      </c>
      <c r="H564" s="45">
        <v>1.96</v>
      </c>
      <c r="I564" s="45">
        <v>0.45</v>
      </c>
      <c r="J564" s="45">
        <v>20.65</v>
      </c>
      <c r="K564" s="45">
        <v>6.29</v>
      </c>
      <c r="L564" s="45">
        <v>0.67</v>
      </c>
      <c r="M564" s="45">
        <v>6.29</v>
      </c>
      <c r="N564" s="45">
        <v>1.46</v>
      </c>
      <c r="O564" s="45">
        <v>0.67</v>
      </c>
      <c r="P564" s="45">
        <v>1.04</v>
      </c>
      <c r="Q564" s="45">
        <v>0.45</v>
      </c>
      <c r="R564" s="144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BM565" s="55"/>
    </row>
    <row r="566" spans="1:65" ht="15">
      <c r="B566" s="8" t="s">
        <v>414</v>
      </c>
      <c r="BM566" s="28" t="s">
        <v>66</v>
      </c>
    </row>
    <row r="567" spans="1:65" ht="15">
      <c r="A567" s="25" t="s">
        <v>29</v>
      </c>
      <c r="B567" s="18" t="s">
        <v>108</v>
      </c>
      <c r="C567" s="15" t="s">
        <v>109</v>
      </c>
      <c r="D567" s="16" t="s">
        <v>209</v>
      </c>
      <c r="E567" s="17" t="s">
        <v>209</v>
      </c>
      <c r="F567" s="17" t="s">
        <v>209</v>
      </c>
      <c r="G567" s="17" t="s">
        <v>209</v>
      </c>
      <c r="H567" s="17" t="s">
        <v>209</v>
      </c>
      <c r="I567" s="17" t="s">
        <v>209</v>
      </c>
      <c r="J567" s="17" t="s">
        <v>209</v>
      </c>
      <c r="K567" s="17" t="s">
        <v>209</v>
      </c>
      <c r="L567" s="17" t="s">
        <v>209</v>
      </c>
      <c r="M567" s="17" t="s">
        <v>209</v>
      </c>
      <c r="N567" s="17" t="s">
        <v>209</v>
      </c>
      <c r="O567" s="144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</v>
      </c>
    </row>
    <row r="568" spans="1:65">
      <c r="A568" s="30"/>
      <c r="B568" s="19" t="s">
        <v>210</v>
      </c>
      <c r="C568" s="9" t="s">
        <v>210</v>
      </c>
      <c r="D568" s="142" t="s">
        <v>238</v>
      </c>
      <c r="E568" s="143" t="s">
        <v>239</v>
      </c>
      <c r="F568" s="143" t="s">
        <v>240</v>
      </c>
      <c r="G568" s="143" t="s">
        <v>241</v>
      </c>
      <c r="H568" s="143" t="s">
        <v>242</v>
      </c>
      <c r="I568" s="143" t="s">
        <v>243</v>
      </c>
      <c r="J568" s="143" t="s">
        <v>244</v>
      </c>
      <c r="K568" s="143" t="s">
        <v>245</v>
      </c>
      <c r="L568" s="143" t="s">
        <v>246</v>
      </c>
      <c r="M568" s="143" t="s">
        <v>247</v>
      </c>
      <c r="N568" s="143" t="s">
        <v>248</v>
      </c>
      <c r="O568" s="144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 t="s">
        <v>3</v>
      </c>
    </row>
    <row r="569" spans="1:65">
      <c r="A569" s="30"/>
      <c r="B569" s="19"/>
      <c r="C569" s="9"/>
      <c r="D569" s="10" t="s">
        <v>111</v>
      </c>
      <c r="E569" s="11" t="s">
        <v>260</v>
      </c>
      <c r="F569" s="11" t="s">
        <v>260</v>
      </c>
      <c r="G569" s="11" t="s">
        <v>260</v>
      </c>
      <c r="H569" s="11" t="s">
        <v>261</v>
      </c>
      <c r="I569" s="11" t="s">
        <v>261</v>
      </c>
      <c r="J569" s="11" t="s">
        <v>111</v>
      </c>
      <c r="K569" s="11" t="s">
        <v>111</v>
      </c>
      <c r="L569" s="11" t="s">
        <v>260</v>
      </c>
      <c r="M569" s="11" t="s">
        <v>260</v>
      </c>
      <c r="N569" s="11" t="s">
        <v>261</v>
      </c>
      <c r="O569" s="144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2</v>
      </c>
    </row>
    <row r="570" spans="1:65">
      <c r="A570" s="30"/>
      <c r="B570" s="19"/>
      <c r="C570" s="9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14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</v>
      </c>
    </row>
    <row r="571" spans="1:65">
      <c r="A571" s="30"/>
      <c r="B571" s="18">
        <v>1</v>
      </c>
      <c r="C571" s="14">
        <v>1</v>
      </c>
      <c r="D571" s="145" t="s">
        <v>95</v>
      </c>
      <c r="E571" s="22">
        <v>0.3</v>
      </c>
      <c r="F571" s="22">
        <v>0.4</v>
      </c>
      <c r="G571" s="22">
        <v>0.5</v>
      </c>
      <c r="H571" s="22">
        <v>0.38</v>
      </c>
      <c r="I571" s="145" t="s">
        <v>105</v>
      </c>
      <c r="J571" s="22">
        <v>0.33028136899999999</v>
      </c>
      <c r="K571" s="145" t="s">
        <v>104</v>
      </c>
      <c r="L571" s="22">
        <v>0.4</v>
      </c>
      <c r="M571" s="22">
        <v>0.3</v>
      </c>
      <c r="N571" s="22">
        <v>0.4</v>
      </c>
      <c r="O571" s="144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>
        <v>1</v>
      </c>
      <c r="C572" s="9">
        <v>2</v>
      </c>
      <c r="D572" s="146" t="s">
        <v>95</v>
      </c>
      <c r="E572" s="11">
        <v>0.4</v>
      </c>
      <c r="F572" s="11">
        <v>0.3</v>
      </c>
      <c r="G572" s="11">
        <v>0.3</v>
      </c>
      <c r="H572" s="11">
        <v>0.35</v>
      </c>
      <c r="I572" s="146" t="s">
        <v>105</v>
      </c>
      <c r="J572" s="11">
        <v>0.34117059300000002</v>
      </c>
      <c r="K572" s="146" t="s">
        <v>104</v>
      </c>
      <c r="L572" s="11">
        <v>0.5</v>
      </c>
      <c r="M572" s="11">
        <v>0.3</v>
      </c>
      <c r="N572" s="11">
        <v>0.4</v>
      </c>
      <c r="O572" s="144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17</v>
      </c>
    </row>
    <row r="573" spans="1:65">
      <c r="A573" s="30"/>
      <c r="B573" s="19">
        <v>1</v>
      </c>
      <c r="C573" s="9">
        <v>3</v>
      </c>
      <c r="D573" s="146" t="s">
        <v>95</v>
      </c>
      <c r="E573" s="11">
        <v>0.3</v>
      </c>
      <c r="F573" s="11">
        <v>0.3</v>
      </c>
      <c r="G573" s="11">
        <v>0.4</v>
      </c>
      <c r="H573" s="11">
        <v>0.38</v>
      </c>
      <c r="I573" s="146" t="s">
        <v>105</v>
      </c>
      <c r="J573" s="11">
        <v>0.35980192300000002</v>
      </c>
      <c r="K573" s="146" t="s">
        <v>104</v>
      </c>
      <c r="L573" s="11">
        <v>0.4</v>
      </c>
      <c r="M573" s="11">
        <v>0.3</v>
      </c>
      <c r="N573" s="11">
        <v>0.4</v>
      </c>
      <c r="O573" s="14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16</v>
      </c>
    </row>
    <row r="574" spans="1:65">
      <c r="A574" s="30"/>
      <c r="B574" s="19">
        <v>1</v>
      </c>
      <c r="C574" s="9">
        <v>4</v>
      </c>
      <c r="D574" s="146" t="s">
        <v>95</v>
      </c>
      <c r="E574" s="11">
        <v>0.3</v>
      </c>
      <c r="F574" s="11">
        <v>0.3</v>
      </c>
      <c r="G574" s="11">
        <v>0.4</v>
      </c>
      <c r="H574" s="11">
        <v>0.36</v>
      </c>
      <c r="I574" s="146" t="s">
        <v>105</v>
      </c>
      <c r="J574" s="11">
        <v>0.350789342</v>
      </c>
      <c r="K574" s="146" t="s">
        <v>104</v>
      </c>
      <c r="L574" s="11">
        <v>0.5</v>
      </c>
      <c r="M574" s="11">
        <v>0.3</v>
      </c>
      <c r="N574" s="11">
        <v>0.4</v>
      </c>
      <c r="O574" s="14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0.36122203539583331</v>
      </c>
    </row>
    <row r="575" spans="1:65">
      <c r="A575" s="30"/>
      <c r="B575" s="19">
        <v>1</v>
      </c>
      <c r="C575" s="9">
        <v>5</v>
      </c>
      <c r="D575" s="146" t="s">
        <v>95</v>
      </c>
      <c r="E575" s="11">
        <v>0.3</v>
      </c>
      <c r="F575" s="11">
        <v>0.3</v>
      </c>
      <c r="G575" s="11">
        <v>0.5</v>
      </c>
      <c r="H575" s="11">
        <v>0.35</v>
      </c>
      <c r="I575" s="146" t="s">
        <v>105</v>
      </c>
      <c r="J575" s="11">
        <v>0.348721161</v>
      </c>
      <c r="K575" s="146" t="s">
        <v>104</v>
      </c>
      <c r="L575" s="11">
        <v>0.4</v>
      </c>
      <c r="M575" s="11">
        <v>0.3</v>
      </c>
      <c r="N575" s="11">
        <v>0.4</v>
      </c>
      <c r="O575" s="14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34</v>
      </c>
    </row>
    <row r="576" spans="1:65">
      <c r="A576" s="30"/>
      <c r="B576" s="19">
        <v>1</v>
      </c>
      <c r="C576" s="9">
        <v>6</v>
      </c>
      <c r="D576" s="146" t="s">
        <v>95</v>
      </c>
      <c r="E576" s="11">
        <v>0.3</v>
      </c>
      <c r="F576" s="11">
        <v>0.3</v>
      </c>
      <c r="G576" s="11">
        <v>0.4</v>
      </c>
      <c r="H576" s="11">
        <v>0.35</v>
      </c>
      <c r="I576" s="146" t="s">
        <v>105</v>
      </c>
      <c r="J576" s="11">
        <v>0.33789331100000003</v>
      </c>
      <c r="K576" s="146" t="s">
        <v>104</v>
      </c>
      <c r="L576" s="11">
        <v>0.4</v>
      </c>
      <c r="M576" s="11">
        <v>0.3</v>
      </c>
      <c r="N576" s="11">
        <v>0.4</v>
      </c>
      <c r="O576" s="14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5"/>
    </row>
    <row r="577" spans="1:65">
      <c r="A577" s="30"/>
      <c r="B577" s="20" t="s">
        <v>226</v>
      </c>
      <c r="C577" s="12"/>
      <c r="D577" s="23" t="s">
        <v>500</v>
      </c>
      <c r="E577" s="23">
        <v>0.31666666666666671</v>
      </c>
      <c r="F577" s="23">
        <v>0.31666666666666671</v>
      </c>
      <c r="G577" s="23">
        <v>0.41666666666666669</v>
      </c>
      <c r="H577" s="23">
        <v>0.36166666666666664</v>
      </c>
      <c r="I577" s="23" t="s">
        <v>500</v>
      </c>
      <c r="J577" s="23">
        <v>0.3447762831666667</v>
      </c>
      <c r="K577" s="23" t="s">
        <v>500</v>
      </c>
      <c r="L577" s="23">
        <v>0.43333333333333335</v>
      </c>
      <c r="M577" s="23">
        <v>0.3</v>
      </c>
      <c r="N577" s="23">
        <v>0.39999999999999997</v>
      </c>
      <c r="O577" s="144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30"/>
      <c r="B578" s="3" t="s">
        <v>227</v>
      </c>
      <c r="C578" s="29"/>
      <c r="D578" s="11" t="s">
        <v>500</v>
      </c>
      <c r="E578" s="11">
        <v>0.3</v>
      </c>
      <c r="F578" s="11">
        <v>0.3</v>
      </c>
      <c r="G578" s="11">
        <v>0.4</v>
      </c>
      <c r="H578" s="11">
        <v>0.35499999999999998</v>
      </c>
      <c r="I578" s="11" t="s">
        <v>500</v>
      </c>
      <c r="J578" s="11">
        <v>0.34494587700000001</v>
      </c>
      <c r="K578" s="11" t="s">
        <v>500</v>
      </c>
      <c r="L578" s="11">
        <v>0.4</v>
      </c>
      <c r="M578" s="11">
        <v>0.3</v>
      </c>
      <c r="N578" s="11">
        <v>0.4</v>
      </c>
      <c r="O578" s="14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228</v>
      </c>
      <c r="C579" s="29"/>
      <c r="D579" s="24" t="s">
        <v>500</v>
      </c>
      <c r="E579" s="24">
        <v>4.0824829046385958E-2</v>
      </c>
      <c r="F579" s="24">
        <v>4.0824829046385958E-2</v>
      </c>
      <c r="G579" s="24">
        <v>7.5277265270908084E-2</v>
      </c>
      <c r="H579" s="24">
        <v>1.4719601443879758E-2</v>
      </c>
      <c r="I579" s="24" t="s">
        <v>500</v>
      </c>
      <c r="J579" s="24">
        <v>1.0468692699456272E-2</v>
      </c>
      <c r="K579" s="24" t="s">
        <v>500</v>
      </c>
      <c r="L579" s="24">
        <v>5.1639777949432392E-2</v>
      </c>
      <c r="M579" s="24">
        <v>0</v>
      </c>
      <c r="N579" s="24">
        <v>6.0809419444881171E-17</v>
      </c>
      <c r="O579" s="14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85</v>
      </c>
      <c r="C580" s="29"/>
      <c r="D580" s="13" t="s">
        <v>500</v>
      </c>
      <c r="E580" s="13">
        <v>0.12892051277806091</v>
      </c>
      <c r="F580" s="13">
        <v>0.12892051277806091</v>
      </c>
      <c r="G580" s="13">
        <v>0.1806654366501794</v>
      </c>
      <c r="H580" s="13">
        <v>4.0699358831003944E-2</v>
      </c>
      <c r="I580" s="13" t="s">
        <v>500</v>
      </c>
      <c r="J580" s="13">
        <v>3.0363726307692837E-2</v>
      </c>
      <c r="K580" s="13" t="s">
        <v>500</v>
      </c>
      <c r="L580" s="13">
        <v>0.11916871834484398</v>
      </c>
      <c r="M580" s="13">
        <v>0</v>
      </c>
      <c r="N580" s="13">
        <v>1.5202354861220294E-16</v>
      </c>
      <c r="O580" s="14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229</v>
      </c>
      <c r="C581" s="29"/>
      <c r="D581" s="13" t="s">
        <v>500</v>
      </c>
      <c r="E581" s="13">
        <v>-0.12334620915454964</v>
      </c>
      <c r="F581" s="13">
        <v>-0.12334620915454964</v>
      </c>
      <c r="G581" s="13">
        <v>0.15349183005980294</v>
      </c>
      <c r="H581" s="13">
        <v>1.2309084919088775E-3</v>
      </c>
      <c r="I581" s="13" t="s">
        <v>500</v>
      </c>
      <c r="J581" s="13">
        <v>-4.5528098005275575E-2</v>
      </c>
      <c r="K581" s="13" t="s">
        <v>500</v>
      </c>
      <c r="L581" s="13">
        <v>0.19963150326219514</v>
      </c>
      <c r="M581" s="13">
        <v>-0.16948588235694195</v>
      </c>
      <c r="N581" s="13">
        <v>0.10735215685741073</v>
      </c>
      <c r="O581" s="14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46" t="s">
        <v>230</v>
      </c>
      <c r="C582" s="47"/>
      <c r="D582" s="45">
        <v>56.87</v>
      </c>
      <c r="E582" s="45">
        <v>0.55000000000000004</v>
      </c>
      <c r="F582" s="45">
        <v>0.55000000000000004</v>
      </c>
      <c r="G582" s="45">
        <v>0.67</v>
      </c>
      <c r="H582" s="45">
        <v>0</v>
      </c>
      <c r="I582" s="45">
        <v>3.82</v>
      </c>
      <c r="J582" s="45">
        <v>0.21</v>
      </c>
      <c r="K582" s="45">
        <v>26.22</v>
      </c>
      <c r="L582" s="45">
        <v>0.88</v>
      </c>
      <c r="M582" s="45">
        <v>0.76</v>
      </c>
      <c r="N582" s="45">
        <v>0.47</v>
      </c>
      <c r="O582" s="14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B583" s="3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BM583" s="55"/>
    </row>
    <row r="584" spans="1:65" ht="15">
      <c r="B584" s="8" t="s">
        <v>415</v>
      </c>
      <c r="BM584" s="28" t="s">
        <v>233</v>
      </c>
    </row>
    <row r="585" spans="1:65" ht="15">
      <c r="A585" s="25" t="s">
        <v>31</v>
      </c>
      <c r="B585" s="18" t="s">
        <v>108</v>
      </c>
      <c r="C585" s="15" t="s">
        <v>109</v>
      </c>
      <c r="D585" s="16" t="s">
        <v>209</v>
      </c>
      <c r="E585" s="17" t="s">
        <v>209</v>
      </c>
      <c r="F585" s="14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1</v>
      </c>
    </row>
    <row r="586" spans="1:65">
      <c r="A586" s="30"/>
      <c r="B586" s="19" t="s">
        <v>210</v>
      </c>
      <c r="C586" s="9" t="s">
        <v>210</v>
      </c>
      <c r="D586" s="142" t="s">
        <v>246</v>
      </c>
      <c r="E586" s="143" t="s">
        <v>250</v>
      </c>
      <c r="F586" s="14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 t="s">
        <v>3</v>
      </c>
    </row>
    <row r="587" spans="1:65">
      <c r="A587" s="30"/>
      <c r="B587" s="19"/>
      <c r="C587" s="9"/>
      <c r="D587" s="10" t="s">
        <v>260</v>
      </c>
      <c r="E587" s="11" t="s">
        <v>261</v>
      </c>
      <c r="F587" s="14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2</v>
      </c>
    </row>
    <row r="588" spans="1:65">
      <c r="A588" s="30"/>
      <c r="B588" s="19"/>
      <c r="C588" s="9"/>
      <c r="D588" s="26"/>
      <c r="E588" s="26"/>
      <c r="F588" s="14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2</v>
      </c>
    </row>
    <row r="589" spans="1:65">
      <c r="A589" s="30"/>
      <c r="B589" s="18">
        <v>1</v>
      </c>
      <c r="C589" s="14">
        <v>1</v>
      </c>
      <c r="D589" s="22">
        <v>1.3</v>
      </c>
      <c r="E589" s="22">
        <v>0.97311000000000014</v>
      </c>
      <c r="F589" s="14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>
        <v>1</v>
      </c>
      <c r="C590" s="9">
        <v>2</v>
      </c>
      <c r="D590" s="11">
        <v>1.1000000000000001</v>
      </c>
      <c r="E590" s="11">
        <v>0.98850000000000016</v>
      </c>
      <c r="F590" s="14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7</v>
      </c>
    </row>
    <row r="591" spans="1:65">
      <c r="A591" s="30"/>
      <c r="B591" s="19">
        <v>1</v>
      </c>
      <c r="C591" s="9">
        <v>3</v>
      </c>
      <c r="D591" s="11">
        <v>1</v>
      </c>
      <c r="E591" s="11">
        <v>0.96660000000000001</v>
      </c>
      <c r="F591" s="14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16</v>
      </c>
    </row>
    <row r="592" spans="1:65">
      <c r="A592" s="30"/>
      <c r="B592" s="19">
        <v>1</v>
      </c>
      <c r="C592" s="9">
        <v>4</v>
      </c>
      <c r="D592" s="11">
        <v>0.9</v>
      </c>
      <c r="E592" s="11">
        <v>0.96200000000000008</v>
      </c>
      <c r="F592" s="14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1.00201416666667</v>
      </c>
    </row>
    <row r="593" spans="1:65">
      <c r="A593" s="30"/>
      <c r="B593" s="19">
        <v>1</v>
      </c>
      <c r="C593" s="9">
        <v>5</v>
      </c>
      <c r="D593" s="11">
        <v>0.9</v>
      </c>
      <c r="E593" s="11">
        <v>0.97085999999999983</v>
      </c>
      <c r="F593" s="14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13</v>
      </c>
    </row>
    <row r="594" spans="1:65">
      <c r="A594" s="30"/>
      <c r="B594" s="19">
        <v>1</v>
      </c>
      <c r="C594" s="9">
        <v>6</v>
      </c>
      <c r="D594" s="11">
        <v>1</v>
      </c>
      <c r="E594" s="11">
        <v>0.96309999999999996</v>
      </c>
      <c r="F594" s="14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20" t="s">
        <v>226</v>
      </c>
      <c r="C595" s="12"/>
      <c r="D595" s="23">
        <v>1.0333333333333334</v>
      </c>
      <c r="E595" s="23">
        <v>0.97069500000000009</v>
      </c>
      <c r="F595" s="14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227</v>
      </c>
      <c r="C596" s="29"/>
      <c r="D596" s="11">
        <v>1</v>
      </c>
      <c r="E596" s="11">
        <v>0.96872999999999987</v>
      </c>
      <c r="F596" s="14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3" t="s">
        <v>228</v>
      </c>
      <c r="C597" s="29"/>
      <c r="D597" s="24">
        <v>0.15055453054181558</v>
      </c>
      <c r="E597" s="24">
        <v>9.7255699061803615E-3</v>
      </c>
      <c r="F597" s="14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85</v>
      </c>
      <c r="C598" s="29"/>
      <c r="D598" s="13">
        <v>0.14569793278240217</v>
      </c>
      <c r="E598" s="13">
        <v>1.0019182035737652E-2</v>
      </c>
      <c r="F598" s="14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229</v>
      </c>
      <c r="C599" s="29"/>
      <c r="D599" s="13">
        <v>3.125621144743973E-2</v>
      </c>
      <c r="E599" s="13">
        <v>-3.1256211447446058E-2</v>
      </c>
      <c r="F599" s="14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46" t="s">
        <v>230</v>
      </c>
      <c r="C600" s="47"/>
      <c r="D600" s="45">
        <v>0.67</v>
      </c>
      <c r="E600" s="45">
        <v>0.67</v>
      </c>
      <c r="F600" s="14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B601" s="31"/>
      <c r="C601" s="20"/>
      <c r="D601" s="20"/>
      <c r="E601" s="20"/>
      <c r="BM601" s="55"/>
    </row>
    <row r="602" spans="1:65" ht="15">
      <c r="B602" s="8" t="s">
        <v>416</v>
      </c>
      <c r="BM602" s="28" t="s">
        <v>66</v>
      </c>
    </row>
    <row r="603" spans="1:65" ht="15">
      <c r="A603" s="25" t="s">
        <v>34</v>
      </c>
      <c r="B603" s="18" t="s">
        <v>108</v>
      </c>
      <c r="C603" s="15" t="s">
        <v>109</v>
      </c>
      <c r="D603" s="16" t="s">
        <v>209</v>
      </c>
      <c r="E603" s="17" t="s">
        <v>209</v>
      </c>
      <c r="F603" s="17" t="s">
        <v>209</v>
      </c>
      <c r="G603" s="17" t="s">
        <v>209</v>
      </c>
      <c r="H603" s="17" t="s">
        <v>209</v>
      </c>
      <c r="I603" s="17" t="s">
        <v>209</v>
      </c>
      <c r="J603" s="17" t="s">
        <v>209</v>
      </c>
      <c r="K603" s="17" t="s">
        <v>209</v>
      </c>
      <c r="L603" s="17" t="s">
        <v>209</v>
      </c>
      <c r="M603" s="17" t="s">
        <v>209</v>
      </c>
      <c r="N603" s="17" t="s">
        <v>209</v>
      </c>
      <c r="O603" s="17" t="s">
        <v>209</v>
      </c>
      <c r="P603" s="17" t="s">
        <v>209</v>
      </c>
      <c r="Q603" s="17" t="s">
        <v>209</v>
      </c>
      <c r="R603" s="144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1</v>
      </c>
    </row>
    <row r="604" spans="1:65">
      <c r="A604" s="30"/>
      <c r="B604" s="19" t="s">
        <v>210</v>
      </c>
      <c r="C604" s="9" t="s">
        <v>210</v>
      </c>
      <c r="D604" s="142" t="s">
        <v>238</v>
      </c>
      <c r="E604" s="143" t="s">
        <v>239</v>
      </c>
      <c r="F604" s="143" t="s">
        <v>240</v>
      </c>
      <c r="G604" s="143" t="s">
        <v>241</v>
      </c>
      <c r="H604" s="143" t="s">
        <v>242</v>
      </c>
      <c r="I604" s="143" t="s">
        <v>243</v>
      </c>
      <c r="J604" s="143" t="s">
        <v>244</v>
      </c>
      <c r="K604" s="143" t="s">
        <v>245</v>
      </c>
      <c r="L604" s="143" t="s">
        <v>246</v>
      </c>
      <c r="M604" s="143" t="s">
        <v>247</v>
      </c>
      <c r="N604" s="143" t="s">
        <v>248</v>
      </c>
      <c r="O604" s="143" t="s">
        <v>249</v>
      </c>
      <c r="P604" s="143" t="s">
        <v>250</v>
      </c>
      <c r="Q604" s="143" t="s">
        <v>234</v>
      </c>
      <c r="R604" s="144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 t="s">
        <v>3</v>
      </c>
    </row>
    <row r="605" spans="1:65">
      <c r="A605" s="30"/>
      <c r="B605" s="19"/>
      <c r="C605" s="9"/>
      <c r="D605" s="10" t="s">
        <v>111</v>
      </c>
      <c r="E605" s="11" t="s">
        <v>260</v>
      </c>
      <c r="F605" s="11" t="s">
        <v>260</v>
      </c>
      <c r="G605" s="11" t="s">
        <v>260</v>
      </c>
      <c r="H605" s="11" t="s">
        <v>261</v>
      </c>
      <c r="I605" s="11" t="s">
        <v>261</v>
      </c>
      <c r="J605" s="11" t="s">
        <v>111</v>
      </c>
      <c r="K605" s="11" t="s">
        <v>111</v>
      </c>
      <c r="L605" s="11" t="s">
        <v>260</v>
      </c>
      <c r="M605" s="11" t="s">
        <v>260</v>
      </c>
      <c r="N605" s="11" t="s">
        <v>111</v>
      </c>
      <c r="O605" s="11" t="s">
        <v>111</v>
      </c>
      <c r="P605" s="11" t="s">
        <v>111</v>
      </c>
      <c r="Q605" s="11" t="s">
        <v>111</v>
      </c>
      <c r="R605" s="144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/>
      <c r="C606" s="9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44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8">
        <v>1</v>
      </c>
      <c r="C607" s="14">
        <v>1</v>
      </c>
      <c r="D607" s="220">
        <v>4</v>
      </c>
      <c r="E607" s="213">
        <v>13.5</v>
      </c>
      <c r="F607" s="213">
        <v>12.6</v>
      </c>
      <c r="G607" s="213">
        <v>13.4</v>
      </c>
      <c r="H607" s="213">
        <v>12.5</v>
      </c>
      <c r="I607" s="213">
        <v>9.3000000000000007</v>
      </c>
      <c r="J607" s="213">
        <v>11.83682539152</v>
      </c>
      <c r="K607" s="213">
        <v>10</v>
      </c>
      <c r="L607" s="220">
        <v>5</v>
      </c>
      <c r="M607" s="213">
        <v>12.2</v>
      </c>
      <c r="N607" s="220">
        <v>11</v>
      </c>
      <c r="O607" s="220">
        <v>10</v>
      </c>
      <c r="P607" s="213">
        <v>15.02</v>
      </c>
      <c r="Q607" s="220">
        <v>11</v>
      </c>
      <c r="R607" s="214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6">
        <v>1</v>
      </c>
    </row>
    <row r="608" spans="1:65">
      <c r="A608" s="30"/>
      <c r="B608" s="19">
        <v>1</v>
      </c>
      <c r="C608" s="9">
        <v>2</v>
      </c>
      <c r="D608" s="221">
        <v>5</v>
      </c>
      <c r="E608" s="217">
        <v>12.9</v>
      </c>
      <c r="F608" s="217">
        <v>11.8</v>
      </c>
      <c r="G608" s="217">
        <v>12.2</v>
      </c>
      <c r="H608" s="222">
        <v>11.6</v>
      </c>
      <c r="I608" s="222">
        <v>8.1999999999999993</v>
      </c>
      <c r="J608" s="217">
        <v>11.574545325120001</v>
      </c>
      <c r="K608" s="217">
        <v>10.4</v>
      </c>
      <c r="L608" s="221">
        <v>6</v>
      </c>
      <c r="M608" s="217">
        <v>12.4</v>
      </c>
      <c r="N608" s="221">
        <v>11</v>
      </c>
      <c r="O608" s="221">
        <v>10</v>
      </c>
      <c r="P608" s="217">
        <v>14.94</v>
      </c>
      <c r="Q608" s="221">
        <v>10</v>
      </c>
      <c r="R608" s="214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6">
        <v>19</v>
      </c>
    </row>
    <row r="609" spans="1:65">
      <c r="A609" s="30"/>
      <c r="B609" s="19">
        <v>1</v>
      </c>
      <c r="C609" s="9">
        <v>3</v>
      </c>
      <c r="D609" s="221">
        <v>5</v>
      </c>
      <c r="E609" s="217">
        <v>12.8</v>
      </c>
      <c r="F609" s="217">
        <v>12.2</v>
      </c>
      <c r="G609" s="217">
        <v>12.6</v>
      </c>
      <c r="H609" s="217">
        <v>12.4</v>
      </c>
      <c r="I609" s="217">
        <v>9.4</v>
      </c>
      <c r="J609" s="217">
        <v>12.255357789120001</v>
      </c>
      <c r="K609" s="217">
        <v>10.8</v>
      </c>
      <c r="L609" s="221">
        <v>12</v>
      </c>
      <c r="M609" s="217">
        <v>12.4</v>
      </c>
      <c r="N609" s="221">
        <v>10</v>
      </c>
      <c r="O609" s="221">
        <v>10</v>
      </c>
      <c r="P609" s="217">
        <v>15.99</v>
      </c>
      <c r="Q609" s="221">
        <v>11</v>
      </c>
      <c r="R609" s="214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6">
        <v>16</v>
      </c>
    </row>
    <row r="610" spans="1:65">
      <c r="A610" s="30"/>
      <c r="B610" s="19">
        <v>1</v>
      </c>
      <c r="C610" s="9">
        <v>4</v>
      </c>
      <c r="D610" s="221">
        <v>4</v>
      </c>
      <c r="E610" s="217">
        <v>13.3</v>
      </c>
      <c r="F610" s="217">
        <v>12.5</v>
      </c>
      <c r="G610" s="217">
        <v>12.8</v>
      </c>
      <c r="H610" s="217">
        <v>12.5</v>
      </c>
      <c r="I610" s="217">
        <v>9.1999999999999993</v>
      </c>
      <c r="J610" s="217">
        <v>12.866222029320001</v>
      </c>
      <c r="K610" s="217">
        <v>10.5</v>
      </c>
      <c r="L610" s="221">
        <v>9</v>
      </c>
      <c r="M610" s="217">
        <v>12.6</v>
      </c>
      <c r="N610" s="221">
        <v>10</v>
      </c>
      <c r="O610" s="221">
        <v>10</v>
      </c>
      <c r="P610" s="217">
        <v>15.12</v>
      </c>
      <c r="Q610" s="221">
        <v>11</v>
      </c>
      <c r="R610" s="214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6">
        <v>12.285186015850369</v>
      </c>
    </row>
    <row r="611" spans="1:65">
      <c r="A611" s="30"/>
      <c r="B611" s="19">
        <v>1</v>
      </c>
      <c r="C611" s="9">
        <v>5</v>
      </c>
      <c r="D611" s="221">
        <v>4</v>
      </c>
      <c r="E611" s="217">
        <v>12.4</v>
      </c>
      <c r="F611" s="217">
        <v>12.3</v>
      </c>
      <c r="G611" s="217">
        <v>12.8</v>
      </c>
      <c r="H611" s="217">
        <v>12.5</v>
      </c>
      <c r="I611" s="217">
        <v>9.4</v>
      </c>
      <c r="J611" s="217">
        <v>12.242487888120001</v>
      </c>
      <c r="K611" s="217">
        <v>10.9</v>
      </c>
      <c r="L611" s="221">
        <v>6</v>
      </c>
      <c r="M611" s="217">
        <v>12.3</v>
      </c>
      <c r="N611" s="221">
        <v>11</v>
      </c>
      <c r="O611" s="221">
        <v>10</v>
      </c>
      <c r="P611" s="217">
        <v>16.079999999999998</v>
      </c>
      <c r="Q611" s="221">
        <v>12</v>
      </c>
      <c r="R611" s="214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6">
        <v>35</v>
      </c>
    </row>
    <row r="612" spans="1:65">
      <c r="A612" s="30"/>
      <c r="B612" s="19">
        <v>1</v>
      </c>
      <c r="C612" s="9">
        <v>6</v>
      </c>
      <c r="D612" s="221">
        <v>5</v>
      </c>
      <c r="E612" s="217">
        <v>12.8</v>
      </c>
      <c r="F612" s="217">
        <v>12.1</v>
      </c>
      <c r="G612" s="217">
        <v>13.2</v>
      </c>
      <c r="H612" s="217">
        <v>12.9</v>
      </c>
      <c r="I612" s="217">
        <v>9.4</v>
      </c>
      <c r="J612" s="217">
        <v>12.534606432720002</v>
      </c>
      <c r="K612" s="217">
        <v>10.9</v>
      </c>
      <c r="L612" s="221">
        <v>7</v>
      </c>
      <c r="M612" s="217">
        <v>12.9</v>
      </c>
      <c r="N612" s="221">
        <v>11</v>
      </c>
      <c r="O612" s="221">
        <v>10</v>
      </c>
      <c r="P612" s="217">
        <v>15.04</v>
      </c>
      <c r="Q612" s="221">
        <v>12</v>
      </c>
      <c r="R612" s="214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8"/>
    </row>
    <row r="613" spans="1:65">
      <c r="A613" s="30"/>
      <c r="B613" s="20" t="s">
        <v>226</v>
      </c>
      <c r="C613" s="12"/>
      <c r="D613" s="219">
        <v>4.5</v>
      </c>
      <c r="E613" s="219">
        <v>12.950000000000001</v>
      </c>
      <c r="F613" s="219">
        <v>12.249999999999998</v>
      </c>
      <c r="G613" s="219">
        <v>12.833333333333334</v>
      </c>
      <c r="H613" s="219">
        <v>12.4</v>
      </c>
      <c r="I613" s="219">
        <v>9.1499999999999986</v>
      </c>
      <c r="J613" s="219">
        <v>12.218340809320003</v>
      </c>
      <c r="K613" s="219">
        <v>10.583333333333334</v>
      </c>
      <c r="L613" s="219">
        <v>7.5</v>
      </c>
      <c r="M613" s="219">
        <v>12.466666666666669</v>
      </c>
      <c r="N613" s="219">
        <v>10.666666666666666</v>
      </c>
      <c r="O613" s="219">
        <v>10</v>
      </c>
      <c r="P613" s="219">
        <v>15.365</v>
      </c>
      <c r="Q613" s="219">
        <v>11.166666666666666</v>
      </c>
      <c r="R613" s="214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8"/>
    </row>
    <row r="614" spans="1:65">
      <c r="A614" s="30"/>
      <c r="B614" s="3" t="s">
        <v>227</v>
      </c>
      <c r="C614" s="29"/>
      <c r="D614" s="217">
        <v>4.5</v>
      </c>
      <c r="E614" s="217">
        <v>12.850000000000001</v>
      </c>
      <c r="F614" s="217">
        <v>12.25</v>
      </c>
      <c r="G614" s="217">
        <v>12.8</v>
      </c>
      <c r="H614" s="217">
        <v>12.5</v>
      </c>
      <c r="I614" s="217">
        <v>9.3500000000000014</v>
      </c>
      <c r="J614" s="217">
        <v>12.24892283862</v>
      </c>
      <c r="K614" s="217">
        <v>10.65</v>
      </c>
      <c r="L614" s="217">
        <v>6.5</v>
      </c>
      <c r="M614" s="217">
        <v>12.4</v>
      </c>
      <c r="N614" s="217">
        <v>11</v>
      </c>
      <c r="O614" s="217">
        <v>10</v>
      </c>
      <c r="P614" s="217">
        <v>15.079999999999998</v>
      </c>
      <c r="Q614" s="217">
        <v>11</v>
      </c>
      <c r="R614" s="214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8"/>
    </row>
    <row r="615" spans="1:65">
      <c r="A615" s="30"/>
      <c r="B615" s="3" t="s">
        <v>228</v>
      </c>
      <c r="C615" s="29"/>
      <c r="D615" s="217">
        <v>0.54772255750516607</v>
      </c>
      <c r="E615" s="217">
        <v>0.39370039370059046</v>
      </c>
      <c r="F615" s="217">
        <v>0.28809720581775844</v>
      </c>
      <c r="G615" s="217">
        <v>0.42739521132865632</v>
      </c>
      <c r="H615" s="217">
        <v>0.42895221179054455</v>
      </c>
      <c r="I615" s="217">
        <v>0.47222875812470422</v>
      </c>
      <c r="J615" s="217">
        <v>0.46513524860556188</v>
      </c>
      <c r="K615" s="217">
        <v>0.35449494589721137</v>
      </c>
      <c r="L615" s="217">
        <v>2.5884358211089569</v>
      </c>
      <c r="M615" s="217">
        <v>0.25033311140691461</v>
      </c>
      <c r="N615" s="217">
        <v>0.51639777949432231</v>
      </c>
      <c r="O615" s="217">
        <v>0</v>
      </c>
      <c r="P615" s="217">
        <v>0.52290534516296538</v>
      </c>
      <c r="Q615" s="217">
        <v>0.75277265270908111</v>
      </c>
      <c r="R615" s="214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8"/>
    </row>
    <row r="616" spans="1:65">
      <c r="A616" s="30"/>
      <c r="B616" s="3" t="s">
        <v>85</v>
      </c>
      <c r="C616" s="29"/>
      <c r="D616" s="13">
        <v>0.1217161238900369</v>
      </c>
      <c r="E616" s="13">
        <v>3.0401574803134396E-2</v>
      </c>
      <c r="F616" s="13">
        <v>2.3518139250429265E-2</v>
      </c>
      <c r="G616" s="13">
        <v>3.3303522960674514E-2</v>
      </c>
      <c r="H616" s="13">
        <v>3.4592920305689077E-2</v>
      </c>
      <c r="I616" s="13">
        <v>5.1609700341497734E-2</v>
      </c>
      <c r="J616" s="13">
        <v>3.8068609794446262E-2</v>
      </c>
      <c r="K616" s="13">
        <v>3.3495585439106586E-2</v>
      </c>
      <c r="L616" s="13">
        <v>0.34512477614786091</v>
      </c>
      <c r="M616" s="13">
        <v>2.0080196102158922E-2</v>
      </c>
      <c r="N616" s="13">
        <v>4.841229182759272E-2</v>
      </c>
      <c r="O616" s="13">
        <v>0</v>
      </c>
      <c r="P616" s="13">
        <v>3.4032238539730905E-2</v>
      </c>
      <c r="Q616" s="13">
        <v>6.741247636200727E-2</v>
      </c>
      <c r="R616" s="144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229</v>
      </c>
      <c r="C617" s="29"/>
      <c r="D617" s="13">
        <v>-0.63370518002787324</v>
      </c>
      <c r="E617" s="13">
        <v>5.4115093030898231E-2</v>
      </c>
      <c r="F617" s="13">
        <v>-2.8641011869884325E-3</v>
      </c>
      <c r="G617" s="13">
        <v>4.4618560661250362E-2</v>
      </c>
      <c r="H617" s="13">
        <v>9.3457261454159557E-3</v>
      </c>
      <c r="I617" s="13">
        <v>-0.25520053272334242</v>
      </c>
      <c r="J617" s="13">
        <v>-5.4411228648978405E-3</v>
      </c>
      <c r="K617" s="13">
        <v>-0.13852884932481302</v>
      </c>
      <c r="L617" s="13">
        <v>-0.3895086333797888</v>
      </c>
      <c r="M617" s="13">
        <v>1.4772316070928992E-2</v>
      </c>
      <c r="N617" s="13">
        <v>-0.13174561191792189</v>
      </c>
      <c r="O617" s="13">
        <v>-0.1860115111730517</v>
      </c>
      <c r="P617" s="13">
        <v>0.25069331308260612</v>
      </c>
      <c r="Q617" s="13">
        <v>-9.1046187476574447E-2</v>
      </c>
      <c r="R617" s="144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46" t="s">
        <v>230</v>
      </c>
      <c r="C618" s="47"/>
      <c r="D618" s="45" t="s">
        <v>236</v>
      </c>
      <c r="E618" s="45">
        <v>0.86</v>
      </c>
      <c r="F618" s="45">
        <v>0.23</v>
      </c>
      <c r="G618" s="45">
        <v>0.67</v>
      </c>
      <c r="H618" s="45">
        <v>0</v>
      </c>
      <c r="I618" s="45">
        <v>5.0599999999999996</v>
      </c>
      <c r="J618" s="45">
        <v>0.28000000000000003</v>
      </c>
      <c r="K618" s="45">
        <v>2.83</v>
      </c>
      <c r="L618" s="45" t="s">
        <v>236</v>
      </c>
      <c r="M618" s="45">
        <v>0.1</v>
      </c>
      <c r="N618" s="45" t="s">
        <v>236</v>
      </c>
      <c r="O618" s="45" t="s">
        <v>236</v>
      </c>
      <c r="P618" s="45">
        <v>4.6100000000000003</v>
      </c>
      <c r="Q618" s="45" t="s">
        <v>236</v>
      </c>
      <c r="R618" s="144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B619" s="3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BM619" s="55"/>
    </row>
    <row r="620" spans="1:65" ht="15">
      <c r="B620" s="8" t="s">
        <v>417</v>
      </c>
      <c r="BM620" s="28" t="s">
        <v>233</v>
      </c>
    </row>
    <row r="621" spans="1:65" ht="15">
      <c r="A621" s="25" t="s">
        <v>57</v>
      </c>
      <c r="B621" s="18" t="s">
        <v>108</v>
      </c>
      <c r="C621" s="15" t="s">
        <v>109</v>
      </c>
      <c r="D621" s="16" t="s">
        <v>209</v>
      </c>
      <c r="E621" s="17" t="s">
        <v>209</v>
      </c>
      <c r="F621" s="17" t="s">
        <v>209</v>
      </c>
      <c r="G621" s="17" t="s">
        <v>209</v>
      </c>
      <c r="H621" s="17" t="s">
        <v>209</v>
      </c>
      <c r="I621" s="17" t="s">
        <v>209</v>
      </c>
      <c r="J621" s="17" t="s">
        <v>209</v>
      </c>
      <c r="K621" s="17" t="s">
        <v>209</v>
      </c>
      <c r="L621" s="17" t="s">
        <v>209</v>
      </c>
      <c r="M621" s="17" t="s">
        <v>209</v>
      </c>
      <c r="N621" s="17" t="s">
        <v>209</v>
      </c>
      <c r="O621" s="17" t="s">
        <v>209</v>
      </c>
      <c r="P621" s="17" t="s">
        <v>209</v>
      </c>
      <c r="Q621" s="17" t="s">
        <v>209</v>
      </c>
      <c r="R621" s="144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210</v>
      </c>
      <c r="C622" s="9" t="s">
        <v>210</v>
      </c>
      <c r="D622" s="142" t="s">
        <v>238</v>
      </c>
      <c r="E622" s="143" t="s">
        <v>239</v>
      </c>
      <c r="F622" s="143" t="s">
        <v>240</v>
      </c>
      <c r="G622" s="143" t="s">
        <v>241</v>
      </c>
      <c r="H622" s="143" t="s">
        <v>242</v>
      </c>
      <c r="I622" s="143" t="s">
        <v>243</v>
      </c>
      <c r="J622" s="143" t="s">
        <v>244</v>
      </c>
      <c r="K622" s="143" t="s">
        <v>245</v>
      </c>
      <c r="L622" s="143" t="s">
        <v>246</v>
      </c>
      <c r="M622" s="143" t="s">
        <v>247</v>
      </c>
      <c r="N622" s="143" t="s">
        <v>248</v>
      </c>
      <c r="O622" s="143" t="s">
        <v>249</v>
      </c>
      <c r="P622" s="143" t="s">
        <v>250</v>
      </c>
      <c r="Q622" s="143" t="s">
        <v>234</v>
      </c>
      <c r="R622" s="144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1</v>
      </c>
    </row>
    <row r="623" spans="1:65">
      <c r="A623" s="30"/>
      <c r="B623" s="19"/>
      <c r="C623" s="9"/>
      <c r="D623" s="10" t="s">
        <v>111</v>
      </c>
      <c r="E623" s="11" t="s">
        <v>260</v>
      </c>
      <c r="F623" s="11" t="s">
        <v>260</v>
      </c>
      <c r="G623" s="11" t="s">
        <v>260</v>
      </c>
      <c r="H623" s="11" t="s">
        <v>111</v>
      </c>
      <c r="I623" s="11" t="s">
        <v>261</v>
      </c>
      <c r="J623" s="11" t="s">
        <v>111</v>
      </c>
      <c r="K623" s="11" t="s">
        <v>111</v>
      </c>
      <c r="L623" s="11" t="s">
        <v>260</v>
      </c>
      <c r="M623" s="11" t="s">
        <v>260</v>
      </c>
      <c r="N623" s="11" t="s">
        <v>111</v>
      </c>
      <c r="O623" s="11" t="s">
        <v>111</v>
      </c>
      <c r="P623" s="11" t="s">
        <v>111</v>
      </c>
      <c r="Q623" s="11" t="s">
        <v>111</v>
      </c>
      <c r="R623" s="144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3</v>
      </c>
    </row>
    <row r="624" spans="1:65">
      <c r="A624" s="30"/>
      <c r="B624" s="19"/>
      <c r="C624" s="9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44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3</v>
      </c>
    </row>
    <row r="625" spans="1:65">
      <c r="A625" s="30"/>
      <c r="B625" s="18">
        <v>1</v>
      </c>
      <c r="C625" s="14">
        <v>1</v>
      </c>
      <c r="D625" s="208">
        <v>5.7999999999999996E-3</v>
      </c>
      <c r="E625" s="208">
        <v>5.0000000000000001E-3</v>
      </c>
      <c r="F625" s="208">
        <v>4.0000000000000001E-3</v>
      </c>
      <c r="G625" s="208">
        <v>5.0000000000000001E-3</v>
      </c>
      <c r="H625" s="208">
        <v>5.3999999999999994E-3</v>
      </c>
      <c r="I625" s="208">
        <v>5.1000000000000004E-3</v>
      </c>
      <c r="J625" s="208">
        <v>5.4217791202179517E-3</v>
      </c>
      <c r="K625" s="209">
        <v>2.2699999999999998E-2</v>
      </c>
      <c r="L625" s="209">
        <v>5.899999999999999E-2</v>
      </c>
      <c r="M625" s="209">
        <v>9.74E-2</v>
      </c>
      <c r="N625" s="208">
        <v>5.0000000000000001E-3</v>
      </c>
      <c r="O625" s="209" t="s">
        <v>106</v>
      </c>
      <c r="P625" s="209">
        <v>0.29469400000000001</v>
      </c>
      <c r="Q625" s="208">
        <v>3.0000000000000001E-3</v>
      </c>
      <c r="R625" s="206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  <c r="AG625" s="207"/>
      <c r="AH625" s="207"/>
      <c r="AI625" s="207"/>
      <c r="AJ625" s="207"/>
      <c r="AK625" s="207"/>
      <c r="AL625" s="207"/>
      <c r="AM625" s="207"/>
      <c r="AN625" s="207"/>
      <c r="AO625" s="207"/>
      <c r="AP625" s="207"/>
      <c r="AQ625" s="207"/>
      <c r="AR625" s="207"/>
      <c r="AS625" s="207"/>
      <c r="AT625" s="207"/>
      <c r="AU625" s="207"/>
      <c r="AV625" s="207"/>
      <c r="AW625" s="207"/>
      <c r="AX625" s="207"/>
      <c r="AY625" s="207"/>
      <c r="AZ625" s="207"/>
      <c r="BA625" s="207"/>
      <c r="BB625" s="207"/>
      <c r="BC625" s="207"/>
      <c r="BD625" s="207"/>
      <c r="BE625" s="207"/>
      <c r="BF625" s="207"/>
      <c r="BG625" s="207"/>
      <c r="BH625" s="207"/>
      <c r="BI625" s="207"/>
      <c r="BJ625" s="207"/>
      <c r="BK625" s="207"/>
      <c r="BL625" s="207"/>
      <c r="BM625" s="210">
        <v>1</v>
      </c>
    </row>
    <row r="626" spans="1:65">
      <c r="A626" s="30"/>
      <c r="B626" s="19">
        <v>1</v>
      </c>
      <c r="C626" s="9">
        <v>2</v>
      </c>
      <c r="D626" s="24">
        <v>6.0999999999999995E-3</v>
      </c>
      <c r="E626" s="24">
        <v>5.0000000000000001E-3</v>
      </c>
      <c r="F626" s="24">
        <v>4.0000000000000001E-3</v>
      </c>
      <c r="G626" s="24">
        <v>5.0000000000000001E-3</v>
      </c>
      <c r="H626" s="233">
        <v>5.0000000000000001E-3</v>
      </c>
      <c r="I626" s="24">
        <v>5.1000000000000004E-3</v>
      </c>
      <c r="J626" s="24">
        <v>5.553058515441747E-3</v>
      </c>
      <c r="K626" s="211">
        <v>2.29E-2</v>
      </c>
      <c r="L626" s="211">
        <v>6.3E-2</v>
      </c>
      <c r="M626" s="211">
        <v>9.9099999999999994E-2</v>
      </c>
      <c r="N626" s="24">
        <v>5.0000000000000001E-3</v>
      </c>
      <c r="O626" s="211" t="s">
        <v>106</v>
      </c>
      <c r="P626" s="211">
        <v>0.29393200000000003</v>
      </c>
      <c r="Q626" s="24">
        <v>6.0000000000000001E-3</v>
      </c>
      <c r="R626" s="206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7"/>
      <c r="AF626" s="207"/>
      <c r="AG626" s="207"/>
      <c r="AH626" s="207"/>
      <c r="AI626" s="207"/>
      <c r="AJ626" s="207"/>
      <c r="AK626" s="207"/>
      <c r="AL626" s="207"/>
      <c r="AM626" s="207"/>
      <c r="AN626" s="207"/>
      <c r="AO626" s="207"/>
      <c r="AP626" s="207"/>
      <c r="AQ626" s="207"/>
      <c r="AR626" s="207"/>
      <c r="AS626" s="207"/>
      <c r="AT626" s="207"/>
      <c r="AU626" s="207"/>
      <c r="AV626" s="207"/>
      <c r="AW626" s="207"/>
      <c r="AX626" s="207"/>
      <c r="AY626" s="207"/>
      <c r="AZ626" s="207"/>
      <c r="BA626" s="207"/>
      <c r="BB626" s="207"/>
      <c r="BC626" s="207"/>
      <c r="BD626" s="207"/>
      <c r="BE626" s="207"/>
      <c r="BF626" s="207"/>
      <c r="BG626" s="207"/>
      <c r="BH626" s="207"/>
      <c r="BI626" s="207"/>
      <c r="BJ626" s="207"/>
      <c r="BK626" s="207"/>
      <c r="BL626" s="207"/>
      <c r="BM626" s="210">
        <v>8</v>
      </c>
    </row>
    <row r="627" spans="1:65">
      <c r="A627" s="30"/>
      <c r="B627" s="19">
        <v>1</v>
      </c>
      <c r="C627" s="9">
        <v>3</v>
      </c>
      <c r="D627" s="24">
        <v>5.8999999999999999E-3</v>
      </c>
      <c r="E627" s="24">
        <v>5.0000000000000001E-3</v>
      </c>
      <c r="F627" s="24">
        <v>4.0000000000000001E-3</v>
      </c>
      <c r="G627" s="24">
        <v>5.0000000000000001E-3</v>
      </c>
      <c r="H627" s="24">
        <v>5.3999999999999994E-3</v>
      </c>
      <c r="I627" s="24">
        <v>4.8000000000000004E-3</v>
      </c>
      <c r="J627" s="24">
        <v>5.4345218209740989E-3</v>
      </c>
      <c r="K627" s="211">
        <v>2.3400000000000001E-2</v>
      </c>
      <c r="L627" s="211">
        <v>6.3E-2</v>
      </c>
      <c r="M627" s="211">
        <v>9.74E-2</v>
      </c>
      <c r="N627" s="24">
        <v>5.0000000000000001E-3</v>
      </c>
      <c r="O627" s="211" t="s">
        <v>106</v>
      </c>
      <c r="P627" s="211">
        <v>0.29494400000000004</v>
      </c>
      <c r="Q627" s="233">
        <v>2E-3</v>
      </c>
      <c r="R627" s="206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7"/>
      <c r="AF627" s="207"/>
      <c r="AG627" s="207"/>
      <c r="AH627" s="207"/>
      <c r="AI627" s="207"/>
      <c r="AJ627" s="207"/>
      <c r="AK627" s="207"/>
      <c r="AL627" s="207"/>
      <c r="AM627" s="207"/>
      <c r="AN627" s="207"/>
      <c r="AO627" s="207"/>
      <c r="AP627" s="207"/>
      <c r="AQ627" s="207"/>
      <c r="AR627" s="207"/>
      <c r="AS627" s="207"/>
      <c r="AT627" s="207"/>
      <c r="AU627" s="207"/>
      <c r="AV627" s="207"/>
      <c r="AW627" s="207"/>
      <c r="AX627" s="207"/>
      <c r="AY627" s="207"/>
      <c r="AZ627" s="207"/>
      <c r="BA627" s="207"/>
      <c r="BB627" s="207"/>
      <c r="BC627" s="207"/>
      <c r="BD627" s="207"/>
      <c r="BE627" s="207"/>
      <c r="BF627" s="207"/>
      <c r="BG627" s="207"/>
      <c r="BH627" s="207"/>
      <c r="BI627" s="207"/>
      <c r="BJ627" s="207"/>
      <c r="BK627" s="207"/>
      <c r="BL627" s="207"/>
      <c r="BM627" s="210">
        <v>16</v>
      </c>
    </row>
    <row r="628" spans="1:65">
      <c r="A628" s="30"/>
      <c r="B628" s="19">
        <v>1</v>
      </c>
      <c r="C628" s="9">
        <v>4</v>
      </c>
      <c r="D628" s="24">
        <v>5.1999999999999998E-3</v>
      </c>
      <c r="E628" s="24">
        <v>5.0000000000000001E-3</v>
      </c>
      <c r="F628" s="24">
        <v>4.0000000000000001E-3</v>
      </c>
      <c r="G628" s="24">
        <v>5.0000000000000001E-3</v>
      </c>
      <c r="H628" s="24">
        <v>5.3999999999999994E-3</v>
      </c>
      <c r="I628" s="24">
        <v>6.3E-3</v>
      </c>
      <c r="J628" s="24">
        <v>5.6732149789814543E-3</v>
      </c>
      <c r="K628" s="211">
        <v>2.3400000000000001E-2</v>
      </c>
      <c r="L628" s="211">
        <v>0.06</v>
      </c>
      <c r="M628" s="211">
        <v>9.8799999999999999E-2</v>
      </c>
      <c r="N628" s="24">
        <v>5.0000000000000001E-3</v>
      </c>
      <c r="O628" s="211" t="s">
        <v>106</v>
      </c>
      <c r="P628" s="211">
        <v>0.29276199999999997</v>
      </c>
      <c r="Q628" s="24">
        <v>5.0000000000000001E-3</v>
      </c>
      <c r="R628" s="206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7"/>
      <c r="AF628" s="207"/>
      <c r="AG628" s="207"/>
      <c r="AH628" s="207"/>
      <c r="AI628" s="207"/>
      <c r="AJ628" s="207"/>
      <c r="AK628" s="207"/>
      <c r="AL628" s="207"/>
      <c r="AM628" s="207"/>
      <c r="AN628" s="207"/>
      <c r="AO628" s="207"/>
      <c r="AP628" s="207"/>
      <c r="AQ628" s="207"/>
      <c r="AR628" s="207"/>
      <c r="AS628" s="207"/>
      <c r="AT628" s="207"/>
      <c r="AU628" s="207"/>
      <c r="AV628" s="207"/>
      <c r="AW628" s="207"/>
      <c r="AX628" s="207"/>
      <c r="AY628" s="207"/>
      <c r="AZ628" s="207"/>
      <c r="BA628" s="207"/>
      <c r="BB628" s="207"/>
      <c r="BC628" s="207"/>
      <c r="BD628" s="207"/>
      <c r="BE628" s="207"/>
      <c r="BF628" s="207"/>
      <c r="BG628" s="207"/>
      <c r="BH628" s="207"/>
      <c r="BI628" s="207"/>
      <c r="BJ628" s="207"/>
      <c r="BK628" s="207"/>
      <c r="BL628" s="207"/>
      <c r="BM628" s="210">
        <v>5.1342365482923598E-3</v>
      </c>
    </row>
    <row r="629" spans="1:65">
      <c r="A629" s="30"/>
      <c r="B629" s="19">
        <v>1</v>
      </c>
      <c r="C629" s="9">
        <v>5</v>
      </c>
      <c r="D629" s="24">
        <v>5.5000000000000005E-3</v>
      </c>
      <c r="E629" s="24">
        <v>5.0000000000000001E-3</v>
      </c>
      <c r="F629" s="24">
        <v>4.0000000000000001E-3</v>
      </c>
      <c r="G629" s="24">
        <v>5.0000000000000001E-3</v>
      </c>
      <c r="H629" s="24">
        <v>5.3E-3</v>
      </c>
      <c r="I629" s="24">
        <v>6.7000000000000002E-3</v>
      </c>
      <c r="J629" s="24">
        <v>5.5443264376310898E-3</v>
      </c>
      <c r="K629" s="211">
        <v>2.2000000000000002E-2</v>
      </c>
      <c r="L629" s="211">
        <v>6.0999999999999999E-2</v>
      </c>
      <c r="M629" s="211">
        <v>9.7900000000000001E-2</v>
      </c>
      <c r="N629" s="24">
        <v>5.0000000000000001E-3</v>
      </c>
      <c r="O629" s="211" t="s">
        <v>106</v>
      </c>
      <c r="P629" s="211">
        <v>0.293325</v>
      </c>
      <c r="Q629" s="24">
        <v>7.000000000000001E-3</v>
      </c>
      <c r="R629" s="206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F629" s="207"/>
      <c r="AG629" s="207"/>
      <c r="AH629" s="207"/>
      <c r="AI629" s="207"/>
      <c r="AJ629" s="207"/>
      <c r="AK629" s="207"/>
      <c r="AL629" s="207"/>
      <c r="AM629" s="207"/>
      <c r="AN629" s="207"/>
      <c r="AO629" s="207"/>
      <c r="AP629" s="207"/>
      <c r="AQ629" s="207"/>
      <c r="AR629" s="207"/>
      <c r="AS629" s="207"/>
      <c r="AT629" s="207"/>
      <c r="AU629" s="207"/>
      <c r="AV629" s="207"/>
      <c r="AW629" s="207"/>
      <c r="AX629" s="207"/>
      <c r="AY629" s="207"/>
      <c r="AZ629" s="207"/>
      <c r="BA629" s="207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10">
        <v>14</v>
      </c>
    </row>
    <row r="630" spans="1:65">
      <c r="A630" s="30"/>
      <c r="B630" s="19">
        <v>1</v>
      </c>
      <c r="C630" s="9">
        <v>6</v>
      </c>
      <c r="D630" s="24">
        <v>5.7999999999999996E-3</v>
      </c>
      <c r="E630" s="24">
        <v>5.0000000000000001E-3</v>
      </c>
      <c r="F630" s="24">
        <v>4.0000000000000001E-3</v>
      </c>
      <c r="G630" s="24">
        <v>5.0000000000000001E-3</v>
      </c>
      <c r="H630" s="24">
        <v>5.3999999999999994E-3</v>
      </c>
      <c r="I630" s="24">
        <v>5.3999999999999994E-3</v>
      </c>
      <c r="J630" s="24">
        <v>5.6418727345408743E-3</v>
      </c>
      <c r="K630" s="211">
        <v>2.3300000000000001E-2</v>
      </c>
      <c r="L630" s="211">
        <v>6.4000000000000001E-2</v>
      </c>
      <c r="M630" s="211">
        <v>9.74E-2</v>
      </c>
      <c r="N630" s="24">
        <v>5.0000000000000001E-3</v>
      </c>
      <c r="O630" s="211" t="s">
        <v>106</v>
      </c>
      <c r="P630" s="211">
        <v>0.29415999999999998</v>
      </c>
      <c r="Q630" s="24">
        <v>4.0000000000000001E-3</v>
      </c>
      <c r="R630" s="206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F630" s="207"/>
      <c r="AG630" s="207"/>
      <c r="AH630" s="207"/>
      <c r="AI630" s="207"/>
      <c r="AJ630" s="207"/>
      <c r="AK630" s="207"/>
      <c r="AL630" s="207"/>
      <c r="AM630" s="207"/>
      <c r="AN630" s="207"/>
      <c r="AO630" s="207"/>
      <c r="AP630" s="207"/>
      <c r="AQ630" s="207"/>
      <c r="AR630" s="207"/>
      <c r="AS630" s="207"/>
      <c r="AT630" s="207"/>
      <c r="AU630" s="207"/>
      <c r="AV630" s="207"/>
      <c r="AW630" s="207"/>
      <c r="AX630" s="207"/>
      <c r="AY630" s="207"/>
      <c r="AZ630" s="207"/>
      <c r="BA630" s="207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56"/>
    </row>
    <row r="631" spans="1:65">
      <c r="A631" s="30"/>
      <c r="B631" s="20" t="s">
        <v>226</v>
      </c>
      <c r="C631" s="12"/>
      <c r="D631" s="212">
        <v>5.7166666666666659E-3</v>
      </c>
      <c r="E631" s="212">
        <v>5.0000000000000001E-3</v>
      </c>
      <c r="F631" s="212">
        <v>4.0000000000000001E-3</v>
      </c>
      <c r="G631" s="212">
        <v>5.0000000000000001E-3</v>
      </c>
      <c r="H631" s="212">
        <v>5.3166666666666666E-3</v>
      </c>
      <c r="I631" s="212">
        <v>5.5666666666666668E-3</v>
      </c>
      <c r="J631" s="212">
        <v>5.5447956012978699E-3</v>
      </c>
      <c r="K631" s="212">
        <v>2.2950000000000002E-2</v>
      </c>
      <c r="L631" s="212">
        <v>6.1666666666666668E-2</v>
      </c>
      <c r="M631" s="212">
        <v>9.799999999999999E-2</v>
      </c>
      <c r="N631" s="212">
        <v>5.0000000000000001E-3</v>
      </c>
      <c r="O631" s="212" t="s">
        <v>500</v>
      </c>
      <c r="P631" s="212">
        <v>0.29396950000000005</v>
      </c>
      <c r="Q631" s="212">
        <v>4.4999999999999997E-3</v>
      </c>
      <c r="R631" s="206"/>
      <c r="S631" s="207"/>
      <c r="T631" s="207"/>
      <c r="U631" s="207"/>
      <c r="V631" s="207"/>
      <c r="W631" s="207"/>
      <c r="X631" s="207"/>
      <c r="Y631" s="207"/>
      <c r="Z631" s="207"/>
      <c r="AA631" s="207"/>
      <c r="AB631" s="207"/>
      <c r="AC631" s="207"/>
      <c r="AD631" s="207"/>
      <c r="AE631" s="207"/>
      <c r="AF631" s="207"/>
      <c r="AG631" s="207"/>
      <c r="AH631" s="207"/>
      <c r="AI631" s="207"/>
      <c r="AJ631" s="207"/>
      <c r="AK631" s="207"/>
      <c r="AL631" s="207"/>
      <c r="AM631" s="207"/>
      <c r="AN631" s="207"/>
      <c r="AO631" s="207"/>
      <c r="AP631" s="207"/>
      <c r="AQ631" s="207"/>
      <c r="AR631" s="207"/>
      <c r="AS631" s="207"/>
      <c r="AT631" s="207"/>
      <c r="AU631" s="207"/>
      <c r="AV631" s="207"/>
      <c r="AW631" s="207"/>
      <c r="AX631" s="207"/>
      <c r="AY631" s="207"/>
      <c r="AZ631" s="207"/>
      <c r="BA631" s="207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56"/>
    </row>
    <row r="632" spans="1:65">
      <c r="A632" s="30"/>
      <c r="B632" s="3" t="s">
        <v>227</v>
      </c>
      <c r="C632" s="29"/>
      <c r="D632" s="24">
        <v>5.7999999999999996E-3</v>
      </c>
      <c r="E632" s="24">
        <v>5.0000000000000001E-3</v>
      </c>
      <c r="F632" s="24">
        <v>4.0000000000000001E-3</v>
      </c>
      <c r="G632" s="24">
        <v>5.0000000000000001E-3</v>
      </c>
      <c r="H632" s="24">
        <v>5.3999999999999994E-3</v>
      </c>
      <c r="I632" s="24">
        <v>5.2499999999999995E-3</v>
      </c>
      <c r="J632" s="24">
        <v>5.5486924765364189E-3</v>
      </c>
      <c r="K632" s="24">
        <v>2.3100000000000002E-2</v>
      </c>
      <c r="L632" s="24">
        <v>6.2E-2</v>
      </c>
      <c r="M632" s="24">
        <v>9.7650000000000001E-2</v>
      </c>
      <c r="N632" s="24">
        <v>5.0000000000000001E-3</v>
      </c>
      <c r="O632" s="24" t="s">
        <v>500</v>
      </c>
      <c r="P632" s="24">
        <v>0.29404600000000003</v>
      </c>
      <c r="Q632" s="24">
        <v>4.5000000000000005E-3</v>
      </c>
      <c r="R632" s="206"/>
      <c r="S632" s="207"/>
      <c r="T632" s="207"/>
      <c r="U632" s="207"/>
      <c r="V632" s="207"/>
      <c r="W632" s="207"/>
      <c r="X632" s="207"/>
      <c r="Y632" s="207"/>
      <c r="Z632" s="207"/>
      <c r="AA632" s="207"/>
      <c r="AB632" s="207"/>
      <c r="AC632" s="207"/>
      <c r="AD632" s="207"/>
      <c r="AE632" s="207"/>
      <c r="AF632" s="207"/>
      <c r="AG632" s="207"/>
      <c r="AH632" s="207"/>
      <c r="AI632" s="207"/>
      <c r="AJ632" s="207"/>
      <c r="AK632" s="207"/>
      <c r="AL632" s="207"/>
      <c r="AM632" s="207"/>
      <c r="AN632" s="207"/>
      <c r="AO632" s="207"/>
      <c r="AP632" s="207"/>
      <c r="AQ632" s="207"/>
      <c r="AR632" s="207"/>
      <c r="AS632" s="207"/>
      <c r="AT632" s="207"/>
      <c r="AU632" s="207"/>
      <c r="AV632" s="207"/>
      <c r="AW632" s="207"/>
      <c r="AX632" s="207"/>
      <c r="AY632" s="207"/>
      <c r="AZ632" s="207"/>
      <c r="BA632" s="207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56"/>
    </row>
    <row r="633" spans="1:65">
      <c r="A633" s="30"/>
      <c r="B633" s="3" t="s">
        <v>228</v>
      </c>
      <c r="C633" s="29"/>
      <c r="D633" s="24">
        <v>3.1885210782848302E-4</v>
      </c>
      <c r="E633" s="24">
        <v>0</v>
      </c>
      <c r="F633" s="24">
        <v>0</v>
      </c>
      <c r="G633" s="24">
        <v>0</v>
      </c>
      <c r="H633" s="24">
        <v>1.6020819787597194E-4</v>
      </c>
      <c r="I633" s="24">
        <v>7.5806771905065752E-4</v>
      </c>
      <c r="J633" s="24">
        <v>1.0322534908848273E-4</v>
      </c>
      <c r="K633" s="24">
        <v>5.468089245796924E-4</v>
      </c>
      <c r="L633" s="24">
        <v>1.9663841605003537E-3</v>
      </c>
      <c r="M633" s="24">
        <v>7.6681158050723034E-4</v>
      </c>
      <c r="N633" s="24">
        <v>0</v>
      </c>
      <c r="O633" s="24" t="s">
        <v>500</v>
      </c>
      <c r="P633" s="24">
        <v>8.2288316303107817E-4</v>
      </c>
      <c r="Q633" s="24">
        <v>1.870828693386971E-3</v>
      </c>
      <c r="R633" s="206"/>
      <c r="S633" s="207"/>
      <c r="T633" s="207"/>
      <c r="U633" s="207"/>
      <c r="V633" s="207"/>
      <c r="W633" s="207"/>
      <c r="X633" s="207"/>
      <c r="Y633" s="207"/>
      <c r="Z633" s="207"/>
      <c r="AA633" s="207"/>
      <c r="AB633" s="207"/>
      <c r="AC633" s="207"/>
      <c r="AD633" s="207"/>
      <c r="AE633" s="207"/>
      <c r="AF633" s="207"/>
      <c r="AG633" s="207"/>
      <c r="AH633" s="207"/>
      <c r="AI633" s="207"/>
      <c r="AJ633" s="207"/>
      <c r="AK633" s="207"/>
      <c r="AL633" s="207"/>
      <c r="AM633" s="207"/>
      <c r="AN633" s="207"/>
      <c r="AO633" s="207"/>
      <c r="AP633" s="207"/>
      <c r="AQ633" s="207"/>
      <c r="AR633" s="207"/>
      <c r="AS633" s="207"/>
      <c r="AT633" s="207"/>
      <c r="AU633" s="207"/>
      <c r="AV633" s="207"/>
      <c r="AW633" s="207"/>
      <c r="AX633" s="207"/>
      <c r="AY633" s="207"/>
      <c r="AZ633" s="207"/>
      <c r="BA633" s="207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56"/>
    </row>
    <row r="634" spans="1:65">
      <c r="A634" s="30"/>
      <c r="B634" s="3" t="s">
        <v>85</v>
      </c>
      <c r="C634" s="29"/>
      <c r="D634" s="13">
        <v>5.5775878920434355E-2</v>
      </c>
      <c r="E634" s="13">
        <v>0</v>
      </c>
      <c r="F634" s="13">
        <v>0</v>
      </c>
      <c r="G634" s="13">
        <v>0</v>
      </c>
      <c r="H634" s="13">
        <v>3.0133203362251774E-2</v>
      </c>
      <c r="I634" s="13">
        <v>0.13617982976957918</v>
      </c>
      <c r="J634" s="13">
        <v>1.861661935100381E-2</v>
      </c>
      <c r="K634" s="13">
        <v>2.3826096931577008E-2</v>
      </c>
      <c r="L634" s="13">
        <v>3.1887310710816547E-2</v>
      </c>
      <c r="M634" s="13">
        <v>7.8246079643594941E-3</v>
      </c>
      <c r="N634" s="13">
        <v>0</v>
      </c>
      <c r="O634" s="13" t="s">
        <v>500</v>
      </c>
      <c r="P634" s="13">
        <v>2.7992127177515966E-3</v>
      </c>
      <c r="Q634" s="13">
        <v>0.41573970964154916</v>
      </c>
      <c r="R634" s="144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3" t="s">
        <v>229</v>
      </c>
      <c r="C635" s="29"/>
      <c r="D635" s="13">
        <v>0.11344045271307612</v>
      </c>
      <c r="E635" s="13">
        <v>-2.6145376635793416E-2</v>
      </c>
      <c r="F635" s="13">
        <v>-0.22091630130863471</v>
      </c>
      <c r="G635" s="13">
        <v>-2.6145376635793416E-2</v>
      </c>
      <c r="H635" s="13">
        <v>3.5532082843939605E-2</v>
      </c>
      <c r="I635" s="13">
        <v>8.4224814012149984E-2</v>
      </c>
      <c r="J635" s="13">
        <v>7.9964966386689262E-2</v>
      </c>
      <c r="K635" s="13">
        <v>3.4699927212417085</v>
      </c>
      <c r="L635" s="13">
        <v>11.010873688158547</v>
      </c>
      <c r="M635" s="13">
        <v>18.087550617938447</v>
      </c>
      <c r="N635" s="13">
        <v>-2.6145376635793416E-2</v>
      </c>
      <c r="O635" s="13" t="s">
        <v>500</v>
      </c>
      <c r="P635" s="13">
        <v>56.256711340612831</v>
      </c>
      <c r="Q635" s="13">
        <v>-0.12353083897221417</v>
      </c>
      <c r="R635" s="144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46" t="s">
        <v>230</v>
      </c>
      <c r="C636" s="47"/>
      <c r="D636" s="45">
        <v>0.45</v>
      </c>
      <c r="E636" s="45">
        <v>0.67</v>
      </c>
      <c r="F636" s="45">
        <v>2.2400000000000002</v>
      </c>
      <c r="G636" s="45">
        <v>0.67</v>
      </c>
      <c r="H636" s="45">
        <v>0.18</v>
      </c>
      <c r="I636" s="45">
        <v>0.21</v>
      </c>
      <c r="J636" s="45">
        <v>0.18</v>
      </c>
      <c r="K636" s="45">
        <v>27.43</v>
      </c>
      <c r="L636" s="45">
        <v>88.04</v>
      </c>
      <c r="M636" s="45">
        <v>144.91999999999999</v>
      </c>
      <c r="N636" s="45">
        <v>0.67</v>
      </c>
      <c r="O636" s="45">
        <v>0.67</v>
      </c>
      <c r="P636" s="45">
        <v>451.71</v>
      </c>
      <c r="Q636" s="45">
        <v>1.46</v>
      </c>
      <c r="R636" s="144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B637" s="3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BM637" s="55"/>
    </row>
    <row r="638" spans="1:65" ht="15">
      <c r="B638" s="8" t="s">
        <v>418</v>
      </c>
      <c r="BM638" s="28" t="s">
        <v>66</v>
      </c>
    </row>
    <row r="639" spans="1:65" ht="15">
      <c r="A639" s="25" t="s">
        <v>37</v>
      </c>
      <c r="B639" s="18" t="s">
        <v>108</v>
      </c>
      <c r="C639" s="15" t="s">
        <v>109</v>
      </c>
      <c r="D639" s="16" t="s">
        <v>209</v>
      </c>
      <c r="E639" s="17" t="s">
        <v>209</v>
      </c>
      <c r="F639" s="17" t="s">
        <v>209</v>
      </c>
      <c r="G639" s="17" t="s">
        <v>209</v>
      </c>
      <c r="H639" s="17" t="s">
        <v>209</v>
      </c>
      <c r="I639" s="17" t="s">
        <v>209</v>
      </c>
      <c r="J639" s="17" t="s">
        <v>209</v>
      </c>
      <c r="K639" s="17" t="s">
        <v>209</v>
      </c>
      <c r="L639" s="17" t="s">
        <v>209</v>
      </c>
      <c r="M639" s="17" t="s">
        <v>209</v>
      </c>
      <c r="N639" s="17" t="s">
        <v>209</v>
      </c>
      <c r="O639" s="17" t="s">
        <v>209</v>
      </c>
      <c r="P639" s="17" t="s">
        <v>209</v>
      </c>
      <c r="Q639" s="17" t="s">
        <v>209</v>
      </c>
      <c r="R639" s="144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210</v>
      </c>
      <c r="C640" s="9" t="s">
        <v>210</v>
      </c>
      <c r="D640" s="142" t="s">
        <v>238</v>
      </c>
      <c r="E640" s="143" t="s">
        <v>239</v>
      </c>
      <c r="F640" s="143" t="s">
        <v>240</v>
      </c>
      <c r="G640" s="143" t="s">
        <v>241</v>
      </c>
      <c r="H640" s="143" t="s">
        <v>242</v>
      </c>
      <c r="I640" s="143" t="s">
        <v>243</v>
      </c>
      <c r="J640" s="143" t="s">
        <v>244</v>
      </c>
      <c r="K640" s="143" t="s">
        <v>245</v>
      </c>
      <c r="L640" s="143" t="s">
        <v>246</v>
      </c>
      <c r="M640" s="143" t="s">
        <v>247</v>
      </c>
      <c r="N640" s="143" t="s">
        <v>248</v>
      </c>
      <c r="O640" s="143" t="s">
        <v>249</v>
      </c>
      <c r="P640" s="143" t="s">
        <v>250</v>
      </c>
      <c r="Q640" s="143" t="s">
        <v>234</v>
      </c>
      <c r="R640" s="144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111</v>
      </c>
      <c r="E641" s="11" t="s">
        <v>260</v>
      </c>
      <c r="F641" s="11" t="s">
        <v>260</v>
      </c>
      <c r="G641" s="11" t="s">
        <v>260</v>
      </c>
      <c r="H641" s="11" t="s">
        <v>261</v>
      </c>
      <c r="I641" s="11" t="s">
        <v>261</v>
      </c>
      <c r="J641" s="11" t="s">
        <v>111</v>
      </c>
      <c r="K641" s="11" t="s">
        <v>111</v>
      </c>
      <c r="L641" s="11" t="s">
        <v>260</v>
      </c>
      <c r="M641" s="11" t="s">
        <v>260</v>
      </c>
      <c r="N641" s="11" t="s">
        <v>261</v>
      </c>
      <c r="O641" s="11" t="s">
        <v>111</v>
      </c>
      <c r="P641" s="11" t="s">
        <v>111</v>
      </c>
      <c r="Q641" s="11" t="s">
        <v>111</v>
      </c>
      <c r="R641" s="144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0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44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0</v>
      </c>
    </row>
    <row r="643" spans="1:65">
      <c r="A643" s="30"/>
      <c r="B643" s="18">
        <v>1</v>
      </c>
      <c r="C643" s="14">
        <v>1</v>
      </c>
      <c r="D643" s="223">
        <v>2520</v>
      </c>
      <c r="E643" s="223">
        <v>2650</v>
      </c>
      <c r="F643" s="223">
        <v>2640</v>
      </c>
      <c r="G643" s="223">
        <v>2660</v>
      </c>
      <c r="H643" s="223">
        <v>2895.6</v>
      </c>
      <c r="I643" s="224">
        <v>3430</v>
      </c>
      <c r="J643" s="223">
        <v>2628.25875494</v>
      </c>
      <c r="K643" s="223">
        <v>3000</v>
      </c>
      <c r="L643" s="223">
        <v>2450</v>
      </c>
      <c r="M643" s="223">
        <v>2860</v>
      </c>
      <c r="N643" s="223">
        <v>3070</v>
      </c>
      <c r="O643" s="223">
        <v>2900</v>
      </c>
      <c r="P643" s="223">
        <v>2578.35</v>
      </c>
      <c r="Q643" s="223">
        <v>2498</v>
      </c>
      <c r="R643" s="225"/>
      <c r="S643" s="226"/>
      <c r="T643" s="226"/>
      <c r="U643" s="226"/>
      <c r="V643" s="226"/>
      <c r="W643" s="226"/>
      <c r="X643" s="226"/>
      <c r="Y643" s="226"/>
      <c r="Z643" s="226"/>
      <c r="AA643" s="226"/>
      <c r="AB643" s="226"/>
      <c r="AC643" s="226"/>
      <c r="AD643" s="226"/>
      <c r="AE643" s="226"/>
      <c r="AF643" s="226"/>
      <c r="AG643" s="226"/>
      <c r="AH643" s="226"/>
      <c r="AI643" s="226"/>
      <c r="AJ643" s="226"/>
      <c r="AK643" s="226"/>
      <c r="AL643" s="226"/>
      <c r="AM643" s="226"/>
      <c r="AN643" s="226"/>
      <c r="AO643" s="226"/>
      <c r="AP643" s="226"/>
      <c r="AQ643" s="226"/>
      <c r="AR643" s="226"/>
      <c r="AS643" s="226"/>
      <c r="AT643" s="226"/>
      <c r="AU643" s="226"/>
      <c r="AV643" s="226"/>
      <c r="AW643" s="226"/>
      <c r="AX643" s="226"/>
      <c r="AY643" s="226"/>
      <c r="AZ643" s="226"/>
      <c r="BA643" s="226"/>
      <c r="BB643" s="226"/>
      <c r="BC643" s="226"/>
      <c r="BD643" s="226"/>
      <c r="BE643" s="226"/>
      <c r="BF643" s="226"/>
      <c r="BG643" s="226"/>
      <c r="BH643" s="226"/>
      <c r="BI643" s="226"/>
      <c r="BJ643" s="226"/>
      <c r="BK643" s="226"/>
      <c r="BL643" s="226"/>
      <c r="BM643" s="227">
        <v>1</v>
      </c>
    </row>
    <row r="644" spans="1:65">
      <c r="A644" s="30"/>
      <c r="B644" s="19">
        <v>1</v>
      </c>
      <c r="C644" s="9">
        <v>2</v>
      </c>
      <c r="D644" s="228">
        <v>2543</v>
      </c>
      <c r="E644" s="228">
        <v>2630</v>
      </c>
      <c r="F644" s="228">
        <v>2480</v>
      </c>
      <c r="G644" s="228">
        <v>2720</v>
      </c>
      <c r="H644" s="228">
        <v>2854.3</v>
      </c>
      <c r="I644" s="229">
        <v>3300</v>
      </c>
      <c r="J644" s="228">
        <v>2618.9641468899999</v>
      </c>
      <c r="K644" s="228">
        <v>3013</v>
      </c>
      <c r="L644" s="228">
        <v>2480</v>
      </c>
      <c r="M644" s="228">
        <v>2640</v>
      </c>
      <c r="N644" s="228">
        <v>2980</v>
      </c>
      <c r="O644" s="228">
        <v>2900</v>
      </c>
      <c r="P644" s="228">
        <v>2570.17</v>
      </c>
      <c r="Q644" s="228">
        <v>2399</v>
      </c>
      <c r="R644" s="225"/>
      <c r="S644" s="226"/>
      <c r="T644" s="226"/>
      <c r="U644" s="226"/>
      <c r="V644" s="226"/>
      <c r="W644" s="226"/>
      <c r="X644" s="226"/>
      <c r="Y644" s="226"/>
      <c r="Z644" s="226"/>
      <c r="AA644" s="226"/>
      <c r="AB644" s="226"/>
      <c r="AC644" s="226"/>
      <c r="AD644" s="226"/>
      <c r="AE644" s="226"/>
      <c r="AF644" s="226"/>
      <c r="AG644" s="226"/>
      <c r="AH644" s="226"/>
      <c r="AI644" s="226"/>
      <c r="AJ644" s="226"/>
      <c r="AK644" s="226"/>
      <c r="AL644" s="226"/>
      <c r="AM644" s="226"/>
      <c r="AN644" s="226"/>
      <c r="AO644" s="226"/>
      <c r="AP644" s="226"/>
      <c r="AQ644" s="226"/>
      <c r="AR644" s="226"/>
      <c r="AS644" s="226"/>
      <c r="AT644" s="226"/>
      <c r="AU644" s="226"/>
      <c r="AV644" s="226"/>
      <c r="AW644" s="226"/>
      <c r="AX644" s="226"/>
      <c r="AY644" s="226"/>
      <c r="AZ644" s="226"/>
      <c r="BA644" s="226"/>
      <c r="BB644" s="226"/>
      <c r="BC644" s="226"/>
      <c r="BD644" s="226"/>
      <c r="BE644" s="226"/>
      <c r="BF644" s="226"/>
      <c r="BG644" s="226"/>
      <c r="BH644" s="226"/>
      <c r="BI644" s="226"/>
      <c r="BJ644" s="226"/>
      <c r="BK644" s="226"/>
      <c r="BL644" s="226"/>
      <c r="BM644" s="227" t="e">
        <v>#N/A</v>
      </c>
    </row>
    <row r="645" spans="1:65">
      <c r="A645" s="30"/>
      <c r="B645" s="19">
        <v>1</v>
      </c>
      <c r="C645" s="9">
        <v>3</v>
      </c>
      <c r="D645" s="228">
        <v>2481</v>
      </c>
      <c r="E645" s="228">
        <v>2640</v>
      </c>
      <c r="F645" s="228">
        <v>2550</v>
      </c>
      <c r="G645" s="228">
        <v>2620</v>
      </c>
      <c r="H645" s="228">
        <v>2798.2</v>
      </c>
      <c r="I645" s="229">
        <v>3410</v>
      </c>
      <c r="J645" s="228">
        <v>2841.0563590500001</v>
      </c>
      <c r="K645" s="228">
        <v>3011</v>
      </c>
      <c r="L645" s="228">
        <v>2440</v>
      </c>
      <c r="M645" s="228">
        <v>2690</v>
      </c>
      <c r="N645" s="228">
        <v>2970</v>
      </c>
      <c r="O645" s="228">
        <v>2800.0000000000005</v>
      </c>
      <c r="P645" s="228">
        <v>2596.12</v>
      </c>
      <c r="Q645" s="228">
        <v>2434</v>
      </c>
      <c r="R645" s="225"/>
      <c r="S645" s="226"/>
      <c r="T645" s="226"/>
      <c r="U645" s="226"/>
      <c r="V645" s="226"/>
      <c r="W645" s="226"/>
      <c r="X645" s="226"/>
      <c r="Y645" s="226"/>
      <c r="Z645" s="226"/>
      <c r="AA645" s="226"/>
      <c r="AB645" s="226"/>
      <c r="AC645" s="226"/>
      <c r="AD645" s="226"/>
      <c r="AE645" s="226"/>
      <c r="AF645" s="226"/>
      <c r="AG645" s="226"/>
      <c r="AH645" s="226"/>
      <c r="AI645" s="226"/>
      <c r="AJ645" s="226"/>
      <c r="AK645" s="226"/>
      <c r="AL645" s="226"/>
      <c r="AM645" s="226"/>
      <c r="AN645" s="226"/>
      <c r="AO645" s="226"/>
      <c r="AP645" s="226"/>
      <c r="AQ645" s="226"/>
      <c r="AR645" s="226"/>
      <c r="AS645" s="226"/>
      <c r="AT645" s="226"/>
      <c r="AU645" s="226"/>
      <c r="AV645" s="226"/>
      <c r="AW645" s="226"/>
      <c r="AX645" s="226"/>
      <c r="AY645" s="226"/>
      <c r="AZ645" s="226"/>
      <c r="BA645" s="226"/>
      <c r="BB645" s="226"/>
      <c r="BC645" s="226"/>
      <c r="BD645" s="226"/>
      <c r="BE645" s="226"/>
      <c r="BF645" s="226"/>
      <c r="BG645" s="226"/>
      <c r="BH645" s="226"/>
      <c r="BI645" s="226"/>
      <c r="BJ645" s="226"/>
      <c r="BK645" s="226"/>
      <c r="BL645" s="226"/>
      <c r="BM645" s="227">
        <v>16</v>
      </c>
    </row>
    <row r="646" spans="1:65">
      <c r="A646" s="30"/>
      <c r="B646" s="19">
        <v>1</v>
      </c>
      <c r="C646" s="9">
        <v>4</v>
      </c>
      <c r="D646" s="228">
        <v>2378</v>
      </c>
      <c r="E646" s="228">
        <v>2670</v>
      </c>
      <c r="F646" s="228">
        <v>2570</v>
      </c>
      <c r="G646" s="228">
        <v>2630</v>
      </c>
      <c r="H646" s="228">
        <v>2867.8</v>
      </c>
      <c r="I646" s="229">
        <v>3480</v>
      </c>
      <c r="J646" s="228">
        <v>2777.0115518600001</v>
      </c>
      <c r="K646" s="228">
        <v>3023</v>
      </c>
      <c r="L646" s="228">
        <v>2620</v>
      </c>
      <c r="M646" s="228">
        <v>2730</v>
      </c>
      <c r="N646" s="228">
        <v>2980</v>
      </c>
      <c r="O646" s="228">
        <v>2900</v>
      </c>
      <c r="P646" s="228">
        <v>2581.8200000000002</v>
      </c>
      <c r="Q646" s="228">
        <v>2405</v>
      </c>
      <c r="R646" s="225"/>
      <c r="S646" s="226"/>
      <c r="T646" s="226"/>
      <c r="U646" s="226"/>
      <c r="V646" s="226"/>
      <c r="W646" s="226"/>
      <c r="X646" s="226"/>
      <c r="Y646" s="226"/>
      <c r="Z646" s="226"/>
      <c r="AA646" s="226"/>
      <c r="AB646" s="226"/>
      <c r="AC646" s="226"/>
      <c r="AD646" s="226"/>
      <c r="AE646" s="226"/>
      <c r="AF646" s="226"/>
      <c r="AG646" s="226"/>
      <c r="AH646" s="226"/>
      <c r="AI646" s="226"/>
      <c r="AJ646" s="226"/>
      <c r="AK646" s="226"/>
      <c r="AL646" s="226"/>
      <c r="AM646" s="226"/>
      <c r="AN646" s="226"/>
      <c r="AO646" s="226"/>
      <c r="AP646" s="226"/>
      <c r="AQ646" s="226"/>
      <c r="AR646" s="226"/>
      <c r="AS646" s="226"/>
      <c r="AT646" s="226"/>
      <c r="AU646" s="226"/>
      <c r="AV646" s="226"/>
      <c r="AW646" s="226"/>
      <c r="AX646" s="226"/>
      <c r="AY646" s="226"/>
      <c r="AZ646" s="226"/>
      <c r="BA646" s="226"/>
      <c r="BB646" s="226"/>
      <c r="BC646" s="226"/>
      <c r="BD646" s="226"/>
      <c r="BE646" s="226"/>
      <c r="BF646" s="226"/>
      <c r="BG646" s="226"/>
      <c r="BH646" s="226"/>
      <c r="BI646" s="226"/>
      <c r="BJ646" s="226"/>
      <c r="BK646" s="226"/>
      <c r="BL646" s="226"/>
      <c r="BM646" s="227">
        <v>2696.8423333370511</v>
      </c>
    </row>
    <row r="647" spans="1:65">
      <c r="A647" s="30"/>
      <c r="B647" s="19">
        <v>1</v>
      </c>
      <c r="C647" s="9">
        <v>5</v>
      </c>
      <c r="D647" s="228">
        <v>2460</v>
      </c>
      <c r="E647" s="228">
        <v>2670</v>
      </c>
      <c r="F647" s="228">
        <v>2490</v>
      </c>
      <c r="G647" s="228">
        <v>2610</v>
      </c>
      <c r="H647" s="228">
        <v>2832</v>
      </c>
      <c r="I647" s="229">
        <v>3390</v>
      </c>
      <c r="J647" s="228">
        <v>2711.7446656300003</v>
      </c>
      <c r="K647" s="228">
        <v>3019</v>
      </c>
      <c r="L647" s="228">
        <v>2500</v>
      </c>
      <c r="M647" s="228">
        <v>2740</v>
      </c>
      <c r="N647" s="228">
        <v>2930</v>
      </c>
      <c r="O647" s="228">
        <v>2900</v>
      </c>
      <c r="P647" s="228">
        <v>2606.62</v>
      </c>
      <c r="Q647" s="228">
        <v>2437</v>
      </c>
      <c r="R647" s="225"/>
      <c r="S647" s="226"/>
      <c r="T647" s="226"/>
      <c r="U647" s="226"/>
      <c r="V647" s="226"/>
      <c r="W647" s="226"/>
      <c r="X647" s="226"/>
      <c r="Y647" s="226"/>
      <c r="Z647" s="226"/>
      <c r="AA647" s="226"/>
      <c r="AB647" s="226"/>
      <c r="AC647" s="226"/>
      <c r="AD647" s="226"/>
      <c r="AE647" s="226"/>
      <c r="AF647" s="226"/>
      <c r="AG647" s="226"/>
      <c r="AH647" s="226"/>
      <c r="AI647" s="226"/>
      <c r="AJ647" s="226"/>
      <c r="AK647" s="226"/>
      <c r="AL647" s="226"/>
      <c r="AM647" s="226"/>
      <c r="AN647" s="226"/>
      <c r="AO647" s="226"/>
      <c r="AP647" s="226"/>
      <c r="AQ647" s="226"/>
      <c r="AR647" s="226"/>
      <c r="AS647" s="226"/>
      <c r="AT647" s="226"/>
      <c r="AU647" s="226"/>
      <c r="AV647" s="226"/>
      <c r="AW647" s="226"/>
      <c r="AX647" s="226"/>
      <c r="AY647" s="226"/>
      <c r="AZ647" s="226"/>
      <c r="BA647" s="226"/>
      <c r="BB647" s="226"/>
      <c r="BC647" s="226"/>
      <c r="BD647" s="226"/>
      <c r="BE647" s="226"/>
      <c r="BF647" s="226"/>
      <c r="BG647" s="226"/>
      <c r="BH647" s="226"/>
      <c r="BI647" s="226"/>
      <c r="BJ647" s="226"/>
      <c r="BK647" s="226"/>
      <c r="BL647" s="226"/>
      <c r="BM647" s="227">
        <v>36</v>
      </c>
    </row>
    <row r="648" spans="1:65">
      <c r="A648" s="30"/>
      <c r="B648" s="19">
        <v>1</v>
      </c>
      <c r="C648" s="9">
        <v>6</v>
      </c>
      <c r="D648" s="228">
        <v>2462</v>
      </c>
      <c r="E648" s="228">
        <v>2660</v>
      </c>
      <c r="F648" s="228">
        <v>2490</v>
      </c>
      <c r="G648" s="228">
        <v>2660</v>
      </c>
      <c r="H648" s="228">
        <v>2848.6</v>
      </c>
      <c r="I648" s="229">
        <v>3540</v>
      </c>
      <c r="J648" s="228">
        <v>2861.0965219200002</v>
      </c>
      <c r="K648" s="228">
        <v>3014</v>
      </c>
      <c r="L648" s="228">
        <v>2590</v>
      </c>
      <c r="M648" s="228">
        <v>2690</v>
      </c>
      <c r="N648" s="228">
        <v>3060</v>
      </c>
      <c r="O648" s="228">
        <v>2900</v>
      </c>
      <c r="P648" s="228">
        <v>2591.9899999999998</v>
      </c>
      <c r="Q648" s="228">
        <v>2437</v>
      </c>
      <c r="R648" s="225"/>
      <c r="S648" s="226"/>
      <c r="T648" s="226"/>
      <c r="U648" s="226"/>
      <c r="V648" s="226"/>
      <c r="W648" s="226"/>
      <c r="X648" s="226"/>
      <c r="Y648" s="226"/>
      <c r="Z648" s="226"/>
      <c r="AA648" s="226"/>
      <c r="AB648" s="226"/>
      <c r="AC648" s="226"/>
      <c r="AD648" s="226"/>
      <c r="AE648" s="226"/>
      <c r="AF648" s="226"/>
      <c r="AG648" s="226"/>
      <c r="AH648" s="226"/>
      <c r="AI648" s="226"/>
      <c r="AJ648" s="226"/>
      <c r="AK648" s="226"/>
      <c r="AL648" s="226"/>
      <c r="AM648" s="226"/>
      <c r="AN648" s="226"/>
      <c r="AO648" s="226"/>
      <c r="AP648" s="226"/>
      <c r="AQ648" s="226"/>
      <c r="AR648" s="226"/>
      <c r="AS648" s="226"/>
      <c r="AT648" s="226"/>
      <c r="AU648" s="226"/>
      <c r="AV648" s="226"/>
      <c r="AW648" s="226"/>
      <c r="AX648" s="226"/>
      <c r="AY648" s="226"/>
      <c r="AZ648" s="226"/>
      <c r="BA648" s="226"/>
      <c r="BB648" s="226"/>
      <c r="BC648" s="226"/>
      <c r="BD648" s="226"/>
      <c r="BE648" s="226"/>
      <c r="BF648" s="226"/>
      <c r="BG648" s="226"/>
      <c r="BH648" s="226"/>
      <c r="BI648" s="226"/>
      <c r="BJ648" s="226"/>
      <c r="BK648" s="226"/>
      <c r="BL648" s="226"/>
      <c r="BM648" s="231"/>
    </row>
    <row r="649" spans="1:65">
      <c r="A649" s="30"/>
      <c r="B649" s="20" t="s">
        <v>226</v>
      </c>
      <c r="C649" s="12"/>
      <c r="D649" s="232">
        <v>2474</v>
      </c>
      <c r="E649" s="232">
        <v>2653.3333333333335</v>
      </c>
      <c r="F649" s="232">
        <v>2536.6666666666665</v>
      </c>
      <c r="G649" s="232">
        <v>2650</v>
      </c>
      <c r="H649" s="232">
        <v>2849.4166666666661</v>
      </c>
      <c r="I649" s="232">
        <v>3425</v>
      </c>
      <c r="J649" s="232">
        <v>2739.6886667149997</v>
      </c>
      <c r="K649" s="232">
        <v>3013.3333333333335</v>
      </c>
      <c r="L649" s="232">
        <v>2513.3333333333335</v>
      </c>
      <c r="M649" s="232">
        <v>2725</v>
      </c>
      <c r="N649" s="232">
        <v>2998.3333333333335</v>
      </c>
      <c r="O649" s="232">
        <v>2883.3333333333335</v>
      </c>
      <c r="P649" s="232">
        <v>2587.5116666666668</v>
      </c>
      <c r="Q649" s="232">
        <v>2435</v>
      </c>
      <c r="R649" s="225"/>
      <c r="S649" s="226"/>
      <c r="T649" s="226"/>
      <c r="U649" s="226"/>
      <c r="V649" s="226"/>
      <c r="W649" s="226"/>
      <c r="X649" s="226"/>
      <c r="Y649" s="226"/>
      <c r="Z649" s="226"/>
      <c r="AA649" s="226"/>
      <c r="AB649" s="226"/>
      <c r="AC649" s="226"/>
      <c r="AD649" s="226"/>
      <c r="AE649" s="226"/>
      <c r="AF649" s="226"/>
      <c r="AG649" s="226"/>
      <c r="AH649" s="226"/>
      <c r="AI649" s="226"/>
      <c r="AJ649" s="226"/>
      <c r="AK649" s="226"/>
      <c r="AL649" s="226"/>
      <c r="AM649" s="226"/>
      <c r="AN649" s="226"/>
      <c r="AO649" s="226"/>
      <c r="AP649" s="226"/>
      <c r="AQ649" s="226"/>
      <c r="AR649" s="226"/>
      <c r="AS649" s="226"/>
      <c r="AT649" s="226"/>
      <c r="AU649" s="226"/>
      <c r="AV649" s="226"/>
      <c r="AW649" s="226"/>
      <c r="AX649" s="226"/>
      <c r="AY649" s="226"/>
      <c r="AZ649" s="226"/>
      <c r="BA649" s="226"/>
      <c r="BB649" s="226"/>
      <c r="BC649" s="226"/>
      <c r="BD649" s="226"/>
      <c r="BE649" s="226"/>
      <c r="BF649" s="226"/>
      <c r="BG649" s="226"/>
      <c r="BH649" s="226"/>
      <c r="BI649" s="226"/>
      <c r="BJ649" s="226"/>
      <c r="BK649" s="226"/>
      <c r="BL649" s="226"/>
      <c r="BM649" s="231"/>
    </row>
    <row r="650" spans="1:65">
      <c r="A650" s="30"/>
      <c r="B650" s="3" t="s">
        <v>227</v>
      </c>
      <c r="C650" s="29"/>
      <c r="D650" s="228">
        <v>2471.5</v>
      </c>
      <c r="E650" s="228">
        <v>2655</v>
      </c>
      <c r="F650" s="228">
        <v>2520</v>
      </c>
      <c r="G650" s="228">
        <v>2645</v>
      </c>
      <c r="H650" s="228">
        <v>2851.45</v>
      </c>
      <c r="I650" s="228">
        <v>3420</v>
      </c>
      <c r="J650" s="228">
        <v>2744.3781087450002</v>
      </c>
      <c r="K650" s="228">
        <v>3013.5</v>
      </c>
      <c r="L650" s="228">
        <v>2490</v>
      </c>
      <c r="M650" s="228">
        <v>2710</v>
      </c>
      <c r="N650" s="228">
        <v>2980</v>
      </c>
      <c r="O650" s="228">
        <v>2900</v>
      </c>
      <c r="P650" s="228">
        <v>2586.9049999999997</v>
      </c>
      <c r="Q650" s="228">
        <v>2435.5</v>
      </c>
      <c r="R650" s="225"/>
      <c r="S650" s="226"/>
      <c r="T650" s="226"/>
      <c r="U650" s="226"/>
      <c r="V650" s="226"/>
      <c r="W650" s="226"/>
      <c r="X650" s="226"/>
      <c r="Y650" s="226"/>
      <c r="Z650" s="226"/>
      <c r="AA650" s="226"/>
      <c r="AB650" s="226"/>
      <c r="AC650" s="226"/>
      <c r="AD650" s="226"/>
      <c r="AE650" s="226"/>
      <c r="AF650" s="226"/>
      <c r="AG650" s="226"/>
      <c r="AH650" s="226"/>
      <c r="AI650" s="226"/>
      <c r="AJ650" s="226"/>
      <c r="AK650" s="226"/>
      <c r="AL650" s="226"/>
      <c r="AM650" s="226"/>
      <c r="AN650" s="226"/>
      <c r="AO650" s="226"/>
      <c r="AP650" s="226"/>
      <c r="AQ650" s="226"/>
      <c r="AR650" s="226"/>
      <c r="AS650" s="226"/>
      <c r="AT650" s="226"/>
      <c r="AU650" s="226"/>
      <c r="AV650" s="226"/>
      <c r="AW650" s="226"/>
      <c r="AX650" s="226"/>
      <c r="AY650" s="226"/>
      <c r="AZ650" s="226"/>
      <c r="BA650" s="226"/>
      <c r="BB650" s="226"/>
      <c r="BC650" s="226"/>
      <c r="BD650" s="226"/>
      <c r="BE650" s="226"/>
      <c r="BF650" s="226"/>
      <c r="BG650" s="226"/>
      <c r="BH650" s="226"/>
      <c r="BI650" s="226"/>
      <c r="BJ650" s="226"/>
      <c r="BK650" s="226"/>
      <c r="BL650" s="226"/>
      <c r="BM650" s="231"/>
    </row>
    <row r="651" spans="1:65">
      <c r="A651" s="30"/>
      <c r="B651" s="3" t="s">
        <v>228</v>
      </c>
      <c r="C651" s="29"/>
      <c r="D651" s="228">
        <v>57.414283937013444</v>
      </c>
      <c r="E651" s="228">
        <v>16.329931618554522</v>
      </c>
      <c r="F651" s="228">
        <v>62.503333244449173</v>
      </c>
      <c r="G651" s="228">
        <v>40</v>
      </c>
      <c r="H651" s="228">
        <v>32.929768700473289</v>
      </c>
      <c r="I651" s="228">
        <v>81.670067956381672</v>
      </c>
      <c r="J651" s="228">
        <v>104.09627873478281</v>
      </c>
      <c r="K651" s="228">
        <v>7.8655366420013992</v>
      </c>
      <c r="L651" s="228">
        <v>74.744007563594465</v>
      </c>
      <c r="M651" s="228">
        <v>75.033325929216275</v>
      </c>
      <c r="N651" s="228">
        <v>54.924190177613603</v>
      </c>
      <c r="O651" s="228">
        <v>40.824829046386114</v>
      </c>
      <c r="P651" s="228">
        <v>13.238971888582002</v>
      </c>
      <c r="Q651" s="228">
        <v>35.139721114431175</v>
      </c>
      <c r="R651" s="225"/>
      <c r="S651" s="226"/>
      <c r="T651" s="226"/>
      <c r="U651" s="226"/>
      <c r="V651" s="226"/>
      <c r="W651" s="226"/>
      <c r="X651" s="226"/>
      <c r="Y651" s="226"/>
      <c r="Z651" s="226"/>
      <c r="AA651" s="226"/>
      <c r="AB651" s="226"/>
      <c r="AC651" s="226"/>
      <c r="AD651" s="226"/>
      <c r="AE651" s="226"/>
      <c r="AF651" s="226"/>
      <c r="AG651" s="226"/>
      <c r="AH651" s="226"/>
      <c r="AI651" s="226"/>
      <c r="AJ651" s="226"/>
      <c r="AK651" s="226"/>
      <c r="AL651" s="226"/>
      <c r="AM651" s="226"/>
      <c r="AN651" s="226"/>
      <c r="AO651" s="226"/>
      <c r="AP651" s="226"/>
      <c r="AQ651" s="226"/>
      <c r="AR651" s="226"/>
      <c r="AS651" s="226"/>
      <c r="AT651" s="226"/>
      <c r="AU651" s="226"/>
      <c r="AV651" s="226"/>
      <c r="AW651" s="226"/>
      <c r="AX651" s="226"/>
      <c r="AY651" s="226"/>
      <c r="AZ651" s="226"/>
      <c r="BA651" s="226"/>
      <c r="BB651" s="226"/>
      <c r="BC651" s="226"/>
      <c r="BD651" s="226"/>
      <c r="BE651" s="226"/>
      <c r="BF651" s="226"/>
      <c r="BG651" s="226"/>
      <c r="BH651" s="226"/>
      <c r="BI651" s="226"/>
      <c r="BJ651" s="226"/>
      <c r="BK651" s="226"/>
      <c r="BL651" s="226"/>
      <c r="BM651" s="231"/>
    </row>
    <row r="652" spans="1:65">
      <c r="A652" s="30"/>
      <c r="B652" s="3" t="s">
        <v>85</v>
      </c>
      <c r="C652" s="29"/>
      <c r="D652" s="13">
        <v>2.3207067072357899E-2</v>
      </c>
      <c r="E652" s="13">
        <v>6.1544968411637643E-3</v>
      </c>
      <c r="F652" s="13">
        <v>2.4639947402542384E-2</v>
      </c>
      <c r="G652" s="13">
        <v>1.509433962264151E-2</v>
      </c>
      <c r="H652" s="13">
        <v>1.1556670207518485E-2</v>
      </c>
      <c r="I652" s="13">
        <v>2.3845275315731874E-2</v>
      </c>
      <c r="J652" s="13">
        <v>3.7995659871673873E-2</v>
      </c>
      <c r="K652" s="13">
        <v>2.6102444608411724E-3</v>
      </c>
      <c r="L652" s="13">
        <v>2.9738995051828036E-2</v>
      </c>
      <c r="M652" s="13">
        <v>2.7535165478611477E-2</v>
      </c>
      <c r="N652" s="13">
        <v>1.8318240192644893E-2</v>
      </c>
      <c r="O652" s="13">
        <v>1.4158900247301542E-2</v>
      </c>
      <c r="P652" s="13">
        <v>5.1164878053040668E-3</v>
      </c>
      <c r="Q652" s="13">
        <v>1.4431096966912187E-2</v>
      </c>
      <c r="R652" s="144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3" t="s">
        <v>229</v>
      </c>
      <c r="C653" s="29"/>
      <c r="D653" s="13">
        <v>-8.2630834803496978E-2</v>
      </c>
      <c r="E653" s="13">
        <v>-1.6133312454302717E-2</v>
      </c>
      <c r="F653" s="13">
        <v>-5.9393782384075999E-2</v>
      </c>
      <c r="G653" s="13">
        <v>-1.7369325880867814E-2</v>
      </c>
      <c r="H653" s="13">
        <v>5.6575177363380025E-2</v>
      </c>
      <c r="I653" s="13">
        <v>0.27000379579548217</v>
      </c>
      <c r="J653" s="13">
        <v>1.5887593000266653E-2</v>
      </c>
      <c r="K653" s="13">
        <v>0.11735613761471142</v>
      </c>
      <c r="L653" s="13">
        <v>-6.8045876370030456E-2</v>
      </c>
      <c r="M653" s="13">
        <v>1.0440976216843589E-2</v>
      </c>
      <c r="N653" s="13">
        <v>0.11179407719516909</v>
      </c>
      <c r="O653" s="13">
        <v>6.9151613978678528E-2</v>
      </c>
      <c r="P653" s="13">
        <v>-4.0540251581967501E-2</v>
      </c>
      <c r="Q653" s="13">
        <v>-9.7092191894306845E-2</v>
      </c>
      <c r="R653" s="144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46" t="s">
        <v>230</v>
      </c>
      <c r="C654" s="47"/>
      <c r="D654" s="45">
        <v>0.86</v>
      </c>
      <c r="E654" s="45">
        <v>0.14000000000000001</v>
      </c>
      <c r="F654" s="45">
        <v>0.61</v>
      </c>
      <c r="G654" s="45">
        <v>0.16</v>
      </c>
      <c r="H654" s="45">
        <v>0.64</v>
      </c>
      <c r="I654" s="45">
        <v>2.95</v>
      </c>
      <c r="J654" s="45">
        <v>0.2</v>
      </c>
      <c r="K654" s="45">
        <v>1.3</v>
      </c>
      <c r="L654" s="45">
        <v>0.71</v>
      </c>
      <c r="M654" s="45">
        <v>0.14000000000000001</v>
      </c>
      <c r="N654" s="45">
        <v>1.24</v>
      </c>
      <c r="O654" s="45">
        <v>0.78</v>
      </c>
      <c r="P654" s="45">
        <v>0.41</v>
      </c>
      <c r="Q654" s="45">
        <v>1.02</v>
      </c>
      <c r="R654" s="144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BM655" s="55"/>
    </row>
    <row r="656" spans="1:65" ht="15">
      <c r="B656" s="8" t="s">
        <v>419</v>
      </c>
      <c r="BM656" s="28" t="s">
        <v>233</v>
      </c>
    </row>
    <row r="657" spans="1:65" ht="15">
      <c r="A657" s="25" t="s">
        <v>40</v>
      </c>
      <c r="B657" s="18" t="s">
        <v>108</v>
      </c>
      <c r="C657" s="15" t="s">
        <v>109</v>
      </c>
      <c r="D657" s="16" t="s">
        <v>209</v>
      </c>
      <c r="E657" s="17" t="s">
        <v>209</v>
      </c>
      <c r="F657" s="14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1</v>
      </c>
    </row>
    <row r="658" spans="1:65">
      <c r="A658" s="30"/>
      <c r="B658" s="19" t="s">
        <v>210</v>
      </c>
      <c r="C658" s="9" t="s">
        <v>210</v>
      </c>
      <c r="D658" s="142" t="s">
        <v>246</v>
      </c>
      <c r="E658" s="143" t="s">
        <v>250</v>
      </c>
      <c r="F658" s="14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 t="s">
        <v>3</v>
      </c>
    </row>
    <row r="659" spans="1:65">
      <c r="A659" s="30"/>
      <c r="B659" s="19"/>
      <c r="C659" s="9"/>
      <c r="D659" s="10" t="s">
        <v>260</v>
      </c>
      <c r="E659" s="11" t="s">
        <v>261</v>
      </c>
      <c r="F659" s="14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2</v>
      </c>
    </row>
    <row r="660" spans="1:65">
      <c r="A660" s="30"/>
      <c r="B660" s="19"/>
      <c r="C660" s="9"/>
      <c r="D660" s="26"/>
      <c r="E660" s="26"/>
      <c r="F660" s="14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2</v>
      </c>
    </row>
    <row r="661" spans="1:65">
      <c r="A661" s="30"/>
      <c r="B661" s="18">
        <v>1</v>
      </c>
      <c r="C661" s="14">
        <v>1</v>
      </c>
      <c r="D661" s="22">
        <v>0.3</v>
      </c>
      <c r="E661" s="22">
        <v>0.2445</v>
      </c>
      <c r="F661" s="14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>
        <v>1</v>
      </c>
      <c r="C662" s="9">
        <v>2</v>
      </c>
      <c r="D662" s="11">
        <v>0.3</v>
      </c>
      <c r="E662" s="11">
        <v>0.2374</v>
      </c>
      <c r="F662" s="14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9</v>
      </c>
    </row>
    <row r="663" spans="1:65">
      <c r="A663" s="30"/>
      <c r="B663" s="19">
        <v>1</v>
      </c>
      <c r="C663" s="9">
        <v>3</v>
      </c>
      <c r="D663" s="11">
        <v>0.3</v>
      </c>
      <c r="E663" s="11">
        <v>0.23400000000000001</v>
      </c>
      <c r="F663" s="14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16</v>
      </c>
    </row>
    <row r="664" spans="1:65">
      <c r="A664" s="30"/>
      <c r="B664" s="19">
        <v>1</v>
      </c>
      <c r="C664" s="9">
        <v>4</v>
      </c>
      <c r="D664" s="11">
        <v>0.3</v>
      </c>
      <c r="E664" s="11">
        <v>0.2379</v>
      </c>
      <c r="F664" s="14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0.25043333333333301</v>
      </c>
    </row>
    <row r="665" spans="1:65">
      <c r="A665" s="30"/>
      <c r="B665" s="19">
        <v>1</v>
      </c>
      <c r="C665" s="9">
        <v>5</v>
      </c>
      <c r="D665" s="11">
        <v>0.2</v>
      </c>
      <c r="E665" s="11">
        <v>0.23089999999999999</v>
      </c>
      <c r="F665" s="14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15</v>
      </c>
    </row>
    <row r="666" spans="1:65">
      <c r="A666" s="30"/>
      <c r="B666" s="19">
        <v>1</v>
      </c>
      <c r="C666" s="9">
        <v>6</v>
      </c>
      <c r="D666" s="11">
        <v>0.2</v>
      </c>
      <c r="E666" s="11">
        <v>0.2205</v>
      </c>
      <c r="F666" s="14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5"/>
    </row>
    <row r="667" spans="1:65">
      <c r="A667" s="30"/>
      <c r="B667" s="20" t="s">
        <v>226</v>
      </c>
      <c r="C667" s="12"/>
      <c r="D667" s="23">
        <v>0.26666666666666666</v>
      </c>
      <c r="E667" s="23">
        <v>0.23419999999999996</v>
      </c>
      <c r="F667" s="14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A668" s="30"/>
      <c r="B668" s="3" t="s">
        <v>227</v>
      </c>
      <c r="C668" s="29"/>
      <c r="D668" s="11">
        <v>0.3</v>
      </c>
      <c r="E668" s="11">
        <v>0.23570000000000002</v>
      </c>
      <c r="F668" s="14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3" t="s">
        <v>228</v>
      </c>
      <c r="C669" s="29"/>
      <c r="D669" s="24">
        <v>5.1639777949432496E-2</v>
      </c>
      <c r="E669" s="24">
        <v>8.107280678501267E-3</v>
      </c>
      <c r="F669" s="14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85</v>
      </c>
      <c r="C670" s="29"/>
      <c r="D670" s="13">
        <v>0.19364916731037185</v>
      </c>
      <c r="E670" s="13">
        <v>3.4616911522208658E-2</v>
      </c>
      <c r="F670" s="14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3" t="s">
        <v>229</v>
      </c>
      <c r="C671" s="29"/>
      <c r="D671" s="13">
        <v>6.4820976973247735E-2</v>
      </c>
      <c r="E671" s="13">
        <v>-6.4820976973245292E-2</v>
      </c>
      <c r="F671" s="14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46" t="s">
        <v>230</v>
      </c>
      <c r="C672" s="47"/>
      <c r="D672" s="45">
        <v>0.67</v>
      </c>
      <c r="E672" s="45">
        <v>0.67</v>
      </c>
      <c r="F672" s="14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B673" s="31"/>
      <c r="C673" s="20"/>
      <c r="D673" s="20"/>
      <c r="E673" s="20"/>
      <c r="BM673" s="55"/>
    </row>
    <row r="674" spans="1:65" ht="15">
      <c r="B674" s="8" t="s">
        <v>420</v>
      </c>
      <c r="BM674" s="28" t="s">
        <v>66</v>
      </c>
    </row>
    <row r="675" spans="1:65" ht="15">
      <c r="A675" s="25" t="s">
        <v>43</v>
      </c>
      <c r="B675" s="18" t="s">
        <v>108</v>
      </c>
      <c r="C675" s="15" t="s">
        <v>109</v>
      </c>
      <c r="D675" s="16" t="s">
        <v>209</v>
      </c>
      <c r="E675" s="17" t="s">
        <v>209</v>
      </c>
      <c r="F675" s="17" t="s">
        <v>209</v>
      </c>
      <c r="G675" s="17" t="s">
        <v>209</v>
      </c>
      <c r="H675" s="17" t="s">
        <v>209</v>
      </c>
      <c r="I675" s="17" t="s">
        <v>209</v>
      </c>
      <c r="J675" s="17" t="s">
        <v>209</v>
      </c>
      <c r="K675" s="17" t="s">
        <v>209</v>
      </c>
      <c r="L675" s="17" t="s">
        <v>209</v>
      </c>
      <c r="M675" s="17" t="s">
        <v>209</v>
      </c>
      <c r="N675" s="14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210</v>
      </c>
      <c r="C676" s="9" t="s">
        <v>210</v>
      </c>
      <c r="D676" s="142" t="s">
        <v>239</v>
      </c>
      <c r="E676" s="143" t="s">
        <v>240</v>
      </c>
      <c r="F676" s="143" t="s">
        <v>241</v>
      </c>
      <c r="G676" s="143" t="s">
        <v>242</v>
      </c>
      <c r="H676" s="143" t="s">
        <v>243</v>
      </c>
      <c r="I676" s="143" t="s">
        <v>244</v>
      </c>
      <c r="J676" s="143" t="s">
        <v>246</v>
      </c>
      <c r="K676" s="143" t="s">
        <v>247</v>
      </c>
      <c r="L676" s="143" t="s">
        <v>248</v>
      </c>
      <c r="M676" s="143" t="s">
        <v>250</v>
      </c>
      <c r="N676" s="14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3</v>
      </c>
    </row>
    <row r="677" spans="1:65">
      <c r="A677" s="30"/>
      <c r="B677" s="19"/>
      <c r="C677" s="9"/>
      <c r="D677" s="10" t="s">
        <v>260</v>
      </c>
      <c r="E677" s="11" t="s">
        <v>260</v>
      </c>
      <c r="F677" s="11" t="s">
        <v>260</v>
      </c>
      <c r="G677" s="11" t="s">
        <v>261</v>
      </c>
      <c r="H677" s="11" t="s">
        <v>261</v>
      </c>
      <c r="I677" s="11" t="s">
        <v>111</v>
      </c>
      <c r="J677" s="11" t="s">
        <v>260</v>
      </c>
      <c r="K677" s="11" t="s">
        <v>260</v>
      </c>
      <c r="L677" s="11" t="s">
        <v>261</v>
      </c>
      <c r="M677" s="11" t="s">
        <v>261</v>
      </c>
      <c r="N677" s="14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9"/>
      <c r="C678" s="9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4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8">
        <v>1</v>
      </c>
      <c r="C679" s="14">
        <v>1</v>
      </c>
      <c r="D679" s="22">
        <v>1.9</v>
      </c>
      <c r="E679" s="22">
        <v>1.8</v>
      </c>
      <c r="F679" s="22">
        <v>1.9</v>
      </c>
      <c r="G679" s="22">
        <v>1.9299999999999997</v>
      </c>
      <c r="H679" s="145">
        <v>2.8</v>
      </c>
      <c r="I679" s="22">
        <v>1.9285490383250001</v>
      </c>
      <c r="J679" s="22">
        <v>2.1</v>
      </c>
      <c r="K679" s="22">
        <v>1.5</v>
      </c>
      <c r="L679" s="22">
        <v>1.9</v>
      </c>
      <c r="M679" s="22">
        <v>1.6992</v>
      </c>
      <c r="N679" s="14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>
        <v>1</v>
      </c>
      <c r="C680" s="9">
        <v>2</v>
      </c>
      <c r="D680" s="11">
        <v>1.8</v>
      </c>
      <c r="E680" s="11">
        <v>1.6</v>
      </c>
      <c r="F680" s="147">
        <v>2.4</v>
      </c>
      <c r="G680" s="11">
        <v>1.72</v>
      </c>
      <c r="H680" s="146">
        <v>2.6</v>
      </c>
      <c r="I680" s="11">
        <v>1.7542557994500003</v>
      </c>
      <c r="J680" s="11">
        <v>2.1</v>
      </c>
      <c r="K680" s="11">
        <v>1.6</v>
      </c>
      <c r="L680" s="11">
        <v>2</v>
      </c>
      <c r="M680" s="11">
        <v>1.6435</v>
      </c>
      <c r="N680" s="14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 t="e">
        <v>#N/A</v>
      </c>
    </row>
    <row r="681" spans="1:65">
      <c r="A681" s="30"/>
      <c r="B681" s="19">
        <v>1</v>
      </c>
      <c r="C681" s="9">
        <v>3</v>
      </c>
      <c r="D681" s="11">
        <v>1.8</v>
      </c>
      <c r="E681" s="11">
        <v>1.6</v>
      </c>
      <c r="F681" s="11">
        <v>1.8</v>
      </c>
      <c r="G681" s="11">
        <v>1.83</v>
      </c>
      <c r="H681" s="146">
        <v>2.5</v>
      </c>
      <c r="I681" s="11">
        <v>1.8860735764500003</v>
      </c>
      <c r="J681" s="11">
        <v>2</v>
      </c>
      <c r="K681" s="11">
        <v>1.6</v>
      </c>
      <c r="L681" s="11">
        <v>1.9</v>
      </c>
      <c r="M681" s="11">
        <v>1.6097999999999999</v>
      </c>
      <c r="N681" s="14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16</v>
      </c>
    </row>
    <row r="682" spans="1:65">
      <c r="A682" s="30"/>
      <c r="B682" s="19">
        <v>1</v>
      </c>
      <c r="C682" s="9">
        <v>4</v>
      </c>
      <c r="D682" s="11">
        <v>1.8</v>
      </c>
      <c r="E682" s="11">
        <v>1.7</v>
      </c>
      <c r="F682" s="11">
        <v>1.7</v>
      </c>
      <c r="G682" s="11">
        <v>1.83</v>
      </c>
      <c r="H682" s="146">
        <v>2.6</v>
      </c>
      <c r="I682" s="11">
        <v>1.89073745805</v>
      </c>
      <c r="J682" s="11">
        <v>1.8</v>
      </c>
      <c r="K682" s="11">
        <v>1.6</v>
      </c>
      <c r="L682" s="11">
        <v>2</v>
      </c>
      <c r="M682" s="11">
        <v>1.6064000000000001</v>
      </c>
      <c r="N682" s="14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1.8071594355421299</v>
      </c>
    </row>
    <row r="683" spans="1:65">
      <c r="A683" s="30"/>
      <c r="B683" s="19">
        <v>1</v>
      </c>
      <c r="C683" s="9">
        <v>5</v>
      </c>
      <c r="D683" s="11">
        <v>1.8</v>
      </c>
      <c r="E683" s="11">
        <v>1.6</v>
      </c>
      <c r="F683" s="11">
        <v>1.8</v>
      </c>
      <c r="G683" s="11">
        <v>1.79</v>
      </c>
      <c r="H683" s="146">
        <v>2.6</v>
      </c>
      <c r="I683" s="11">
        <v>1.7729517519000002</v>
      </c>
      <c r="J683" s="11">
        <v>2.2000000000000002</v>
      </c>
      <c r="K683" s="11">
        <v>1.7</v>
      </c>
      <c r="L683" s="11">
        <v>2</v>
      </c>
      <c r="M683" s="11">
        <v>1.7474000000000001</v>
      </c>
      <c r="N683" s="14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37</v>
      </c>
    </row>
    <row r="684" spans="1:65">
      <c r="A684" s="30"/>
      <c r="B684" s="19">
        <v>1</v>
      </c>
      <c r="C684" s="9">
        <v>6</v>
      </c>
      <c r="D684" s="11">
        <v>1.8</v>
      </c>
      <c r="E684" s="11">
        <v>1.7</v>
      </c>
      <c r="F684" s="11">
        <v>1.9</v>
      </c>
      <c r="G684" s="11">
        <v>1.78</v>
      </c>
      <c r="H684" s="146">
        <v>2.6</v>
      </c>
      <c r="I684" s="11">
        <v>1.8080418951000001</v>
      </c>
      <c r="J684" s="11">
        <v>2.2000000000000002</v>
      </c>
      <c r="K684" s="11">
        <v>1.6</v>
      </c>
      <c r="L684" s="11">
        <v>2.1</v>
      </c>
      <c r="M684" s="11">
        <v>1.6396999999999999</v>
      </c>
      <c r="N684" s="14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20" t="s">
        <v>226</v>
      </c>
      <c r="C685" s="12"/>
      <c r="D685" s="23">
        <v>1.8166666666666667</v>
      </c>
      <c r="E685" s="23">
        <v>1.6666666666666667</v>
      </c>
      <c r="F685" s="23">
        <v>1.9166666666666667</v>
      </c>
      <c r="G685" s="23">
        <v>1.8133333333333332</v>
      </c>
      <c r="H685" s="23">
        <v>2.6166666666666667</v>
      </c>
      <c r="I685" s="23">
        <v>1.8401015865458337</v>
      </c>
      <c r="J685" s="23">
        <v>2.0666666666666664</v>
      </c>
      <c r="K685" s="23">
        <v>1.5999999999999999</v>
      </c>
      <c r="L685" s="23">
        <v>1.9833333333333334</v>
      </c>
      <c r="M685" s="23">
        <v>1.6576666666666666</v>
      </c>
      <c r="N685" s="14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227</v>
      </c>
      <c r="C686" s="29"/>
      <c r="D686" s="11">
        <v>1.8</v>
      </c>
      <c r="E686" s="11">
        <v>1.65</v>
      </c>
      <c r="F686" s="11">
        <v>1.85</v>
      </c>
      <c r="G686" s="11">
        <v>1.81</v>
      </c>
      <c r="H686" s="11">
        <v>2.6</v>
      </c>
      <c r="I686" s="11">
        <v>1.8470577357750002</v>
      </c>
      <c r="J686" s="11">
        <v>2.1</v>
      </c>
      <c r="K686" s="11">
        <v>1.6</v>
      </c>
      <c r="L686" s="11">
        <v>2</v>
      </c>
      <c r="M686" s="11">
        <v>1.6415999999999999</v>
      </c>
      <c r="N686" s="14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228</v>
      </c>
      <c r="C687" s="29"/>
      <c r="D687" s="24">
        <v>4.0824829046386249E-2</v>
      </c>
      <c r="E687" s="24">
        <v>8.1649658092772567E-2</v>
      </c>
      <c r="F687" s="24">
        <v>0.24832774042918909</v>
      </c>
      <c r="G687" s="24">
        <v>7.004760286167297E-2</v>
      </c>
      <c r="H687" s="24">
        <v>9.831920802501741E-2</v>
      </c>
      <c r="I687" s="24">
        <v>7.1283645158803713E-2</v>
      </c>
      <c r="J687" s="24">
        <v>0.15055453054181625</v>
      </c>
      <c r="K687" s="24">
        <v>6.3245553203367569E-2</v>
      </c>
      <c r="L687" s="24">
        <v>7.5277265270908167E-2</v>
      </c>
      <c r="M687" s="24">
        <v>5.5172589812937649E-2</v>
      </c>
      <c r="N687" s="206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  <c r="AA687" s="207"/>
      <c r="AB687" s="207"/>
      <c r="AC687" s="207"/>
      <c r="AD687" s="207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7"/>
      <c r="AT687" s="207"/>
      <c r="AU687" s="207"/>
      <c r="AV687" s="207"/>
      <c r="AW687" s="207"/>
      <c r="AX687" s="207"/>
      <c r="AY687" s="207"/>
      <c r="AZ687" s="207"/>
      <c r="BA687" s="207"/>
      <c r="BB687" s="207"/>
      <c r="BC687" s="207"/>
      <c r="BD687" s="207"/>
      <c r="BE687" s="207"/>
      <c r="BF687" s="207"/>
      <c r="BG687" s="207"/>
      <c r="BH687" s="207"/>
      <c r="BI687" s="207"/>
      <c r="BJ687" s="207"/>
      <c r="BK687" s="207"/>
      <c r="BL687" s="207"/>
      <c r="BM687" s="56"/>
    </row>
    <row r="688" spans="1:65">
      <c r="A688" s="30"/>
      <c r="B688" s="3" t="s">
        <v>85</v>
      </c>
      <c r="C688" s="29"/>
      <c r="D688" s="13">
        <v>2.2472382961313531E-2</v>
      </c>
      <c r="E688" s="13">
        <v>4.8989794855663536E-2</v>
      </c>
      <c r="F688" s="13">
        <v>0.12956229935435953</v>
      </c>
      <c r="G688" s="13">
        <v>3.8629192754599063E-2</v>
      </c>
      <c r="H688" s="13">
        <v>3.757421962739519E-2</v>
      </c>
      <c r="I688" s="13">
        <v>3.8738972717595757E-2</v>
      </c>
      <c r="J688" s="13">
        <v>7.284896639120142E-2</v>
      </c>
      <c r="K688" s="13">
        <v>3.9528470752104736E-2</v>
      </c>
      <c r="L688" s="13">
        <v>3.7954923666004114E-2</v>
      </c>
      <c r="M688" s="13">
        <v>3.3283283619306846E-2</v>
      </c>
      <c r="N688" s="14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229</v>
      </c>
      <c r="C689" s="29"/>
      <c r="D689" s="13">
        <v>5.2608701465703955E-3</v>
      </c>
      <c r="E689" s="13">
        <v>-7.7742320966449063E-2</v>
      </c>
      <c r="F689" s="13">
        <v>6.0596330888583516E-2</v>
      </c>
      <c r="G689" s="13">
        <v>3.4163547885033285E-3</v>
      </c>
      <c r="H689" s="13">
        <v>0.44794455608267492</v>
      </c>
      <c r="I689" s="13">
        <v>1.8228691036229261E-2</v>
      </c>
      <c r="J689" s="13">
        <v>0.14359952200160309</v>
      </c>
      <c r="K689" s="13">
        <v>-0.11463262812779118</v>
      </c>
      <c r="L689" s="13">
        <v>9.7486638049925523E-2</v>
      </c>
      <c r="M689" s="13">
        <v>-8.2722512433230255E-2</v>
      </c>
      <c r="N689" s="14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46" t="s">
        <v>230</v>
      </c>
      <c r="C690" s="47"/>
      <c r="D690" s="45">
        <v>0.05</v>
      </c>
      <c r="E690" s="45">
        <v>0.69</v>
      </c>
      <c r="F690" s="45">
        <v>0.38</v>
      </c>
      <c r="G690" s="45">
        <v>0.06</v>
      </c>
      <c r="H690" s="45">
        <v>3.36</v>
      </c>
      <c r="I690" s="45">
        <v>0.05</v>
      </c>
      <c r="J690" s="45">
        <v>1.01</v>
      </c>
      <c r="K690" s="45">
        <v>0.97</v>
      </c>
      <c r="L690" s="45">
        <v>0.66</v>
      </c>
      <c r="M690" s="45">
        <v>0.73</v>
      </c>
      <c r="N690" s="14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B691" s="3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BM691" s="55"/>
    </row>
    <row r="692" spans="1:65" ht="15">
      <c r="B692" s="8" t="s">
        <v>421</v>
      </c>
      <c r="BM692" s="28" t="s">
        <v>66</v>
      </c>
    </row>
    <row r="693" spans="1:65" ht="15">
      <c r="A693" s="25" t="s">
        <v>58</v>
      </c>
      <c r="B693" s="18" t="s">
        <v>108</v>
      </c>
      <c r="C693" s="15" t="s">
        <v>109</v>
      </c>
      <c r="D693" s="16" t="s">
        <v>209</v>
      </c>
      <c r="E693" s="17" t="s">
        <v>209</v>
      </c>
      <c r="F693" s="17" t="s">
        <v>209</v>
      </c>
      <c r="G693" s="17" t="s">
        <v>209</v>
      </c>
      <c r="H693" s="17" t="s">
        <v>209</v>
      </c>
      <c r="I693" s="17" t="s">
        <v>209</v>
      </c>
      <c r="J693" s="17" t="s">
        <v>209</v>
      </c>
      <c r="K693" s="17" t="s">
        <v>209</v>
      </c>
      <c r="L693" s="17" t="s">
        <v>209</v>
      </c>
      <c r="M693" s="17" t="s">
        <v>209</v>
      </c>
      <c r="N693" s="14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210</v>
      </c>
      <c r="C694" s="9" t="s">
        <v>210</v>
      </c>
      <c r="D694" s="142" t="s">
        <v>238</v>
      </c>
      <c r="E694" s="143" t="s">
        <v>239</v>
      </c>
      <c r="F694" s="143" t="s">
        <v>240</v>
      </c>
      <c r="G694" s="143" t="s">
        <v>241</v>
      </c>
      <c r="H694" s="143" t="s">
        <v>242</v>
      </c>
      <c r="I694" s="143" t="s">
        <v>243</v>
      </c>
      <c r="J694" s="143" t="s">
        <v>244</v>
      </c>
      <c r="K694" s="143" t="s">
        <v>246</v>
      </c>
      <c r="L694" s="143" t="s">
        <v>247</v>
      </c>
      <c r="M694" s="143" t="s">
        <v>248</v>
      </c>
      <c r="N694" s="14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111</v>
      </c>
      <c r="E695" s="11" t="s">
        <v>260</v>
      </c>
      <c r="F695" s="11" t="s">
        <v>260</v>
      </c>
      <c r="G695" s="11" t="s">
        <v>260</v>
      </c>
      <c r="H695" s="11" t="s">
        <v>261</v>
      </c>
      <c r="I695" s="11" t="s">
        <v>261</v>
      </c>
      <c r="J695" s="11" t="s">
        <v>111</v>
      </c>
      <c r="K695" s="11" t="s">
        <v>260</v>
      </c>
      <c r="L695" s="11" t="s">
        <v>260</v>
      </c>
      <c r="M695" s="11" t="s">
        <v>261</v>
      </c>
      <c r="N695" s="14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2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14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2</v>
      </c>
    </row>
    <row r="697" spans="1:65">
      <c r="A697" s="30"/>
      <c r="B697" s="18">
        <v>1</v>
      </c>
      <c r="C697" s="14">
        <v>1</v>
      </c>
      <c r="D697" s="145" t="s">
        <v>104</v>
      </c>
      <c r="E697" s="22">
        <v>0.13400000000000001</v>
      </c>
      <c r="F697" s="22">
        <v>0.161</v>
      </c>
      <c r="G697" s="22">
        <v>0.14599999999999999</v>
      </c>
      <c r="H697" s="22">
        <v>0.17599999999999999</v>
      </c>
      <c r="I697" s="22">
        <v>0.17199999999999999</v>
      </c>
      <c r="J697" s="22">
        <v>0.15341633599999999</v>
      </c>
      <c r="K697" s="22">
        <v>0.17499999999999999</v>
      </c>
      <c r="L697" s="22">
        <v>0.158</v>
      </c>
      <c r="M697" s="22">
        <v>0.16</v>
      </c>
      <c r="N697" s="14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>
        <v>1</v>
      </c>
      <c r="C698" s="9">
        <v>2</v>
      </c>
      <c r="D698" s="146" t="s">
        <v>104</v>
      </c>
      <c r="E698" s="11">
        <v>0.13400000000000001</v>
      </c>
      <c r="F698" s="11">
        <v>0.16300000000000001</v>
      </c>
      <c r="G698" s="11">
        <v>0.14599999999999999</v>
      </c>
      <c r="H698" s="11">
        <v>0.16600000000000001</v>
      </c>
      <c r="I698" s="11">
        <v>0.187</v>
      </c>
      <c r="J698" s="11">
        <v>0.145506306</v>
      </c>
      <c r="K698" s="11">
        <v>0.17799999999999999</v>
      </c>
      <c r="L698" s="11">
        <v>0.155</v>
      </c>
      <c r="M698" s="11">
        <v>0.16</v>
      </c>
      <c r="N698" s="14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 t="e">
        <v>#N/A</v>
      </c>
    </row>
    <row r="699" spans="1:65">
      <c r="A699" s="30"/>
      <c r="B699" s="19">
        <v>1</v>
      </c>
      <c r="C699" s="9">
        <v>3</v>
      </c>
      <c r="D699" s="146" t="s">
        <v>104</v>
      </c>
      <c r="E699" s="11">
        <v>0.13500000000000001</v>
      </c>
      <c r="F699" s="11">
        <v>0.17399999999999999</v>
      </c>
      <c r="G699" s="11">
        <v>0.153</v>
      </c>
      <c r="H699" s="11">
        <v>0.16800000000000001</v>
      </c>
      <c r="I699" s="11">
        <v>0.17599999999999999</v>
      </c>
      <c r="J699" s="11">
        <v>0.184848865</v>
      </c>
      <c r="K699" s="11">
        <v>0.17199999999999999</v>
      </c>
      <c r="L699" s="11">
        <v>0.161</v>
      </c>
      <c r="M699" s="11">
        <v>0.15</v>
      </c>
      <c r="N699" s="14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16</v>
      </c>
    </row>
    <row r="700" spans="1:65">
      <c r="A700" s="30"/>
      <c r="B700" s="19">
        <v>1</v>
      </c>
      <c r="C700" s="9">
        <v>4</v>
      </c>
      <c r="D700" s="146" t="s">
        <v>104</v>
      </c>
      <c r="E700" s="11">
        <v>0.13100000000000001</v>
      </c>
      <c r="F700" s="11">
        <v>0.17599999999999999</v>
      </c>
      <c r="G700" s="11">
        <v>0.14899999999999999</v>
      </c>
      <c r="H700" s="11">
        <v>0.183</v>
      </c>
      <c r="I700" s="11">
        <v>0.185</v>
      </c>
      <c r="J700" s="11">
        <v>0.180422785</v>
      </c>
      <c r="K700" s="11">
        <v>0.16400000000000001</v>
      </c>
      <c r="L700" s="11">
        <v>0.17799999999999999</v>
      </c>
      <c r="M700" s="11">
        <v>0.16</v>
      </c>
      <c r="N700" s="14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0.16355605331481482</v>
      </c>
    </row>
    <row r="701" spans="1:65">
      <c r="A701" s="30"/>
      <c r="B701" s="19">
        <v>1</v>
      </c>
      <c r="C701" s="9">
        <v>5</v>
      </c>
      <c r="D701" s="146" t="s">
        <v>104</v>
      </c>
      <c r="E701" s="11">
        <v>0.13800000000000001</v>
      </c>
      <c r="F701" s="11">
        <v>0.155</v>
      </c>
      <c r="G701" s="11">
        <v>0.153</v>
      </c>
      <c r="H701" s="11">
        <v>0.17499999999999999</v>
      </c>
      <c r="I701" s="11">
        <v>0.18</v>
      </c>
      <c r="J701" s="11">
        <v>0.16992099999999999</v>
      </c>
      <c r="K701" s="11">
        <v>0.17699999999999999</v>
      </c>
      <c r="L701" s="11">
        <v>0.16300000000000001</v>
      </c>
      <c r="M701" s="11">
        <v>0.15</v>
      </c>
      <c r="N701" s="14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38</v>
      </c>
    </row>
    <row r="702" spans="1:65">
      <c r="A702" s="30"/>
      <c r="B702" s="19">
        <v>1</v>
      </c>
      <c r="C702" s="9">
        <v>6</v>
      </c>
      <c r="D702" s="146" t="s">
        <v>104</v>
      </c>
      <c r="E702" s="11">
        <v>0.13400000000000001</v>
      </c>
      <c r="F702" s="11">
        <v>0.156</v>
      </c>
      <c r="G702" s="11">
        <v>0.14799999999999999</v>
      </c>
      <c r="H702" s="11">
        <v>0.18099999999999999</v>
      </c>
      <c r="I702" s="11">
        <v>0.19600000000000001</v>
      </c>
      <c r="J702" s="11">
        <v>0.194911587</v>
      </c>
      <c r="K702" s="11">
        <v>0.182</v>
      </c>
      <c r="L702" s="11">
        <v>0.16900000000000001</v>
      </c>
      <c r="M702" s="11">
        <v>0.16</v>
      </c>
      <c r="N702" s="14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30"/>
      <c r="B703" s="20" t="s">
        <v>226</v>
      </c>
      <c r="C703" s="12"/>
      <c r="D703" s="23" t="s">
        <v>500</v>
      </c>
      <c r="E703" s="23">
        <v>0.13433333333333333</v>
      </c>
      <c r="F703" s="23">
        <v>0.16416666666666666</v>
      </c>
      <c r="G703" s="23">
        <v>0.14916666666666667</v>
      </c>
      <c r="H703" s="23">
        <v>0.17483333333333337</v>
      </c>
      <c r="I703" s="23">
        <v>0.18266666666666664</v>
      </c>
      <c r="J703" s="23">
        <v>0.17150447983333331</v>
      </c>
      <c r="K703" s="23">
        <v>0.17466666666666664</v>
      </c>
      <c r="L703" s="23">
        <v>0.16400000000000001</v>
      </c>
      <c r="M703" s="23">
        <v>0.15666666666666668</v>
      </c>
      <c r="N703" s="14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30"/>
      <c r="B704" s="3" t="s">
        <v>227</v>
      </c>
      <c r="C704" s="29"/>
      <c r="D704" s="11" t="s">
        <v>500</v>
      </c>
      <c r="E704" s="11">
        <v>0.13400000000000001</v>
      </c>
      <c r="F704" s="11">
        <v>0.16200000000000001</v>
      </c>
      <c r="G704" s="11">
        <v>0.14849999999999999</v>
      </c>
      <c r="H704" s="11">
        <v>0.17549999999999999</v>
      </c>
      <c r="I704" s="11">
        <v>0.1825</v>
      </c>
      <c r="J704" s="11">
        <v>0.17517189249999998</v>
      </c>
      <c r="K704" s="11">
        <v>0.17599999999999999</v>
      </c>
      <c r="L704" s="11">
        <v>0.16200000000000001</v>
      </c>
      <c r="M704" s="11">
        <v>0.16</v>
      </c>
      <c r="N704" s="14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30"/>
      <c r="B705" s="3" t="s">
        <v>228</v>
      </c>
      <c r="C705" s="29"/>
      <c r="D705" s="24" t="s">
        <v>500</v>
      </c>
      <c r="E705" s="24">
        <v>2.250925735484553E-3</v>
      </c>
      <c r="F705" s="24">
        <v>8.9312186551817538E-3</v>
      </c>
      <c r="G705" s="24">
        <v>3.1885210782848345E-3</v>
      </c>
      <c r="H705" s="24">
        <v>6.7946057035464967E-3</v>
      </c>
      <c r="I705" s="24">
        <v>8.5712698398000987E-3</v>
      </c>
      <c r="J705" s="24">
        <v>1.9032051107645664E-2</v>
      </c>
      <c r="K705" s="24">
        <v>6.1860057118197538E-3</v>
      </c>
      <c r="L705" s="24">
        <v>8.3426614458456828E-3</v>
      </c>
      <c r="M705" s="24">
        <v>5.1639777949432277E-3</v>
      </c>
      <c r="N705" s="14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3" t="s">
        <v>85</v>
      </c>
      <c r="C706" s="29"/>
      <c r="D706" s="13" t="s">
        <v>500</v>
      </c>
      <c r="E706" s="13">
        <v>1.6756270983755976E-2</v>
      </c>
      <c r="F706" s="13">
        <v>5.4403362366589367E-2</v>
      </c>
      <c r="G706" s="13">
        <v>2.1375560301350845E-2</v>
      </c>
      <c r="H706" s="13">
        <v>3.886333100217252E-2</v>
      </c>
      <c r="I706" s="13">
        <v>4.6923010071898356E-2</v>
      </c>
      <c r="J706" s="13">
        <v>0.11097116020608243</v>
      </c>
      <c r="K706" s="13">
        <v>3.5416063235609287E-2</v>
      </c>
      <c r="L706" s="13">
        <v>5.08698868649127E-2</v>
      </c>
      <c r="M706" s="13">
        <v>3.2961560393254645E-2</v>
      </c>
      <c r="N706" s="14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229</v>
      </c>
      <c r="C707" s="29"/>
      <c r="D707" s="13" t="s">
        <v>500</v>
      </c>
      <c r="E707" s="13">
        <v>-0.17867097786489883</v>
      </c>
      <c r="F707" s="13">
        <v>3.7333583164698148E-3</v>
      </c>
      <c r="G707" s="13">
        <v>-8.7978319093156787E-2</v>
      </c>
      <c r="H707" s="13">
        <v>6.8950551141093497E-2</v>
      </c>
      <c r="I707" s="13">
        <v>0.11684442712167598</v>
      </c>
      <c r="J707" s="13">
        <v>4.8597568585365902E-2</v>
      </c>
      <c r="K707" s="13">
        <v>6.7931532503208381E-2</v>
      </c>
      <c r="L707" s="13">
        <v>2.7143396785851426E-3</v>
      </c>
      <c r="M707" s="13">
        <v>-4.2122480388343431E-2</v>
      </c>
      <c r="N707" s="14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46" t="s">
        <v>230</v>
      </c>
      <c r="C708" s="47"/>
      <c r="D708" s="45">
        <v>173.13</v>
      </c>
      <c r="E708" s="45">
        <v>2.4900000000000002</v>
      </c>
      <c r="F708" s="45">
        <v>0.27</v>
      </c>
      <c r="G708" s="45">
        <v>1.39</v>
      </c>
      <c r="H708" s="45">
        <v>0.52</v>
      </c>
      <c r="I708" s="45">
        <v>1.1000000000000001</v>
      </c>
      <c r="J708" s="45">
        <v>0.27</v>
      </c>
      <c r="K708" s="45">
        <v>0.51</v>
      </c>
      <c r="L708" s="45">
        <v>0.28000000000000003</v>
      </c>
      <c r="M708" s="45">
        <v>0.83</v>
      </c>
      <c r="N708" s="14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BM709" s="55"/>
    </row>
    <row r="710" spans="1:65" ht="15">
      <c r="B710" s="8" t="s">
        <v>422</v>
      </c>
      <c r="BM710" s="28" t="s">
        <v>66</v>
      </c>
    </row>
    <row r="711" spans="1:65" ht="15">
      <c r="A711" s="25" t="s">
        <v>59</v>
      </c>
      <c r="B711" s="18" t="s">
        <v>108</v>
      </c>
      <c r="C711" s="15" t="s">
        <v>109</v>
      </c>
      <c r="D711" s="16" t="s">
        <v>209</v>
      </c>
      <c r="E711" s="17" t="s">
        <v>209</v>
      </c>
      <c r="F711" s="17" t="s">
        <v>209</v>
      </c>
      <c r="G711" s="17" t="s">
        <v>209</v>
      </c>
      <c r="H711" s="17" t="s">
        <v>209</v>
      </c>
      <c r="I711" s="17" t="s">
        <v>209</v>
      </c>
      <c r="J711" s="17" t="s">
        <v>209</v>
      </c>
      <c r="K711" s="17" t="s">
        <v>209</v>
      </c>
      <c r="L711" s="17" t="s">
        <v>209</v>
      </c>
      <c r="M711" s="17" t="s">
        <v>209</v>
      </c>
      <c r="N711" s="17" t="s">
        <v>209</v>
      </c>
      <c r="O711" s="17" t="s">
        <v>209</v>
      </c>
      <c r="P711" s="17" t="s">
        <v>209</v>
      </c>
      <c r="Q711" s="17" t="s">
        <v>209</v>
      </c>
      <c r="R711" s="144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210</v>
      </c>
      <c r="C712" s="9" t="s">
        <v>210</v>
      </c>
      <c r="D712" s="142" t="s">
        <v>238</v>
      </c>
      <c r="E712" s="143" t="s">
        <v>239</v>
      </c>
      <c r="F712" s="143" t="s">
        <v>240</v>
      </c>
      <c r="G712" s="143" t="s">
        <v>241</v>
      </c>
      <c r="H712" s="143" t="s">
        <v>242</v>
      </c>
      <c r="I712" s="143" t="s">
        <v>243</v>
      </c>
      <c r="J712" s="143" t="s">
        <v>244</v>
      </c>
      <c r="K712" s="143" t="s">
        <v>245</v>
      </c>
      <c r="L712" s="143" t="s">
        <v>246</v>
      </c>
      <c r="M712" s="143" t="s">
        <v>247</v>
      </c>
      <c r="N712" s="143" t="s">
        <v>248</v>
      </c>
      <c r="O712" s="143" t="s">
        <v>249</v>
      </c>
      <c r="P712" s="143" t="s">
        <v>250</v>
      </c>
      <c r="Q712" s="143" t="s">
        <v>234</v>
      </c>
      <c r="R712" s="144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1</v>
      </c>
    </row>
    <row r="713" spans="1:65">
      <c r="A713" s="30"/>
      <c r="B713" s="19"/>
      <c r="C713" s="9"/>
      <c r="D713" s="10" t="s">
        <v>111</v>
      </c>
      <c r="E713" s="11" t="s">
        <v>112</v>
      </c>
      <c r="F713" s="11" t="s">
        <v>112</v>
      </c>
      <c r="G713" s="11" t="s">
        <v>112</v>
      </c>
      <c r="H713" s="11" t="s">
        <v>111</v>
      </c>
      <c r="I713" s="11" t="s">
        <v>261</v>
      </c>
      <c r="J713" s="11" t="s">
        <v>111</v>
      </c>
      <c r="K713" s="11" t="s">
        <v>111</v>
      </c>
      <c r="L713" s="11" t="s">
        <v>111</v>
      </c>
      <c r="M713" s="11" t="s">
        <v>260</v>
      </c>
      <c r="N713" s="11" t="s">
        <v>111</v>
      </c>
      <c r="O713" s="11" t="s">
        <v>111</v>
      </c>
      <c r="P713" s="11" t="s">
        <v>111</v>
      </c>
      <c r="Q713" s="11" t="s">
        <v>111</v>
      </c>
      <c r="R713" s="144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2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44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3</v>
      </c>
    </row>
    <row r="715" spans="1:65">
      <c r="A715" s="30"/>
      <c r="B715" s="18">
        <v>1</v>
      </c>
      <c r="C715" s="14">
        <v>1</v>
      </c>
      <c r="D715" s="22">
        <v>31.22</v>
      </c>
      <c r="E715" s="22">
        <v>28.499999999999996</v>
      </c>
      <c r="F715" s="22">
        <v>29.9</v>
      </c>
      <c r="G715" s="22">
        <v>27.1</v>
      </c>
      <c r="H715" s="22">
        <v>31.52</v>
      </c>
      <c r="I715" s="22">
        <v>25.8</v>
      </c>
      <c r="J715" s="22">
        <v>30.724208735037934</v>
      </c>
      <c r="K715" s="22" t="s">
        <v>271</v>
      </c>
      <c r="L715" s="22">
        <v>29.5</v>
      </c>
      <c r="M715" s="145">
        <v>12.2</v>
      </c>
      <c r="N715" s="22">
        <v>28.4</v>
      </c>
      <c r="O715" s="145">
        <v>22.59</v>
      </c>
      <c r="P715" s="22">
        <v>28.916491000000001</v>
      </c>
      <c r="Q715" s="22" t="s">
        <v>272</v>
      </c>
      <c r="R715" s="144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</v>
      </c>
    </row>
    <row r="716" spans="1:65">
      <c r="A716" s="30"/>
      <c r="B716" s="19">
        <v>1</v>
      </c>
      <c r="C716" s="9">
        <v>2</v>
      </c>
      <c r="D716" s="11">
        <v>31.370000000000005</v>
      </c>
      <c r="E716" s="11">
        <v>28.7</v>
      </c>
      <c r="F716" s="11">
        <v>28.199999999999996</v>
      </c>
      <c r="G716" s="11">
        <v>29.2</v>
      </c>
      <c r="H716" s="11">
        <v>30.97</v>
      </c>
      <c r="I716" s="11">
        <v>26.3</v>
      </c>
      <c r="J716" s="11">
        <v>30.218209002742007</v>
      </c>
      <c r="K716" s="11" t="s">
        <v>271</v>
      </c>
      <c r="L716" s="11">
        <v>29.4</v>
      </c>
      <c r="M716" s="146">
        <v>12.4</v>
      </c>
      <c r="N716" s="11">
        <v>28.199999999999996</v>
      </c>
      <c r="O716" s="146">
        <v>22.91</v>
      </c>
      <c r="P716" s="11">
        <v>28.841690999999997</v>
      </c>
      <c r="Q716" s="11" t="s">
        <v>272</v>
      </c>
      <c r="R716" s="144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 t="e">
        <v>#N/A</v>
      </c>
    </row>
    <row r="717" spans="1:65">
      <c r="A717" s="30"/>
      <c r="B717" s="19">
        <v>1</v>
      </c>
      <c r="C717" s="9">
        <v>3</v>
      </c>
      <c r="D717" s="11">
        <v>30.659999999999997</v>
      </c>
      <c r="E717" s="11">
        <v>28.9</v>
      </c>
      <c r="F717" s="11">
        <v>29.5</v>
      </c>
      <c r="G717" s="11">
        <v>26.899999999999995</v>
      </c>
      <c r="H717" s="11">
        <v>31</v>
      </c>
      <c r="I717" s="11">
        <v>27.699999999999996</v>
      </c>
      <c r="J717" s="11">
        <v>30.407632473458413</v>
      </c>
      <c r="K717" s="11" t="s">
        <v>271</v>
      </c>
      <c r="L717" s="11">
        <v>28.499999999999996</v>
      </c>
      <c r="M717" s="146">
        <v>12.2</v>
      </c>
      <c r="N717" s="11">
        <v>28.199999999999996</v>
      </c>
      <c r="O717" s="146">
        <v>22.17</v>
      </c>
      <c r="P717" s="11">
        <v>28.927375999999999</v>
      </c>
      <c r="Q717" s="11" t="s">
        <v>272</v>
      </c>
      <c r="R717" s="144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16</v>
      </c>
    </row>
    <row r="718" spans="1:65">
      <c r="A718" s="30"/>
      <c r="B718" s="19">
        <v>1</v>
      </c>
      <c r="C718" s="9">
        <v>4</v>
      </c>
      <c r="D718" s="11">
        <v>29.330000000000002</v>
      </c>
      <c r="E718" s="11">
        <v>28.7</v>
      </c>
      <c r="F718" s="11">
        <v>28.6</v>
      </c>
      <c r="G718" s="11">
        <v>26.200000000000003</v>
      </c>
      <c r="H718" s="11">
        <v>31.209999999999997</v>
      </c>
      <c r="I718" s="11">
        <v>25.900000000000002</v>
      </c>
      <c r="J718" s="11">
        <v>30.810673549347513</v>
      </c>
      <c r="K718" s="11" t="s">
        <v>271</v>
      </c>
      <c r="L718" s="11">
        <v>29.299999999999997</v>
      </c>
      <c r="M718" s="146">
        <v>11.9</v>
      </c>
      <c r="N718" s="11">
        <v>28.499999999999996</v>
      </c>
      <c r="O718" s="146">
        <v>22.4</v>
      </c>
      <c r="P718" s="11">
        <v>28.876661999999996</v>
      </c>
      <c r="Q718" s="11" t="s">
        <v>272</v>
      </c>
      <c r="R718" s="144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29.017811668129518</v>
      </c>
    </row>
    <row r="719" spans="1:65">
      <c r="A719" s="30"/>
      <c r="B719" s="19">
        <v>1</v>
      </c>
      <c r="C719" s="9">
        <v>5</v>
      </c>
      <c r="D719" s="11">
        <v>30.3</v>
      </c>
      <c r="E719" s="11">
        <v>28.7</v>
      </c>
      <c r="F719" s="11">
        <v>28.999999999999996</v>
      </c>
      <c r="G719" s="11">
        <v>27.3</v>
      </c>
      <c r="H719" s="11">
        <v>30.85</v>
      </c>
      <c r="I719" s="11">
        <v>26.5</v>
      </c>
      <c r="J719" s="11">
        <v>30.78332073630849</v>
      </c>
      <c r="K719" s="11" t="s">
        <v>271</v>
      </c>
      <c r="L719" s="11">
        <v>29.5</v>
      </c>
      <c r="M719" s="146">
        <v>11.5</v>
      </c>
      <c r="N719" s="11">
        <v>28.000000000000004</v>
      </c>
      <c r="O719" s="146">
        <v>22.27</v>
      </c>
      <c r="P719" s="11">
        <v>29.340542999999997</v>
      </c>
      <c r="Q719" s="11" t="s">
        <v>272</v>
      </c>
      <c r="R719" s="144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39</v>
      </c>
    </row>
    <row r="720" spans="1:65">
      <c r="A720" s="30"/>
      <c r="B720" s="19">
        <v>1</v>
      </c>
      <c r="C720" s="9">
        <v>6</v>
      </c>
      <c r="D720" s="11">
        <v>30.020000000000003</v>
      </c>
      <c r="E720" s="11">
        <v>28.9</v>
      </c>
      <c r="F720" s="11">
        <v>28.300000000000004</v>
      </c>
      <c r="G720" s="11">
        <v>26.6</v>
      </c>
      <c r="H720" s="11">
        <v>31.15</v>
      </c>
      <c r="I720" s="11">
        <v>27.699999999999996</v>
      </c>
      <c r="J720" s="11">
        <v>30.452606590876997</v>
      </c>
      <c r="K720" s="11" t="s">
        <v>271</v>
      </c>
      <c r="L720" s="11">
        <v>28.800000000000004</v>
      </c>
      <c r="M720" s="146">
        <v>11.7</v>
      </c>
      <c r="N720" s="11">
        <v>28.4</v>
      </c>
      <c r="O720" s="146">
        <v>22.54</v>
      </c>
      <c r="P720" s="11">
        <v>29.369285999999999</v>
      </c>
      <c r="Q720" s="11" t="s">
        <v>272</v>
      </c>
      <c r="R720" s="144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5"/>
    </row>
    <row r="721" spans="1:65">
      <c r="A721" s="30"/>
      <c r="B721" s="20" t="s">
        <v>226</v>
      </c>
      <c r="C721" s="12"/>
      <c r="D721" s="23">
        <v>30.483333333333334</v>
      </c>
      <c r="E721" s="23">
        <v>28.733333333333334</v>
      </c>
      <c r="F721" s="23">
        <v>28.916666666666668</v>
      </c>
      <c r="G721" s="23">
        <v>27.216666666666665</v>
      </c>
      <c r="H721" s="23">
        <v>31.116666666666664</v>
      </c>
      <c r="I721" s="23">
        <v>26.649999999999995</v>
      </c>
      <c r="J721" s="23">
        <v>30.566108514628556</v>
      </c>
      <c r="K721" s="23" t="s">
        <v>500</v>
      </c>
      <c r="L721" s="23">
        <v>29.166666666666668</v>
      </c>
      <c r="M721" s="23">
        <v>11.983333333333333</v>
      </c>
      <c r="N721" s="23">
        <v>28.283333333333331</v>
      </c>
      <c r="O721" s="23">
        <v>22.48</v>
      </c>
      <c r="P721" s="23">
        <v>29.045341499999996</v>
      </c>
      <c r="Q721" s="23" t="s">
        <v>500</v>
      </c>
      <c r="R721" s="144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3" t="s">
        <v>227</v>
      </c>
      <c r="C722" s="29"/>
      <c r="D722" s="11">
        <v>30.479999999999997</v>
      </c>
      <c r="E722" s="11">
        <v>28.7</v>
      </c>
      <c r="F722" s="11">
        <v>28.799999999999997</v>
      </c>
      <c r="G722" s="11">
        <v>27</v>
      </c>
      <c r="H722" s="11">
        <v>31.074999999999999</v>
      </c>
      <c r="I722" s="11">
        <v>26.4</v>
      </c>
      <c r="J722" s="11">
        <v>30.588407662957465</v>
      </c>
      <c r="K722" s="11" t="s">
        <v>500</v>
      </c>
      <c r="L722" s="11">
        <v>29.349999999999998</v>
      </c>
      <c r="M722" s="11">
        <v>12.05</v>
      </c>
      <c r="N722" s="11">
        <v>28.299999999999997</v>
      </c>
      <c r="O722" s="11">
        <v>22.47</v>
      </c>
      <c r="P722" s="11">
        <v>28.921933500000002</v>
      </c>
      <c r="Q722" s="11" t="s">
        <v>500</v>
      </c>
      <c r="R722" s="144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3" t="s">
        <v>228</v>
      </c>
      <c r="C723" s="29"/>
      <c r="D723" s="24">
        <v>0.76662028845228591</v>
      </c>
      <c r="E723" s="24">
        <v>0.15055453054181675</v>
      </c>
      <c r="F723" s="24">
        <v>0.6794605703546498</v>
      </c>
      <c r="G723" s="24">
        <v>1.0457851914550451</v>
      </c>
      <c r="H723" s="24">
        <v>0.23610732023100509</v>
      </c>
      <c r="I723" s="24">
        <v>0.85264294989168565</v>
      </c>
      <c r="J723" s="24">
        <v>0.24125517521449164</v>
      </c>
      <c r="K723" s="24" t="s">
        <v>500</v>
      </c>
      <c r="L723" s="24">
        <v>0.41793141383086613</v>
      </c>
      <c r="M723" s="24">
        <v>0.34302575219167825</v>
      </c>
      <c r="N723" s="24">
        <v>0.18348478592697026</v>
      </c>
      <c r="O723" s="24">
        <v>0.26351470547200939</v>
      </c>
      <c r="P723" s="24">
        <v>0.241879546507554</v>
      </c>
      <c r="Q723" s="24" t="s">
        <v>500</v>
      </c>
      <c r="R723" s="206"/>
      <c r="S723" s="207"/>
      <c r="T723" s="207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7"/>
      <c r="AF723" s="207"/>
      <c r="AG723" s="207"/>
      <c r="AH723" s="207"/>
      <c r="AI723" s="207"/>
      <c r="AJ723" s="207"/>
      <c r="AK723" s="207"/>
      <c r="AL723" s="207"/>
      <c r="AM723" s="207"/>
      <c r="AN723" s="207"/>
      <c r="AO723" s="207"/>
      <c r="AP723" s="207"/>
      <c r="AQ723" s="207"/>
      <c r="AR723" s="207"/>
      <c r="AS723" s="207"/>
      <c r="AT723" s="207"/>
      <c r="AU723" s="207"/>
      <c r="AV723" s="207"/>
      <c r="AW723" s="207"/>
      <c r="AX723" s="207"/>
      <c r="AY723" s="207"/>
      <c r="AZ723" s="207"/>
      <c r="BA723" s="207"/>
      <c r="BB723" s="207"/>
      <c r="BC723" s="207"/>
      <c r="BD723" s="207"/>
      <c r="BE723" s="207"/>
      <c r="BF723" s="207"/>
      <c r="BG723" s="207"/>
      <c r="BH723" s="207"/>
      <c r="BI723" s="207"/>
      <c r="BJ723" s="207"/>
      <c r="BK723" s="207"/>
      <c r="BL723" s="207"/>
      <c r="BM723" s="56"/>
    </row>
    <row r="724" spans="1:65">
      <c r="A724" s="30"/>
      <c r="B724" s="3" t="s">
        <v>85</v>
      </c>
      <c r="C724" s="29"/>
      <c r="D724" s="13">
        <v>2.5148833956881986E-2</v>
      </c>
      <c r="E724" s="13">
        <v>5.239716840202439E-3</v>
      </c>
      <c r="F724" s="13">
        <v>2.3497195516587313E-2</v>
      </c>
      <c r="G724" s="13">
        <v>3.8424440592347037E-2</v>
      </c>
      <c r="H724" s="13">
        <v>7.5878088986932549E-3</v>
      </c>
      <c r="I724" s="13">
        <v>3.1994106937774325E-2</v>
      </c>
      <c r="J724" s="13">
        <v>7.892897949342486E-3</v>
      </c>
      <c r="K724" s="13" t="s">
        <v>500</v>
      </c>
      <c r="L724" s="13">
        <v>1.4329077045629695E-2</v>
      </c>
      <c r="M724" s="13">
        <v>2.862523662239318E-2</v>
      </c>
      <c r="N724" s="13">
        <v>6.4873819420260556E-3</v>
      </c>
      <c r="O724" s="13">
        <v>1.1722184407117855E-2</v>
      </c>
      <c r="P724" s="13">
        <v>8.3276537308936104E-3</v>
      </c>
      <c r="Q724" s="13" t="s">
        <v>500</v>
      </c>
      <c r="R724" s="144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229</v>
      </c>
      <c r="C725" s="29"/>
      <c r="D725" s="13">
        <v>5.0504210378255809E-2</v>
      </c>
      <c r="E725" s="13">
        <v>-9.8035764395227876E-3</v>
      </c>
      <c r="F725" s="13">
        <v>-3.4856178205173727E-3</v>
      </c>
      <c r="G725" s="13">
        <v>-6.2070325014930927E-2</v>
      </c>
      <c r="H725" s="13">
        <v>7.2329885607546718E-2</v>
      </c>
      <c r="I725" s="13">
        <v>-8.1598560746402149E-2</v>
      </c>
      <c r="J725" s="13">
        <v>5.3356774942458607E-2</v>
      </c>
      <c r="K725" s="13" t="s">
        <v>500</v>
      </c>
      <c r="L725" s="13">
        <v>5.1297802963081729E-3</v>
      </c>
      <c r="M725" s="13">
        <v>-0.58703525026683123</v>
      </c>
      <c r="N725" s="13">
        <v>-2.5311293049808725E-2</v>
      </c>
      <c r="O725" s="13">
        <v>-0.22530340133505122</v>
      </c>
      <c r="P725" s="13">
        <v>9.487218466137648E-4</v>
      </c>
      <c r="Q725" s="13" t="s">
        <v>500</v>
      </c>
      <c r="R725" s="144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46" t="s">
        <v>230</v>
      </c>
      <c r="C726" s="47"/>
      <c r="D726" s="45">
        <v>0.68</v>
      </c>
      <c r="E726" s="45">
        <v>0.04</v>
      </c>
      <c r="F726" s="45">
        <v>0.04</v>
      </c>
      <c r="G726" s="45">
        <v>0.66</v>
      </c>
      <c r="H726" s="45">
        <v>0.95</v>
      </c>
      <c r="I726" s="45">
        <v>0.9</v>
      </c>
      <c r="J726" s="45">
        <v>0.72</v>
      </c>
      <c r="K726" s="45" t="s">
        <v>236</v>
      </c>
      <c r="L726" s="45">
        <v>0.14000000000000001</v>
      </c>
      <c r="M726" s="45">
        <v>6.95</v>
      </c>
      <c r="N726" s="45">
        <v>0.22</v>
      </c>
      <c r="O726" s="45">
        <v>2.62</v>
      </c>
      <c r="P726" s="45">
        <v>0.09</v>
      </c>
      <c r="Q726" s="45" t="s">
        <v>236</v>
      </c>
      <c r="R726" s="144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BM727" s="55"/>
    </row>
    <row r="728" spans="1:65" ht="15">
      <c r="B728" s="8" t="s">
        <v>423</v>
      </c>
      <c r="BM728" s="28" t="s">
        <v>66</v>
      </c>
    </row>
    <row r="729" spans="1:65" ht="15">
      <c r="A729" s="25" t="s">
        <v>6</v>
      </c>
      <c r="B729" s="18" t="s">
        <v>108</v>
      </c>
      <c r="C729" s="15" t="s">
        <v>109</v>
      </c>
      <c r="D729" s="16" t="s">
        <v>209</v>
      </c>
      <c r="E729" s="17" t="s">
        <v>209</v>
      </c>
      <c r="F729" s="17" t="s">
        <v>209</v>
      </c>
      <c r="G729" s="17" t="s">
        <v>209</v>
      </c>
      <c r="H729" s="17" t="s">
        <v>209</v>
      </c>
      <c r="I729" s="17" t="s">
        <v>209</v>
      </c>
      <c r="J729" s="17" t="s">
        <v>209</v>
      </c>
      <c r="K729" s="17" t="s">
        <v>209</v>
      </c>
      <c r="L729" s="17" t="s">
        <v>209</v>
      </c>
      <c r="M729" s="17" t="s">
        <v>209</v>
      </c>
      <c r="N729" s="17" t="s">
        <v>209</v>
      </c>
      <c r="O729" s="17" t="s">
        <v>209</v>
      </c>
      <c r="P729" s="17" t="s">
        <v>209</v>
      </c>
      <c r="Q729" s="144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210</v>
      </c>
      <c r="C730" s="9" t="s">
        <v>210</v>
      </c>
      <c r="D730" s="142" t="s">
        <v>238</v>
      </c>
      <c r="E730" s="143" t="s">
        <v>239</v>
      </c>
      <c r="F730" s="143" t="s">
        <v>240</v>
      </c>
      <c r="G730" s="143" t="s">
        <v>241</v>
      </c>
      <c r="H730" s="143" t="s">
        <v>242</v>
      </c>
      <c r="I730" s="143" t="s">
        <v>243</v>
      </c>
      <c r="J730" s="143" t="s">
        <v>244</v>
      </c>
      <c r="K730" s="143" t="s">
        <v>245</v>
      </c>
      <c r="L730" s="143" t="s">
        <v>246</v>
      </c>
      <c r="M730" s="143" t="s">
        <v>247</v>
      </c>
      <c r="N730" s="143" t="s">
        <v>248</v>
      </c>
      <c r="O730" s="143" t="s">
        <v>249</v>
      </c>
      <c r="P730" s="143" t="s">
        <v>234</v>
      </c>
      <c r="Q730" s="144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3</v>
      </c>
    </row>
    <row r="731" spans="1:65">
      <c r="A731" s="30"/>
      <c r="B731" s="19"/>
      <c r="C731" s="9"/>
      <c r="D731" s="10" t="s">
        <v>111</v>
      </c>
      <c r="E731" s="11" t="s">
        <v>260</v>
      </c>
      <c r="F731" s="11" t="s">
        <v>260</v>
      </c>
      <c r="G731" s="11" t="s">
        <v>260</v>
      </c>
      <c r="H731" s="11" t="s">
        <v>261</v>
      </c>
      <c r="I731" s="11" t="s">
        <v>261</v>
      </c>
      <c r="J731" s="11" t="s">
        <v>111</v>
      </c>
      <c r="K731" s="11" t="s">
        <v>111</v>
      </c>
      <c r="L731" s="11" t="s">
        <v>260</v>
      </c>
      <c r="M731" s="11" t="s">
        <v>260</v>
      </c>
      <c r="N731" s="11" t="s">
        <v>261</v>
      </c>
      <c r="O731" s="11" t="s">
        <v>111</v>
      </c>
      <c r="P731" s="11" t="s">
        <v>111</v>
      </c>
      <c r="Q731" s="144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1</v>
      </c>
    </row>
    <row r="732" spans="1:65">
      <c r="A732" s="30"/>
      <c r="B732" s="19"/>
      <c r="C732" s="9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144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2</v>
      </c>
    </row>
    <row r="733" spans="1:65">
      <c r="A733" s="30"/>
      <c r="B733" s="18">
        <v>1</v>
      </c>
      <c r="C733" s="14">
        <v>1</v>
      </c>
      <c r="D733" s="213">
        <v>31</v>
      </c>
      <c r="E733" s="213">
        <v>36.200000000000003</v>
      </c>
      <c r="F733" s="220">
        <v>27.1</v>
      </c>
      <c r="G733" s="213">
        <v>37</v>
      </c>
      <c r="H733" s="213">
        <v>38.200000000000003</v>
      </c>
      <c r="I733" s="213">
        <v>39.200000000000003</v>
      </c>
      <c r="J733" s="213">
        <v>35.156626750394992</v>
      </c>
      <c r="K733" s="213">
        <v>29.6</v>
      </c>
      <c r="L733" s="220">
        <v>20.5</v>
      </c>
      <c r="M733" s="213">
        <v>32.700000000000003</v>
      </c>
      <c r="N733" s="213">
        <v>35.6</v>
      </c>
      <c r="O733" s="220" t="s">
        <v>94</v>
      </c>
      <c r="P733" s="213">
        <v>32</v>
      </c>
      <c r="Q733" s="214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6">
        <v>1</v>
      </c>
    </row>
    <row r="734" spans="1:65">
      <c r="A734" s="30"/>
      <c r="B734" s="19">
        <v>1</v>
      </c>
      <c r="C734" s="9">
        <v>2</v>
      </c>
      <c r="D734" s="217">
        <v>33</v>
      </c>
      <c r="E734" s="217">
        <v>34.700000000000003</v>
      </c>
      <c r="F734" s="221">
        <v>26.1</v>
      </c>
      <c r="G734" s="217">
        <v>35.6</v>
      </c>
      <c r="H734" s="217">
        <v>36.549999999999997</v>
      </c>
      <c r="I734" s="217">
        <v>38</v>
      </c>
      <c r="J734" s="217">
        <v>34.687669171724991</v>
      </c>
      <c r="K734" s="217">
        <v>29.9</v>
      </c>
      <c r="L734" s="221">
        <v>20.3</v>
      </c>
      <c r="M734" s="217">
        <v>34.9</v>
      </c>
      <c r="N734" s="217">
        <v>35.6</v>
      </c>
      <c r="O734" s="221" t="s">
        <v>94</v>
      </c>
      <c r="P734" s="217">
        <v>29</v>
      </c>
      <c r="Q734" s="214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6" t="e">
        <v>#N/A</v>
      </c>
    </row>
    <row r="735" spans="1:65">
      <c r="A735" s="30"/>
      <c r="B735" s="19">
        <v>1</v>
      </c>
      <c r="C735" s="9">
        <v>3</v>
      </c>
      <c r="D735" s="217">
        <v>32</v>
      </c>
      <c r="E735" s="217">
        <v>35.9</v>
      </c>
      <c r="F735" s="221">
        <v>25.4</v>
      </c>
      <c r="G735" s="217">
        <v>34.5</v>
      </c>
      <c r="H735" s="217">
        <v>37.1</v>
      </c>
      <c r="I735" s="217">
        <v>38.200000000000003</v>
      </c>
      <c r="J735" s="217">
        <v>38.001653970104996</v>
      </c>
      <c r="K735" s="217">
        <v>29.9</v>
      </c>
      <c r="L735" s="221">
        <v>20.100000000000001</v>
      </c>
      <c r="M735" s="217">
        <v>35</v>
      </c>
      <c r="N735" s="217">
        <v>35</v>
      </c>
      <c r="O735" s="221" t="s">
        <v>94</v>
      </c>
      <c r="P735" s="217">
        <v>34</v>
      </c>
      <c r="Q735" s="214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6">
        <v>16</v>
      </c>
    </row>
    <row r="736" spans="1:65">
      <c r="A736" s="30"/>
      <c r="B736" s="19">
        <v>1</v>
      </c>
      <c r="C736" s="9">
        <v>4</v>
      </c>
      <c r="D736" s="217">
        <v>33</v>
      </c>
      <c r="E736" s="217">
        <v>36.799999999999997</v>
      </c>
      <c r="F736" s="221">
        <v>26.6</v>
      </c>
      <c r="G736" s="217">
        <v>35.799999999999997</v>
      </c>
      <c r="H736" s="217">
        <v>37.06</v>
      </c>
      <c r="I736" s="217">
        <v>38</v>
      </c>
      <c r="J736" s="217">
        <v>37.425139009284997</v>
      </c>
      <c r="K736" s="217">
        <v>29.7</v>
      </c>
      <c r="L736" s="221">
        <v>19.399999999999999</v>
      </c>
      <c r="M736" s="217">
        <v>36.4</v>
      </c>
      <c r="N736" s="217">
        <v>35.799999999999997</v>
      </c>
      <c r="O736" s="221" t="s">
        <v>94</v>
      </c>
      <c r="P736" s="217">
        <v>31</v>
      </c>
      <c r="Q736" s="214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6">
        <v>34.86534549916783</v>
      </c>
    </row>
    <row r="737" spans="1:65">
      <c r="A737" s="30"/>
      <c r="B737" s="19">
        <v>1</v>
      </c>
      <c r="C737" s="9">
        <v>5</v>
      </c>
      <c r="D737" s="217">
        <v>31</v>
      </c>
      <c r="E737" s="217">
        <v>35.4</v>
      </c>
      <c r="F737" s="221">
        <v>26</v>
      </c>
      <c r="G737" s="217">
        <v>36.6</v>
      </c>
      <c r="H737" s="217">
        <v>36.11</v>
      </c>
      <c r="I737" s="217">
        <v>37.6</v>
      </c>
      <c r="J737" s="217">
        <v>36.166216513284994</v>
      </c>
      <c r="K737" s="217">
        <v>30.1</v>
      </c>
      <c r="L737" s="221">
        <v>19.600000000000001</v>
      </c>
      <c r="M737" s="217">
        <v>36.6</v>
      </c>
      <c r="N737" s="217">
        <v>36.299999999999997</v>
      </c>
      <c r="O737" s="221" t="s">
        <v>94</v>
      </c>
      <c r="P737" s="217">
        <v>33</v>
      </c>
      <c r="Q737" s="214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6">
        <v>40</v>
      </c>
    </row>
    <row r="738" spans="1:65">
      <c r="A738" s="30"/>
      <c r="B738" s="19">
        <v>1</v>
      </c>
      <c r="C738" s="9">
        <v>6</v>
      </c>
      <c r="D738" s="217">
        <v>32</v>
      </c>
      <c r="E738" s="217">
        <v>35.9</v>
      </c>
      <c r="F738" s="221">
        <v>25.6</v>
      </c>
      <c r="G738" s="217">
        <v>37</v>
      </c>
      <c r="H738" s="217">
        <v>36.28</v>
      </c>
      <c r="I738" s="222">
        <v>40.1</v>
      </c>
      <c r="J738" s="217">
        <v>38.283424535274996</v>
      </c>
      <c r="K738" s="217">
        <v>29.9</v>
      </c>
      <c r="L738" s="221">
        <v>19.3</v>
      </c>
      <c r="M738" s="217">
        <v>37.700000000000003</v>
      </c>
      <c r="N738" s="217">
        <v>36.6</v>
      </c>
      <c r="O738" s="221" t="s">
        <v>94</v>
      </c>
      <c r="P738" s="217">
        <v>32</v>
      </c>
      <c r="Q738" s="214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8"/>
    </row>
    <row r="739" spans="1:65">
      <c r="A739" s="30"/>
      <c r="B739" s="20" t="s">
        <v>226</v>
      </c>
      <c r="C739" s="12"/>
      <c r="D739" s="219">
        <v>32</v>
      </c>
      <c r="E739" s="219">
        <v>35.81666666666667</v>
      </c>
      <c r="F739" s="219">
        <v>26.133333333333329</v>
      </c>
      <c r="G739" s="219">
        <v>36.083333333333329</v>
      </c>
      <c r="H739" s="219">
        <v>36.883333333333333</v>
      </c>
      <c r="I739" s="219">
        <v>38.516666666666666</v>
      </c>
      <c r="J739" s="219">
        <v>36.620121658344999</v>
      </c>
      <c r="K739" s="219">
        <v>29.850000000000005</v>
      </c>
      <c r="L739" s="219">
        <v>19.866666666666667</v>
      </c>
      <c r="M739" s="219">
        <v>35.550000000000004</v>
      </c>
      <c r="N739" s="219">
        <v>35.81666666666667</v>
      </c>
      <c r="O739" s="219" t="s">
        <v>500</v>
      </c>
      <c r="P739" s="219">
        <v>31.833333333333332</v>
      </c>
      <c r="Q739" s="214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8"/>
    </row>
    <row r="740" spans="1:65">
      <c r="A740" s="30"/>
      <c r="B740" s="3" t="s">
        <v>227</v>
      </c>
      <c r="C740" s="29"/>
      <c r="D740" s="217">
        <v>32</v>
      </c>
      <c r="E740" s="217">
        <v>35.9</v>
      </c>
      <c r="F740" s="217">
        <v>26.05</v>
      </c>
      <c r="G740" s="217">
        <v>36.200000000000003</v>
      </c>
      <c r="H740" s="217">
        <v>36.805</v>
      </c>
      <c r="I740" s="217">
        <v>38.1</v>
      </c>
      <c r="J740" s="217">
        <v>36.795677761284992</v>
      </c>
      <c r="K740" s="217">
        <v>29.9</v>
      </c>
      <c r="L740" s="217">
        <v>19.850000000000001</v>
      </c>
      <c r="M740" s="217">
        <v>35.700000000000003</v>
      </c>
      <c r="N740" s="217">
        <v>35.700000000000003</v>
      </c>
      <c r="O740" s="217" t="s">
        <v>500</v>
      </c>
      <c r="P740" s="217">
        <v>32</v>
      </c>
      <c r="Q740" s="214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8"/>
    </row>
    <row r="741" spans="1:65">
      <c r="A741" s="30"/>
      <c r="B741" s="3" t="s">
        <v>228</v>
      </c>
      <c r="C741" s="29"/>
      <c r="D741" s="24">
        <v>0.89442719099991586</v>
      </c>
      <c r="E741" s="24">
        <v>0.71390942469382268</v>
      </c>
      <c r="F741" s="24">
        <v>0.63140055960275143</v>
      </c>
      <c r="G741" s="24">
        <v>0.97655858332547918</v>
      </c>
      <c r="H741" s="24">
        <v>0.75959638405318175</v>
      </c>
      <c r="I741" s="24">
        <v>0.94322143034743833</v>
      </c>
      <c r="J741" s="24">
        <v>1.5103298158684662</v>
      </c>
      <c r="K741" s="24">
        <v>0.17606816861658997</v>
      </c>
      <c r="L741" s="24">
        <v>0.50066622281382922</v>
      </c>
      <c r="M741" s="24">
        <v>1.7489997141223321</v>
      </c>
      <c r="N741" s="24">
        <v>0.56715665090578482</v>
      </c>
      <c r="O741" s="24" t="s">
        <v>500</v>
      </c>
      <c r="P741" s="24">
        <v>1.7224014243685086</v>
      </c>
      <c r="Q741" s="144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3" t="s">
        <v>85</v>
      </c>
      <c r="C742" s="29"/>
      <c r="D742" s="13">
        <v>2.795084971874737E-2</v>
      </c>
      <c r="E742" s="13">
        <v>1.9932324561018778E-2</v>
      </c>
      <c r="F742" s="13">
        <v>2.4160735699084879E-2</v>
      </c>
      <c r="G742" s="13">
        <v>2.7063979214562935E-2</v>
      </c>
      <c r="H742" s="13">
        <v>2.0594569834248035E-2</v>
      </c>
      <c r="I742" s="13">
        <v>2.448865678098066E-2</v>
      </c>
      <c r="J742" s="13">
        <v>4.1243167621325801E-2</v>
      </c>
      <c r="K742" s="13">
        <v>5.8984311094334987E-3</v>
      </c>
      <c r="L742" s="13">
        <v>2.5201319940293416E-2</v>
      </c>
      <c r="M742" s="13">
        <v>4.9198304194721008E-2</v>
      </c>
      <c r="N742" s="13">
        <v>1.5834992579966071E-2</v>
      </c>
      <c r="O742" s="13" t="s">
        <v>500</v>
      </c>
      <c r="P742" s="13">
        <v>5.4106851027282993E-2</v>
      </c>
      <c r="Q742" s="144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229</v>
      </c>
      <c r="C743" s="29"/>
      <c r="D743" s="13">
        <v>-8.2183195323167535E-2</v>
      </c>
      <c r="E743" s="13">
        <v>2.7285579817975636E-2</v>
      </c>
      <c r="F743" s="13">
        <v>-0.25044960951392026</v>
      </c>
      <c r="G743" s="13">
        <v>3.4934053190282199E-2</v>
      </c>
      <c r="H743" s="13">
        <v>5.7879473307203222E-2</v>
      </c>
      <c r="I743" s="13">
        <v>0.10472637271258312</v>
      </c>
      <c r="J743" s="13">
        <v>5.033009522934595E-2</v>
      </c>
      <c r="K743" s="13">
        <v>-0.14384901188739208</v>
      </c>
      <c r="L743" s="13">
        <v>-0.43018873376313316</v>
      </c>
      <c r="M743" s="13">
        <v>1.9637106445668628E-2</v>
      </c>
      <c r="N743" s="13">
        <v>2.7285579817975636E-2</v>
      </c>
      <c r="O743" s="13" t="s">
        <v>500</v>
      </c>
      <c r="P743" s="13">
        <v>-8.6963491180859442E-2</v>
      </c>
      <c r="Q743" s="144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46" t="s">
        <v>230</v>
      </c>
      <c r="C744" s="47"/>
      <c r="D744" s="45">
        <v>0.95</v>
      </c>
      <c r="E744" s="45">
        <v>0</v>
      </c>
      <c r="F744" s="45">
        <v>2.42</v>
      </c>
      <c r="G744" s="45">
        <v>7.0000000000000007E-2</v>
      </c>
      <c r="H744" s="45">
        <v>0.27</v>
      </c>
      <c r="I744" s="45">
        <v>0.67</v>
      </c>
      <c r="J744" s="45">
        <v>0.2</v>
      </c>
      <c r="K744" s="45">
        <v>1.49</v>
      </c>
      <c r="L744" s="45">
        <v>3.98</v>
      </c>
      <c r="M744" s="45">
        <v>7.0000000000000007E-2</v>
      </c>
      <c r="N744" s="45">
        <v>0</v>
      </c>
      <c r="O744" s="45">
        <v>3.54</v>
      </c>
      <c r="P744" s="45">
        <v>0.99</v>
      </c>
      <c r="Q744" s="144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B745" s="3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BM745" s="55"/>
    </row>
    <row r="746" spans="1:65" ht="15">
      <c r="B746" s="8" t="s">
        <v>424</v>
      </c>
      <c r="BM746" s="28" t="s">
        <v>66</v>
      </c>
    </row>
    <row r="747" spans="1:65" ht="15">
      <c r="A747" s="25" t="s">
        <v>9</v>
      </c>
      <c r="B747" s="18" t="s">
        <v>108</v>
      </c>
      <c r="C747" s="15" t="s">
        <v>109</v>
      </c>
      <c r="D747" s="16" t="s">
        <v>209</v>
      </c>
      <c r="E747" s="17" t="s">
        <v>209</v>
      </c>
      <c r="F747" s="17" t="s">
        <v>209</v>
      </c>
      <c r="G747" s="17" t="s">
        <v>209</v>
      </c>
      <c r="H747" s="17" t="s">
        <v>209</v>
      </c>
      <c r="I747" s="17" t="s">
        <v>209</v>
      </c>
      <c r="J747" s="17" t="s">
        <v>209</v>
      </c>
      <c r="K747" s="17" t="s">
        <v>209</v>
      </c>
      <c r="L747" s="17" t="s">
        <v>209</v>
      </c>
      <c r="M747" s="17" t="s">
        <v>209</v>
      </c>
      <c r="N747" s="17" t="s">
        <v>209</v>
      </c>
      <c r="O747" s="17" t="s">
        <v>209</v>
      </c>
      <c r="P747" s="17" t="s">
        <v>209</v>
      </c>
      <c r="Q747" s="144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210</v>
      </c>
      <c r="C748" s="9" t="s">
        <v>210</v>
      </c>
      <c r="D748" s="142" t="s">
        <v>238</v>
      </c>
      <c r="E748" s="143" t="s">
        <v>239</v>
      </c>
      <c r="F748" s="143" t="s">
        <v>240</v>
      </c>
      <c r="G748" s="143" t="s">
        <v>241</v>
      </c>
      <c r="H748" s="143" t="s">
        <v>242</v>
      </c>
      <c r="I748" s="143" t="s">
        <v>243</v>
      </c>
      <c r="J748" s="143" t="s">
        <v>244</v>
      </c>
      <c r="K748" s="143" t="s">
        <v>245</v>
      </c>
      <c r="L748" s="143" t="s">
        <v>246</v>
      </c>
      <c r="M748" s="143" t="s">
        <v>247</v>
      </c>
      <c r="N748" s="143" t="s">
        <v>248</v>
      </c>
      <c r="O748" s="143" t="s">
        <v>250</v>
      </c>
      <c r="P748" s="143" t="s">
        <v>234</v>
      </c>
      <c r="Q748" s="144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3</v>
      </c>
    </row>
    <row r="749" spans="1:65">
      <c r="A749" s="30"/>
      <c r="B749" s="19"/>
      <c r="C749" s="9"/>
      <c r="D749" s="10" t="s">
        <v>111</v>
      </c>
      <c r="E749" s="11" t="s">
        <v>260</v>
      </c>
      <c r="F749" s="11" t="s">
        <v>260</v>
      </c>
      <c r="G749" s="11" t="s">
        <v>260</v>
      </c>
      <c r="H749" s="11" t="s">
        <v>261</v>
      </c>
      <c r="I749" s="11" t="s">
        <v>261</v>
      </c>
      <c r="J749" s="11" t="s">
        <v>111</v>
      </c>
      <c r="K749" s="11" t="s">
        <v>111</v>
      </c>
      <c r="L749" s="11" t="s">
        <v>260</v>
      </c>
      <c r="M749" s="11" t="s">
        <v>260</v>
      </c>
      <c r="N749" s="11" t="s">
        <v>111</v>
      </c>
      <c r="O749" s="11" t="s">
        <v>261</v>
      </c>
      <c r="P749" s="11" t="s">
        <v>111</v>
      </c>
      <c r="Q749" s="144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2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144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2</v>
      </c>
    </row>
    <row r="751" spans="1:65">
      <c r="A751" s="30"/>
      <c r="B751" s="18">
        <v>1</v>
      </c>
      <c r="C751" s="14">
        <v>1</v>
      </c>
      <c r="D751" s="145">
        <v>1</v>
      </c>
      <c r="E751" s="22">
        <v>0.8</v>
      </c>
      <c r="F751" s="22">
        <v>0.7</v>
      </c>
      <c r="G751" s="22">
        <v>0.9</v>
      </c>
      <c r="H751" s="22">
        <v>0.7</v>
      </c>
      <c r="I751" s="145">
        <v>2.1</v>
      </c>
      <c r="J751" s="145" t="s">
        <v>102</v>
      </c>
      <c r="K751" s="145" t="s">
        <v>104</v>
      </c>
      <c r="L751" s="145" t="s">
        <v>102</v>
      </c>
      <c r="M751" s="22">
        <v>0.7</v>
      </c>
      <c r="N751" s="145">
        <v>1</v>
      </c>
      <c r="O751" s="22">
        <v>1.1440999999999999</v>
      </c>
      <c r="P751" s="145">
        <v>1.2</v>
      </c>
      <c r="Q751" s="144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>
        <v>1</v>
      </c>
      <c r="C752" s="9">
        <v>2</v>
      </c>
      <c r="D752" s="146">
        <v>1</v>
      </c>
      <c r="E752" s="11">
        <v>0.8</v>
      </c>
      <c r="F752" s="11">
        <v>0.7</v>
      </c>
      <c r="G752" s="11">
        <v>0.7</v>
      </c>
      <c r="H752" s="11">
        <v>0.6</v>
      </c>
      <c r="I752" s="146">
        <v>2.1</v>
      </c>
      <c r="J752" s="146" t="s">
        <v>102</v>
      </c>
      <c r="K752" s="146" t="s">
        <v>104</v>
      </c>
      <c r="L752" s="146" t="s">
        <v>102</v>
      </c>
      <c r="M752" s="11">
        <v>0.7</v>
      </c>
      <c r="N752" s="146">
        <v>1</v>
      </c>
      <c r="O752" s="11">
        <v>1.0770999999999999</v>
      </c>
      <c r="P752" s="146">
        <v>1.2</v>
      </c>
      <c r="Q752" s="144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12</v>
      </c>
    </row>
    <row r="753" spans="1:65">
      <c r="A753" s="30"/>
      <c r="B753" s="19">
        <v>1</v>
      </c>
      <c r="C753" s="9">
        <v>3</v>
      </c>
      <c r="D753" s="146">
        <v>1</v>
      </c>
      <c r="E753" s="11">
        <v>0.8</v>
      </c>
      <c r="F753" s="11">
        <v>0.7</v>
      </c>
      <c r="G753" s="11">
        <v>0.8</v>
      </c>
      <c r="H753" s="11">
        <v>0.7</v>
      </c>
      <c r="I753" s="146">
        <v>2.1</v>
      </c>
      <c r="J753" s="146" t="s">
        <v>102</v>
      </c>
      <c r="K753" s="146" t="s">
        <v>104</v>
      </c>
      <c r="L753" s="146" t="s">
        <v>102</v>
      </c>
      <c r="M753" s="11">
        <v>0.7</v>
      </c>
      <c r="N753" s="146">
        <v>1</v>
      </c>
      <c r="O753" s="11">
        <v>1.0875999999999999</v>
      </c>
      <c r="P753" s="146">
        <v>1.2</v>
      </c>
      <c r="Q753" s="144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16</v>
      </c>
    </row>
    <row r="754" spans="1:65">
      <c r="A754" s="30"/>
      <c r="B754" s="19">
        <v>1</v>
      </c>
      <c r="C754" s="9">
        <v>4</v>
      </c>
      <c r="D754" s="146">
        <v>1</v>
      </c>
      <c r="E754" s="11">
        <v>0.8</v>
      </c>
      <c r="F754" s="11">
        <v>0.7</v>
      </c>
      <c r="G754" s="11">
        <v>0.8</v>
      </c>
      <c r="H754" s="11">
        <v>0.8</v>
      </c>
      <c r="I754" s="146">
        <v>2.1</v>
      </c>
      <c r="J754" s="146" t="s">
        <v>102</v>
      </c>
      <c r="K754" s="146" t="s">
        <v>104</v>
      </c>
      <c r="L754" s="146" t="s">
        <v>102</v>
      </c>
      <c r="M754" s="11">
        <v>0.7</v>
      </c>
      <c r="N754" s="146">
        <v>1</v>
      </c>
      <c r="O754" s="11">
        <v>1.0981000000000001</v>
      </c>
      <c r="P754" s="146">
        <v>1.3</v>
      </c>
      <c r="Q754" s="144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0.80815833333333342</v>
      </c>
    </row>
    <row r="755" spans="1:65">
      <c r="A755" s="30"/>
      <c r="B755" s="19">
        <v>1</v>
      </c>
      <c r="C755" s="9">
        <v>5</v>
      </c>
      <c r="D755" s="146">
        <v>1</v>
      </c>
      <c r="E755" s="11">
        <v>0.8</v>
      </c>
      <c r="F755" s="11">
        <v>0.7</v>
      </c>
      <c r="G755" s="11">
        <v>0.8</v>
      </c>
      <c r="H755" s="11">
        <v>0.8</v>
      </c>
      <c r="I755" s="146">
        <v>2.1</v>
      </c>
      <c r="J755" s="146" t="s">
        <v>102</v>
      </c>
      <c r="K755" s="146" t="s">
        <v>104</v>
      </c>
      <c r="L755" s="146" t="s">
        <v>102</v>
      </c>
      <c r="M755" s="11">
        <v>0.7</v>
      </c>
      <c r="N755" s="146">
        <v>1</v>
      </c>
      <c r="O755" s="11">
        <v>1.1076999999999999</v>
      </c>
      <c r="P755" s="146">
        <v>1.3</v>
      </c>
      <c r="Q755" s="144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41</v>
      </c>
    </row>
    <row r="756" spans="1:65">
      <c r="A756" s="30"/>
      <c r="B756" s="19">
        <v>1</v>
      </c>
      <c r="C756" s="9">
        <v>6</v>
      </c>
      <c r="D756" s="146">
        <v>1</v>
      </c>
      <c r="E756" s="11">
        <v>0.8</v>
      </c>
      <c r="F756" s="11">
        <v>0.7</v>
      </c>
      <c r="G756" s="11">
        <v>0.9</v>
      </c>
      <c r="H756" s="11">
        <v>0.8</v>
      </c>
      <c r="I756" s="146">
        <v>2.2000000000000002</v>
      </c>
      <c r="J756" s="146" t="s">
        <v>102</v>
      </c>
      <c r="K756" s="146" t="s">
        <v>104</v>
      </c>
      <c r="L756" s="146" t="s">
        <v>102</v>
      </c>
      <c r="M756" s="11">
        <v>0.7</v>
      </c>
      <c r="N756" s="146">
        <v>1</v>
      </c>
      <c r="O756" s="11">
        <v>1.0790999999999999</v>
      </c>
      <c r="P756" s="146">
        <v>1.3</v>
      </c>
      <c r="Q756" s="144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20" t="s">
        <v>226</v>
      </c>
      <c r="C757" s="12"/>
      <c r="D757" s="23">
        <v>1</v>
      </c>
      <c r="E757" s="23">
        <v>0.79999999999999993</v>
      </c>
      <c r="F757" s="23">
        <v>0.70000000000000007</v>
      </c>
      <c r="G757" s="23">
        <v>0.81666666666666676</v>
      </c>
      <c r="H757" s="23">
        <v>0.73333333333333328</v>
      </c>
      <c r="I757" s="23">
        <v>2.1166666666666667</v>
      </c>
      <c r="J757" s="23" t="s">
        <v>500</v>
      </c>
      <c r="K757" s="23" t="s">
        <v>500</v>
      </c>
      <c r="L757" s="23" t="s">
        <v>500</v>
      </c>
      <c r="M757" s="23">
        <v>0.70000000000000007</v>
      </c>
      <c r="N757" s="23">
        <v>1</v>
      </c>
      <c r="O757" s="23">
        <v>1.0989500000000001</v>
      </c>
      <c r="P757" s="23">
        <v>1.2499999999999998</v>
      </c>
      <c r="Q757" s="144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227</v>
      </c>
      <c r="C758" s="29"/>
      <c r="D758" s="11">
        <v>1</v>
      </c>
      <c r="E758" s="11">
        <v>0.8</v>
      </c>
      <c r="F758" s="11">
        <v>0.7</v>
      </c>
      <c r="G758" s="11">
        <v>0.8</v>
      </c>
      <c r="H758" s="11">
        <v>0.75</v>
      </c>
      <c r="I758" s="11">
        <v>2.1</v>
      </c>
      <c r="J758" s="11" t="s">
        <v>500</v>
      </c>
      <c r="K758" s="11" t="s">
        <v>500</v>
      </c>
      <c r="L758" s="11" t="s">
        <v>500</v>
      </c>
      <c r="M758" s="11">
        <v>0.7</v>
      </c>
      <c r="N758" s="11">
        <v>1</v>
      </c>
      <c r="O758" s="11">
        <v>1.0928499999999999</v>
      </c>
      <c r="P758" s="11">
        <v>1.25</v>
      </c>
      <c r="Q758" s="144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3" t="s">
        <v>228</v>
      </c>
      <c r="C759" s="29"/>
      <c r="D759" s="24">
        <v>0</v>
      </c>
      <c r="E759" s="24">
        <v>1.2161883888976234E-16</v>
      </c>
      <c r="F759" s="24">
        <v>1.2161883888976234E-16</v>
      </c>
      <c r="G759" s="24">
        <v>7.5277265270908125E-2</v>
      </c>
      <c r="H759" s="24">
        <v>8.1649658092773553E-2</v>
      </c>
      <c r="I759" s="24">
        <v>4.0824829046386339E-2</v>
      </c>
      <c r="J759" s="24" t="s">
        <v>500</v>
      </c>
      <c r="K759" s="24" t="s">
        <v>500</v>
      </c>
      <c r="L759" s="24" t="s">
        <v>500</v>
      </c>
      <c r="M759" s="24">
        <v>1.2161883888976234E-16</v>
      </c>
      <c r="N759" s="24">
        <v>0</v>
      </c>
      <c r="O759" s="24">
        <v>2.4964274473735445E-2</v>
      </c>
      <c r="P759" s="24">
        <v>5.4772255750516662E-2</v>
      </c>
      <c r="Q759" s="144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30"/>
      <c r="B760" s="3" t="s">
        <v>85</v>
      </c>
      <c r="C760" s="29"/>
      <c r="D760" s="13">
        <v>0</v>
      </c>
      <c r="E760" s="13">
        <v>1.5202354861220294E-16</v>
      </c>
      <c r="F760" s="13">
        <v>1.7374119841394619E-16</v>
      </c>
      <c r="G760" s="13">
        <v>9.217624318886708E-2</v>
      </c>
      <c r="H760" s="13">
        <v>0.11134044285378213</v>
      </c>
      <c r="I760" s="13">
        <v>1.9287320809316381E-2</v>
      </c>
      <c r="J760" s="13" t="s">
        <v>500</v>
      </c>
      <c r="K760" s="13" t="s">
        <v>500</v>
      </c>
      <c r="L760" s="13" t="s">
        <v>500</v>
      </c>
      <c r="M760" s="13">
        <v>1.7374119841394619E-16</v>
      </c>
      <c r="N760" s="13">
        <v>0</v>
      </c>
      <c r="O760" s="13">
        <v>2.2716478887788747E-2</v>
      </c>
      <c r="P760" s="13">
        <v>4.3817804600413339E-2</v>
      </c>
      <c r="Q760" s="144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229</v>
      </c>
      <c r="C761" s="29"/>
      <c r="D761" s="13">
        <v>0.23738128873261211</v>
      </c>
      <c r="E761" s="13">
        <v>-1.0094969013910382E-2</v>
      </c>
      <c r="F761" s="13">
        <v>-0.13383309788717146</v>
      </c>
      <c r="G761" s="13">
        <v>1.0528052464966686E-2</v>
      </c>
      <c r="H761" s="13">
        <v>-9.2587054929417878E-2</v>
      </c>
      <c r="I761" s="13">
        <v>1.6191237278173625</v>
      </c>
      <c r="J761" s="13" t="s">
        <v>500</v>
      </c>
      <c r="K761" s="13" t="s">
        <v>500</v>
      </c>
      <c r="L761" s="13" t="s">
        <v>500</v>
      </c>
      <c r="M761" s="13">
        <v>-0.13383309788717146</v>
      </c>
      <c r="N761" s="13">
        <v>0.23738128873261211</v>
      </c>
      <c r="O761" s="13">
        <v>0.35982016725270416</v>
      </c>
      <c r="P761" s="13">
        <v>0.54672661091576491</v>
      </c>
      <c r="Q761" s="144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46" t="s">
        <v>230</v>
      </c>
      <c r="C762" s="47"/>
      <c r="D762" s="45" t="s">
        <v>236</v>
      </c>
      <c r="E762" s="45">
        <v>0</v>
      </c>
      <c r="F762" s="45">
        <v>0.23</v>
      </c>
      <c r="G762" s="45">
        <v>0.04</v>
      </c>
      <c r="H762" s="45">
        <v>0.15</v>
      </c>
      <c r="I762" s="45">
        <v>2.97</v>
      </c>
      <c r="J762" s="45">
        <v>0.68</v>
      </c>
      <c r="K762" s="45">
        <v>3.83</v>
      </c>
      <c r="L762" s="45">
        <v>0.68</v>
      </c>
      <c r="M762" s="45">
        <v>0.23</v>
      </c>
      <c r="N762" s="45" t="s">
        <v>236</v>
      </c>
      <c r="O762" s="45">
        <v>0.67</v>
      </c>
      <c r="P762" s="45">
        <v>1.02</v>
      </c>
      <c r="Q762" s="144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B763" s="31" t="s">
        <v>273</v>
      </c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BM763" s="55"/>
    </row>
    <row r="764" spans="1:65">
      <c r="BM764" s="55"/>
    </row>
    <row r="765" spans="1:65" ht="15">
      <c r="B765" s="8" t="s">
        <v>425</v>
      </c>
      <c r="BM765" s="28" t="s">
        <v>66</v>
      </c>
    </row>
    <row r="766" spans="1:65" ht="15">
      <c r="A766" s="25" t="s">
        <v>60</v>
      </c>
      <c r="B766" s="18" t="s">
        <v>108</v>
      </c>
      <c r="C766" s="15" t="s">
        <v>109</v>
      </c>
      <c r="D766" s="16" t="s">
        <v>209</v>
      </c>
      <c r="E766" s="17" t="s">
        <v>209</v>
      </c>
      <c r="F766" s="17" t="s">
        <v>209</v>
      </c>
      <c r="G766" s="17" t="s">
        <v>209</v>
      </c>
      <c r="H766" s="17" t="s">
        <v>209</v>
      </c>
      <c r="I766" s="17" t="s">
        <v>209</v>
      </c>
      <c r="J766" s="17" t="s">
        <v>209</v>
      </c>
      <c r="K766" s="17" t="s">
        <v>209</v>
      </c>
      <c r="L766" s="17" t="s">
        <v>209</v>
      </c>
      <c r="M766" s="17" t="s">
        <v>209</v>
      </c>
      <c r="N766" s="17" t="s">
        <v>209</v>
      </c>
      <c r="O766" s="14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 t="s">
        <v>210</v>
      </c>
      <c r="C767" s="9" t="s">
        <v>210</v>
      </c>
      <c r="D767" s="142" t="s">
        <v>238</v>
      </c>
      <c r="E767" s="143" t="s">
        <v>239</v>
      </c>
      <c r="F767" s="143" t="s">
        <v>240</v>
      </c>
      <c r="G767" s="143" t="s">
        <v>241</v>
      </c>
      <c r="H767" s="143" t="s">
        <v>242</v>
      </c>
      <c r="I767" s="143" t="s">
        <v>243</v>
      </c>
      <c r="J767" s="143" t="s">
        <v>244</v>
      </c>
      <c r="K767" s="143" t="s">
        <v>245</v>
      </c>
      <c r="L767" s="143" t="s">
        <v>246</v>
      </c>
      <c r="M767" s="143" t="s">
        <v>247</v>
      </c>
      <c r="N767" s="143" t="s">
        <v>248</v>
      </c>
      <c r="O767" s="14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 t="s">
        <v>3</v>
      </c>
    </row>
    <row r="768" spans="1:65">
      <c r="A768" s="30"/>
      <c r="B768" s="19"/>
      <c r="C768" s="9"/>
      <c r="D768" s="10" t="s">
        <v>111</v>
      </c>
      <c r="E768" s="11" t="s">
        <v>260</v>
      </c>
      <c r="F768" s="11" t="s">
        <v>260</v>
      </c>
      <c r="G768" s="11" t="s">
        <v>260</v>
      </c>
      <c r="H768" s="11" t="s">
        <v>261</v>
      </c>
      <c r="I768" s="11" t="s">
        <v>261</v>
      </c>
      <c r="J768" s="11" t="s">
        <v>111</v>
      </c>
      <c r="K768" s="11" t="s">
        <v>111</v>
      </c>
      <c r="L768" s="11" t="s">
        <v>260</v>
      </c>
      <c r="M768" s="11" t="s">
        <v>260</v>
      </c>
      <c r="N768" s="11" t="s">
        <v>261</v>
      </c>
      <c r="O768" s="144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0</v>
      </c>
    </row>
    <row r="769" spans="1:65">
      <c r="A769" s="30"/>
      <c r="B769" s="19"/>
      <c r="C769" s="9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144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0</v>
      </c>
    </row>
    <row r="770" spans="1:65">
      <c r="A770" s="30"/>
      <c r="B770" s="18">
        <v>1</v>
      </c>
      <c r="C770" s="14">
        <v>1</v>
      </c>
      <c r="D770" s="223">
        <v>233</v>
      </c>
      <c r="E770" s="234">
        <v>282</v>
      </c>
      <c r="F770" s="223">
        <v>302</v>
      </c>
      <c r="G770" s="223">
        <v>276</v>
      </c>
      <c r="H770" s="223">
        <v>286.10000000000002</v>
      </c>
      <c r="I770" s="223">
        <v>187</v>
      </c>
      <c r="J770" s="223">
        <v>294.43335742972204</v>
      </c>
      <c r="K770" s="223">
        <v>272</v>
      </c>
      <c r="L770" s="223">
        <v>305</v>
      </c>
      <c r="M770" s="223">
        <v>235</v>
      </c>
      <c r="N770" s="223">
        <v>309</v>
      </c>
      <c r="O770" s="225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  <c r="AA770" s="226"/>
      <c r="AB770" s="226"/>
      <c r="AC770" s="226"/>
      <c r="AD770" s="226"/>
      <c r="AE770" s="226"/>
      <c r="AF770" s="226"/>
      <c r="AG770" s="226"/>
      <c r="AH770" s="226"/>
      <c r="AI770" s="226"/>
      <c r="AJ770" s="226"/>
      <c r="AK770" s="226"/>
      <c r="AL770" s="226"/>
      <c r="AM770" s="226"/>
      <c r="AN770" s="226"/>
      <c r="AO770" s="226"/>
      <c r="AP770" s="226"/>
      <c r="AQ770" s="226"/>
      <c r="AR770" s="226"/>
      <c r="AS770" s="226"/>
      <c r="AT770" s="226"/>
      <c r="AU770" s="226"/>
      <c r="AV770" s="226"/>
      <c r="AW770" s="226"/>
      <c r="AX770" s="226"/>
      <c r="AY770" s="226"/>
      <c r="AZ770" s="226"/>
      <c r="BA770" s="226"/>
      <c r="BB770" s="226"/>
      <c r="BC770" s="226"/>
      <c r="BD770" s="226"/>
      <c r="BE770" s="226"/>
      <c r="BF770" s="226"/>
      <c r="BG770" s="226"/>
      <c r="BH770" s="226"/>
      <c r="BI770" s="226"/>
      <c r="BJ770" s="226"/>
      <c r="BK770" s="226"/>
      <c r="BL770" s="226"/>
      <c r="BM770" s="227">
        <v>1</v>
      </c>
    </row>
    <row r="771" spans="1:65">
      <c r="A771" s="30"/>
      <c r="B771" s="19">
        <v>1</v>
      </c>
      <c r="C771" s="9">
        <v>2</v>
      </c>
      <c r="D771" s="228">
        <v>234</v>
      </c>
      <c r="E771" s="228">
        <v>268</v>
      </c>
      <c r="F771" s="228">
        <v>293</v>
      </c>
      <c r="G771" s="230">
        <v>291</v>
      </c>
      <c r="H771" s="228">
        <v>289.2</v>
      </c>
      <c r="I771" s="228">
        <v>196</v>
      </c>
      <c r="J771" s="228">
        <v>293.68935670764</v>
      </c>
      <c r="K771" s="228">
        <v>277</v>
      </c>
      <c r="L771" s="228">
        <v>300</v>
      </c>
      <c r="M771" s="228">
        <v>232</v>
      </c>
      <c r="N771" s="228">
        <v>298</v>
      </c>
      <c r="O771" s="225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  <c r="AA771" s="226"/>
      <c r="AB771" s="226"/>
      <c r="AC771" s="226"/>
      <c r="AD771" s="226"/>
      <c r="AE771" s="226"/>
      <c r="AF771" s="226"/>
      <c r="AG771" s="226"/>
      <c r="AH771" s="226"/>
      <c r="AI771" s="226"/>
      <c r="AJ771" s="226"/>
      <c r="AK771" s="226"/>
      <c r="AL771" s="226"/>
      <c r="AM771" s="226"/>
      <c r="AN771" s="226"/>
      <c r="AO771" s="226"/>
      <c r="AP771" s="226"/>
      <c r="AQ771" s="226"/>
      <c r="AR771" s="226"/>
      <c r="AS771" s="226"/>
      <c r="AT771" s="226"/>
      <c r="AU771" s="226"/>
      <c r="AV771" s="226"/>
      <c r="AW771" s="226"/>
      <c r="AX771" s="226"/>
      <c r="AY771" s="226"/>
      <c r="AZ771" s="226"/>
      <c r="BA771" s="226"/>
      <c r="BB771" s="226"/>
      <c r="BC771" s="226"/>
      <c r="BD771" s="226"/>
      <c r="BE771" s="226"/>
      <c r="BF771" s="226"/>
      <c r="BG771" s="226"/>
      <c r="BH771" s="226"/>
      <c r="BI771" s="226"/>
      <c r="BJ771" s="226"/>
      <c r="BK771" s="226"/>
      <c r="BL771" s="226"/>
      <c r="BM771" s="227" t="e">
        <v>#N/A</v>
      </c>
    </row>
    <row r="772" spans="1:65">
      <c r="A772" s="30"/>
      <c r="B772" s="19">
        <v>1</v>
      </c>
      <c r="C772" s="9">
        <v>3</v>
      </c>
      <c r="D772" s="228">
        <v>228</v>
      </c>
      <c r="E772" s="228">
        <v>267</v>
      </c>
      <c r="F772" s="228">
        <v>272</v>
      </c>
      <c r="G772" s="228">
        <v>275</v>
      </c>
      <c r="H772" s="228">
        <v>286.10000000000002</v>
      </c>
      <c r="I772" s="230">
        <v>205</v>
      </c>
      <c r="J772" s="228">
        <v>318.92446881763999</v>
      </c>
      <c r="K772" s="228">
        <v>273</v>
      </c>
      <c r="L772" s="228">
        <v>313</v>
      </c>
      <c r="M772" s="228">
        <v>248.99999999999997</v>
      </c>
      <c r="N772" s="228">
        <v>307</v>
      </c>
      <c r="O772" s="225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  <c r="AA772" s="226"/>
      <c r="AB772" s="226"/>
      <c r="AC772" s="226"/>
      <c r="AD772" s="226"/>
      <c r="AE772" s="226"/>
      <c r="AF772" s="226"/>
      <c r="AG772" s="226"/>
      <c r="AH772" s="226"/>
      <c r="AI772" s="226"/>
      <c r="AJ772" s="226"/>
      <c r="AK772" s="226"/>
      <c r="AL772" s="226"/>
      <c r="AM772" s="226"/>
      <c r="AN772" s="226"/>
      <c r="AO772" s="226"/>
      <c r="AP772" s="226"/>
      <c r="AQ772" s="226"/>
      <c r="AR772" s="226"/>
      <c r="AS772" s="226"/>
      <c r="AT772" s="226"/>
      <c r="AU772" s="226"/>
      <c r="AV772" s="226"/>
      <c r="AW772" s="226"/>
      <c r="AX772" s="226"/>
      <c r="AY772" s="226"/>
      <c r="AZ772" s="226"/>
      <c r="BA772" s="226"/>
      <c r="BB772" s="226"/>
      <c r="BC772" s="226"/>
      <c r="BD772" s="226"/>
      <c r="BE772" s="226"/>
      <c r="BF772" s="226"/>
      <c r="BG772" s="226"/>
      <c r="BH772" s="226"/>
      <c r="BI772" s="226"/>
      <c r="BJ772" s="226"/>
      <c r="BK772" s="226"/>
      <c r="BL772" s="226"/>
      <c r="BM772" s="227">
        <v>16</v>
      </c>
    </row>
    <row r="773" spans="1:65">
      <c r="A773" s="30"/>
      <c r="B773" s="19">
        <v>1</v>
      </c>
      <c r="C773" s="9">
        <v>4</v>
      </c>
      <c r="D773" s="228">
        <v>219</v>
      </c>
      <c r="E773" s="228">
        <v>267</v>
      </c>
      <c r="F773" s="228">
        <v>299</v>
      </c>
      <c r="G773" s="228">
        <v>275</v>
      </c>
      <c r="H773" s="228">
        <v>292.7</v>
      </c>
      <c r="I773" s="228">
        <v>186</v>
      </c>
      <c r="J773" s="228">
        <v>318.09358797764003</v>
      </c>
      <c r="K773" s="228">
        <v>277</v>
      </c>
      <c r="L773" s="228">
        <v>297</v>
      </c>
      <c r="M773" s="228">
        <v>245</v>
      </c>
      <c r="N773" s="228">
        <v>300</v>
      </c>
      <c r="O773" s="225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  <c r="AA773" s="226"/>
      <c r="AB773" s="226"/>
      <c r="AC773" s="226"/>
      <c r="AD773" s="226"/>
      <c r="AE773" s="226"/>
      <c r="AF773" s="226"/>
      <c r="AG773" s="226"/>
      <c r="AH773" s="226"/>
      <c r="AI773" s="226"/>
      <c r="AJ773" s="226"/>
      <c r="AK773" s="226"/>
      <c r="AL773" s="226"/>
      <c r="AM773" s="226"/>
      <c r="AN773" s="226"/>
      <c r="AO773" s="226"/>
      <c r="AP773" s="226"/>
      <c r="AQ773" s="226"/>
      <c r="AR773" s="226"/>
      <c r="AS773" s="226"/>
      <c r="AT773" s="226"/>
      <c r="AU773" s="226"/>
      <c r="AV773" s="226"/>
      <c r="AW773" s="226"/>
      <c r="AX773" s="226"/>
      <c r="AY773" s="226"/>
      <c r="AZ773" s="226"/>
      <c r="BA773" s="226"/>
      <c r="BB773" s="226"/>
      <c r="BC773" s="226"/>
      <c r="BD773" s="226"/>
      <c r="BE773" s="226"/>
      <c r="BF773" s="226"/>
      <c r="BG773" s="226"/>
      <c r="BH773" s="226"/>
      <c r="BI773" s="226"/>
      <c r="BJ773" s="226"/>
      <c r="BK773" s="226"/>
      <c r="BL773" s="226"/>
      <c r="BM773" s="227">
        <v>269.59197389396854</v>
      </c>
    </row>
    <row r="774" spans="1:65">
      <c r="A774" s="30"/>
      <c r="B774" s="19">
        <v>1</v>
      </c>
      <c r="C774" s="9">
        <v>5</v>
      </c>
      <c r="D774" s="228">
        <v>225</v>
      </c>
      <c r="E774" s="228">
        <v>271</v>
      </c>
      <c r="F774" s="228">
        <v>286</v>
      </c>
      <c r="G774" s="228">
        <v>272</v>
      </c>
      <c r="H774" s="228">
        <v>287.10000000000002</v>
      </c>
      <c r="I774" s="228">
        <v>181</v>
      </c>
      <c r="J774" s="228">
        <v>302.23990214664002</v>
      </c>
      <c r="K774" s="228">
        <v>274</v>
      </c>
      <c r="L774" s="228">
        <v>302</v>
      </c>
      <c r="M774" s="228">
        <v>247</v>
      </c>
      <c r="N774" s="228">
        <v>304</v>
      </c>
      <c r="O774" s="225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  <c r="AA774" s="226"/>
      <c r="AB774" s="226"/>
      <c r="AC774" s="226"/>
      <c r="AD774" s="226"/>
      <c r="AE774" s="226"/>
      <c r="AF774" s="226"/>
      <c r="AG774" s="226"/>
      <c r="AH774" s="226"/>
      <c r="AI774" s="226"/>
      <c r="AJ774" s="226"/>
      <c r="AK774" s="226"/>
      <c r="AL774" s="226"/>
      <c r="AM774" s="226"/>
      <c r="AN774" s="226"/>
      <c r="AO774" s="226"/>
      <c r="AP774" s="226"/>
      <c r="AQ774" s="226"/>
      <c r="AR774" s="226"/>
      <c r="AS774" s="226"/>
      <c r="AT774" s="226"/>
      <c r="AU774" s="226"/>
      <c r="AV774" s="226"/>
      <c r="AW774" s="226"/>
      <c r="AX774" s="226"/>
      <c r="AY774" s="226"/>
      <c r="AZ774" s="226"/>
      <c r="BA774" s="226"/>
      <c r="BB774" s="226"/>
      <c r="BC774" s="226"/>
      <c r="BD774" s="226"/>
      <c r="BE774" s="226"/>
      <c r="BF774" s="226"/>
      <c r="BG774" s="226"/>
      <c r="BH774" s="226"/>
      <c r="BI774" s="226"/>
      <c r="BJ774" s="226"/>
      <c r="BK774" s="226"/>
      <c r="BL774" s="226"/>
      <c r="BM774" s="227">
        <v>42</v>
      </c>
    </row>
    <row r="775" spans="1:65">
      <c r="A775" s="30"/>
      <c r="B775" s="19">
        <v>1</v>
      </c>
      <c r="C775" s="9">
        <v>6</v>
      </c>
      <c r="D775" s="228">
        <v>224</v>
      </c>
      <c r="E775" s="228">
        <v>268</v>
      </c>
      <c r="F775" s="228">
        <v>275</v>
      </c>
      <c r="G775" s="228">
        <v>278</v>
      </c>
      <c r="H775" s="228">
        <v>294.5</v>
      </c>
      <c r="I775" s="228">
        <v>185</v>
      </c>
      <c r="J775" s="228">
        <v>318.58960392264004</v>
      </c>
      <c r="K775" s="228">
        <v>271</v>
      </c>
      <c r="L775" s="228">
        <v>313</v>
      </c>
      <c r="M775" s="228">
        <v>238</v>
      </c>
      <c r="N775" s="228">
        <v>301</v>
      </c>
      <c r="O775" s="225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  <c r="AA775" s="226"/>
      <c r="AB775" s="226"/>
      <c r="AC775" s="226"/>
      <c r="AD775" s="226"/>
      <c r="AE775" s="226"/>
      <c r="AF775" s="226"/>
      <c r="AG775" s="226"/>
      <c r="AH775" s="226"/>
      <c r="AI775" s="226"/>
      <c r="AJ775" s="226"/>
      <c r="AK775" s="226"/>
      <c r="AL775" s="226"/>
      <c r="AM775" s="226"/>
      <c r="AN775" s="226"/>
      <c r="AO775" s="226"/>
      <c r="AP775" s="226"/>
      <c r="AQ775" s="226"/>
      <c r="AR775" s="226"/>
      <c r="AS775" s="226"/>
      <c r="AT775" s="226"/>
      <c r="AU775" s="226"/>
      <c r="AV775" s="226"/>
      <c r="AW775" s="226"/>
      <c r="AX775" s="226"/>
      <c r="AY775" s="226"/>
      <c r="AZ775" s="226"/>
      <c r="BA775" s="226"/>
      <c r="BB775" s="226"/>
      <c r="BC775" s="226"/>
      <c r="BD775" s="226"/>
      <c r="BE775" s="226"/>
      <c r="BF775" s="226"/>
      <c r="BG775" s="226"/>
      <c r="BH775" s="226"/>
      <c r="BI775" s="226"/>
      <c r="BJ775" s="226"/>
      <c r="BK775" s="226"/>
      <c r="BL775" s="226"/>
      <c r="BM775" s="231"/>
    </row>
    <row r="776" spans="1:65">
      <c r="A776" s="30"/>
      <c r="B776" s="20" t="s">
        <v>226</v>
      </c>
      <c r="C776" s="12"/>
      <c r="D776" s="232">
        <v>227.16666666666666</v>
      </c>
      <c r="E776" s="232">
        <v>270.5</v>
      </c>
      <c r="F776" s="232">
        <v>287.83333333333331</v>
      </c>
      <c r="G776" s="232">
        <v>277.83333333333331</v>
      </c>
      <c r="H776" s="232">
        <v>289.2833333333333</v>
      </c>
      <c r="I776" s="232">
        <v>190</v>
      </c>
      <c r="J776" s="232">
        <v>307.66171283365367</v>
      </c>
      <c r="K776" s="232">
        <v>274</v>
      </c>
      <c r="L776" s="232">
        <v>305</v>
      </c>
      <c r="M776" s="232">
        <v>241</v>
      </c>
      <c r="N776" s="232">
        <v>303.16666666666669</v>
      </c>
      <c r="O776" s="225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  <c r="AA776" s="226"/>
      <c r="AB776" s="226"/>
      <c r="AC776" s="226"/>
      <c r="AD776" s="226"/>
      <c r="AE776" s="226"/>
      <c r="AF776" s="226"/>
      <c r="AG776" s="226"/>
      <c r="AH776" s="226"/>
      <c r="AI776" s="226"/>
      <c r="AJ776" s="226"/>
      <c r="AK776" s="226"/>
      <c r="AL776" s="226"/>
      <c r="AM776" s="226"/>
      <c r="AN776" s="226"/>
      <c r="AO776" s="226"/>
      <c r="AP776" s="226"/>
      <c r="AQ776" s="226"/>
      <c r="AR776" s="226"/>
      <c r="AS776" s="226"/>
      <c r="AT776" s="226"/>
      <c r="AU776" s="226"/>
      <c r="AV776" s="226"/>
      <c r="AW776" s="226"/>
      <c r="AX776" s="226"/>
      <c r="AY776" s="226"/>
      <c r="AZ776" s="226"/>
      <c r="BA776" s="226"/>
      <c r="BB776" s="226"/>
      <c r="BC776" s="226"/>
      <c r="BD776" s="226"/>
      <c r="BE776" s="226"/>
      <c r="BF776" s="226"/>
      <c r="BG776" s="226"/>
      <c r="BH776" s="226"/>
      <c r="BI776" s="226"/>
      <c r="BJ776" s="226"/>
      <c r="BK776" s="226"/>
      <c r="BL776" s="226"/>
      <c r="BM776" s="231"/>
    </row>
    <row r="777" spans="1:65">
      <c r="A777" s="30"/>
      <c r="B777" s="3" t="s">
        <v>227</v>
      </c>
      <c r="C777" s="29"/>
      <c r="D777" s="228">
        <v>226.5</v>
      </c>
      <c r="E777" s="228">
        <v>268</v>
      </c>
      <c r="F777" s="228">
        <v>289.5</v>
      </c>
      <c r="G777" s="228">
        <v>275.5</v>
      </c>
      <c r="H777" s="228">
        <v>288.14999999999998</v>
      </c>
      <c r="I777" s="228">
        <v>186.5</v>
      </c>
      <c r="J777" s="228">
        <v>310.16674506214002</v>
      </c>
      <c r="K777" s="228">
        <v>273.5</v>
      </c>
      <c r="L777" s="228">
        <v>303.5</v>
      </c>
      <c r="M777" s="228">
        <v>241.5</v>
      </c>
      <c r="N777" s="228">
        <v>302.5</v>
      </c>
      <c r="O777" s="225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  <c r="AA777" s="226"/>
      <c r="AB777" s="226"/>
      <c r="AC777" s="226"/>
      <c r="AD777" s="226"/>
      <c r="AE777" s="226"/>
      <c r="AF777" s="226"/>
      <c r="AG777" s="226"/>
      <c r="AH777" s="226"/>
      <c r="AI777" s="226"/>
      <c r="AJ777" s="226"/>
      <c r="AK777" s="226"/>
      <c r="AL777" s="226"/>
      <c r="AM777" s="226"/>
      <c r="AN777" s="226"/>
      <c r="AO777" s="226"/>
      <c r="AP777" s="226"/>
      <c r="AQ777" s="226"/>
      <c r="AR777" s="226"/>
      <c r="AS777" s="226"/>
      <c r="AT777" s="226"/>
      <c r="AU777" s="226"/>
      <c r="AV777" s="226"/>
      <c r="AW777" s="226"/>
      <c r="AX777" s="226"/>
      <c r="AY777" s="226"/>
      <c r="AZ777" s="226"/>
      <c r="BA777" s="226"/>
      <c r="BB777" s="226"/>
      <c r="BC777" s="226"/>
      <c r="BD777" s="226"/>
      <c r="BE777" s="226"/>
      <c r="BF777" s="226"/>
      <c r="BG777" s="226"/>
      <c r="BH777" s="226"/>
      <c r="BI777" s="226"/>
      <c r="BJ777" s="226"/>
      <c r="BK777" s="226"/>
      <c r="BL777" s="226"/>
      <c r="BM777" s="231"/>
    </row>
    <row r="778" spans="1:65">
      <c r="A778" s="30"/>
      <c r="B778" s="3" t="s">
        <v>228</v>
      </c>
      <c r="C778" s="29"/>
      <c r="D778" s="228">
        <v>5.7067211835402176</v>
      </c>
      <c r="E778" s="228">
        <v>5.8223706512038547</v>
      </c>
      <c r="F778" s="228">
        <v>12.41638702145945</v>
      </c>
      <c r="G778" s="228">
        <v>6.7354782062350003</v>
      </c>
      <c r="H778" s="228">
        <v>3.5757050586795573</v>
      </c>
      <c r="I778" s="228">
        <v>8.8543774484714621</v>
      </c>
      <c r="J778" s="228">
        <v>12.285801956388376</v>
      </c>
      <c r="K778" s="228">
        <v>2.5298221281347035</v>
      </c>
      <c r="L778" s="228">
        <v>6.7230945255886443</v>
      </c>
      <c r="M778" s="228">
        <v>6.9570108523704279</v>
      </c>
      <c r="N778" s="228">
        <v>4.2622372841814737</v>
      </c>
      <c r="O778" s="225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  <c r="AA778" s="226"/>
      <c r="AB778" s="226"/>
      <c r="AC778" s="226"/>
      <c r="AD778" s="226"/>
      <c r="AE778" s="226"/>
      <c r="AF778" s="226"/>
      <c r="AG778" s="226"/>
      <c r="AH778" s="226"/>
      <c r="AI778" s="226"/>
      <c r="AJ778" s="226"/>
      <c r="AK778" s="226"/>
      <c r="AL778" s="226"/>
      <c r="AM778" s="226"/>
      <c r="AN778" s="226"/>
      <c r="AO778" s="226"/>
      <c r="AP778" s="226"/>
      <c r="AQ778" s="226"/>
      <c r="AR778" s="226"/>
      <c r="AS778" s="226"/>
      <c r="AT778" s="226"/>
      <c r="AU778" s="226"/>
      <c r="AV778" s="226"/>
      <c r="AW778" s="226"/>
      <c r="AX778" s="226"/>
      <c r="AY778" s="226"/>
      <c r="AZ778" s="226"/>
      <c r="BA778" s="226"/>
      <c r="BB778" s="226"/>
      <c r="BC778" s="226"/>
      <c r="BD778" s="226"/>
      <c r="BE778" s="226"/>
      <c r="BF778" s="226"/>
      <c r="BG778" s="226"/>
      <c r="BH778" s="226"/>
      <c r="BI778" s="226"/>
      <c r="BJ778" s="226"/>
      <c r="BK778" s="226"/>
      <c r="BL778" s="226"/>
      <c r="BM778" s="231"/>
    </row>
    <row r="779" spans="1:65">
      <c r="A779" s="30"/>
      <c r="B779" s="3" t="s">
        <v>85</v>
      </c>
      <c r="C779" s="29"/>
      <c r="D779" s="13">
        <v>2.5121296479267283E-2</v>
      </c>
      <c r="E779" s="13">
        <v>2.1524475605189851E-2</v>
      </c>
      <c r="F779" s="13">
        <v>4.3137418719604345E-2</v>
      </c>
      <c r="G779" s="13">
        <v>2.4242872967852432E-2</v>
      </c>
      <c r="H779" s="13">
        <v>1.2360563664272252E-2</v>
      </c>
      <c r="I779" s="13">
        <v>4.6601986570902434E-2</v>
      </c>
      <c r="J779" s="13">
        <v>3.9932827010655876E-2</v>
      </c>
      <c r="K779" s="13">
        <v>9.2329274749441727E-3</v>
      </c>
      <c r="L779" s="13">
        <v>2.204293287078244E-2</v>
      </c>
      <c r="M779" s="13">
        <v>2.8867264947595138E-2</v>
      </c>
      <c r="N779" s="13">
        <v>1.4059056462390787E-2</v>
      </c>
      <c r="O779" s="14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229</v>
      </c>
      <c r="C780" s="29"/>
      <c r="D780" s="13">
        <v>-0.15736858414037169</v>
      </c>
      <c r="E780" s="13">
        <v>3.368149625954997E-3</v>
      </c>
      <c r="F780" s="13">
        <v>6.7662843132485717E-2</v>
      </c>
      <c r="G780" s="13">
        <v>3.0569750724871891E-2</v>
      </c>
      <c r="H780" s="13">
        <v>7.3041341531589588E-2</v>
      </c>
      <c r="I780" s="13">
        <v>-0.29523124425533653</v>
      </c>
      <c r="J780" s="13">
        <v>0.14121243444234755</v>
      </c>
      <c r="K780" s="13">
        <v>1.6350731968620025E-2</v>
      </c>
      <c r="L780" s="13">
        <v>0.13133931843222291</v>
      </c>
      <c r="M780" s="13">
        <v>-0.10605647297650589</v>
      </c>
      <c r="N780" s="13">
        <v>0.12453891815749385</v>
      </c>
      <c r="O780" s="144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46" t="s">
        <v>230</v>
      </c>
      <c r="C781" s="47"/>
      <c r="D781" s="45">
        <v>1.35</v>
      </c>
      <c r="E781" s="45">
        <v>0.2</v>
      </c>
      <c r="F781" s="45">
        <v>0.27</v>
      </c>
      <c r="G781" s="45">
        <v>0</v>
      </c>
      <c r="H781" s="45">
        <v>0.3</v>
      </c>
      <c r="I781" s="45">
        <v>2.34</v>
      </c>
      <c r="J781" s="45">
        <v>0.79</v>
      </c>
      <c r="K781" s="45">
        <v>0.1</v>
      </c>
      <c r="L781" s="45">
        <v>0.72</v>
      </c>
      <c r="M781" s="45">
        <v>0.98</v>
      </c>
      <c r="N781" s="45">
        <v>0.67</v>
      </c>
      <c r="O781" s="14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B782" s="3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BM782" s="55"/>
    </row>
    <row r="783" spans="1:65" ht="15">
      <c r="B783" s="8" t="s">
        <v>426</v>
      </c>
      <c r="BM783" s="28" t="s">
        <v>233</v>
      </c>
    </row>
    <row r="784" spans="1:65" ht="15">
      <c r="A784" s="25" t="s">
        <v>12</v>
      </c>
      <c r="B784" s="18" t="s">
        <v>108</v>
      </c>
      <c r="C784" s="15" t="s">
        <v>109</v>
      </c>
      <c r="D784" s="16" t="s">
        <v>209</v>
      </c>
      <c r="E784" s="17" t="s">
        <v>209</v>
      </c>
      <c r="F784" s="14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210</v>
      </c>
      <c r="C785" s="9" t="s">
        <v>210</v>
      </c>
      <c r="D785" s="142" t="s">
        <v>246</v>
      </c>
      <c r="E785" s="143" t="s">
        <v>250</v>
      </c>
      <c r="F785" s="14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3</v>
      </c>
    </row>
    <row r="786" spans="1:65">
      <c r="A786" s="30"/>
      <c r="B786" s="19"/>
      <c r="C786" s="9"/>
      <c r="D786" s="10" t="s">
        <v>260</v>
      </c>
      <c r="E786" s="11" t="s">
        <v>261</v>
      </c>
      <c r="F786" s="14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9"/>
      <c r="C787" s="9"/>
      <c r="D787" s="26"/>
      <c r="E787" s="26"/>
      <c r="F787" s="14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8">
        <v>1</v>
      </c>
      <c r="C788" s="14">
        <v>1</v>
      </c>
      <c r="D788" s="22">
        <v>0.1</v>
      </c>
      <c r="E788" s="22">
        <v>0.1835</v>
      </c>
      <c r="F788" s="14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>
        <v>1</v>
      </c>
      <c r="C789" s="9">
        <v>2</v>
      </c>
      <c r="D789" s="11">
        <v>0.2</v>
      </c>
      <c r="E789" s="11">
        <v>0.18590000000000001</v>
      </c>
      <c r="F789" s="14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10</v>
      </c>
    </row>
    <row r="790" spans="1:65">
      <c r="A790" s="30"/>
      <c r="B790" s="19">
        <v>1</v>
      </c>
      <c r="C790" s="9">
        <v>3</v>
      </c>
      <c r="D790" s="11">
        <v>0.3</v>
      </c>
      <c r="E790" s="11">
        <v>0.18110000000000001</v>
      </c>
      <c r="F790" s="14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4</v>
      </c>
      <c r="D791" s="11">
        <v>0.2</v>
      </c>
      <c r="E791" s="11">
        <v>0.1865</v>
      </c>
      <c r="F791" s="14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0.208625</v>
      </c>
    </row>
    <row r="792" spans="1:65">
      <c r="A792" s="30"/>
      <c r="B792" s="19">
        <v>1</v>
      </c>
      <c r="C792" s="9">
        <v>5</v>
      </c>
      <c r="D792" s="11">
        <v>0.3</v>
      </c>
      <c r="E792" s="11">
        <v>0.18</v>
      </c>
      <c r="F792" s="14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16</v>
      </c>
    </row>
    <row r="793" spans="1:65">
      <c r="A793" s="30"/>
      <c r="B793" s="19">
        <v>1</v>
      </c>
      <c r="C793" s="9">
        <v>6</v>
      </c>
      <c r="D793" s="11">
        <v>0.3</v>
      </c>
      <c r="E793" s="11">
        <v>0.1865</v>
      </c>
      <c r="F793" s="14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20" t="s">
        <v>226</v>
      </c>
      <c r="C794" s="12"/>
      <c r="D794" s="23">
        <v>0.23333333333333336</v>
      </c>
      <c r="E794" s="23">
        <v>0.18391666666666664</v>
      </c>
      <c r="F794" s="14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227</v>
      </c>
      <c r="C795" s="29"/>
      <c r="D795" s="11">
        <v>0.25</v>
      </c>
      <c r="E795" s="11">
        <v>0.1847</v>
      </c>
      <c r="F795" s="14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228</v>
      </c>
      <c r="C796" s="29"/>
      <c r="D796" s="24">
        <v>8.1649658092772526E-2</v>
      </c>
      <c r="E796" s="24">
        <v>2.8540614335831444E-3</v>
      </c>
      <c r="F796" s="14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85</v>
      </c>
      <c r="C797" s="29"/>
      <c r="D797" s="13">
        <v>0.34992710611188221</v>
      </c>
      <c r="E797" s="13">
        <v>1.5518231628000787E-2</v>
      </c>
      <c r="F797" s="14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3" t="s">
        <v>229</v>
      </c>
      <c r="C798" s="29"/>
      <c r="D798" s="13">
        <v>0.1184341921310168</v>
      </c>
      <c r="E798" s="13">
        <v>-0.11843419213101669</v>
      </c>
      <c r="F798" s="14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46" t="s">
        <v>230</v>
      </c>
      <c r="C799" s="47"/>
      <c r="D799" s="45">
        <v>0.67</v>
      </c>
      <c r="E799" s="45">
        <v>0.67</v>
      </c>
      <c r="F799" s="14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B800" s="31"/>
      <c r="C800" s="20"/>
      <c r="D800" s="20"/>
      <c r="E800" s="20"/>
      <c r="BM800" s="55"/>
    </row>
    <row r="801" spans="1:65" ht="15">
      <c r="B801" s="8" t="s">
        <v>427</v>
      </c>
      <c r="BM801" s="28" t="s">
        <v>66</v>
      </c>
    </row>
    <row r="802" spans="1:65" ht="15">
      <c r="A802" s="25" t="s">
        <v>15</v>
      </c>
      <c r="B802" s="18" t="s">
        <v>108</v>
      </c>
      <c r="C802" s="15" t="s">
        <v>109</v>
      </c>
      <c r="D802" s="16" t="s">
        <v>209</v>
      </c>
      <c r="E802" s="17" t="s">
        <v>209</v>
      </c>
      <c r="F802" s="17" t="s">
        <v>209</v>
      </c>
      <c r="G802" s="17" t="s">
        <v>209</v>
      </c>
      <c r="H802" s="17" t="s">
        <v>209</v>
      </c>
      <c r="I802" s="17" t="s">
        <v>209</v>
      </c>
      <c r="J802" s="17" t="s">
        <v>209</v>
      </c>
      <c r="K802" s="17" t="s">
        <v>209</v>
      </c>
      <c r="L802" s="17" t="s">
        <v>209</v>
      </c>
      <c r="M802" s="17" t="s">
        <v>209</v>
      </c>
      <c r="N802" s="17" t="s">
        <v>209</v>
      </c>
      <c r="O802" s="17" t="s">
        <v>209</v>
      </c>
      <c r="P802" s="144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210</v>
      </c>
      <c r="C803" s="9" t="s">
        <v>210</v>
      </c>
      <c r="D803" s="142" t="s">
        <v>238</v>
      </c>
      <c r="E803" s="143" t="s">
        <v>239</v>
      </c>
      <c r="F803" s="143" t="s">
        <v>240</v>
      </c>
      <c r="G803" s="143" t="s">
        <v>241</v>
      </c>
      <c r="H803" s="143" t="s">
        <v>242</v>
      </c>
      <c r="I803" s="143" t="s">
        <v>243</v>
      </c>
      <c r="J803" s="143" t="s">
        <v>244</v>
      </c>
      <c r="K803" s="143" t="s">
        <v>245</v>
      </c>
      <c r="L803" s="143" t="s">
        <v>246</v>
      </c>
      <c r="M803" s="143" t="s">
        <v>247</v>
      </c>
      <c r="N803" s="143" t="s">
        <v>248</v>
      </c>
      <c r="O803" s="143" t="s">
        <v>234</v>
      </c>
      <c r="P803" s="144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111</v>
      </c>
      <c r="E804" s="11" t="s">
        <v>260</v>
      </c>
      <c r="F804" s="11" t="s">
        <v>260</v>
      </c>
      <c r="G804" s="11" t="s">
        <v>260</v>
      </c>
      <c r="H804" s="11" t="s">
        <v>261</v>
      </c>
      <c r="I804" s="11" t="s">
        <v>261</v>
      </c>
      <c r="J804" s="11" t="s">
        <v>111</v>
      </c>
      <c r="K804" s="11" t="s">
        <v>111</v>
      </c>
      <c r="L804" s="11" t="s">
        <v>260</v>
      </c>
      <c r="M804" s="11" t="s">
        <v>260</v>
      </c>
      <c r="N804" s="11" t="s">
        <v>261</v>
      </c>
      <c r="O804" s="11" t="s">
        <v>111</v>
      </c>
      <c r="P804" s="144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1</v>
      </c>
    </row>
    <row r="805" spans="1:65">
      <c r="A805" s="30"/>
      <c r="B805" s="19"/>
      <c r="C805" s="9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144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8">
        <v>1</v>
      </c>
      <c r="C806" s="14">
        <v>1</v>
      </c>
      <c r="D806" s="220" t="s">
        <v>95</v>
      </c>
      <c r="E806" s="213">
        <v>13.5</v>
      </c>
      <c r="F806" s="235">
        <v>46.7</v>
      </c>
      <c r="G806" s="213">
        <v>14</v>
      </c>
      <c r="H806" s="213">
        <v>17</v>
      </c>
      <c r="I806" s="213">
        <v>15.9</v>
      </c>
      <c r="J806" s="213">
        <v>17.517545026099999</v>
      </c>
      <c r="K806" s="213">
        <v>21.3</v>
      </c>
      <c r="L806" s="213">
        <v>22</v>
      </c>
      <c r="M806" s="213">
        <v>15.9</v>
      </c>
      <c r="N806" s="213">
        <v>17.3</v>
      </c>
      <c r="O806" s="213">
        <v>22</v>
      </c>
      <c r="P806" s="214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6">
        <v>1</v>
      </c>
    </row>
    <row r="807" spans="1:65">
      <c r="A807" s="30"/>
      <c r="B807" s="19">
        <v>1</v>
      </c>
      <c r="C807" s="9">
        <v>2</v>
      </c>
      <c r="D807" s="221" t="s">
        <v>95</v>
      </c>
      <c r="E807" s="217">
        <v>12.6</v>
      </c>
      <c r="F807" s="217">
        <v>20.5</v>
      </c>
      <c r="G807" s="217">
        <v>16</v>
      </c>
      <c r="H807" s="217">
        <v>17.7</v>
      </c>
      <c r="I807" s="217">
        <v>15.299999999999999</v>
      </c>
      <c r="J807" s="217">
        <v>17.390398518584</v>
      </c>
      <c r="K807" s="217">
        <v>21</v>
      </c>
      <c r="L807" s="217">
        <v>20</v>
      </c>
      <c r="M807" s="217">
        <v>16.5</v>
      </c>
      <c r="N807" s="217">
        <v>17.600000000000001</v>
      </c>
      <c r="O807" s="217">
        <v>18</v>
      </c>
      <c r="P807" s="214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6" t="e">
        <v>#N/A</v>
      </c>
    </row>
    <row r="808" spans="1:65">
      <c r="A808" s="30"/>
      <c r="B808" s="19">
        <v>1</v>
      </c>
      <c r="C808" s="9">
        <v>3</v>
      </c>
      <c r="D808" s="221" t="s">
        <v>95</v>
      </c>
      <c r="E808" s="217">
        <v>13.1</v>
      </c>
      <c r="F808" s="222">
        <v>27.7</v>
      </c>
      <c r="G808" s="217">
        <v>13.9</v>
      </c>
      <c r="H808" s="217">
        <v>17.399999999999999</v>
      </c>
      <c r="I808" s="217">
        <v>15.8</v>
      </c>
      <c r="J808" s="217">
        <v>18.264991868899997</v>
      </c>
      <c r="K808" s="217">
        <v>21.2</v>
      </c>
      <c r="L808" s="217">
        <v>18</v>
      </c>
      <c r="M808" s="222">
        <v>22</v>
      </c>
      <c r="N808" s="217">
        <v>16.8</v>
      </c>
      <c r="O808" s="217">
        <v>18</v>
      </c>
      <c r="P808" s="214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6">
        <v>16</v>
      </c>
    </row>
    <row r="809" spans="1:65">
      <c r="A809" s="30"/>
      <c r="B809" s="19">
        <v>1</v>
      </c>
      <c r="C809" s="9">
        <v>4</v>
      </c>
      <c r="D809" s="221" t="s">
        <v>95</v>
      </c>
      <c r="E809" s="217">
        <v>13.7</v>
      </c>
      <c r="F809" s="217">
        <v>18.100000000000001</v>
      </c>
      <c r="G809" s="217">
        <v>15.299999999999999</v>
      </c>
      <c r="H809" s="217">
        <v>16.600000000000001</v>
      </c>
      <c r="I809" s="217">
        <v>15.2</v>
      </c>
      <c r="J809" s="217">
        <v>18.386090827334996</v>
      </c>
      <c r="K809" s="217">
        <v>20.100000000000001</v>
      </c>
      <c r="L809" s="217">
        <v>18</v>
      </c>
      <c r="M809" s="217">
        <v>15.6</v>
      </c>
      <c r="N809" s="217">
        <v>17.100000000000001</v>
      </c>
      <c r="O809" s="217">
        <v>19</v>
      </c>
      <c r="P809" s="214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6">
        <v>17.521901859427256</v>
      </c>
    </row>
    <row r="810" spans="1:65">
      <c r="A810" s="30"/>
      <c r="B810" s="19">
        <v>1</v>
      </c>
      <c r="C810" s="9">
        <v>5</v>
      </c>
      <c r="D810" s="221" t="s">
        <v>95</v>
      </c>
      <c r="E810" s="217">
        <v>13.1</v>
      </c>
      <c r="F810" s="217">
        <v>18.600000000000001</v>
      </c>
      <c r="G810" s="217">
        <v>15.299999999999999</v>
      </c>
      <c r="H810" s="217">
        <v>17.2</v>
      </c>
      <c r="I810" s="217">
        <v>16</v>
      </c>
      <c r="J810" s="217">
        <v>17.526099926299999</v>
      </c>
      <c r="K810" s="217">
        <v>21.3</v>
      </c>
      <c r="L810" s="217">
        <v>18</v>
      </c>
      <c r="M810" s="217">
        <v>16.899999999999999</v>
      </c>
      <c r="N810" s="217">
        <v>16.3</v>
      </c>
      <c r="O810" s="217">
        <v>21</v>
      </c>
      <c r="P810" s="214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6">
        <v>43</v>
      </c>
    </row>
    <row r="811" spans="1:65">
      <c r="A811" s="30"/>
      <c r="B811" s="19">
        <v>1</v>
      </c>
      <c r="C811" s="9">
        <v>6</v>
      </c>
      <c r="D811" s="221" t="s">
        <v>95</v>
      </c>
      <c r="E811" s="217">
        <v>12.7</v>
      </c>
      <c r="F811" s="217">
        <v>25.4</v>
      </c>
      <c r="G811" s="217">
        <v>15.8</v>
      </c>
      <c r="H811" s="217">
        <v>17</v>
      </c>
      <c r="I811" s="217">
        <v>16.5</v>
      </c>
      <c r="J811" s="217">
        <v>17.720396554979999</v>
      </c>
      <c r="K811" s="217">
        <v>19.7</v>
      </c>
      <c r="L811" s="217">
        <v>20</v>
      </c>
      <c r="M811" s="217">
        <v>17.3</v>
      </c>
      <c r="N811" s="217">
        <v>16.8</v>
      </c>
      <c r="O811" s="217">
        <v>20</v>
      </c>
      <c r="P811" s="214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8"/>
    </row>
    <row r="812" spans="1:65">
      <c r="A812" s="30"/>
      <c r="B812" s="20" t="s">
        <v>226</v>
      </c>
      <c r="C812" s="12"/>
      <c r="D812" s="219" t="s">
        <v>500</v>
      </c>
      <c r="E812" s="219">
        <v>13.116666666666667</v>
      </c>
      <c r="F812" s="219">
        <v>26.166666666666668</v>
      </c>
      <c r="G812" s="219">
        <v>15.049999999999999</v>
      </c>
      <c r="H812" s="219">
        <v>17.150000000000002</v>
      </c>
      <c r="I812" s="219">
        <v>15.783333333333333</v>
      </c>
      <c r="J812" s="219">
        <v>17.800920453699831</v>
      </c>
      <c r="K812" s="219">
        <v>20.766666666666666</v>
      </c>
      <c r="L812" s="219">
        <v>19.333333333333332</v>
      </c>
      <c r="M812" s="219">
        <v>17.366666666666667</v>
      </c>
      <c r="N812" s="219">
        <v>16.983333333333334</v>
      </c>
      <c r="O812" s="219">
        <v>19.666666666666668</v>
      </c>
      <c r="P812" s="214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8"/>
    </row>
    <row r="813" spans="1:65">
      <c r="A813" s="30"/>
      <c r="B813" s="3" t="s">
        <v>227</v>
      </c>
      <c r="C813" s="29"/>
      <c r="D813" s="217" t="s">
        <v>500</v>
      </c>
      <c r="E813" s="217">
        <v>13.1</v>
      </c>
      <c r="F813" s="217">
        <v>22.95</v>
      </c>
      <c r="G813" s="217">
        <v>15.299999999999999</v>
      </c>
      <c r="H813" s="217">
        <v>17.100000000000001</v>
      </c>
      <c r="I813" s="217">
        <v>15.850000000000001</v>
      </c>
      <c r="J813" s="217">
        <v>17.623248240639999</v>
      </c>
      <c r="K813" s="217">
        <v>21.1</v>
      </c>
      <c r="L813" s="217">
        <v>19</v>
      </c>
      <c r="M813" s="217">
        <v>16.7</v>
      </c>
      <c r="N813" s="217">
        <v>16.950000000000003</v>
      </c>
      <c r="O813" s="217">
        <v>19.5</v>
      </c>
      <c r="P813" s="214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8"/>
    </row>
    <row r="814" spans="1:65">
      <c r="A814" s="30"/>
      <c r="B814" s="3" t="s">
        <v>228</v>
      </c>
      <c r="C814" s="29"/>
      <c r="D814" s="217" t="s">
        <v>500</v>
      </c>
      <c r="E814" s="217">
        <v>0.43089055068157006</v>
      </c>
      <c r="F814" s="217">
        <v>10.760978889797469</v>
      </c>
      <c r="G814" s="217">
        <v>0.89610267268879396</v>
      </c>
      <c r="H814" s="217">
        <v>0.37815340802377989</v>
      </c>
      <c r="I814" s="217">
        <v>0.4792355023020175</v>
      </c>
      <c r="J814" s="217">
        <v>0.42157489425016814</v>
      </c>
      <c r="K814" s="217">
        <v>0.69185740341971247</v>
      </c>
      <c r="L814" s="217">
        <v>1.6329931618554521</v>
      </c>
      <c r="M814" s="217">
        <v>2.3542868700875395</v>
      </c>
      <c r="N814" s="217">
        <v>0.45350486950711666</v>
      </c>
      <c r="O814" s="217">
        <v>1.6329931618554521</v>
      </c>
      <c r="P814" s="214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8"/>
    </row>
    <row r="815" spans="1:65">
      <c r="A815" s="30"/>
      <c r="B815" s="3" t="s">
        <v>85</v>
      </c>
      <c r="C815" s="29"/>
      <c r="D815" s="13" t="s">
        <v>500</v>
      </c>
      <c r="E815" s="13">
        <v>3.2850613774960867E-2</v>
      </c>
      <c r="F815" s="13">
        <v>0.41124760088397971</v>
      </c>
      <c r="G815" s="13">
        <v>5.954170582649794E-2</v>
      </c>
      <c r="H815" s="13">
        <v>2.2049761400803489E-2</v>
      </c>
      <c r="I815" s="13">
        <v>3.0363389797382314E-2</v>
      </c>
      <c r="J815" s="13">
        <v>2.3682758166729854E-2</v>
      </c>
      <c r="K815" s="13">
        <v>3.3315765814753408E-2</v>
      </c>
      <c r="L815" s="13">
        <v>8.4465163544247532E-2</v>
      </c>
      <c r="M815" s="13">
        <v>0.13556354338315965</v>
      </c>
      <c r="N815" s="13">
        <v>2.6702936379221782E-2</v>
      </c>
      <c r="O815" s="13">
        <v>8.3033550602819597E-2</v>
      </c>
      <c r="P815" s="144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229</v>
      </c>
      <c r="C816" s="29"/>
      <c r="D816" s="13" t="s">
        <v>500</v>
      </c>
      <c r="E816" s="13">
        <v>-0.25141307308432692</v>
      </c>
      <c r="F816" s="13">
        <v>0.49336909181398569</v>
      </c>
      <c r="G816" s="13">
        <v>-0.14107497458087337</v>
      </c>
      <c r="H816" s="13">
        <v>-2.1224971034018214E-2</v>
      </c>
      <c r="I816" s="13">
        <v>-9.9222592389908049E-2</v>
      </c>
      <c r="J816" s="13">
        <v>1.5923990244384179E-2</v>
      </c>
      <c r="K816" s="13">
        <v>0.18518336840778726</v>
      </c>
      <c r="L816" s="13">
        <v>0.10338098503453708</v>
      </c>
      <c r="M816" s="13">
        <v>-8.8594944775968187E-3</v>
      </c>
      <c r="N816" s="13">
        <v>-3.0736876077419484E-2</v>
      </c>
      <c r="O816" s="13">
        <v>0.12240479512133962</v>
      </c>
      <c r="P816" s="144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46" t="s">
        <v>230</v>
      </c>
      <c r="C817" s="47"/>
      <c r="D817" s="45">
        <v>3.86</v>
      </c>
      <c r="E817" s="45">
        <v>1.3</v>
      </c>
      <c r="F817" s="45">
        <v>2.8</v>
      </c>
      <c r="G817" s="45">
        <v>0.7</v>
      </c>
      <c r="H817" s="45">
        <v>0.03</v>
      </c>
      <c r="I817" s="45">
        <v>0.46</v>
      </c>
      <c r="J817" s="45">
        <v>0.17</v>
      </c>
      <c r="K817" s="45">
        <v>1.1000000000000001</v>
      </c>
      <c r="L817" s="45">
        <v>0.65</v>
      </c>
      <c r="M817" s="45">
        <v>0.03</v>
      </c>
      <c r="N817" s="45">
        <v>0.09</v>
      </c>
      <c r="O817" s="45">
        <v>0.76</v>
      </c>
      <c r="P817" s="144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B818" s="3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BM818" s="55"/>
    </row>
    <row r="819" spans="1:65" ht="15">
      <c r="B819" s="8" t="s">
        <v>428</v>
      </c>
      <c r="BM819" s="28" t="s">
        <v>66</v>
      </c>
    </row>
    <row r="820" spans="1:65" ht="15">
      <c r="A820" s="25" t="s">
        <v>18</v>
      </c>
      <c r="B820" s="18" t="s">
        <v>108</v>
      </c>
      <c r="C820" s="15" t="s">
        <v>109</v>
      </c>
      <c r="D820" s="16" t="s">
        <v>209</v>
      </c>
      <c r="E820" s="17" t="s">
        <v>209</v>
      </c>
      <c r="F820" s="17" t="s">
        <v>209</v>
      </c>
      <c r="G820" s="17" t="s">
        <v>209</v>
      </c>
      <c r="H820" s="17" t="s">
        <v>209</v>
      </c>
      <c r="I820" s="17" t="s">
        <v>209</v>
      </c>
      <c r="J820" s="17" t="s">
        <v>209</v>
      </c>
      <c r="K820" s="17" t="s">
        <v>209</v>
      </c>
      <c r="L820" s="17" t="s">
        <v>209</v>
      </c>
      <c r="M820" s="17" t="s">
        <v>209</v>
      </c>
      <c r="N820" s="17" t="s">
        <v>209</v>
      </c>
      <c r="O820" s="17" t="s">
        <v>209</v>
      </c>
      <c r="P820" s="17" t="s">
        <v>209</v>
      </c>
      <c r="Q820" s="17" t="s">
        <v>209</v>
      </c>
      <c r="R820" s="144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210</v>
      </c>
      <c r="C821" s="9" t="s">
        <v>210</v>
      </c>
      <c r="D821" s="142" t="s">
        <v>238</v>
      </c>
      <c r="E821" s="143" t="s">
        <v>239</v>
      </c>
      <c r="F821" s="143" t="s">
        <v>240</v>
      </c>
      <c r="G821" s="143" t="s">
        <v>241</v>
      </c>
      <c r="H821" s="143" t="s">
        <v>242</v>
      </c>
      <c r="I821" s="143" t="s">
        <v>243</v>
      </c>
      <c r="J821" s="143" t="s">
        <v>244</v>
      </c>
      <c r="K821" s="143" t="s">
        <v>245</v>
      </c>
      <c r="L821" s="143" t="s">
        <v>246</v>
      </c>
      <c r="M821" s="143" t="s">
        <v>247</v>
      </c>
      <c r="N821" s="143" t="s">
        <v>248</v>
      </c>
      <c r="O821" s="143" t="s">
        <v>249</v>
      </c>
      <c r="P821" s="143" t="s">
        <v>250</v>
      </c>
      <c r="Q821" s="143" t="s">
        <v>234</v>
      </c>
      <c r="R821" s="144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3</v>
      </c>
    </row>
    <row r="822" spans="1:65">
      <c r="A822" s="30"/>
      <c r="B822" s="19"/>
      <c r="C822" s="9"/>
      <c r="D822" s="10" t="s">
        <v>111</v>
      </c>
      <c r="E822" s="11" t="s">
        <v>260</v>
      </c>
      <c r="F822" s="11" t="s">
        <v>260</v>
      </c>
      <c r="G822" s="11" t="s">
        <v>260</v>
      </c>
      <c r="H822" s="11" t="s">
        <v>261</v>
      </c>
      <c r="I822" s="11" t="s">
        <v>261</v>
      </c>
      <c r="J822" s="11" t="s">
        <v>111</v>
      </c>
      <c r="K822" s="11" t="s">
        <v>111</v>
      </c>
      <c r="L822" s="11" t="s">
        <v>260</v>
      </c>
      <c r="M822" s="11" t="s">
        <v>260</v>
      </c>
      <c r="N822" s="11" t="s">
        <v>261</v>
      </c>
      <c r="O822" s="11" t="s">
        <v>111</v>
      </c>
      <c r="P822" s="11" t="s">
        <v>261</v>
      </c>
      <c r="Q822" s="11" t="s">
        <v>111</v>
      </c>
      <c r="R822" s="144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144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3</v>
      </c>
    </row>
    <row r="824" spans="1:65">
      <c r="A824" s="30"/>
      <c r="B824" s="18">
        <v>1</v>
      </c>
      <c r="C824" s="14">
        <v>1</v>
      </c>
      <c r="D824" s="145">
        <v>7</v>
      </c>
      <c r="E824" s="22">
        <v>6.3</v>
      </c>
      <c r="F824" s="22">
        <v>6.6</v>
      </c>
      <c r="G824" s="22">
        <v>6.9</v>
      </c>
      <c r="H824" s="22">
        <v>6.44</v>
      </c>
      <c r="I824" s="22">
        <v>7.1</v>
      </c>
      <c r="J824" s="22">
        <v>6.3454202034068992</v>
      </c>
      <c r="K824" s="145">
        <v>64.3</v>
      </c>
      <c r="L824" s="22">
        <v>6.5</v>
      </c>
      <c r="M824" s="22">
        <v>5.2</v>
      </c>
      <c r="N824" s="149">
        <v>6.9</v>
      </c>
      <c r="O824" s="145" t="s">
        <v>94</v>
      </c>
      <c r="P824" s="145">
        <v>8.5980000000000008</v>
      </c>
      <c r="Q824" s="22">
        <v>6.8</v>
      </c>
      <c r="R824" s="144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46">
        <v>7</v>
      </c>
      <c r="E825" s="11">
        <v>6.1</v>
      </c>
      <c r="F825" s="11">
        <v>6.2</v>
      </c>
      <c r="G825" s="147">
        <v>7.8</v>
      </c>
      <c r="H825" s="11">
        <v>6.37</v>
      </c>
      <c r="I825" s="11">
        <v>6.7</v>
      </c>
      <c r="J825" s="11">
        <v>6.0380921516999999</v>
      </c>
      <c r="K825" s="146">
        <v>64.8</v>
      </c>
      <c r="L825" s="11">
        <v>7.1</v>
      </c>
      <c r="M825" s="11">
        <v>5.3</v>
      </c>
      <c r="N825" s="11">
        <v>6.7</v>
      </c>
      <c r="O825" s="146" t="s">
        <v>94</v>
      </c>
      <c r="P825" s="146">
        <v>8.6767000000000003</v>
      </c>
      <c r="Q825" s="11">
        <v>6.1</v>
      </c>
      <c r="R825" s="144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14</v>
      </c>
    </row>
    <row r="826" spans="1:65">
      <c r="A826" s="30"/>
      <c r="B826" s="19">
        <v>1</v>
      </c>
      <c r="C826" s="9">
        <v>3</v>
      </c>
      <c r="D826" s="146">
        <v>7</v>
      </c>
      <c r="E826" s="11">
        <v>6.1</v>
      </c>
      <c r="F826" s="11">
        <v>6.2</v>
      </c>
      <c r="G826" s="11">
        <v>6.2</v>
      </c>
      <c r="H826" s="11">
        <v>6.4</v>
      </c>
      <c r="I826" s="11">
        <v>7</v>
      </c>
      <c r="J826" s="11">
        <v>6.1710578139000001</v>
      </c>
      <c r="K826" s="146">
        <v>64.3</v>
      </c>
      <c r="L826" s="11">
        <v>6.4</v>
      </c>
      <c r="M826" s="11">
        <v>5.5</v>
      </c>
      <c r="N826" s="11">
        <v>6.3</v>
      </c>
      <c r="O826" s="146" t="s">
        <v>94</v>
      </c>
      <c r="P826" s="146">
        <v>8.3993000000000002</v>
      </c>
      <c r="Q826" s="11">
        <v>6.4</v>
      </c>
      <c r="R826" s="144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46">
        <v>7</v>
      </c>
      <c r="E827" s="11">
        <v>6.2</v>
      </c>
      <c r="F827" s="11">
        <v>6.5</v>
      </c>
      <c r="G827" s="11">
        <v>6.6</v>
      </c>
      <c r="H827" s="11">
        <v>6.36</v>
      </c>
      <c r="I827" s="11">
        <v>6.8</v>
      </c>
      <c r="J827" s="11">
        <v>6.2252668390500006</v>
      </c>
      <c r="K827" s="146">
        <v>63.6</v>
      </c>
      <c r="L827" s="11">
        <v>6</v>
      </c>
      <c r="M827" s="11">
        <v>5.4</v>
      </c>
      <c r="N827" s="11">
        <v>6.4</v>
      </c>
      <c r="O827" s="146" t="s">
        <v>94</v>
      </c>
      <c r="P827" s="146">
        <v>8.7134999999999998</v>
      </c>
      <c r="Q827" s="11">
        <v>6.7</v>
      </c>
      <c r="R827" s="144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6.3626405149926146</v>
      </c>
    </row>
    <row r="828" spans="1:65">
      <c r="A828" s="30"/>
      <c r="B828" s="19">
        <v>1</v>
      </c>
      <c r="C828" s="9">
        <v>5</v>
      </c>
      <c r="D828" s="146">
        <v>7</v>
      </c>
      <c r="E828" s="11">
        <v>6</v>
      </c>
      <c r="F828" s="11">
        <v>6.4</v>
      </c>
      <c r="G828" s="11">
        <v>7</v>
      </c>
      <c r="H828" s="11">
        <v>6.17</v>
      </c>
      <c r="I828" s="11">
        <v>6.8</v>
      </c>
      <c r="J828" s="11">
        <v>6.0505737841500009</v>
      </c>
      <c r="K828" s="146">
        <v>64.900000000000006</v>
      </c>
      <c r="L828" s="11">
        <v>6.5</v>
      </c>
      <c r="M828" s="11">
        <v>5.7</v>
      </c>
      <c r="N828" s="11">
        <v>6.4</v>
      </c>
      <c r="O828" s="146" t="s">
        <v>94</v>
      </c>
      <c r="P828" s="146">
        <v>8.4936000000000007</v>
      </c>
      <c r="Q828" s="11">
        <v>6.6</v>
      </c>
      <c r="R828" s="144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44</v>
      </c>
    </row>
    <row r="829" spans="1:65">
      <c r="A829" s="30"/>
      <c r="B829" s="19">
        <v>1</v>
      </c>
      <c r="C829" s="9">
        <v>6</v>
      </c>
      <c r="D829" s="146">
        <v>7</v>
      </c>
      <c r="E829" s="11">
        <v>6.1</v>
      </c>
      <c r="F829" s="11">
        <v>6.3</v>
      </c>
      <c r="G829" s="11">
        <v>6.9</v>
      </c>
      <c r="H829" s="11">
        <v>6.21</v>
      </c>
      <c r="I829" s="11">
        <v>7.1</v>
      </c>
      <c r="J829" s="11">
        <v>6.3180201073499997</v>
      </c>
      <c r="K829" s="146">
        <v>63.899999999999991</v>
      </c>
      <c r="L829" s="11">
        <v>6.7</v>
      </c>
      <c r="M829" s="11">
        <v>5.6</v>
      </c>
      <c r="N829" s="11">
        <v>6.4</v>
      </c>
      <c r="O829" s="146" t="s">
        <v>94</v>
      </c>
      <c r="P829" s="146">
        <v>8.5902999999999992</v>
      </c>
      <c r="Q829" s="11">
        <v>6.7</v>
      </c>
      <c r="R829" s="144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20" t="s">
        <v>226</v>
      </c>
      <c r="C830" s="12"/>
      <c r="D830" s="23">
        <v>7</v>
      </c>
      <c r="E830" s="23">
        <v>6.1333333333333329</v>
      </c>
      <c r="F830" s="23">
        <v>6.3666666666666663</v>
      </c>
      <c r="G830" s="23">
        <v>6.8999999999999995</v>
      </c>
      <c r="H830" s="23">
        <v>6.3250000000000002</v>
      </c>
      <c r="I830" s="23">
        <v>6.916666666666667</v>
      </c>
      <c r="J830" s="23">
        <v>6.1914051499261502</v>
      </c>
      <c r="K830" s="23">
        <v>64.3</v>
      </c>
      <c r="L830" s="23">
        <v>6.5333333333333341</v>
      </c>
      <c r="M830" s="23">
        <v>5.4499999999999993</v>
      </c>
      <c r="N830" s="23">
        <v>6.5166666666666666</v>
      </c>
      <c r="O830" s="23" t="s">
        <v>500</v>
      </c>
      <c r="P830" s="23">
        <v>8.5785666666666671</v>
      </c>
      <c r="Q830" s="23">
        <v>6.55</v>
      </c>
      <c r="R830" s="144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227</v>
      </c>
      <c r="C831" s="29"/>
      <c r="D831" s="11">
        <v>7</v>
      </c>
      <c r="E831" s="11">
        <v>6.1</v>
      </c>
      <c r="F831" s="11">
        <v>6.35</v>
      </c>
      <c r="G831" s="11">
        <v>6.9</v>
      </c>
      <c r="H831" s="11">
        <v>6.3650000000000002</v>
      </c>
      <c r="I831" s="11">
        <v>6.9</v>
      </c>
      <c r="J831" s="11">
        <v>6.1981623264749999</v>
      </c>
      <c r="K831" s="11">
        <v>64.3</v>
      </c>
      <c r="L831" s="11">
        <v>6.5</v>
      </c>
      <c r="M831" s="11">
        <v>5.45</v>
      </c>
      <c r="N831" s="11">
        <v>6.4</v>
      </c>
      <c r="O831" s="11" t="s">
        <v>500</v>
      </c>
      <c r="P831" s="11">
        <v>8.5941499999999991</v>
      </c>
      <c r="Q831" s="11">
        <v>6.65</v>
      </c>
      <c r="R831" s="144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228</v>
      </c>
      <c r="C832" s="29"/>
      <c r="D832" s="24">
        <v>0</v>
      </c>
      <c r="E832" s="24">
        <v>0.10327955589886449</v>
      </c>
      <c r="F832" s="24">
        <v>0.16329931618554508</v>
      </c>
      <c r="G832" s="24">
        <v>0.52915026221291805</v>
      </c>
      <c r="H832" s="24">
        <v>0.10894952959971897</v>
      </c>
      <c r="I832" s="24">
        <v>0.17224014243685071</v>
      </c>
      <c r="J832" s="24">
        <v>0.13011607220268342</v>
      </c>
      <c r="K832" s="24">
        <v>0.50199601592044707</v>
      </c>
      <c r="L832" s="24">
        <v>0.36147844564602544</v>
      </c>
      <c r="M832" s="24">
        <v>0.18708286933869703</v>
      </c>
      <c r="N832" s="24">
        <v>0.23166067138525415</v>
      </c>
      <c r="O832" s="24" t="s">
        <v>500</v>
      </c>
      <c r="P832" s="24">
        <v>0.1163686842181634</v>
      </c>
      <c r="Q832" s="24">
        <v>0.25884358211089575</v>
      </c>
      <c r="R832" s="206"/>
      <c r="S832" s="207"/>
      <c r="T832" s="207"/>
      <c r="U832" s="207"/>
      <c r="V832" s="207"/>
      <c r="W832" s="207"/>
      <c r="X832" s="207"/>
      <c r="Y832" s="207"/>
      <c r="Z832" s="207"/>
      <c r="AA832" s="207"/>
      <c r="AB832" s="207"/>
      <c r="AC832" s="207"/>
      <c r="AD832" s="207"/>
      <c r="AE832" s="207"/>
      <c r="AF832" s="207"/>
      <c r="AG832" s="207"/>
      <c r="AH832" s="207"/>
      <c r="AI832" s="207"/>
      <c r="AJ832" s="207"/>
      <c r="AK832" s="207"/>
      <c r="AL832" s="207"/>
      <c r="AM832" s="207"/>
      <c r="AN832" s="207"/>
      <c r="AO832" s="207"/>
      <c r="AP832" s="207"/>
      <c r="AQ832" s="207"/>
      <c r="AR832" s="207"/>
      <c r="AS832" s="207"/>
      <c r="AT832" s="207"/>
      <c r="AU832" s="207"/>
      <c r="AV832" s="207"/>
      <c r="AW832" s="207"/>
      <c r="AX832" s="207"/>
      <c r="AY832" s="207"/>
      <c r="AZ832" s="207"/>
      <c r="BA832" s="207"/>
      <c r="BB832" s="207"/>
      <c r="BC832" s="207"/>
      <c r="BD832" s="207"/>
      <c r="BE832" s="207"/>
      <c r="BF832" s="207"/>
      <c r="BG832" s="207"/>
      <c r="BH832" s="207"/>
      <c r="BI832" s="207"/>
      <c r="BJ832" s="207"/>
      <c r="BK832" s="207"/>
      <c r="BL832" s="207"/>
      <c r="BM832" s="56"/>
    </row>
    <row r="833" spans="1:65">
      <c r="A833" s="30"/>
      <c r="B833" s="3" t="s">
        <v>85</v>
      </c>
      <c r="C833" s="29"/>
      <c r="D833" s="13">
        <v>0</v>
      </c>
      <c r="E833" s="13">
        <v>1.6839058026988776E-2</v>
      </c>
      <c r="F833" s="13">
        <v>2.5649107254274099E-2</v>
      </c>
      <c r="G833" s="13">
        <v>7.6688443798973632E-2</v>
      </c>
      <c r="H833" s="13">
        <v>1.7225222071101814E-2</v>
      </c>
      <c r="I833" s="13">
        <v>2.4902189267978415E-2</v>
      </c>
      <c r="J833" s="13">
        <v>2.101559646831308E-2</v>
      </c>
      <c r="K833" s="13">
        <v>7.8070920049836253E-3</v>
      </c>
      <c r="L833" s="13">
        <v>5.5328333517248786E-2</v>
      </c>
      <c r="M833" s="13">
        <v>3.4327131988751751E-2</v>
      </c>
      <c r="N833" s="13">
        <v>3.554895213072954E-2</v>
      </c>
      <c r="O833" s="13" t="s">
        <v>500</v>
      </c>
      <c r="P833" s="13">
        <v>1.3565049820074457E-2</v>
      </c>
      <c r="Q833" s="13">
        <v>3.9518104139068054E-2</v>
      </c>
      <c r="R833" s="144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229</v>
      </c>
      <c r="C834" s="29"/>
      <c r="D834" s="13">
        <v>0.10017216649369742</v>
      </c>
      <c r="E834" s="13">
        <v>-3.6039625548379361E-2</v>
      </c>
      <c r="F834" s="13">
        <v>6.3278000141053781E-4</v>
      </c>
      <c r="G834" s="13">
        <v>8.445542125807326E-2</v>
      </c>
      <c r="H834" s="13">
        <v>-5.9158638467661229E-3</v>
      </c>
      <c r="I834" s="13">
        <v>8.7074878797344102E-2</v>
      </c>
      <c r="J834" s="13">
        <v>-2.6912626080787372E-2</v>
      </c>
      <c r="K834" s="13">
        <v>9.1058671865063925</v>
      </c>
      <c r="L834" s="13">
        <v>2.6827355394117847E-2</v>
      </c>
      <c r="M834" s="13">
        <v>-0.14343738465847844</v>
      </c>
      <c r="N834" s="13">
        <v>2.4207897854847005E-2</v>
      </c>
      <c r="O834" s="13" t="s">
        <v>500</v>
      </c>
      <c r="P834" s="13">
        <v>0.34827146786818353</v>
      </c>
      <c r="Q834" s="13">
        <v>2.9446812933388244E-2</v>
      </c>
      <c r="R834" s="144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46" t="s">
        <v>230</v>
      </c>
      <c r="C835" s="47"/>
      <c r="D835" s="45" t="s">
        <v>236</v>
      </c>
      <c r="E835" s="45">
        <v>0.74</v>
      </c>
      <c r="F835" s="45">
        <v>0.31</v>
      </c>
      <c r="G835" s="45">
        <v>0.67</v>
      </c>
      <c r="H835" s="45">
        <v>0.38</v>
      </c>
      <c r="I835" s="45">
        <v>0.7</v>
      </c>
      <c r="J835" s="45">
        <v>0.63</v>
      </c>
      <c r="K835" s="45">
        <v>106.23</v>
      </c>
      <c r="L835" s="45">
        <v>0</v>
      </c>
      <c r="M835" s="45">
        <v>1.99</v>
      </c>
      <c r="N835" s="45">
        <v>0.03</v>
      </c>
      <c r="O835" s="45">
        <v>79.94</v>
      </c>
      <c r="P835" s="45">
        <v>3.76</v>
      </c>
      <c r="Q835" s="45">
        <v>0.03</v>
      </c>
      <c r="R835" s="144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B836" s="31" t="s">
        <v>269</v>
      </c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BM836" s="55"/>
    </row>
    <row r="837" spans="1:65">
      <c r="BM837" s="55"/>
    </row>
    <row r="838" spans="1:65" ht="15">
      <c r="B838" s="8" t="s">
        <v>429</v>
      </c>
      <c r="BM838" s="28" t="s">
        <v>66</v>
      </c>
    </row>
    <row r="839" spans="1:65" ht="15">
      <c r="A839" s="25" t="s">
        <v>21</v>
      </c>
      <c r="B839" s="18" t="s">
        <v>108</v>
      </c>
      <c r="C839" s="15" t="s">
        <v>109</v>
      </c>
      <c r="D839" s="16" t="s">
        <v>209</v>
      </c>
      <c r="E839" s="17" t="s">
        <v>209</v>
      </c>
      <c r="F839" s="17" t="s">
        <v>209</v>
      </c>
      <c r="G839" s="17" t="s">
        <v>209</v>
      </c>
      <c r="H839" s="17" t="s">
        <v>209</v>
      </c>
      <c r="I839" s="17" t="s">
        <v>209</v>
      </c>
      <c r="J839" s="17" t="s">
        <v>209</v>
      </c>
      <c r="K839" s="17" t="s">
        <v>209</v>
      </c>
      <c r="L839" s="17" t="s">
        <v>209</v>
      </c>
      <c r="M839" s="17" t="s">
        <v>209</v>
      </c>
      <c r="N839" s="14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1</v>
      </c>
    </row>
    <row r="840" spans="1:65">
      <c r="A840" s="30"/>
      <c r="B840" s="19" t="s">
        <v>210</v>
      </c>
      <c r="C840" s="9" t="s">
        <v>210</v>
      </c>
      <c r="D840" s="142" t="s">
        <v>239</v>
      </c>
      <c r="E840" s="143" t="s">
        <v>240</v>
      </c>
      <c r="F840" s="143" t="s">
        <v>241</v>
      </c>
      <c r="G840" s="143" t="s">
        <v>242</v>
      </c>
      <c r="H840" s="143" t="s">
        <v>243</v>
      </c>
      <c r="I840" s="143" t="s">
        <v>244</v>
      </c>
      <c r="J840" s="143" t="s">
        <v>245</v>
      </c>
      <c r="K840" s="143" t="s">
        <v>246</v>
      </c>
      <c r="L840" s="143" t="s">
        <v>247</v>
      </c>
      <c r="M840" s="143" t="s">
        <v>248</v>
      </c>
      <c r="N840" s="14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 t="s">
        <v>3</v>
      </c>
    </row>
    <row r="841" spans="1:65">
      <c r="A841" s="30"/>
      <c r="B841" s="19"/>
      <c r="C841" s="9"/>
      <c r="D841" s="10" t="s">
        <v>260</v>
      </c>
      <c r="E841" s="11" t="s">
        <v>260</v>
      </c>
      <c r="F841" s="11" t="s">
        <v>260</v>
      </c>
      <c r="G841" s="11" t="s">
        <v>261</v>
      </c>
      <c r="H841" s="11" t="s">
        <v>261</v>
      </c>
      <c r="I841" s="11" t="s">
        <v>111</v>
      </c>
      <c r="J841" s="11" t="s">
        <v>111</v>
      </c>
      <c r="K841" s="11" t="s">
        <v>260</v>
      </c>
      <c r="L841" s="11" t="s">
        <v>260</v>
      </c>
      <c r="M841" s="11" t="s">
        <v>261</v>
      </c>
      <c r="N841" s="14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3</v>
      </c>
    </row>
    <row r="842" spans="1:65">
      <c r="A842" s="30"/>
      <c r="B842" s="19"/>
      <c r="C842" s="9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14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3</v>
      </c>
    </row>
    <row r="843" spans="1:65">
      <c r="A843" s="30"/>
      <c r="B843" s="18">
        <v>1</v>
      </c>
      <c r="C843" s="14">
        <v>1</v>
      </c>
      <c r="D843" s="208" t="s">
        <v>189</v>
      </c>
      <c r="E843" s="208" t="s">
        <v>189</v>
      </c>
      <c r="F843" s="208" t="s">
        <v>189</v>
      </c>
      <c r="G843" s="208">
        <v>0.02</v>
      </c>
      <c r="H843" s="236">
        <v>0.2</v>
      </c>
      <c r="I843" s="208" t="s">
        <v>189</v>
      </c>
      <c r="J843" s="208">
        <v>21.8</v>
      </c>
      <c r="K843" s="208" t="s">
        <v>105</v>
      </c>
      <c r="L843" s="208" t="s">
        <v>189</v>
      </c>
      <c r="M843" s="208" t="s">
        <v>189</v>
      </c>
      <c r="N843" s="206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  <c r="AA843" s="207"/>
      <c r="AB843" s="207"/>
      <c r="AC843" s="207"/>
      <c r="AD843" s="207"/>
      <c r="AE843" s="207"/>
      <c r="AF843" s="207"/>
      <c r="AG843" s="207"/>
      <c r="AH843" s="207"/>
      <c r="AI843" s="207"/>
      <c r="AJ843" s="207"/>
      <c r="AK843" s="207"/>
      <c r="AL843" s="207"/>
      <c r="AM843" s="207"/>
      <c r="AN843" s="207"/>
      <c r="AO843" s="207"/>
      <c r="AP843" s="207"/>
      <c r="AQ843" s="207"/>
      <c r="AR843" s="207"/>
      <c r="AS843" s="207"/>
      <c r="AT843" s="207"/>
      <c r="AU843" s="207"/>
      <c r="AV843" s="207"/>
      <c r="AW843" s="207"/>
      <c r="AX843" s="207"/>
      <c r="AY843" s="207"/>
      <c r="AZ843" s="207"/>
      <c r="BA843" s="207"/>
      <c r="BB843" s="207"/>
      <c r="BC843" s="207"/>
      <c r="BD843" s="207"/>
      <c r="BE843" s="207"/>
      <c r="BF843" s="207"/>
      <c r="BG843" s="207"/>
      <c r="BH843" s="207"/>
      <c r="BI843" s="207"/>
      <c r="BJ843" s="207"/>
      <c r="BK843" s="207"/>
      <c r="BL843" s="207"/>
      <c r="BM843" s="210">
        <v>1</v>
      </c>
    </row>
    <row r="844" spans="1:65">
      <c r="A844" s="30"/>
      <c r="B844" s="19">
        <v>1</v>
      </c>
      <c r="C844" s="9">
        <v>2</v>
      </c>
      <c r="D844" s="24" t="s">
        <v>189</v>
      </c>
      <c r="E844" s="24" t="s">
        <v>189</v>
      </c>
      <c r="F844" s="24" t="s">
        <v>189</v>
      </c>
      <c r="G844" s="24">
        <v>0.02</v>
      </c>
      <c r="H844" s="24">
        <v>0.11</v>
      </c>
      <c r="I844" s="24" t="s">
        <v>189</v>
      </c>
      <c r="J844" s="24">
        <v>22.7</v>
      </c>
      <c r="K844" s="24" t="s">
        <v>105</v>
      </c>
      <c r="L844" s="24" t="s">
        <v>189</v>
      </c>
      <c r="M844" s="24" t="s">
        <v>189</v>
      </c>
      <c r="N844" s="206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  <c r="AA844" s="207"/>
      <c r="AB844" s="207"/>
      <c r="AC844" s="207"/>
      <c r="AD844" s="207"/>
      <c r="AE844" s="207"/>
      <c r="AF844" s="207"/>
      <c r="AG844" s="207"/>
      <c r="AH844" s="207"/>
      <c r="AI844" s="207"/>
      <c r="AJ844" s="207"/>
      <c r="AK844" s="207"/>
      <c r="AL844" s="207"/>
      <c r="AM844" s="207"/>
      <c r="AN844" s="207"/>
      <c r="AO844" s="207"/>
      <c r="AP844" s="207"/>
      <c r="AQ844" s="207"/>
      <c r="AR844" s="207"/>
      <c r="AS844" s="207"/>
      <c r="AT844" s="207"/>
      <c r="AU844" s="207"/>
      <c r="AV844" s="207"/>
      <c r="AW844" s="207"/>
      <c r="AX844" s="207"/>
      <c r="AY844" s="207"/>
      <c r="AZ844" s="207"/>
      <c r="BA844" s="207"/>
      <c r="BB844" s="207"/>
      <c r="BC844" s="207"/>
      <c r="BD844" s="207"/>
      <c r="BE844" s="207"/>
      <c r="BF844" s="207"/>
      <c r="BG844" s="207"/>
      <c r="BH844" s="207"/>
      <c r="BI844" s="207"/>
      <c r="BJ844" s="207"/>
      <c r="BK844" s="207"/>
      <c r="BL844" s="207"/>
      <c r="BM844" s="210">
        <v>15</v>
      </c>
    </row>
    <row r="845" spans="1:65">
      <c r="A845" s="30"/>
      <c r="B845" s="19">
        <v>1</v>
      </c>
      <c r="C845" s="9">
        <v>3</v>
      </c>
      <c r="D845" s="24" t="s">
        <v>189</v>
      </c>
      <c r="E845" s="24" t="s">
        <v>189</v>
      </c>
      <c r="F845" s="24" t="s">
        <v>189</v>
      </c>
      <c r="G845" s="24">
        <v>0.02</v>
      </c>
      <c r="H845" s="24">
        <v>0.08</v>
      </c>
      <c r="I845" s="24" t="s">
        <v>189</v>
      </c>
      <c r="J845" s="24">
        <v>22.1</v>
      </c>
      <c r="K845" s="24" t="s">
        <v>105</v>
      </c>
      <c r="L845" s="24" t="s">
        <v>189</v>
      </c>
      <c r="M845" s="24" t="s">
        <v>189</v>
      </c>
      <c r="N845" s="206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  <c r="AA845" s="207"/>
      <c r="AB845" s="207"/>
      <c r="AC845" s="207"/>
      <c r="AD845" s="207"/>
      <c r="AE845" s="207"/>
      <c r="AF845" s="207"/>
      <c r="AG845" s="207"/>
      <c r="AH845" s="207"/>
      <c r="AI845" s="207"/>
      <c r="AJ845" s="207"/>
      <c r="AK845" s="207"/>
      <c r="AL845" s="207"/>
      <c r="AM845" s="207"/>
      <c r="AN845" s="207"/>
      <c r="AO845" s="207"/>
      <c r="AP845" s="207"/>
      <c r="AQ845" s="207"/>
      <c r="AR845" s="207"/>
      <c r="AS845" s="207"/>
      <c r="AT845" s="207"/>
      <c r="AU845" s="207"/>
      <c r="AV845" s="207"/>
      <c r="AW845" s="207"/>
      <c r="AX845" s="207"/>
      <c r="AY845" s="207"/>
      <c r="AZ845" s="207"/>
      <c r="BA845" s="207"/>
      <c r="BB845" s="207"/>
      <c r="BC845" s="207"/>
      <c r="BD845" s="207"/>
      <c r="BE845" s="207"/>
      <c r="BF845" s="207"/>
      <c r="BG845" s="207"/>
      <c r="BH845" s="207"/>
      <c r="BI845" s="207"/>
      <c r="BJ845" s="207"/>
      <c r="BK845" s="207"/>
      <c r="BL845" s="207"/>
      <c r="BM845" s="210">
        <v>16</v>
      </c>
    </row>
    <row r="846" spans="1:65">
      <c r="A846" s="30"/>
      <c r="B846" s="19">
        <v>1</v>
      </c>
      <c r="C846" s="9">
        <v>4</v>
      </c>
      <c r="D846" s="24" t="s">
        <v>189</v>
      </c>
      <c r="E846" s="24" t="s">
        <v>189</v>
      </c>
      <c r="F846" s="24" t="s">
        <v>189</v>
      </c>
      <c r="G846" s="24">
        <v>0.03</v>
      </c>
      <c r="H846" s="24">
        <v>0.08</v>
      </c>
      <c r="I846" s="24" t="s">
        <v>189</v>
      </c>
      <c r="J846" s="24">
        <v>22.6</v>
      </c>
      <c r="K846" s="24" t="s">
        <v>105</v>
      </c>
      <c r="L846" s="24" t="s">
        <v>189</v>
      </c>
      <c r="M846" s="24" t="s">
        <v>189</v>
      </c>
      <c r="N846" s="206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  <c r="AA846" s="207"/>
      <c r="AB846" s="207"/>
      <c r="AC846" s="207"/>
      <c r="AD846" s="207"/>
      <c r="AE846" s="207"/>
      <c r="AF846" s="207"/>
      <c r="AG846" s="207"/>
      <c r="AH846" s="207"/>
      <c r="AI846" s="207"/>
      <c r="AJ846" s="207"/>
      <c r="AK846" s="207"/>
      <c r="AL846" s="207"/>
      <c r="AM846" s="207"/>
      <c r="AN846" s="207"/>
      <c r="AO846" s="207"/>
      <c r="AP846" s="207"/>
      <c r="AQ846" s="207"/>
      <c r="AR846" s="207"/>
      <c r="AS846" s="207"/>
      <c r="AT846" s="207"/>
      <c r="AU846" s="207"/>
      <c r="AV846" s="207"/>
      <c r="AW846" s="207"/>
      <c r="AX846" s="207"/>
      <c r="AY846" s="207"/>
      <c r="AZ846" s="207"/>
      <c r="BA846" s="207"/>
      <c r="BB846" s="207"/>
      <c r="BC846" s="207"/>
      <c r="BD846" s="207"/>
      <c r="BE846" s="207"/>
      <c r="BF846" s="207"/>
      <c r="BG846" s="207"/>
      <c r="BH846" s="207"/>
      <c r="BI846" s="207"/>
      <c r="BJ846" s="207"/>
      <c r="BK846" s="207"/>
      <c r="BL846" s="207"/>
      <c r="BM846" s="210" t="s">
        <v>189</v>
      </c>
    </row>
    <row r="847" spans="1:65">
      <c r="A847" s="30"/>
      <c r="B847" s="19">
        <v>1</v>
      </c>
      <c r="C847" s="9">
        <v>5</v>
      </c>
      <c r="D847" s="24" t="s">
        <v>189</v>
      </c>
      <c r="E847" s="24" t="s">
        <v>189</v>
      </c>
      <c r="F847" s="24" t="s">
        <v>189</v>
      </c>
      <c r="G847" s="24">
        <v>0.02</v>
      </c>
      <c r="H847" s="24">
        <v>0.06</v>
      </c>
      <c r="I847" s="24" t="s">
        <v>189</v>
      </c>
      <c r="J847" s="233">
        <v>23</v>
      </c>
      <c r="K847" s="24" t="s">
        <v>105</v>
      </c>
      <c r="L847" s="24" t="s">
        <v>189</v>
      </c>
      <c r="M847" s="24" t="s">
        <v>189</v>
      </c>
      <c r="N847" s="206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  <c r="AA847" s="207"/>
      <c r="AB847" s="207"/>
      <c r="AC847" s="207"/>
      <c r="AD847" s="207"/>
      <c r="AE847" s="207"/>
      <c r="AF847" s="207"/>
      <c r="AG847" s="207"/>
      <c r="AH847" s="207"/>
      <c r="AI847" s="207"/>
      <c r="AJ847" s="207"/>
      <c r="AK847" s="207"/>
      <c r="AL847" s="207"/>
      <c r="AM847" s="207"/>
      <c r="AN847" s="207"/>
      <c r="AO847" s="207"/>
      <c r="AP847" s="207"/>
      <c r="AQ847" s="207"/>
      <c r="AR847" s="207"/>
      <c r="AS847" s="207"/>
      <c r="AT847" s="207"/>
      <c r="AU847" s="207"/>
      <c r="AV847" s="207"/>
      <c r="AW847" s="207"/>
      <c r="AX847" s="207"/>
      <c r="AY847" s="207"/>
      <c r="AZ847" s="207"/>
      <c r="BA847" s="207"/>
      <c r="BB847" s="207"/>
      <c r="BC847" s="207"/>
      <c r="BD847" s="207"/>
      <c r="BE847" s="207"/>
      <c r="BF847" s="207"/>
      <c r="BG847" s="207"/>
      <c r="BH847" s="207"/>
      <c r="BI847" s="207"/>
      <c r="BJ847" s="207"/>
      <c r="BK847" s="207"/>
      <c r="BL847" s="207"/>
      <c r="BM847" s="210">
        <v>45</v>
      </c>
    </row>
    <row r="848" spans="1:65">
      <c r="A848" s="30"/>
      <c r="B848" s="19">
        <v>1</v>
      </c>
      <c r="C848" s="9">
        <v>6</v>
      </c>
      <c r="D848" s="24" t="s">
        <v>189</v>
      </c>
      <c r="E848" s="24" t="s">
        <v>189</v>
      </c>
      <c r="F848" s="24" t="s">
        <v>189</v>
      </c>
      <c r="G848" s="24">
        <v>0.02</v>
      </c>
      <c r="H848" s="24">
        <v>0.08</v>
      </c>
      <c r="I848" s="24" t="s">
        <v>189</v>
      </c>
      <c r="J848" s="233">
        <v>23</v>
      </c>
      <c r="K848" s="24" t="s">
        <v>105</v>
      </c>
      <c r="L848" s="24" t="s">
        <v>189</v>
      </c>
      <c r="M848" s="24" t="s">
        <v>189</v>
      </c>
      <c r="N848" s="206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  <c r="AA848" s="207"/>
      <c r="AB848" s="207"/>
      <c r="AC848" s="207"/>
      <c r="AD848" s="207"/>
      <c r="AE848" s="207"/>
      <c r="AF848" s="207"/>
      <c r="AG848" s="207"/>
      <c r="AH848" s="207"/>
      <c r="AI848" s="207"/>
      <c r="AJ848" s="207"/>
      <c r="AK848" s="207"/>
      <c r="AL848" s="207"/>
      <c r="AM848" s="207"/>
      <c r="AN848" s="207"/>
      <c r="AO848" s="207"/>
      <c r="AP848" s="207"/>
      <c r="AQ848" s="207"/>
      <c r="AR848" s="207"/>
      <c r="AS848" s="207"/>
      <c r="AT848" s="207"/>
      <c r="AU848" s="207"/>
      <c r="AV848" s="207"/>
      <c r="AW848" s="207"/>
      <c r="AX848" s="207"/>
      <c r="AY848" s="207"/>
      <c r="AZ848" s="207"/>
      <c r="BA848" s="207"/>
      <c r="BB848" s="207"/>
      <c r="BC848" s="207"/>
      <c r="BD848" s="207"/>
      <c r="BE848" s="207"/>
      <c r="BF848" s="207"/>
      <c r="BG848" s="207"/>
      <c r="BH848" s="207"/>
      <c r="BI848" s="207"/>
      <c r="BJ848" s="207"/>
      <c r="BK848" s="207"/>
      <c r="BL848" s="207"/>
      <c r="BM848" s="56"/>
    </row>
    <row r="849" spans="1:65">
      <c r="A849" s="30"/>
      <c r="B849" s="20" t="s">
        <v>226</v>
      </c>
      <c r="C849" s="12"/>
      <c r="D849" s="212" t="s">
        <v>500</v>
      </c>
      <c r="E849" s="212" t="s">
        <v>500</v>
      </c>
      <c r="F849" s="212" t="s">
        <v>500</v>
      </c>
      <c r="G849" s="212">
        <v>2.1666666666666667E-2</v>
      </c>
      <c r="H849" s="212">
        <v>0.10166666666666667</v>
      </c>
      <c r="I849" s="212" t="s">
        <v>500</v>
      </c>
      <c r="J849" s="212">
        <v>22.533333333333331</v>
      </c>
      <c r="K849" s="212" t="s">
        <v>500</v>
      </c>
      <c r="L849" s="212" t="s">
        <v>500</v>
      </c>
      <c r="M849" s="212" t="s">
        <v>500</v>
      </c>
      <c r="N849" s="206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  <c r="AA849" s="207"/>
      <c r="AB849" s="207"/>
      <c r="AC849" s="207"/>
      <c r="AD849" s="207"/>
      <c r="AE849" s="207"/>
      <c r="AF849" s="207"/>
      <c r="AG849" s="207"/>
      <c r="AH849" s="207"/>
      <c r="AI849" s="207"/>
      <c r="AJ849" s="207"/>
      <c r="AK849" s="207"/>
      <c r="AL849" s="207"/>
      <c r="AM849" s="207"/>
      <c r="AN849" s="207"/>
      <c r="AO849" s="207"/>
      <c r="AP849" s="207"/>
      <c r="AQ849" s="207"/>
      <c r="AR849" s="207"/>
      <c r="AS849" s="207"/>
      <c r="AT849" s="207"/>
      <c r="AU849" s="207"/>
      <c r="AV849" s="207"/>
      <c r="AW849" s="207"/>
      <c r="AX849" s="207"/>
      <c r="AY849" s="207"/>
      <c r="AZ849" s="207"/>
      <c r="BA849" s="207"/>
      <c r="BB849" s="207"/>
      <c r="BC849" s="207"/>
      <c r="BD849" s="207"/>
      <c r="BE849" s="207"/>
      <c r="BF849" s="207"/>
      <c r="BG849" s="207"/>
      <c r="BH849" s="207"/>
      <c r="BI849" s="207"/>
      <c r="BJ849" s="207"/>
      <c r="BK849" s="207"/>
      <c r="BL849" s="207"/>
      <c r="BM849" s="56"/>
    </row>
    <row r="850" spans="1:65">
      <c r="A850" s="30"/>
      <c r="B850" s="3" t="s">
        <v>227</v>
      </c>
      <c r="C850" s="29"/>
      <c r="D850" s="24" t="s">
        <v>500</v>
      </c>
      <c r="E850" s="24" t="s">
        <v>500</v>
      </c>
      <c r="F850" s="24" t="s">
        <v>500</v>
      </c>
      <c r="G850" s="24">
        <v>0.02</v>
      </c>
      <c r="H850" s="24">
        <v>0.08</v>
      </c>
      <c r="I850" s="24" t="s">
        <v>500</v>
      </c>
      <c r="J850" s="24">
        <v>22.65</v>
      </c>
      <c r="K850" s="24" t="s">
        <v>500</v>
      </c>
      <c r="L850" s="24" t="s">
        <v>500</v>
      </c>
      <c r="M850" s="24" t="s">
        <v>500</v>
      </c>
      <c r="N850" s="206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  <c r="AA850" s="207"/>
      <c r="AB850" s="207"/>
      <c r="AC850" s="207"/>
      <c r="AD850" s="207"/>
      <c r="AE850" s="207"/>
      <c r="AF850" s="207"/>
      <c r="AG850" s="207"/>
      <c r="AH850" s="207"/>
      <c r="AI850" s="207"/>
      <c r="AJ850" s="207"/>
      <c r="AK850" s="207"/>
      <c r="AL850" s="207"/>
      <c r="AM850" s="207"/>
      <c r="AN850" s="207"/>
      <c r="AO850" s="207"/>
      <c r="AP850" s="207"/>
      <c r="AQ850" s="207"/>
      <c r="AR850" s="207"/>
      <c r="AS850" s="207"/>
      <c r="AT850" s="207"/>
      <c r="AU850" s="207"/>
      <c r="AV850" s="207"/>
      <c r="AW850" s="207"/>
      <c r="AX850" s="207"/>
      <c r="AY850" s="207"/>
      <c r="AZ850" s="207"/>
      <c r="BA850" s="207"/>
      <c r="BB850" s="207"/>
      <c r="BC850" s="207"/>
      <c r="BD850" s="207"/>
      <c r="BE850" s="207"/>
      <c r="BF850" s="207"/>
      <c r="BG850" s="207"/>
      <c r="BH850" s="207"/>
      <c r="BI850" s="207"/>
      <c r="BJ850" s="207"/>
      <c r="BK850" s="207"/>
      <c r="BL850" s="207"/>
      <c r="BM850" s="56"/>
    </row>
    <row r="851" spans="1:65">
      <c r="A851" s="30"/>
      <c r="B851" s="3" t="s">
        <v>228</v>
      </c>
      <c r="C851" s="29"/>
      <c r="D851" s="24" t="s">
        <v>500</v>
      </c>
      <c r="E851" s="24" t="s">
        <v>500</v>
      </c>
      <c r="F851" s="24" t="s">
        <v>500</v>
      </c>
      <c r="G851" s="24">
        <v>4.0824829046386298E-3</v>
      </c>
      <c r="H851" s="24">
        <v>5.0760877323650262E-2</v>
      </c>
      <c r="I851" s="24" t="s">
        <v>500</v>
      </c>
      <c r="J851" s="24">
        <v>0.48853522561496648</v>
      </c>
      <c r="K851" s="24" t="s">
        <v>500</v>
      </c>
      <c r="L851" s="24" t="s">
        <v>500</v>
      </c>
      <c r="M851" s="24" t="s">
        <v>500</v>
      </c>
      <c r="N851" s="206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  <c r="AA851" s="207"/>
      <c r="AB851" s="207"/>
      <c r="AC851" s="207"/>
      <c r="AD851" s="207"/>
      <c r="AE851" s="207"/>
      <c r="AF851" s="207"/>
      <c r="AG851" s="207"/>
      <c r="AH851" s="207"/>
      <c r="AI851" s="207"/>
      <c r="AJ851" s="207"/>
      <c r="AK851" s="207"/>
      <c r="AL851" s="207"/>
      <c r="AM851" s="207"/>
      <c r="AN851" s="207"/>
      <c r="AO851" s="207"/>
      <c r="AP851" s="207"/>
      <c r="AQ851" s="207"/>
      <c r="AR851" s="207"/>
      <c r="AS851" s="207"/>
      <c r="AT851" s="207"/>
      <c r="AU851" s="207"/>
      <c r="AV851" s="207"/>
      <c r="AW851" s="207"/>
      <c r="AX851" s="207"/>
      <c r="AY851" s="207"/>
      <c r="AZ851" s="207"/>
      <c r="BA851" s="207"/>
      <c r="BB851" s="207"/>
      <c r="BC851" s="207"/>
      <c r="BD851" s="207"/>
      <c r="BE851" s="207"/>
      <c r="BF851" s="207"/>
      <c r="BG851" s="207"/>
      <c r="BH851" s="207"/>
      <c r="BI851" s="207"/>
      <c r="BJ851" s="207"/>
      <c r="BK851" s="207"/>
      <c r="BL851" s="207"/>
      <c r="BM851" s="56"/>
    </row>
    <row r="852" spans="1:65">
      <c r="A852" s="30"/>
      <c r="B852" s="3" t="s">
        <v>85</v>
      </c>
      <c r="C852" s="29"/>
      <c r="D852" s="13" t="s">
        <v>500</v>
      </c>
      <c r="E852" s="13" t="s">
        <v>500</v>
      </c>
      <c r="F852" s="13" t="s">
        <v>500</v>
      </c>
      <c r="G852" s="13">
        <v>0.18842228790639828</v>
      </c>
      <c r="H852" s="13">
        <v>0.49928731793754355</v>
      </c>
      <c r="I852" s="13" t="s">
        <v>500</v>
      </c>
      <c r="J852" s="13">
        <v>2.168055734977662E-2</v>
      </c>
      <c r="K852" s="13" t="s">
        <v>500</v>
      </c>
      <c r="L852" s="13" t="s">
        <v>500</v>
      </c>
      <c r="M852" s="13" t="s">
        <v>500</v>
      </c>
      <c r="N852" s="14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229</v>
      </c>
      <c r="C853" s="29"/>
      <c r="D853" s="13" t="s">
        <v>500</v>
      </c>
      <c r="E853" s="13" t="s">
        <v>500</v>
      </c>
      <c r="F853" s="13" t="s">
        <v>500</v>
      </c>
      <c r="G853" s="13" t="s">
        <v>500</v>
      </c>
      <c r="H853" s="13" t="s">
        <v>500</v>
      </c>
      <c r="I853" s="13" t="s">
        <v>500</v>
      </c>
      <c r="J853" s="13" t="s">
        <v>500</v>
      </c>
      <c r="K853" s="13" t="s">
        <v>500</v>
      </c>
      <c r="L853" s="13" t="s">
        <v>500</v>
      </c>
      <c r="M853" s="13" t="s">
        <v>500</v>
      </c>
      <c r="N853" s="14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46" t="s">
        <v>230</v>
      </c>
      <c r="C854" s="47"/>
      <c r="D854" s="45" t="s">
        <v>236</v>
      </c>
      <c r="E854" s="45" t="s">
        <v>236</v>
      </c>
      <c r="F854" s="45" t="s">
        <v>236</v>
      </c>
      <c r="G854" s="45" t="s">
        <v>236</v>
      </c>
      <c r="H854" s="45" t="s">
        <v>236</v>
      </c>
      <c r="I854" s="45" t="s">
        <v>236</v>
      </c>
      <c r="J854" s="45" t="s">
        <v>236</v>
      </c>
      <c r="K854" s="45" t="s">
        <v>236</v>
      </c>
      <c r="L854" s="45" t="s">
        <v>236</v>
      </c>
      <c r="M854" s="45" t="s">
        <v>236</v>
      </c>
      <c r="N854" s="14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B855" s="3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BM855" s="55"/>
    </row>
    <row r="856" spans="1:65" ht="15">
      <c r="B856" s="8" t="s">
        <v>430</v>
      </c>
      <c r="BM856" s="28" t="s">
        <v>233</v>
      </c>
    </row>
    <row r="857" spans="1:65" ht="15">
      <c r="A857" s="25" t="s">
        <v>24</v>
      </c>
      <c r="B857" s="18" t="s">
        <v>108</v>
      </c>
      <c r="C857" s="15" t="s">
        <v>109</v>
      </c>
      <c r="D857" s="16" t="s">
        <v>209</v>
      </c>
      <c r="E857" s="14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</v>
      </c>
    </row>
    <row r="858" spans="1:65">
      <c r="A858" s="30"/>
      <c r="B858" s="19" t="s">
        <v>210</v>
      </c>
      <c r="C858" s="9" t="s">
        <v>210</v>
      </c>
      <c r="D858" s="142" t="s">
        <v>246</v>
      </c>
      <c r="E858" s="14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 t="s">
        <v>3</v>
      </c>
    </row>
    <row r="859" spans="1:65">
      <c r="A859" s="30"/>
      <c r="B859" s="19"/>
      <c r="C859" s="9"/>
      <c r="D859" s="10" t="s">
        <v>260</v>
      </c>
      <c r="E859" s="14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2</v>
      </c>
    </row>
    <row r="860" spans="1:65">
      <c r="A860" s="30"/>
      <c r="B860" s="19"/>
      <c r="C860" s="9"/>
      <c r="D860" s="26"/>
      <c r="E860" s="14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2</v>
      </c>
    </row>
    <row r="861" spans="1:65">
      <c r="A861" s="30"/>
      <c r="B861" s="18">
        <v>1</v>
      </c>
      <c r="C861" s="14">
        <v>1</v>
      </c>
      <c r="D861" s="145" t="s">
        <v>105</v>
      </c>
      <c r="E861" s="14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>
        <v>1</v>
      </c>
      <c r="C862" s="9">
        <v>2</v>
      </c>
      <c r="D862" s="146" t="s">
        <v>105</v>
      </c>
      <c r="E862" s="14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5</v>
      </c>
    </row>
    <row r="863" spans="1:65">
      <c r="A863" s="30"/>
      <c r="B863" s="19">
        <v>1</v>
      </c>
      <c r="C863" s="9">
        <v>3</v>
      </c>
      <c r="D863" s="146" t="s">
        <v>105</v>
      </c>
      <c r="E863" s="14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16</v>
      </c>
    </row>
    <row r="864" spans="1:65">
      <c r="A864" s="30"/>
      <c r="B864" s="19">
        <v>1</v>
      </c>
      <c r="C864" s="9">
        <v>4</v>
      </c>
      <c r="D864" s="146" t="s">
        <v>105</v>
      </c>
      <c r="E864" s="14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 t="s">
        <v>105</v>
      </c>
    </row>
    <row r="865" spans="1:65">
      <c r="A865" s="30"/>
      <c r="B865" s="19">
        <v>1</v>
      </c>
      <c r="C865" s="9">
        <v>5</v>
      </c>
      <c r="D865" s="146" t="s">
        <v>105</v>
      </c>
      <c r="E865" s="14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11</v>
      </c>
    </row>
    <row r="866" spans="1:65">
      <c r="A866" s="30"/>
      <c r="B866" s="19">
        <v>1</v>
      </c>
      <c r="C866" s="9">
        <v>6</v>
      </c>
      <c r="D866" s="146" t="s">
        <v>105</v>
      </c>
      <c r="E866" s="14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30"/>
      <c r="B867" s="20" t="s">
        <v>226</v>
      </c>
      <c r="C867" s="12"/>
      <c r="D867" s="23" t="s">
        <v>500</v>
      </c>
      <c r="E867" s="14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3" t="s">
        <v>227</v>
      </c>
      <c r="C868" s="29"/>
      <c r="D868" s="11" t="s">
        <v>500</v>
      </c>
      <c r="E868" s="14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3" t="s">
        <v>228</v>
      </c>
      <c r="C869" s="29"/>
      <c r="D869" s="24" t="s">
        <v>500</v>
      </c>
      <c r="E869" s="14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85</v>
      </c>
      <c r="C870" s="29"/>
      <c r="D870" s="13" t="s">
        <v>500</v>
      </c>
      <c r="E870" s="14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229</v>
      </c>
      <c r="C871" s="29"/>
      <c r="D871" s="13" t="s">
        <v>500</v>
      </c>
      <c r="E871" s="14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46" t="s">
        <v>230</v>
      </c>
      <c r="C872" s="47"/>
      <c r="D872" s="45" t="s">
        <v>236</v>
      </c>
      <c r="E872" s="14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B873" s="31"/>
      <c r="C873" s="20"/>
      <c r="D873" s="20"/>
      <c r="BM873" s="55"/>
    </row>
    <row r="874" spans="1:65" ht="15">
      <c r="B874" s="8" t="s">
        <v>431</v>
      </c>
      <c r="BM874" s="28" t="s">
        <v>66</v>
      </c>
    </row>
    <row r="875" spans="1:65" ht="15">
      <c r="A875" s="25" t="s">
        <v>27</v>
      </c>
      <c r="B875" s="18" t="s">
        <v>108</v>
      </c>
      <c r="C875" s="15" t="s">
        <v>109</v>
      </c>
      <c r="D875" s="16" t="s">
        <v>209</v>
      </c>
      <c r="E875" s="17" t="s">
        <v>209</v>
      </c>
      <c r="F875" s="17" t="s">
        <v>209</v>
      </c>
      <c r="G875" s="17" t="s">
        <v>209</v>
      </c>
      <c r="H875" s="17" t="s">
        <v>209</v>
      </c>
      <c r="I875" s="17" t="s">
        <v>209</v>
      </c>
      <c r="J875" s="17" t="s">
        <v>209</v>
      </c>
      <c r="K875" s="17" t="s">
        <v>209</v>
      </c>
      <c r="L875" s="17" t="s">
        <v>209</v>
      </c>
      <c r="M875" s="17" t="s">
        <v>209</v>
      </c>
      <c r="N875" s="17" t="s">
        <v>209</v>
      </c>
      <c r="O875" s="14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210</v>
      </c>
      <c r="C876" s="9" t="s">
        <v>210</v>
      </c>
      <c r="D876" s="142" t="s">
        <v>238</v>
      </c>
      <c r="E876" s="143" t="s">
        <v>239</v>
      </c>
      <c r="F876" s="143" t="s">
        <v>240</v>
      </c>
      <c r="G876" s="143" t="s">
        <v>241</v>
      </c>
      <c r="H876" s="143" t="s">
        <v>242</v>
      </c>
      <c r="I876" s="143" t="s">
        <v>243</v>
      </c>
      <c r="J876" s="143" t="s">
        <v>244</v>
      </c>
      <c r="K876" s="143" t="s">
        <v>245</v>
      </c>
      <c r="L876" s="143" t="s">
        <v>246</v>
      </c>
      <c r="M876" s="143" t="s">
        <v>247</v>
      </c>
      <c r="N876" s="143" t="s">
        <v>248</v>
      </c>
      <c r="O876" s="14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111</v>
      </c>
      <c r="E877" s="11" t="s">
        <v>260</v>
      </c>
      <c r="F877" s="11" t="s">
        <v>260</v>
      </c>
      <c r="G877" s="11" t="s">
        <v>260</v>
      </c>
      <c r="H877" s="11" t="s">
        <v>261</v>
      </c>
      <c r="I877" s="11" t="s">
        <v>261</v>
      </c>
      <c r="J877" s="11" t="s">
        <v>111</v>
      </c>
      <c r="K877" s="11" t="s">
        <v>111</v>
      </c>
      <c r="L877" s="11" t="s">
        <v>260</v>
      </c>
      <c r="M877" s="11" t="s">
        <v>260</v>
      </c>
      <c r="N877" s="11" t="s">
        <v>261</v>
      </c>
      <c r="O877" s="144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0</v>
      </c>
    </row>
    <row r="878" spans="1:65">
      <c r="A878" s="30"/>
      <c r="B878" s="19"/>
      <c r="C878" s="9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144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</v>
      </c>
    </row>
    <row r="879" spans="1:65">
      <c r="A879" s="30"/>
      <c r="B879" s="18">
        <v>1</v>
      </c>
      <c r="C879" s="14">
        <v>1</v>
      </c>
      <c r="D879" s="223">
        <v>59</v>
      </c>
      <c r="E879" s="223">
        <v>57.9</v>
      </c>
      <c r="F879" s="223">
        <v>56.3</v>
      </c>
      <c r="G879" s="223">
        <v>53.2</v>
      </c>
      <c r="H879" s="223">
        <v>55.9</v>
      </c>
      <c r="I879" s="223">
        <v>54.4</v>
      </c>
      <c r="J879" s="223">
        <v>56.469623612969997</v>
      </c>
      <c r="K879" s="224">
        <v>97</v>
      </c>
      <c r="L879" s="223">
        <v>63.3</v>
      </c>
      <c r="M879" s="223">
        <v>46.9</v>
      </c>
      <c r="N879" s="224">
        <v>47.7</v>
      </c>
      <c r="O879" s="225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  <c r="AA879" s="226"/>
      <c r="AB879" s="226"/>
      <c r="AC879" s="226"/>
      <c r="AD879" s="226"/>
      <c r="AE879" s="226"/>
      <c r="AF879" s="226"/>
      <c r="AG879" s="226"/>
      <c r="AH879" s="226"/>
      <c r="AI879" s="226"/>
      <c r="AJ879" s="226"/>
      <c r="AK879" s="226"/>
      <c r="AL879" s="226"/>
      <c r="AM879" s="226"/>
      <c r="AN879" s="226"/>
      <c r="AO879" s="226"/>
      <c r="AP879" s="226"/>
      <c r="AQ879" s="226"/>
      <c r="AR879" s="226"/>
      <c r="AS879" s="226"/>
      <c r="AT879" s="226"/>
      <c r="AU879" s="226"/>
      <c r="AV879" s="226"/>
      <c r="AW879" s="226"/>
      <c r="AX879" s="226"/>
      <c r="AY879" s="226"/>
      <c r="AZ879" s="226"/>
      <c r="BA879" s="226"/>
      <c r="BB879" s="226"/>
      <c r="BC879" s="226"/>
      <c r="BD879" s="226"/>
      <c r="BE879" s="226"/>
      <c r="BF879" s="226"/>
      <c r="BG879" s="226"/>
      <c r="BH879" s="226"/>
      <c r="BI879" s="226"/>
      <c r="BJ879" s="226"/>
      <c r="BK879" s="226"/>
      <c r="BL879" s="226"/>
      <c r="BM879" s="227">
        <v>1</v>
      </c>
    </row>
    <row r="880" spans="1:65">
      <c r="A880" s="30"/>
      <c r="B880" s="19">
        <v>1</v>
      </c>
      <c r="C880" s="9">
        <v>2</v>
      </c>
      <c r="D880" s="228">
        <v>61</v>
      </c>
      <c r="E880" s="228">
        <v>56</v>
      </c>
      <c r="F880" s="228">
        <v>53.3</v>
      </c>
      <c r="G880" s="228">
        <v>56.1</v>
      </c>
      <c r="H880" s="228">
        <v>56</v>
      </c>
      <c r="I880" s="228">
        <v>52.7</v>
      </c>
      <c r="J880" s="228">
        <v>56.087527822666665</v>
      </c>
      <c r="K880" s="229">
        <v>98</v>
      </c>
      <c r="L880" s="228">
        <v>64.099999999999994</v>
      </c>
      <c r="M880" s="228">
        <v>47.6</v>
      </c>
      <c r="N880" s="229">
        <v>46.4</v>
      </c>
      <c r="O880" s="225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  <c r="AA880" s="226"/>
      <c r="AB880" s="226"/>
      <c r="AC880" s="226"/>
      <c r="AD880" s="226"/>
      <c r="AE880" s="226"/>
      <c r="AF880" s="226"/>
      <c r="AG880" s="226"/>
      <c r="AH880" s="226"/>
      <c r="AI880" s="226"/>
      <c r="AJ880" s="226"/>
      <c r="AK880" s="226"/>
      <c r="AL880" s="226"/>
      <c r="AM880" s="226"/>
      <c r="AN880" s="226"/>
      <c r="AO880" s="226"/>
      <c r="AP880" s="226"/>
      <c r="AQ880" s="226"/>
      <c r="AR880" s="226"/>
      <c r="AS880" s="226"/>
      <c r="AT880" s="226"/>
      <c r="AU880" s="226"/>
      <c r="AV880" s="226"/>
      <c r="AW880" s="226"/>
      <c r="AX880" s="226"/>
      <c r="AY880" s="226"/>
      <c r="AZ880" s="226"/>
      <c r="BA880" s="226"/>
      <c r="BB880" s="226"/>
      <c r="BC880" s="226"/>
      <c r="BD880" s="226"/>
      <c r="BE880" s="226"/>
      <c r="BF880" s="226"/>
      <c r="BG880" s="226"/>
      <c r="BH880" s="226"/>
      <c r="BI880" s="226"/>
      <c r="BJ880" s="226"/>
      <c r="BK880" s="226"/>
      <c r="BL880" s="226"/>
      <c r="BM880" s="227" t="e">
        <v>#N/A</v>
      </c>
    </row>
    <row r="881" spans="1:65">
      <c r="A881" s="30"/>
      <c r="B881" s="19">
        <v>1</v>
      </c>
      <c r="C881" s="9">
        <v>3</v>
      </c>
      <c r="D881" s="228">
        <v>59</v>
      </c>
      <c r="E881" s="228">
        <v>55.7</v>
      </c>
      <c r="F881" s="228">
        <v>53.1</v>
      </c>
      <c r="G881" s="228">
        <v>54.6</v>
      </c>
      <c r="H881" s="228">
        <v>56.8</v>
      </c>
      <c r="I881" s="228">
        <v>53.3</v>
      </c>
      <c r="J881" s="228">
        <v>57.052752771000002</v>
      </c>
      <c r="K881" s="229">
        <v>97</v>
      </c>
      <c r="L881" s="228">
        <v>66.099999999999994</v>
      </c>
      <c r="M881" s="228">
        <v>50.9</v>
      </c>
      <c r="N881" s="229">
        <v>44.3</v>
      </c>
      <c r="O881" s="225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  <c r="AA881" s="226"/>
      <c r="AB881" s="226"/>
      <c r="AC881" s="226"/>
      <c r="AD881" s="226"/>
      <c r="AE881" s="226"/>
      <c r="AF881" s="226"/>
      <c r="AG881" s="226"/>
      <c r="AH881" s="226"/>
      <c r="AI881" s="226"/>
      <c r="AJ881" s="226"/>
      <c r="AK881" s="226"/>
      <c r="AL881" s="226"/>
      <c r="AM881" s="226"/>
      <c r="AN881" s="226"/>
      <c r="AO881" s="226"/>
      <c r="AP881" s="226"/>
      <c r="AQ881" s="226"/>
      <c r="AR881" s="226"/>
      <c r="AS881" s="226"/>
      <c r="AT881" s="226"/>
      <c r="AU881" s="226"/>
      <c r="AV881" s="226"/>
      <c r="AW881" s="226"/>
      <c r="AX881" s="226"/>
      <c r="AY881" s="226"/>
      <c r="AZ881" s="226"/>
      <c r="BA881" s="226"/>
      <c r="BB881" s="226"/>
      <c r="BC881" s="226"/>
      <c r="BD881" s="226"/>
      <c r="BE881" s="226"/>
      <c r="BF881" s="226"/>
      <c r="BG881" s="226"/>
      <c r="BH881" s="226"/>
      <c r="BI881" s="226"/>
      <c r="BJ881" s="226"/>
      <c r="BK881" s="226"/>
      <c r="BL881" s="226"/>
      <c r="BM881" s="227">
        <v>16</v>
      </c>
    </row>
    <row r="882" spans="1:65">
      <c r="A882" s="30"/>
      <c r="B882" s="19">
        <v>1</v>
      </c>
      <c r="C882" s="9">
        <v>4</v>
      </c>
      <c r="D882" s="228">
        <v>59</v>
      </c>
      <c r="E882" s="228">
        <v>56.9</v>
      </c>
      <c r="F882" s="228">
        <v>54.1</v>
      </c>
      <c r="G882" s="228">
        <v>54.1</v>
      </c>
      <c r="H882" s="228">
        <v>56.2</v>
      </c>
      <c r="I882" s="228">
        <v>53.6</v>
      </c>
      <c r="J882" s="228">
        <v>59.213979180999999</v>
      </c>
      <c r="K882" s="229">
        <v>94</v>
      </c>
      <c r="L882" s="228">
        <v>63.899999999999991</v>
      </c>
      <c r="M882" s="228">
        <v>50.3</v>
      </c>
      <c r="N882" s="229">
        <v>46.6</v>
      </c>
      <c r="O882" s="225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  <c r="AA882" s="226"/>
      <c r="AB882" s="226"/>
      <c r="AC882" s="226"/>
      <c r="AD882" s="226"/>
      <c r="AE882" s="226"/>
      <c r="AF882" s="226"/>
      <c r="AG882" s="226"/>
      <c r="AH882" s="226"/>
      <c r="AI882" s="226"/>
      <c r="AJ882" s="226"/>
      <c r="AK882" s="226"/>
      <c r="AL882" s="226"/>
      <c r="AM882" s="226"/>
      <c r="AN882" s="226"/>
      <c r="AO882" s="226"/>
      <c r="AP882" s="226"/>
      <c r="AQ882" s="226"/>
      <c r="AR882" s="226"/>
      <c r="AS882" s="226"/>
      <c r="AT882" s="226"/>
      <c r="AU882" s="226"/>
      <c r="AV882" s="226"/>
      <c r="AW882" s="226"/>
      <c r="AX882" s="226"/>
      <c r="AY882" s="226"/>
      <c r="AZ882" s="226"/>
      <c r="BA882" s="226"/>
      <c r="BB882" s="226"/>
      <c r="BC882" s="226"/>
      <c r="BD882" s="226"/>
      <c r="BE882" s="226"/>
      <c r="BF882" s="226"/>
      <c r="BG882" s="226"/>
      <c r="BH882" s="226"/>
      <c r="BI882" s="226"/>
      <c r="BJ882" s="226"/>
      <c r="BK882" s="226"/>
      <c r="BL882" s="226"/>
      <c r="BM882" s="227">
        <v>55.993969143511791</v>
      </c>
    </row>
    <row r="883" spans="1:65">
      <c r="A883" s="30"/>
      <c r="B883" s="19">
        <v>1</v>
      </c>
      <c r="C883" s="9">
        <v>5</v>
      </c>
      <c r="D883" s="228">
        <v>61</v>
      </c>
      <c r="E883" s="228">
        <v>55.4</v>
      </c>
      <c r="F883" s="228">
        <v>53</v>
      </c>
      <c r="G883" s="228">
        <v>55.3</v>
      </c>
      <c r="H883" s="228">
        <v>55.2</v>
      </c>
      <c r="I883" s="228">
        <v>53.3</v>
      </c>
      <c r="J883" s="228">
        <v>57.862688380999998</v>
      </c>
      <c r="K883" s="229">
        <v>99</v>
      </c>
      <c r="L883" s="228">
        <v>59.4</v>
      </c>
      <c r="M883" s="228">
        <v>51.2</v>
      </c>
      <c r="N883" s="229">
        <v>44.6</v>
      </c>
      <c r="O883" s="225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  <c r="AA883" s="226"/>
      <c r="AB883" s="226"/>
      <c r="AC883" s="226"/>
      <c r="AD883" s="226"/>
      <c r="AE883" s="226"/>
      <c r="AF883" s="226"/>
      <c r="AG883" s="226"/>
      <c r="AH883" s="226"/>
      <c r="AI883" s="226"/>
      <c r="AJ883" s="226"/>
      <c r="AK883" s="226"/>
      <c r="AL883" s="226"/>
      <c r="AM883" s="226"/>
      <c r="AN883" s="226"/>
      <c r="AO883" s="226"/>
      <c r="AP883" s="226"/>
      <c r="AQ883" s="226"/>
      <c r="AR883" s="226"/>
      <c r="AS883" s="226"/>
      <c r="AT883" s="226"/>
      <c r="AU883" s="226"/>
      <c r="AV883" s="226"/>
      <c r="AW883" s="226"/>
      <c r="AX883" s="226"/>
      <c r="AY883" s="226"/>
      <c r="AZ883" s="226"/>
      <c r="BA883" s="226"/>
      <c r="BB883" s="226"/>
      <c r="BC883" s="226"/>
      <c r="BD883" s="226"/>
      <c r="BE883" s="226"/>
      <c r="BF883" s="226"/>
      <c r="BG883" s="226"/>
      <c r="BH883" s="226"/>
      <c r="BI883" s="226"/>
      <c r="BJ883" s="226"/>
      <c r="BK883" s="226"/>
      <c r="BL883" s="226"/>
      <c r="BM883" s="227">
        <v>46</v>
      </c>
    </row>
    <row r="884" spans="1:65">
      <c r="A884" s="30"/>
      <c r="B884" s="19">
        <v>1</v>
      </c>
      <c r="C884" s="9">
        <v>6</v>
      </c>
      <c r="D884" s="228">
        <v>56</v>
      </c>
      <c r="E884" s="228">
        <v>57.3</v>
      </c>
      <c r="F884" s="228">
        <v>54.4</v>
      </c>
      <c r="G884" s="228">
        <v>55.3</v>
      </c>
      <c r="H884" s="228">
        <v>56</v>
      </c>
      <c r="I884" s="230">
        <v>57</v>
      </c>
      <c r="J884" s="228">
        <v>60.027761980999998</v>
      </c>
      <c r="K884" s="229">
        <v>98</v>
      </c>
      <c r="L884" s="228">
        <v>58.7</v>
      </c>
      <c r="M884" s="228">
        <v>50.7</v>
      </c>
      <c r="N884" s="229">
        <v>47.3</v>
      </c>
      <c r="O884" s="225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  <c r="AA884" s="226"/>
      <c r="AB884" s="226"/>
      <c r="AC884" s="226"/>
      <c r="AD884" s="226"/>
      <c r="AE884" s="226"/>
      <c r="AF884" s="226"/>
      <c r="AG884" s="226"/>
      <c r="AH884" s="226"/>
      <c r="AI884" s="226"/>
      <c r="AJ884" s="226"/>
      <c r="AK884" s="226"/>
      <c r="AL884" s="226"/>
      <c r="AM884" s="226"/>
      <c r="AN884" s="226"/>
      <c r="AO884" s="226"/>
      <c r="AP884" s="226"/>
      <c r="AQ884" s="226"/>
      <c r="AR884" s="226"/>
      <c r="AS884" s="226"/>
      <c r="AT884" s="226"/>
      <c r="AU884" s="226"/>
      <c r="AV884" s="226"/>
      <c r="AW884" s="226"/>
      <c r="AX884" s="226"/>
      <c r="AY884" s="226"/>
      <c r="AZ884" s="226"/>
      <c r="BA884" s="226"/>
      <c r="BB884" s="226"/>
      <c r="BC884" s="226"/>
      <c r="BD884" s="226"/>
      <c r="BE884" s="226"/>
      <c r="BF884" s="226"/>
      <c r="BG884" s="226"/>
      <c r="BH884" s="226"/>
      <c r="BI884" s="226"/>
      <c r="BJ884" s="226"/>
      <c r="BK884" s="226"/>
      <c r="BL884" s="226"/>
      <c r="BM884" s="231"/>
    </row>
    <row r="885" spans="1:65">
      <c r="A885" s="30"/>
      <c r="B885" s="20" t="s">
        <v>226</v>
      </c>
      <c r="C885" s="12"/>
      <c r="D885" s="232">
        <v>59.166666666666664</v>
      </c>
      <c r="E885" s="232">
        <v>56.533333333333339</v>
      </c>
      <c r="F885" s="232">
        <v>54.033333333333324</v>
      </c>
      <c r="G885" s="232">
        <v>54.766666666666673</v>
      </c>
      <c r="H885" s="232">
        <v>56.016666666666659</v>
      </c>
      <c r="I885" s="232">
        <v>54.04999999999999</v>
      </c>
      <c r="J885" s="232">
        <v>57.785722291606113</v>
      </c>
      <c r="K885" s="232">
        <v>97.166666666666671</v>
      </c>
      <c r="L885" s="232">
        <v>62.583333333333321</v>
      </c>
      <c r="M885" s="232">
        <v>49.599999999999994</v>
      </c>
      <c r="N885" s="232">
        <v>46.15</v>
      </c>
      <c r="O885" s="225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  <c r="AA885" s="226"/>
      <c r="AB885" s="226"/>
      <c r="AC885" s="226"/>
      <c r="AD885" s="226"/>
      <c r="AE885" s="226"/>
      <c r="AF885" s="226"/>
      <c r="AG885" s="226"/>
      <c r="AH885" s="226"/>
      <c r="AI885" s="226"/>
      <c r="AJ885" s="226"/>
      <c r="AK885" s="226"/>
      <c r="AL885" s="226"/>
      <c r="AM885" s="226"/>
      <c r="AN885" s="226"/>
      <c r="AO885" s="226"/>
      <c r="AP885" s="226"/>
      <c r="AQ885" s="226"/>
      <c r="AR885" s="226"/>
      <c r="AS885" s="226"/>
      <c r="AT885" s="226"/>
      <c r="AU885" s="226"/>
      <c r="AV885" s="226"/>
      <c r="AW885" s="226"/>
      <c r="AX885" s="226"/>
      <c r="AY885" s="226"/>
      <c r="AZ885" s="226"/>
      <c r="BA885" s="226"/>
      <c r="BB885" s="226"/>
      <c r="BC885" s="226"/>
      <c r="BD885" s="226"/>
      <c r="BE885" s="226"/>
      <c r="BF885" s="226"/>
      <c r="BG885" s="226"/>
      <c r="BH885" s="226"/>
      <c r="BI885" s="226"/>
      <c r="BJ885" s="226"/>
      <c r="BK885" s="226"/>
      <c r="BL885" s="226"/>
      <c r="BM885" s="231"/>
    </row>
    <row r="886" spans="1:65">
      <c r="A886" s="30"/>
      <c r="B886" s="3" t="s">
        <v>227</v>
      </c>
      <c r="C886" s="29"/>
      <c r="D886" s="228">
        <v>59</v>
      </c>
      <c r="E886" s="228">
        <v>56.45</v>
      </c>
      <c r="F886" s="228">
        <v>53.7</v>
      </c>
      <c r="G886" s="228">
        <v>54.95</v>
      </c>
      <c r="H886" s="228">
        <v>56</v>
      </c>
      <c r="I886" s="228">
        <v>53.45</v>
      </c>
      <c r="J886" s="228">
        <v>57.457720576</v>
      </c>
      <c r="K886" s="228">
        <v>97.5</v>
      </c>
      <c r="L886" s="228">
        <v>63.599999999999994</v>
      </c>
      <c r="M886" s="228">
        <v>50.5</v>
      </c>
      <c r="N886" s="228">
        <v>46.5</v>
      </c>
      <c r="O886" s="225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  <c r="AA886" s="226"/>
      <c r="AB886" s="226"/>
      <c r="AC886" s="226"/>
      <c r="AD886" s="226"/>
      <c r="AE886" s="226"/>
      <c r="AF886" s="226"/>
      <c r="AG886" s="226"/>
      <c r="AH886" s="226"/>
      <c r="AI886" s="226"/>
      <c r="AJ886" s="226"/>
      <c r="AK886" s="226"/>
      <c r="AL886" s="226"/>
      <c r="AM886" s="226"/>
      <c r="AN886" s="226"/>
      <c r="AO886" s="226"/>
      <c r="AP886" s="226"/>
      <c r="AQ886" s="226"/>
      <c r="AR886" s="226"/>
      <c r="AS886" s="226"/>
      <c r="AT886" s="226"/>
      <c r="AU886" s="226"/>
      <c r="AV886" s="226"/>
      <c r="AW886" s="226"/>
      <c r="AX886" s="226"/>
      <c r="AY886" s="226"/>
      <c r="AZ886" s="226"/>
      <c r="BA886" s="226"/>
      <c r="BB886" s="226"/>
      <c r="BC886" s="226"/>
      <c r="BD886" s="226"/>
      <c r="BE886" s="226"/>
      <c r="BF886" s="226"/>
      <c r="BG886" s="226"/>
      <c r="BH886" s="226"/>
      <c r="BI886" s="226"/>
      <c r="BJ886" s="226"/>
      <c r="BK886" s="226"/>
      <c r="BL886" s="226"/>
      <c r="BM886" s="231"/>
    </row>
    <row r="887" spans="1:65">
      <c r="A887" s="30"/>
      <c r="B887" s="3" t="s">
        <v>228</v>
      </c>
      <c r="C887" s="29"/>
      <c r="D887" s="217">
        <v>1.8348478592697179</v>
      </c>
      <c r="E887" s="217">
        <v>0.98522417076859448</v>
      </c>
      <c r="F887" s="217">
        <v>1.2452576707921394</v>
      </c>
      <c r="G887" s="217">
        <v>1.0269696522617715</v>
      </c>
      <c r="H887" s="217">
        <v>0.51542862422130298</v>
      </c>
      <c r="I887" s="217">
        <v>1.5475787540542161</v>
      </c>
      <c r="J887" s="217">
        <v>1.5637012498694838</v>
      </c>
      <c r="K887" s="217">
        <v>1.7224014243685084</v>
      </c>
      <c r="L887" s="217">
        <v>2.9026998926286964</v>
      </c>
      <c r="M887" s="217">
        <v>1.8568791021496265</v>
      </c>
      <c r="N887" s="217">
        <v>1.4010710188994708</v>
      </c>
      <c r="O887" s="214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8"/>
    </row>
    <row r="888" spans="1:65">
      <c r="A888" s="30"/>
      <c r="B888" s="3" t="s">
        <v>85</v>
      </c>
      <c r="C888" s="29"/>
      <c r="D888" s="13">
        <v>3.1011513114417768E-2</v>
      </c>
      <c r="E888" s="13">
        <v>1.7427314341425609E-2</v>
      </c>
      <c r="F888" s="13">
        <v>2.3046101248466497E-2</v>
      </c>
      <c r="G888" s="13">
        <v>1.8751728282320843E-2</v>
      </c>
      <c r="H888" s="13">
        <v>9.2013440801184711E-3</v>
      </c>
      <c r="I888" s="13">
        <v>2.8632354376581248E-2</v>
      </c>
      <c r="J888" s="13">
        <v>2.7060339264749923E-2</v>
      </c>
      <c r="K888" s="13">
        <v>1.7726258226777102E-2</v>
      </c>
      <c r="L888" s="13">
        <v>4.6381356473427914E-2</v>
      </c>
      <c r="M888" s="13">
        <v>3.7437078672371504E-2</v>
      </c>
      <c r="N888" s="13">
        <v>3.0359068665210636E-2</v>
      </c>
      <c r="O888" s="14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229</v>
      </c>
      <c r="C889" s="29"/>
      <c r="D889" s="13">
        <v>5.6661415000306414E-2</v>
      </c>
      <c r="E889" s="13">
        <v>9.6325407552224629E-3</v>
      </c>
      <c r="F889" s="13">
        <v>-3.5015124667325925E-2</v>
      </c>
      <c r="G889" s="13">
        <v>-2.1918476143378163E-2</v>
      </c>
      <c r="H889" s="13">
        <v>4.0535656789564278E-4</v>
      </c>
      <c r="I889" s="13">
        <v>-3.4717473564508938E-2</v>
      </c>
      <c r="J889" s="13">
        <v>3.1999038030364968E-2</v>
      </c>
      <c r="K889" s="13">
        <v>0.73530592942303863</v>
      </c>
      <c r="L889" s="13">
        <v>0.11767989107778876</v>
      </c>
      <c r="M889" s="13">
        <v>-0.11419031801664459</v>
      </c>
      <c r="N889" s="13">
        <v>-0.17580409629976101</v>
      </c>
      <c r="O889" s="14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46" t="s">
        <v>230</v>
      </c>
      <c r="C890" s="47"/>
      <c r="D890" s="45">
        <v>1.07</v>
      </c>
      <c r="E890" s="45">
        <v>0.18</v>
      </c>
      <c r="F890" s="45">
        <v>0.67</v>
      </c>
      <c r="G890" s="45">
        <v>0.42</v>
      </c>
      <c r="H890" s="45">
        <v>0</v>
      </c>
      <c r="I890" s="45">
        <v>0.67</v>
      </c>
      <c r="J890" s="45">
        <v>0.6</v>
      </c>
      <c r="K890" s="45">
        <v>13.99</v>
      </c>
      <c r="L890" s="45">
        <v>2.23</v>
      </c>
      <c r="M890" s="45">
        <v>2.1800000000000002</v>
      </c>
      <c r="N890" s="45">
        <v>3.35</v>
      </c>
      <c r="O890" s="14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B891" s="3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BM891" s="55"/>
    </row>
    <row r="892" spans="1:65" ht="15">
      <c r="B892" s="8" t="s">
        <v>432</v>
      </c>
      <c r="BM892" s="28" t="s">
        <v>66</v>
      </c>
    </row>
    <row r="893" spans="1:65" ht="15">
      <c r="A893" s="25" t="s">
        <v>30</v>
      </c>
      <c r="B893" s="18" t="s">
        <v>108</v>
      </c>
      <c r="C893" s="15" t="s">
        <v>109</v>
      </c>
      <c r="D893" s="16" t="s">
        <v>209</v>
      </c>
      <c r="E893" s="17" t="s">
        <v>209</v>
      </c>
      <c r="F893" s="17" t="s">
        <v>209</v>
      </c>
      <c r="G893" s="17" t="s">
        <v>209</v>
      </c>
      <c r="H893" s="17" t="s">
        <v>209</v>
      </c>
      <c r="I893" s="17" t="s">
        <v>209</v>
      </c>
      <c r="J893" s="17" t="s">
        <v>209</v>
      </c>
      <c r="K893" s="17" t="s">
        <v>209</v>
      </c>
      <c r="L893" s="17" t="s">
        <v>209</v>
      </c>
      <c r="M893" s="17" t="s">
        <v>209</v>
      </c>
      <c r="N893" s="14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</v>
      </c>
    </row>
    <row r="894" spans="1:65">
      <c r="A894" s="30"/>
      <c r="B894" s="19" t="s">
        <v>210</v>
      </c>
      <c r="C894" s="9" t="s">
        <v>210</v>
      </c>
      <c r="D894" s="142" t="s">
        <v>239</v>
      </c>
      <c r="E894" s="143" t="s">
        <v>240</v>
      </c>
      <c r="F894" s="143" t="s">
        <v>241</v>
      </c>
      <c r="G894" s="143" t="s">
        <v>242</v>
      </c>
      <c r="H894" s="143" t="s">
        <v>243</v>
      </c>
      <c r="I894" s="143" t="s">
        <v>244</v>
      </c>
      <c r="J894" s="143" t="s">
        <v>246</v>
      </c>
      <c r="K894" s="143" t="s">
        <v>247</v>
      </c>
      <c r="L894" s="143" t="s">
        <v>248</v>
      </c>
      <c r="M894" s="143" t="s">
        <v>250</v>
      </c>
      <c r="N894" s="14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3</v>
      </c>
    </row>
    <row r="895" spans="1:65">
      <c r="A895" s="30"/>
      <c r="B895" s="19"/>
      <c r="C895" s="9"/>
      <c r="D895" s="10" t="s">
        <v>260</v>
      </c>
      <c r="E895" s="11" t="s">
        <v>260</v>
      </c>
      <c r="F895" s="11" t="s">
        <v>260</v>
      </c>
      <c r="G895" s="11" t="s">
        <v>261</v>
      </c>
      <c r="H895" s="11" t="s">
        <v>261</v>
      </c>
      <c r="I895" s="11" t="s">
        <v>111</v>
      </c>
      <c r="J895" s="11" t="s">
        <v>260</v>
      </c>
      <c r="K895" s="11" t="s">
        <v>260</v>
      </c>
      <c r="L895" s="11" t="s">
        <v>261</v>
      </c>
      <c r="M895" s="11" t="s">
        <v>261</v>
      </c>
      <c r="N895" s="14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2</v>
      </c>
    </row>
    <row r="896" spans="1:65">
      <c r="A896" s="30"/>
      <c r="B896" s="19"/>
      <c r="C896" s="9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14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3</v>
      </c>
    </row>
    <row r="897" spans="1:65">
      <c r="A897" s="30"/>
      <c r="B897" s="18">
        <v>1</v>
      </c>
      <c r="C897" s="14">
        <v>1</v>
      </c>
      <c r="D897" s="22">
        <v>0.3</v>
      </c>
      <c r="E897" s="22">
        <v>0.3</v>
      </c>
      <c r="F897" s="22">
        <v>0.28000000000000003</v>
      </c>
      <c r="G897" s="22">
        <v>0.33</v>
      </c>
      <c r="H897" s="145">
        <v>0.8</v>
      </c>
      <c r="I897" s="22">
        <v>0.34505711722349997</v>
      </c>
      <c r="J897" s="145">
        <v>0.3</v>
      </c>
      <c r="K897" s="145">
        <v>0.3</v>
      </c>
      <c r="L897" s="145">
        <v>0.34</v>
      </c>
      <c r="M897" s="22">
        <v>0.28747</v>
      </c>
      <c r="N897" s="14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>
        <v>1</v>
      </c>
      <c r="C898" s="9">
        <v>2</v>
      </c>
      <c r="D898" s="11">
        <v>0.3</v>
      </c>
      <c r="E898" s="11">
        <v>0.26</v>
      </c>
      <c r="F898" s="147">
        <v>0.34</v>
      </c>
      <c r="G898" s="11">
        <v>0.28000000000000003</v>
      </c>
      <c r="H898" s="146">
        <v>0.6</v>
      </c>
      <c r="I898" s="11">
        <v>0.30422315484000001</v>
      </c>
      <c r="J898" s="146">
        <v>0.3</v>
      </c>
      <c r="K898" s="146">
        <v>0.3</v>
      </c>
      <c r="L898" s="146">
        <v>0.34</v>
      </c>
      <c r="M898" s="11">
        <v>0.28039999999999998</v>
      </c>
      <c r="N898" s="14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 t="e">
        <v>#N/A</v>
      </c>
    </row>
    <row r="899" spans="1:65">
      <c r="A899" s="30"/>
      <c r="B899" s="19">
        <v>1</v>
      </c>
      <c r="C899" s="9">
        <v>3</v>
      </c>
      <c r="D899" s="11">
        <v>0.28999999999999998</v>
      </c>
      <c r="E899" s="11">
        <v>0.28000000000000003</v>
      </c>
      <c r="F899" s="11">
        <v>0.31</v>
      </c>
      <c r="G899" s="11">
        <v>0.31</v>
      </c>
      <c r="H899" s="146">
        <v>0.4</v>
      </c>
      <c r="I899" s="11">
        <v>0.33694382898000003</v>
      </c>
      <c r="J899" s="146">
        <v>0.4</v>
      </c>
      <c r="K899" s="146">
        <v>0.3</v>
      </c>
      <c r="L899" s="146">
        <v>0.34</v>
      </c>
      <c r="M899" s="11">
        <v>0.28710000000000002</v>
      </c>
      <c r="N899" s="14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16</v>
      </c>
    </row>
    <row r="900" spans="1:65">
      <c r="A900" s="30"/>
      <c r="B900" s="19">
        <v>1</v>
      </c>
      <c r="C900" s="9">
        <v>4</v>
      </c>
      <c r="D900" s="11">
        <v>0.28999999999999998</v>
      </c>
      <c r="E900" s="11">
        <v>0.3</v>
      </c>
      <c r="F900" s="11">
        <v>0.28000000000000003</v>
      </c>
      <c r="G900" s="11">
        <v>0.3</v>
      </c>
      <c r="H900" s="146">
        <v>0.4</v>
      </c>
      <c r="I900" s="11">
        <v>0.33097063329000004</v>
      </c>
      <c r="J900" s="146">
        <v>0.4</v>
      </c>
      <c r="K900" s="146">
        <v>0.3</v>
      </c>
      <c r="L900" s="146">
        <v>0.33</v>
      </c>
      <c r="M900" s="11">
        <v>0.28100000000000003</v>
      </c>
      <c r="N900" s="14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0.29823021655204168</v>
      </c>
    </row>
    <row r="901" spans="1:65">
      <c r="A901" s="30"/>
      <c r="B901" s="19">
        <v>1</v>
      </c>
      <c r="C901" s="9">
        <v>5</v>
      </c>
      <c r="D901" s="11">
        <v>0.28999999999999998</v>
      </c>
      <c r="E901" s="11">
        <v>0.28999999999999998</v>
      </c>
      <c r="F901" s="11">
        <v>0.28999999999999998</v>
      </c>
      <c r="G901" s="11">
        <v>0.31</v>
      </c>
      <c r="H901" s="146">
        <v>0.3</v>
      </c>
      <c r="I901" s="11">
        <v>0.31169378196000003</v>
      </c>
      <c r="J901" s="146">
        <v>0.3</v>
      </c>
      <c r="K901" s="146">
        <v>0.3</v>
      </c>
      <c r="L901" s="146">
        <v>0.33</v>
      </c>
      <c r="M901" s="11">
        <v>0.28260000000000002</v>
      </c>
      <c r="N901" s="14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47</v>
      </c>
    </row>
    <row r="902" spans="1:65">
      <c r="A902" s="30"/>
      <c r="B902" s="19">
        <v>1</v>
      </c>
      <c r="C902" s="9">
        <v>6</v>
      </c>
      <c r="D902" s="11">
        <v>0.3</v>
      </c>
      <c r="E902" s="11">
        <v>0.28000000000000003</v>
      </c>
      <c r="F902" s="11">
        <v>0.28999999999999998</v>
      </c>
      <c r="G902" s="11">
        <v>0.31</v>
      </c>
      <c r="H902" s="146">
        <v>0.3</v>
      </c>
      <c r="I902" s="11">
        <v>0.34322927957999999</v>
      </c>
      <c r="J902" s="146">
        <v>0.3</v>
      </c>
      <c r="K902" s="146">
        <v>0.3</v>
      </c>
      <c r="L902" s="146">
        <v>0.34</v>
      </c>
      <c r="M902" s="11">
        <v>0.28560000000000002</v>
      </c>
      <c r="N902" s="14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30"/>
      <c r="B903" s="20" t="s">
        <v>226</v>
      </c>
      <c r="C903" s="12"/>
      <c r="D903" s="23">
        <v>0.29499999999999998</v>
      </c>
      <c r="E903" s="23">
        <v>0.28500000000000003</v>
      </c>
      <c r="F903" s="23">
        <v>0.29833333333333339</v>
      </c>
      <c r="G903" s="23">
        <v>0.3066666666666667</v>
      </c>
      <c r="H903" s="23">
        <v>0.46666666666666656</v>
      </c>
      <c r="I903" s="23">
        <v>0.32868629931225002</v>
      </c>
      <c r="J903" s="23">
        <v>0.33333333333333331</v>
      </c>
      <c r="K903" s="23">
        <v>0.3</v>
      </c>
      <c r="L903" s="23">
        <v>0.33666666666666667</v>
      </c>
      <c r="M903" s="23">
        <v>0.28402833333333333</v>
      </c>
      <c r="N903" s="14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3" t="s">
        <v>227</v>
      </c>
      <c r="C904" s="29"/>
      <c r="D904" s="11">
        <v>0.29499999999999998</v>
      </c>
      <c r="E904" s="11">
        <v>0.28500000000000003</v>
      </c>
      <c r="F904" s="11">
        <v>0.28999999999999998</v>
      </c>
      <c r="G904" s="11">
        <v>0.31</v>
      </c>
      <c r="H904" s="11">
        <v>0.4</v>
      </c>
      <c r="I904" s="11">
        <v>0.33395723113500003</v>
      </c>
      <c r="J904" s="11">
        <v>0.3</v>
      </c>
      <c r="K904" s="11">
        <v>0.3</v>
      </c>
      <c r="L904" s="11">
        <v>0.34</v>
      </c>
      <c r="M904" s="11">
        <v>0.28410000000000002</v>
      </c>
      <c r="N904" s="14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228</v>
      </c>
      <c r="C905" s="29"/>
      <c r="D905" s="24">
        <v>5.4772255750516656E-3</v>
      </c>
      <c r="E905" s="24">
        <v>1.5165750888103088E-2</v>
      </c>
      <c r="F905" s="24">
        <v>2.3166067138525408E-2</v>
      </c>
      <c r="G905" s="24">
        <v>1.6329931618554516E-2</v>
      </c>
      <c r="H905" s="24">
        <v>0.19663841605003557</v>
      </c>
      <c r="I905" s="24">
        <v>1.6971140300662386E-2</v>
      </c>
      <c r="J905" s="24">
        <v>5.1639777949432177E-2</v>
      </c>
      <c r="K905" s="24">
        <v>0</v>
      </c>
      <c r="L905" s="24">
        <v>5.1639777949432277E-3</v>
      </c>
      <c r="M905" s="24">
        <v>3.1024533302963144E-3</v>
      </c>
      <c r="N905" s="206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  <c r="AA905" s="207"/>
      <c r="AB905" s="207"/>
      <c r="AC905" s="207"/>
      <c r="AD905" s="207"/>
      <c r="AE905" s="207"/>
      <c r="AF905" s="207"/>
      <c r="AG905" s="207"/>
      <c r="AH905" s="207"/>
      <c r="AI905" s="207"/>
      <c r="AJ905" s="207"/>
      <c r="AK905" s="207"/>
      <c r="AL905" s="207"/>
      <c r="AM905" s="207"/>
      <c r="AN905" s="207"/>
      <c r="AO905" s="207"/>
      <c r="AP905" s="207"/>
      <c r="AQ905" s="207"/>
      <c r="AR905" s="207"/>
      <c r="AS905" s="207"/>
      <c r="AT905" s="207"/>
      <c r="AU905" s="207"/>
      <c r="AV905" s="207"/>
      <c r="AW905" s="207"/>
      <c r="AX905" s="207"/>
      <c r="AY905" s="207"/>
      <c r="AZ905" s="207"/>
      <c r="BA905" s="207"/>
      <c r="BB905" s="207"/>
      <c r="BC905" s="207"/>
      <c r="BD905" s="207"/>
      <c r="BE905" s="207"/>
      <c r="BF905" s="207"/>
      <c r="BG905" s="207"/>
      <c r="BH905" s="207"/>
      <c r="BI905" s="207"/>
      <c r="BJ905" s="207"/>
      <c r="BK905" s="207"/>
      <c r="BL905" s="207"/>
      <c r="BM905" s="56"/>
    </row>
    <row r="906" spans="1:65">
      <c r="A906" s="30"/>
      <c r="B906" s="3" t="s">
        <v>85</v>
      </c>
      <c r="C906" s="29"/>
      <c r="D906" s="13">
        <v>1.8566866356107343E-2</v>
      </c>
      <c r="E906" s="13">
        <v>5.3213161010888022E-2</v>
      </c>
      <c r="F906" s="13">
        <v>7.7651621693381245E-2</v>
      </c>
      <c r="G906" s="13">
        <v>5.3249777017025587E-2</v>
      </c>
      <c r="H906" s="13">
        <v>0.42136803439293347</v>
      </c>
      <c r="I906" s="13">
        <v>5.1633245243787616E-2</v>
      </c>
      <c r="J906" s="13">
        <v>0.15491933384829654</v>
      </c>
      <c r="K906" s="13">
        <v>0</v>
      </c>
      <c r="L906" s="13">
        <v>1.5338547905771964E-2</v>
      </c>
      <c r="M906" s="13">
        <v>1.0923041704629167E-2</v>
      </c>
      <c r="N906" s="14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3" t="s">
        <v>229</v>
      </c>
      <c r="C907" s="29"/>
      <c r="D907" s="13">
        <v>-1.0831285271450719E-2</v>
      </c>
      <c r="E907" s="13">
        <v>-4.4362428143604804E-2</v>
      </c>
      <c r="F907" s="13">
        <v>3.4576235260086463E-4</v>
      </c>
      <c r="G907" s="13">
        <v>2.8288381412729269E-2</v>
      </c>
      <c r="H907" s="13">
        <v>0.56478666736719618</v>
      </c>
      <c r="I907" s="13">
        <v>0.10212272623586993</v>
      </c>
      <c r="J907" s="13">
        <v>0.11770476240514038</v>
      </c>
      <c r="K907" s="13">
        <v>5.9342861646263234E-3</v>
      </c>
      <c r="L907" s="13">
        <v>0.12888181002919197</v>
      </c>
      <c r="M907" s="13">
        <v>-4.7620537526015916E-2</v>
      </c>
      <c r="N907" s="14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46" t="s">
        <v>230</v>
      </c>
      <c r="C908" s="47"/>
      <c r="D908" s="45">
        <v>0.17</v>
      </c>
      <c r="E908" s="45">
        <v>0.67</v>
      </c>
      <c r="F908" s="45">
        <v>0</v>
      </c>
      <c r="G908" s="45">
        <v>0.42</v>
      </c>
      <c r="H908" s="45" t="s">
        <v>236</v>
      </c>
      <c r="I908" s="45">
        <v>1.54</v>
      </c>
      <c r="J908" s="45" t="s">
        <v>236</v>
      </c>
      <c r="K908" s="45" t="s">
        <v>236</v>
      </c>
      <c r="L908" s="45">
        <v>1.94</v>
      </c>
      <c r="M908" s="45">
        <v>0.72</v>
      </c>
      <c r="N908" s="14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B909" s="3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BM909" s="55"/>
    </row>
    <row r="910" spans="1:65" ht="15">
      <c r="B910" s="8" t="s">
        <v>433</v>
      </c>
      <c r="BM910" s="28" t="s">
        <v>66</v>
      </c>
    </row>
    <row r="911" spans="1:65" ht="15">
      <c r="A911" s="25" t="s">
        <v>62</v>
      </c>
      <c r="B911" s="18" t="s">
        <v>108</v>
      </c>
      <c r="C911" s="15" t="s">
        <v>109</v>
      </c>
      <c r="D911" s="16" t="s">
        <v>209</v>
      </c>
      <c r="E911" s="17" t="s">
        <v>209</v>
      </c>
      <c r="F911" s="17" t="s">
        <v>209</v>
      </c>
      <c r="G911" s="17" t="s">
        <v>209</v>
      </c>
      <c r="H911" s="17" t="s">
        <v>209</v>
      </c>
      <c r="I911" s="17" t="s">
        <v>209</v>
      </c>
      <c r="J911" s="17" t="s">
        <v>209</v>
      </c>
      <c r="K911" s="17" t="s">
        <v>209</v>
      </c>
      <c r="L911" s="17" t="s">
        <v>209</v>
      </c>
      <c r="M911" s="17" t="s">
        <v>209</v>
      </c>
      <c r="N911" s="17" t="s">
        <v>209</v>
      </c>
      <c r="O911" s="17" t="s">
        <v>209</v>
      </c>
      <c r="P911" s="17" t="s">
        <v>209</v>
      </c>
      <c r="Q911" s="144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</v>
      </c>
    </row>
    <row r="912" spans="1:65">
      <c r="A912" s="30"/>
      <c r="B912" s="19" t="s">
        <v>210</v>
      </c>
      <c r="C912" s="9" t="s">
        <v>210</v>
      </c>
      <c r="D912" s="142" t="s">
        <v>238</v>
      </c>
      <c r="E912" s="143" t="s">
        <v>239</v>
      </c>
      <c r="F912" s="143" t="s">
        <v>240</v>
      </c>
      <c r="G912" s="143" t="s">
        <v>241</v>
      </c>
      <c r="H912" s="143" t="s">
        <v>242</v>
      </c>
      <c r="I912" s="143" t="s">
        <v>243</v>
      </c>
      <c r="J912" s="143" t="s">
        <v>244</v>
      </c>
      <c r="K912" s="143" t="s">
        <v>245</v>
      </c>
      <c r="L912" s="143" t="s">
        <v>246</v>
      </c>
      <c r="M912" s="143" t="s">
        <v>247</v>
      </c>
      <c r="N912" s="143" t="s">
        <v>248</v>
      </c>
      <c r="O912" s="143" t="s">
        <v>250</v>
      </c>
      <c r="P912" s="143" t="s">
        <v>234</v>
      </c>
      <c r="Q912" s="144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 t="s">
        <v>1</v>
      </c>
    </row>
    <row r="913" spans="1:65">
      <c r="A913" s="30"/>
      <c r="B913" s="19"/>
      <c r="C913" s="9"/>
      <c r="D913" s="10" t="s">
        <v>111</v>
      </c>
      <c r="E913" s="11" t="s">
        <v>260</v>
      </c>
      <c r="F913" s="11" t="s">
        <v>260</v>
      </c>
      <c r="G913" s="11" t="s">
        <v>260</v>
      </c>
      <c r="H913" s="11" t="s">
        <v>111</v>
      </c>
      <c r="I913" s="11" t="s">
        <v>261</v>
      </c>
      <c r="J913" s="11" t="s">
        <v>111</v>
      </c>
      <c r="K913" s="11" t="s">
        <v>111</v>
      </c>
      <c r="L913" s="11" t="s">
        <v>260</v>
      </c>
      <c r="M913" s="11" t="s">
        <v>260</v>
      </c>
      <c r="N913" s="11" t="s">
        <v>111</v>
      </c>
      <c r="O913" s="11" t="s">
        <v>111</v>
      </c>
      <c r="P913" s="11" t="s">
        <v>111</v>
      </c>
      <c r="Q913" s="144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3</v>
      </c>
    </row>
    <row r="914" spans="1:65">
      <c r="A914" s="30"/>
      <c r="B914" s="19"/>
      <c r="C914" s="9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144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3</v>
      </c>
    </row>
    <row r="915" spans="1:65">
      <c r="A915" s="30"/>
      <c r="B915" s="18">
        <v>1</v>
      </c>
      <c r="C915" s="14">
        <v>1</v>
      </c>
      <c r="D915" s="209">
        <v>0.02</v>
      </c>
      <c r="E915" s="208">
        <v>1.2E-2</v>
      </c>
      <c r="F915" s="208">
        <v>1.2E-2</v>
      </c>
      <c r="G915" s="208">
        <v>1.2E-2</v>
      </c>
      <c r="H915" s="208">
        <v>1.2500000000000001E-2</v>
      </c>
      <c r="I915" s="208">
        <v>0.01</v>
      </c>
      <c r="J915" s="208">
        <v>1.2658792515774928E-2</v>
      </c>
      <c r="K915" s="208">
        <v>0.01</v>
      </c>
      <c r="L915" s="208">
        <v>1.2500000000000001E-2</v>
      </c>
      <c r="M915" s="208">
        <v>0.01</v>
      </c>
      <c r="N915" s="208">
        <v>1.14E-2</v>
      </c>
      <c r="O915" s="208">
        <v>1.3944000000000002E-2</v>
      </c>
      <c r="P915" s="208">
        <v>1.0999999999999999E-2</v>
      </c>
      <c r="Q915" s="206"/>
      <c r="R915" s="207"/>
      <c r="S915" s="207"/>
      <c r="T915" s="207"/>
      <c r="U915" s="207"/>
      <c r="V915" s="207"/>
      <c r="W915" s="207"/>
      <c r="X915" s="207"/>
      <c r="Y915" s="207"/>
      <c r="Z915" s="207"/>
      <c r="AA915" s="207"/>
      <c r="AB915" s="207"/>
      <c r="AC915" s="207"/>
      <c r="AD915" s="207"/>
      <c r="AE915" s="207"/>
      <c r="AF915" s="207"/>
      <c r="AG915" s="207"/>
      <c r="AH915" s="207"/>
      <c r="AI915" s="207"/>
      <c r="AJ915" s="207"/>
      <c r="AK915" s="207"/>
      <c r="AL915" s="207"/>
      <c r="AM915" s="207"/>
      <c r="AN915" s="207"/>
      <c r="AO915" s="207"/>
      <c r="AP915" s="207"/>
      <c r="AQ915" s="207"/>
      <c r="AR915" s="207"/>
      <c r="AS915" s="207"/>
      <c r="AT915" s="207"/>
      <c r="AU915" s="207"/>
      <c r="AV915" s="207"/>
      <c r="AW915" s="207"/>
      <c r="AX915" s="207"/>
      <c r="AY915" s="207"/>
      <c r="AZ915" s="207"/>
      <c r="BA915" s="207"/>
      <c r="BB915" s="207"/>
      <c r="BC915" s="207"/>
      <c r="BD915" s="207"/>
      <c r="BE915" s="207"/>
      <c r="BF915" s="207"/>
      <c r="BG915" s="207"/>
      <c r="BH915" s="207"/>
      <c r="BI915" s="207"/>
      <c r="BJ915" s="207"/>
      <c r="BK915" s="207"/>
      <c r="BL915" s="207"/>
      <c r="BM915" s="210">
        <v>1</v>
      </c>
    </row>
    <row r="916" spans="1:65">
      <c r="A916" s="30"/>
      <c r="B916" s="19">
        <v>1</v>
      </c>
      <c r="C916" s="9">
        <v>2</v>
      </c>
      <c r="D916" s="211">
        <v>0.02</v>
      </c>
      <c r="E916" s="24">
        <v>1.2E-2</v>
      </c>
      <c r="F916" s="24">
        <v>1.2E-2</v>
      </c>
      <c r="G916" s="24">
        <v>1.2E-2</v>
      </c>
      <c r="H916" s="233">
        <v>1.15E-2</v>
      </c>
      <c r="I916" s="24">
        <v>0.01</v>
      </c>
      <c r="J916" s="24">
        <v>1.2702095191460367E-2</v>
      </c>
      <c r="K916" s="24">
        <v>0.01</v>
      </c>
      <c r="L916" s="24">
        <v>1.2400000000000001E-2</v>
      </c>
      <c r="M916" s="24">
        <v>0.01</v>
      </c>
      <c r="N916" s="24">
        <v>1.12E-2</v>
      </c>
      <c r="O916" s="24">
        <v>1.4544999999999999E-2</v>
      </c>
      <c r="P916" s="24">
        <v>1.0999999999999999E-2</v>
      </c>
      <c r="Q916" s="206"/>
      <c r="R916" s="207"/>
      <c r="S916" s="207"/>
      <c r="T916" s="207"/>
      <c r="U916" s="207"/>
      <c r="V916" s="207"/>
      <c r="W916" s="207"/>
      <c r="X916" s="207"/>
      <c r="Y916" s="207"/>
      <c r="Z916" s="207"/>
      <c r="AA916" s="207"/>
      <c r="AB916" s="207"/>
      <c r="AC916" s="207"/>
      <c r="AD916" s="207"/>
      <c r="AE916" s="207"/>
      <c r="AF916" s="207"/>
      <c r="AG916" s="207"/>
      <c r="AH916" s="207"/>
      <c r="AI916" s="207"/>
      <c r="AJ916" s="207"/>
      <c r="AK916" s="207"/>
      <c r="AL916" s="207"/>
      <c r="AM916" s="207"/>
      <c r="AN916" s="207"/>
      <c r="AO916" s="207"/>
      <c r="AP916" s="207"/>
      <c r="AQ916" s="207"/>
      <c r="AR916" s="207"/>
      <c r="AS916" s="207"/>
      <c r="AT916" s="207"/>
      <c r="AU916" s="207"/>
      <c r="AV916" s="207"/>
      <c r="AW916" s="207"/>
      <c r="AX916" s="207"/>
      <c r="AY916" s="207"/>
      <c r="AZ916" s="207"/>
      <c r="BA916" s="207"/>
      <c r="BB916" s="207"/>
      <c r="BC916" s="207"/>
      <c r="BD916" s="207"/>
      <c r="BE916" s="207"/>
      <c r="BF916" s="207"/>
      <c r="BG916" s="207"/>
      <c r="BH916" s="207"/>
      <c r="BI916" s="207"/>
      <c r="BJ916" s="207"/>
      <c r="BK916" s="207"/>
      <c r="BL916" s="207"/>
      <c r="BM916" s="210" t="e">
        <v>#N/A</v>
      </c>
    </row>
    <row r="917" spans="1:65">
      <c r="A917" s="30"/>
      <c r="B917" s="19">
        <v>1</v>
      </c>
      <c r="C917" s="9">
        <v>3</v>
      </c>
      <c r="D917" s="211">
        <v>0.02</v>
      </c>
      <c r="E917" s="24">
        <v>1.2E-2</v>
      </c>
      <c r="F917" s="24">
        <v>1.2E-2</v>
      </c>
      <c r="G917" s="24">
        <v>1.2E-2</v>
      </c>
      <c r="H917" s="24">
        <v>1.2199999999999999E-2</v>
      </c>
      <c r="I917" s="24">
        <v>0.01</v>
      </c>
      <c r="J917" s="24">
        <v>1.2459597089660475E-2</v>
      </c>
      <c r="K917" s="24">
        <v>0.01</v>
      </c>
      <c r="L917" s="24">
        <v>1.23E-2</v>
      </c>
      <c r="M917" s="24">
        <v>0.01</v>
      </c>
      <c r="N917" s="24">
        <v>1.1299999999999999E-2</v>
      </c>
      <c r="O917" s="24">
        <v>1.3759000000000002E-2</v>
      </c>
      <c r="P917" s="24">
        <v>1.0999999999999999E-2</v>
      </c>
      <c r="Q917" s="206"/>
      <c r="R917" s="207"/>
      <c r="S917" s="207"/>
      <c r="T917" s="207"/>
      <c r="U917" s="207"/>
      <c r="V917" s="207"/>
      <c r="W917" s="207"/>
      <c r="X917" s="207"/>
      <c r="Y917" s="207"/>
      <c r="Z917" s="207"/>
      <c r="AA917" s="207"/>
      <c r="AB917" s="207"/>
      <c r="AC917" s="207"/>
      <c r="AD917" s="207"/>
      <c r="AE917" s="207"/>
      <c r="AF917" s="207"/>
      <c r="AG917" s="207"/>
      <c r="AH917" s="207"/>
      <c r="AI917" s="207"/>
      <c r="AJ917" s="207"/>
      <c r="AK917" s="207"/>
      <c r="AL917" s="207"/>
      <c r="AM917" s="207"/>
      <c r="AN917" s="207"/>
      <c r="AO917" s="207"/>
      <c r="AP917" s="207"/>
      <c r="AQ917" s="207"/>
      <c r="AR917" s="207"/>
      <c r="AS917" s="207"/>
      <c r="AT917" s="207"/>
      <c r="AU917" s="207"/>
      <c r="AV917" s="207"/>
      <c r="AW917" s="207"/>
      <c r="AX917" s="207"/>
      <c r="AY917" s="207"/>
      <c r="AZ917" s="207"/>
      <c r="BA917" s="207"/>
      <c r="BB917" s="207"/>
      <c r="BC917" s="207"/>
      <c r="BD917" s="207"/>
      <c r="BE917" s="207"/>
      <c r="BF917" s="207"/>
      <c r="BG917" s="207"/>
      <c r="BH917" s="207"/>
      <c r="BI917" s="207"/>
      <c r="BJ917" s="207"/>
      <c r="BK917" s="207"/>
      <c r="BL917" s="207"/>
      <c r="BM917" s="210">
        <v>16</v>
      </c>
    </row>
    <row r="918" spans="1:65">
      <c r="A918" s="30"/>
      <c r="B918" s="19">
        <v>1</v>
      </c>
      <c r="C918" s="9">
        <v>4</v>
      </c>
      <c r="D918" s="211">
        <v>0.02</v>
      </c>
      <c r="E918" s="24">
        <v>1.2E-2</v>
      </c>
      <c r="F918" s="24">
        <v>1.2E-2</v>
      </c>
      <c r="G918" s="24">
        <v>1.2E-2</v>
      </c>
      <c r="H918" s="24">
        <v>1.2400000000000001E-2</v>
      </c>
      <c r="I918" s="24">
        <v>0.01</v>
      </c>
      <c r="J918" s="24">
        <v>1.244721264908058E-2</v>
      </c>
      <c r="K918" s="24">
        <v>0.01</v>
      </c>
      <c r="L918" s="24">
        <v>1.2799999999999999E-2</v>
      </c>
      <c r="M918" s="24">
        <v>0.01</v>
      </c>
      <c r="N918" s="24">
        <v>1.14E-2</v>
      </c>
      <c r="O918" s="24">
        <v>1.4282E-2</v>
      </c>
      <c r="P918" s="24">
        <v>1.0999999999999999E-2</v>
      </c>
      <c r="Q918" s="206"/>
      <c r="R918" s="207"/>
      <c r="S918" s="207"/>
      <c r="T918" s="207"/>
      <c r="U918" s="207"/>
      <c r="V918" s="207"/>
      <c r="W918" s="207"/>
      <c r="X918" s="207"/>
      <c r="Y918" s="207"/>
      <c r="Z918" s="207"/>
      <c r="AA918" s="207"/>
      <c r="AB918" s="207"/>
      <c r="AC918" s="207"/>
      <c r="AD918" s="207"/>
      <c r="AE918" s="207"/>
      <c r="AF918" s="207"/>
      <c r="AG918" s="207"/>
      <c r="AH918" s="207"/>
      <c r="AI918" s="207"/>
      <c r="AJ918" s="207"/>
      <c r="AK918" s="207"/>
      <c r="AL918" s="207"/>
      <c r="AM918" s="207"/>
      <c r="AN918" s="207"/>
      <c r="AO918" s="207"/>
      <c r="AP918" s="207"/>
      <c r="AQ918" s="207"/>
      <c r="AR918" s="207"/>
      <c r="AS918" s="207"/>
      <c r="AT918" s="207"/>
      <c r="AU918" s="207"/>
      <c r="AV918" s="207"/>
      <c r="AW918" s="207"/>
      <c r="AX918" s="207"/>
      <c r="AY918" s="207"/>
      <c r="AZ918" s="207"/>
      <c r="BA918" s="207"/>
      <c r="BB918" s="207"/>
      <c r="BC918" s="207"/>
      <c r="BD918" s="207"/>
      <c r="BE918" s="207"/>
      <c r="BF918" s="207"/>
      <c r="BG918" s="207"/>
      <c r="BH918" s="207"/>
      <c r="BI918" s="207"/>
      <c r="BJ918" s="207"/>
      <c r="BK918" s="207"/>
      <c r="BL918" s="207"/>
      <c r="BM918" s="210">
        <v>1.1664871080402603E-2</v>
      </c>
    </row>
    <row r="919" spans="1:65">
      <c r="A919" s="30"/>
      <c r="B919" s="19">
        <v>1</v>
      </c>
      <c r="C919" s="9">
        <v>5</v>
      </c>
      <c r="D919" s="211">
        <v>0.02</v>
      </c>
      <c r="E919" s="24">
        <v>1.2E-2</v>
      </c>
      <c r="F919" s="24">
        <v>1.2E-2</v>
      </c>
      <c r="G919" s="24">
        <v>1.2999999999999999E-2</v>
      </c>
      <c r="H919" s="24">
        <v>1.21E-2</v>
      </c>
      <c r="I919" s="24">
        <v>0.01</v>
      </c>
      <c r="J919" s="24">
        <v>1.25029141596822E-2</v>
      </c>
      <c r="K919" s="24">
        <v>0.01</v>
      </c>
      <c r="L919" s="24">
        <v>1.2699999999999999E-2</v>
      </c>
      <c r="M919" s="24">
        <v>0.01</v>
      </c>
      <c r="N919" s="24">
        <v>1.14E-2</v>
      </c>
      <c r="O919" s="24">
        <v>1.4379000000000001E-2</v>
      </c>
      <c r="P919" s="24">
        <v>1.0999999999999999E-2</v>
      </c>
      <c r="Q919" s="206"/>
      <c r="R919" s="207"/>
      <c r="S919" s="207"/>
      <c r="T919" s="207"/>
      <c r="U919" s="207"/>
      <c r="V919" s="207"/>
      <c r="W919" s="207"/>
      <c r="X919" s="207"/>
      <c r="Y919" s="207"/>
      <c r="Z919" s="207"/>
      <c r="AA919" s="207"/>
      <c r="AB919" s="207"/>
      <c r="AC919" s="207"/>
      <c r="AD919" s="207"/>
      <c r="AE919" s="207"/>
      <c r="AF919" s="207"/>
      <c r="AG919" s="207"/>
      <c r="AH919" s="207"/>
      <c r="AI919" s="207"/>
      <c r="AJ919" s="207"/>
      <c r="AK919" s="207"/>
      <c r="AL919" s="207"/>
      <c r="AM919" s="207"/>
      <c r="AN919" s="207"/>
      <c r="AO919" s="207"/>
      <c r="AP919" s="207"/>
      <c r="AQ919" s="207"/>
      <c r="AR919" s="207"/>
      <c r="AS919" s="207"/>
      <c r="AT919" s="207"/>
      <c r="AU919" s="207"/>
      <c r="AV919" s="207"/>
      <c r="AW919" s="207"/>
      <c r="AX919" s="207"/>
      <c r="AY919" s="207"/>
      <c r="AZ919" s="207"/>
      <c r="BA919" s="207"/>
      <c r="BB919" s="207"/>
      <c r="BC919" s="207"/>
      <c r="BD919" s="207"/>
      <c r="BE919" s="207"/>
      <c r="BF919" s="207"/>
      <c r="BG919" s="207"/>
      <c r="BH919" s="207"/>
      <c r="BI919" s="207"/>
      <c r="BJ919" s="207"/>
      <c r="BK919" s="207"/>
      <c r="BL919" s="207"/>
      <c r="BM919" s="210">
        <v>48</v>
      </c>
    </row>
    <row r="920" spans="1:65">
      <c r="A920" s="30"/>
      <c r="B920" s="19">
        <v>1</v>
      </c>
      <c r="C920" s="9">
        <v>6</v>
      </c>
      <c r="D920" s="211">
        <v>0.02</v>
      </c>
      <c r="E920" s="24">
        <v>1.0999999999999999E-2</v>
      </c>
      <c r="F920" s="24">
        <v>1.2E-2</v>
      </c>
      <c r="G920" s="24">
        <v>1.2E-2</v>
      </c>
      <c r="H920" s="24">
        <v>1.2199999999999999E-2</v>
      </c>
      <c r="I920" s="24">
        <v>0.01</v>
      </c>
      <c r="J920" s="24">
        <v>1.2657106183328907E-2</v>
      </c>
      <c r="K920" s="24">
        <v>0.01</v>
      </c>
      <c r="L920" s="24">
        <v>1.2699999999999999E-2</v>
      </c>
      <c r="M920" s="24">
        <v>0.01</v>
      </c>
      <c r="N920" s="24">
        <v>1.14E-2</v>
      </c>
      <c r="O920" s="24">
        <v>1.4354E-2</v>
      </c>
      <c r="P920" s="24">
        <v>1.0999999999999999E-2</v>
      </c>
      <c r="Q920" s="206"/>
      <c r="R920" s="207"/>
      <c r="S920" s="207"/>
      <c r="T920" s="207"/>
      <c r="U920" s="207"/>
      <c r="V920" s="207"/>
      <c r="W920" s="207"/>
      <c r="X920" s="207"/>
      <c r="Y920" s="207"/>
      <c r="Z920" s="207"/>
      <c r="AA920" s="207"/>
      <c r="AB920" s="207"/>
      <c r="AC920" s="207"/>
      <c r="AD920" s="207"/>
      <c r="AE920" s="207"/>
      <c r="AF920" s="207"/>
      <c r="AG920" s="207"/>
      <c r="AH920" s="207"/>
      <c r="AI920" s="207"/>
      <c r="AJ920" s="207"/>
      <c r="AK920" s="207"/>
      <c r="AL920" s="207"/>
      <c r="AM920" s="207"/>
      <c r="AN920" s="207"/>
      <c r="AO920" s="207"/>
      <c r="AP920" s="207"/>
      <c r="AQ920" s="207"/>
      <c r="AR920" s="207"/>
      <c r="AS920" s="207"/>
      <c r="AT920" s="207"/>
      <c r="AU920" s="207"/>
      <c r="AV920" s="207"/>
      <c r="AW920" s="207"/>
      <c r="AX920" s="207"/>
      <c r="AY920" s="207"/>
      <c r="AZ920" s="207"/>
      <c r="BA920" s="207"/>
      <c r="BB920" s="207"/>
      <c r="BC920" s="207"/>
      <c r="BD920" s="207"/>
      <c r="BE920" s="207"/>
      <c r="BF920" s="207"/>
      <c r="BG920" s="207"/>
      <c r="BH920" s="207"/>
      <c r="BI920" s="207"/>
      <c r="BJ920" s="207"/>
      <c r="BK920" s="207"/>
      <c r="BL920" s="207"/>
      <c r="BM920" s="56"/>
    </row>
    <row r="921" spans="1:65">
      <c r="A921" s="30"/>
      <c r="B921" s="20" t="s">
        <v>226</v>
      </c>
      <c r="C921" s="12"/>
      <c r="D921" s="212">
        <v>0.02</v>
      </c>
      <c r="E921" s="212">
        <v>1.1833333333333333E-2</v>
      </c>
      <c r="F921" s="212">
        <v>1.1999999999999999E-2</v>
      </c>
      <c r="G921" s="212">
        <v>1.2166666666666666E-2</v>
      </c>
      <c r="H921" s="212">
        <v>1.2149999999999999E-2</v>
      </c>
      <c r="I921" s="212">
        <v>0.01</v>
      </c>
      <c r="J921" s="212">
        <v>1.2571286298164577E-2</v>
      </c>
      <c r="K921" s="212">
        <v>0.01</v>
      </c>
      <c r="L921" s="212">
        <v>1.2566666666666669E-2</v>
      </c>
      <c r="M921" s="212">
        <v>0.01</v>
      </c>
      <c r="N921" s="212">
        <v>1.1349999999999999E-2</v>
      </c>
      <c r="O921" s="212">
        <v>1.4210500000000001E-2</v>
      </c>
      <c r="P921" s="212">
        <v>1.0999999999999998E-2</v>
      </c>
      <c r="Q921" s="206"/>
      <c r="R921" s="207"/>
      <c r="S921" s="207"/>
      <c r="T921" s="207"/>
      <c r="U921" s="207"/>
      <c r="V921" s="207"/>
      <c r="W921" s="207"/>
      <c r="X921" s="207"/>
      <c r="Y921" s="207"/>
      <c r="Z921" s="207"/>
      <c r="AA921" s="207"/>
      <c r="AB921" s="207"/>
      <c r="AC921" s="207"/>
      <c r="AD921" s="207"/>
      <c r="AE921" s="207"/>
      <c r="AF921" s="207"/>
      <c r="AG921" s="207"/>
      <c r="AH921" s="207"/>
      <c r="AI921" s="207"/>
      <c r="AJ921" s="207"/>
      <c r="AK921" s="207"/>
      <c r="AL921" s="207"/>
      <c r="AM921" s="207"/>
      <c r="AN921" s="207"/>
      <c r="AO921" s="207"/>
      <c r="AP921" s="207"/>
      <c r="AQ921" s="207"/>
      <c r="AR921" s="207"/>
      <c r="AS921" s="207"/>
      <c r="AT921" s="207"/>
      <c r="AU921" s="207"/>
      <c r="AV921" s="207"/>
      <c r="AW921" s="207"/>
      <c r="AX921" s="207"/>
      <c r="AY921" s="207"/>
      <c r="AZ921" s="207"/>
      <c r="BA921" s="207"/>
      <c r="BB921" s="207"/>
      <c r="BC921" s="207"/>
      <c r="BD921" s="207"/>
      <c r="BE921" s="207"/>
      <c r="BF921" s="207"/>
      <c r="BG921" s="207"/>
      <c r="BH921" s="207"/>
      <c r="BI921" s="207"/>
      <c r="BJ921" s="207"/>
      <c r="BK921" s="207"/>
      <c r="BL921" s="207"/>
      <c r="BM921" s="56"/>
    </row>
    <row r="922" spans="1:65">
      <c r="A922" s="30"/>
      <c r="B922" s="3" t="s">
        <v>227</v>
      </c>
      <c r="C922" s="29"/>
      <c r="D922" s="24">
        <v>0.02</v>
      </c>
      <c r="E922" s="24">
        <v>1.2E-2</v>
      </c>
      <c r="F922" s="24">
        <v>1.2E-2</v>
      </c>
      <c r="G922" s="24">
        <v>1.2E-2</v>
      </c>
      <c r="H922" s="24">
        <v>1.2199999999999999E-2</v>
      </c>
      <c r="I922" s="24">
        <v>0.01</v>
      </c>
      <c r="J922" s="24">
        <v>1.2580010171505554E-2</v>
      </c>
      <c r="K922" s="24">
        <v>0.01</v>
      </c>
      <c r="L922" s="24">
        <v>1.26E-2</v>
      </c>
      <c r="M922" s="24">
        <v>0.01</v>
      </c>
      <c r="N922" s="24">
        <v>1.14E-2</v>
      </c>
      <c r="O922" s="24">
        <v>1.4318000000000001E-2</v>
      </c>
      <c r="P922" s="24">
        <v>1.0999999999999999E-2</v>
      </c>
      <c r="Q922" s="206"/>
      <c r="R922" s="207"/>
      <c r="S922" s="207"/>
      <c r="T922" s="207"/>
      <c r="U922" s="207"/>
      <c r="V922" s="207"/>
      <c r="W922" s="207"/>
      <c r="X922" s="207"/>
      <c r="Y922" s="207"/>
      <c r="Z922" s="207"/>
      <c r="AA922" s="207"/>
      <c r="AB922" s="207"/>
      <c r="AC922" s="207"/>
      <c r="AD922" s="207"/>
      <c r="AE922" s="207"/>
      <c r="AF922" s="207"/>
      <c r="AG922" s="207"/>
      <c r="AH922" s="207"/>
      <c r="AI922" s="207"/>
      <c r="AJ922" s="207"/>
      <c r="AK922" s="207"/>
      <c r="AL922" s="207"/>
      <c r="AM922" s="207"/>
      <c r="AN922" s="207"/>
      <c r="AO922" s="207"/>
      <c r="AP922" s="207"/>
      <c r="AQ922" s="207"/>
      <c r="AR922" s="207"/>
      <c r="AS922" s="207"/>
      <c r="AT922" s="207"/>
      <c r="AU922" s="207"/>
      <c r="AV922" s="207"/>
      <c r="AW922" s="207"/>
      <c r="AX922" s="207"/>
      <c r="AY922" s="207"/>
      <c r="AZ922" s="207"/>
      <c r="BA922" s="207"/>
      <c r="BB922" s="207"/>
      <c r="BC922" s="207"/>
      <c r="BD922" s="207"/>
      <c r="BE922" s="207"/>
      <c r="BF922" s="207"/>
      <c r="BG922" s="207"/>
      <c r="BH922" s="207"/>
      <c r="BI922" s="207"/>
      <c r="BJ922" s="207"/>
      <c r="BK922" s="207"/>
      <c r="BL922" s="207"/>
      <c r="BM922" s="56"/>
    </row>
    <row r="923" spans="1:65">
      <c r="A923" s="30"/>
      <c r="B923" s="3" t="s">
        <v>228</v>
      </c>
      <c r="C923" s="29"/>
      <c r="D923" s="24">
        <v>0</v>
      </c>
      <c r="E923" s="24">
        <v>4.0824829046386341E-4</v>
      </c>
      <c r="F923" s="24">
        <v>1.9002943576525366E-18</v>
      </c>
      <c r="G923" s="24">
        <v>4.0824829046386265E-4</v>
      </c>
      <c r="H923" s="24">
        <v>3.5071355833500399E-4</v>
      </c>
      <c r="I923" s="24">
        <v>0</v>
      </c>
      <c r="J923" s="24">
        <v>1.1373377369040672E-4</v>
      </c>
      <c r="K923" s="24">
        <v>0</v>
      </c>
      <c r="L923" s="24">
        <v>1.9663841605003431E-4</v>
      </c>
      <c r="M923" s="24">
        <v>0</v>
      </c>
      <c r="N923" s="24">
        <v>8.366600265340787E-5</v>
      </c>
      <c r="O923" s="24">
        <v>2.9693820906040268E-4</v>
      </c>
      <c r="P923" s="24">
        <v>1.9002943576525366E-18</v>
      </c>
      <c r="Q923" s="206"/>
      <c r="R923" s="207"/>
      <c r="S923" s="207"/>
      <c r="T923" s="207"/>
      <c r="U923" s="207"/>
      <c r="V923" s="207"/>
      <c r="W923" s="207"/>
      <c r="X923" s="207"/>
      <c r="Y923" s="207"/>
      <c r="Z923" s="207"/>
      <c r="AA923" s="207"/>
      <c r="AB923" s="207"/>
      <c r="AC923" s="207"/>
      <c r="AD923" s="207"/>
      <c r="AE923" s="207"/>
      <c r="AF923" s="207"/>
      <c r="AG923" s="207"/>
      <c r="AH923" s="207"/>
      <c r="AI923" s="207"/>
      <c r="AJ923" s="207"/>
      <c r="AK923" s="207"/>
      <c r="AL923" s="207"/>
      <c r="AM923" s="207"/>
      <c r="AN923" s="207"/>
      <c r="AO923" s="207"/>
      <c r="AP923" s="207"/>
      <c r="AQ923" s="207"/>
      <c r="AR923" s="207"/>
      <c r="AS923" s="207"/>
      <c r="AT923" s="207"/>
      <c r="AU923" s="207"/>
      <c r="AV923" s="207"/>
      <c r="AW923" s="207"/>
      <c r="AX923" s="207"/>
      <c r="AY923" s="207"/>
      <c r="AZ923" s="207"/>
      <c r="BA923" s="207"/>
      <c r="BB923" s="207"/>
      <c r="BC923" s="207"/>
      <c r="BD923" s="207"/>
      <c r="BE923" s="207"/>
      <c r="BF923" s="207"/>
      <c r="BG923" s="207"/>
      <c r="BH923" s="207"/>
      <c r="BI923" s="207"/>
      <c r="BJ923" s="207"/>
      <c r="BK923" s="207"/>
      <c r="BL923" s="207"/>
      <c r="BM923" s="56"/>
    </row>
    <row r="924" spans="1:65">
      <c r="A924" s="30"/>
      <c r="B924" s="3" t="s">
        <v>85</v>
      </c>
      <c r="C924" s="29"/>
      <c r="D924" s="13">
        <v>0</v>
      </c>
      <c r="E924" s="13">
        <v>3.4499855532157474E-2</v>
      </c>
      <c r="F924" s="13">
        <v>1.583578631377114E-16</v>
      </c>
      <c r="G924" s="13">
        <v>3.3554654010728442E-2</v>
      </c>
      <c r="H924" s="13">
        <v>2.8865313443210208E-2</v>
      </c>
      <c r="I924" s="13">
        <v>0</v>
      </c>
      <c r="J924" s="13">
        <v>9.0471071132165685E-3</v>
      </c>
      <c r="K924" s="13">
        <v>0</v>
      </c>
      <c r="L924" s="13">
        <v>1.5647619314326334E-2</v>
      </c>
      <c r="M924" s="13">
        <v>0</v>
      </c>
      <c r="N924" s="13">
        <v>7.3714539782738222E-3</v>
      </c>
      <c r="O924" s="13">
        <v>2.0895690444418046E-2</v>
      </c>
      <c r="P924" s="13">
        <v>1.72754032513867E-16</v>
      </c>
      <c r="Q924" s="144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3" t="s">
        <v>229</v>
      </c>
      <c r="C925" s="29"/>
      <c r="D925" s="13">
        <v>0.71454959614604818</v>
      </c>
      <c r="E925" s="13">
        <v>1.4441844386411828E-2</v>
      </c>
      <c r="F925" s="13">
        <v>2.8729757687628865E-2</v>
      </c>
      <c r="G925" s="13">
        <v>4.3017670988845902E-2</v>
      </c>
      <c r="H925" s="13">
        <v>4.1588879658724265E-2</v>
      </c>
      <c r="I925" s="13">
        <v>-0.14272520192697591</v>
      </c>
      <c r="J925" s="13">
        <v>7.7704692277721144E-2</v>
      </c>
      <c r="K925" s="13">
        <v>-0.14272520192697591</v>
      </c>
      <c r="L925" s="13">
        <v>7.730866291176719E-2</v>
      </c>
      <c r="M925" s="13">
        <v>-0.14272520192697591</v>
      </c>
      <c r="N925" s="13">
        <v>-2.6993104187117756E-2</v>
      </c>
      <c r="O925" s="13">
        <v>0.21823035180167105</v>
      </c>
      <c r="P925" s="13">
        <v>-5.6997722119673688E-2</v>
      </c>
      <c r="Q925" s="144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46" t="s">
        <v>230</v>
      </c>
      <c r="C926" s="47"/>
      <c r="D926" s="45">
        <v>8.3000000000000007</v>
      </c>
      <c r="E926" s="45">
        <v>0.17</v>
      </c>
      <c r="F926" s="45">
        <v>0</v>
      </c>
      <c r="G926" s="45">
        <v>0.17</v>
      </c>
      <c r="H926" s="45">
        <v>0.16</v>
      </c>
      <c r="I926" s="45">
        <v>2.0699999999999998</v>
      </c>
      <c r="J926" s="45">
        <v>0.59</v>
      </c>
      <c r="K926" s="45">
        <v>2.0699999999999998</v>
      </c>
      <c r="L926" s="45">
        <v>0.59</v>
      </c>
      <c r="M926" s="45">
        <v>2.0699999999999998</v>
      </c>
      <c r="N926" s="45">
        <v>0.67</v>
      </c>
      <c r="O926" s="45">
        <v>2.29</v>
      </c>
      <c r="P926" s="45">
        <v>1.04</v>
      </c>
      <c r="Q926" s="144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B927" s="3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BM927" s="55"/>
    </row>
    <row r="928" spans="1:65" ht="15">
      <c r="B928" s="8" t="s">
        <v>434</v>
      </c>
      <c r="BM928" s="28" t="s">
        <v>66</v>
      </c>
    </row>
    <row r="929" spans="1:65" ht="15">
      <c r="A929" s="25" t="s">
        <v>63</v>
      </c>
      <c r="B929" s="18" t="s">
        <v>108</v>
      </c>
      <c r="C929" s="15" t="s">
        <v>109</v>
      </c>
      <c r="D929" s="16" t="s">
        <v>209</v>
      </c>
      <c r="E929" s="17" t="s">
        <v>209</v>
      </c>
      <c r="F929" s="17" t="s">
        <v>209</v>
      </c>
      <c r="G929" s="17" t="s">
        <v>209</v>
      </c>
      <c r="H929" s="17" t="s">
        <v>209</v>
      </c>
      <c r="I929" s="17" t="s">
        <v>209</v>
      </c>
      <c r="J929" s="17" t="s">
        <v>209</v>
      </c>
      <c r="K929" s="17" t="s">
        <v>209</v>
      </c>
      <c r="L929" s="17" t="s">
        <v>209</v>
      </c>
      <c r="M929" s="17" t="s">
        <v>209</v>
      </c>
      <c r="N929" s="14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>
        <v>1</v>
      </c>
    </row>
    <row r="930" spans="1:65">
      <c r="A930" s="30"/>
      <c r="B930" s="19" t="s">
        <v>210</v>
      </c>
      <c r="C930" s="9" t="s">
        <v>210</v>
      </c>
      <c r="D930" s="142" t="s">
        <v>238</v>
      </c>
      <c r="E930" s="143" t="s">
        <v>239</v>
      </c>
      <c r="F930" s="143" t="s">
        <v>240</v>
      </c>
      <c r="G930" s="143" t="s">
        <v>241</v>
      </c>
      <c r="H930" s="143" t="s">
        <v>242</v>
      </c>
      <c r="I930" s="143" t="s">
        <v>243</v>
      </c>
      <c r="J930" s="143" t="s">
        <v>244</v>
      </c>
      <c r="K930" s="143" t="s">
        <v>246</v>
      </c>
      <c r="L930" s="143" t="s">
        <v>247</v>
      </c>
      <c r="M930" s="143" t="s">
        <v>248</v>
      </c>
      <c r="N930" s="14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 t="s">
        <v>3</v>
      </c>
    </row>
    <row r="931" spans="1:65">
      <c r="A931" s="30"/>
      <c r="B931" s="19"/>
      <c r="C931" s="9"/>
      <c r="D931" s="10" t="s">
        <v>111</v>
      </c>
      <c r="E931" s="11" t="s">
        <v>260</v>
      </c>
      <c r="F931" s="11" t="s">
        <v>260</v>
      </c>
      <c r="G931" s="11" t="s">
        <v>260</v>
      </c>
      <c r="H931" s="11" t="s">
        <v>261</v>
      </c>
      <c r="I931" s="11" t="s">
        <v>261</v>
      </c>
      <c r="J931" s="11" t="s">
        <v>111</v>
      </c>
      <c r="K931" s="11" t="s">
        <v>260</v>
      </c>
      <c r="L931" s="11" t="s">
        <v>260</v>
      </c>
      <c r="M931" s="11" t="s">
        <v>261</v>
      </c>
      <c r="N931" s="14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2</v>
      </c>
    </row>
    <row r="932" spans="1:65">
      <c r="A932" s="30"/>
      <c r="B932" s="19"/>
      <c r="C932" s="9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14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3</v>
      </c>
    </row>
    <row r="933" spans="1:65">
      <c r="A933" s="30"/>
      <c r="B933" s="18">
        <v>1</v>
      </c>
      <c r="C933" s="14">
        <v>1</v>
      </c>
      <c r="D933" s="145" t="s">
        <v>104</v>
      </c>
      <c r="E933" s="22">
        <v>1.59</v>
      </c>
      <c r="F933" s="22">
        <v>1.54</v>
      </c>
      <c r="G933" s="22">
        <v>1.38</v>
      </c>
      <c r="H933" s="22">
        <v>1.53</v>
      </c>
      <c r="I933" s="22">
        <v>1.66</v>
      </c>
      <c r="J933" s="22">
        <v>1.4540541470002</v>
      </c>
      <c r="K933" s="22">
        <v>1.45</v>
      </c>
      <c r="L933" s="22">
        <v>1.58</v>
      </c>
      <c r="M933" s="22">
        <v>1.41</v>
      </c>
      <c r="N933" s="14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</v>
      </c>
    </row>
    <row r="934" spans="1:65">
      <c r="A934" s="30"/>
      <c r="B934" s="19">
        <v>1</v>
      </c>
      <c r="C934" s="9">
        <v>2</v>
      </c>
      <c r="D934" s="146" t="s">
        <v>104</v>
      </c>
      <c r="E934" s="11">
        <v>1.58</v>
      </c>
      <c r="F934" s="11">
        <v>1.49</v>
      </c>
      <c r="G934" s="11">
        <v>1.47</v>
      </c>
      <c r="H934" s="11">
        <v>1.56</v>
      </c>
      <c r="I934" s="11">
        <v>1.58</v>
      </c>
      <c r="J934" s="11">
        <v>1.4505676251199997</v>
      </c>
      <c r="K934" s="11">
        <v>1.52</v>
      </c>
      <c r="L934" s="11">
        <v>1.59</v>
      </c>
      <c r="M934" s="11">
        <v>1.43</v>
      </c>
      <c r="N934" s="14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 t="e">
        <v>#N/A</v>
      </c>
    </row>
    <row r="935" spans="1:65">
      <c r="A935" s="30"/>
      <c r="B935" s="19">
        <v>1</v>
      </c>
      <c r="C935" s="9">
        <v>3</v>
      </c>
      <c r="D935" s="146" t="s">
        <v>104</v>
      </c>
      <c r="E935" s="11">
        <v>1.52</v>
      </c>
      <c r="F935" s="11">
        <v>1.54</v>
      </c>
      <c r="G935" s="11">
        <v>1.45</v>
      </c>
      <c r="H935" s="11">
        <v>1.53</v>
      </c>
      <c r="I935" s="11">
        <v>1.53</v>
      </c>
      <c r="J935" s="11">
        <v>1.5394414638999998</v>
      </c>
      <c r="K935" s="11">
        <v>1.63</v>
      </c>
      <c r="L935" s="11">
        <v>1.63</v>
      </c>
      <c r="M935" s="11">
        <v>1.45</v>
      </c>
      <c r="N935" s="14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16</v>
      </c>
    </row>
    <row r="936" spans="1:65">
      <c r="A936" s="30"/>
      <c r="B936" s="19">
        <v>1</v>
      </c>
      <c r="C936" s="9">
        <v>4</v>
      </c>
      <c r="D936" s="146" t="s">
        <v>104</v>
      </c>
      <c r="E936" s="11">
        <v>1.51</v>
      </c>
      <c r="F936" s="11">
        <v>1.52</v>
      </c>
      <c r="G936" s="11">
        <v>1.38</v>
      </c>
      <c r="H936" s="11">
        <v>1.58</v>
      </c>
      <c r="I936" s="11">
        <v>1.57</v>
      </c>
      <c r="J936" s="11">
        <v>1.5764198588199998</v>
      </c>
      <c r="K936" s="11">
        <v>1.61</v>
      </c>
      <c r="L936" s="11">
        <v>1.66</v>
      </c>
      <c r="M936" s="11">
        <v>1.48</v>
      </c>
      <c r="N936" s="14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1.5271009962481521</v>
      </c>
    </row>
    <row r="937" spans="1:65">
      <c r="A937" s="30"/>
      <c r="B937" s="19">
        <v>1</v>
      </c>
      <c r="C937" s="9">
        <v>5</v>
      </c>
      <c r="D937" s="146" t="s">
        <v>104</v>
      </c>
      <c r="E937" s="11">
        <v>1.5</v>
      </c>
      <c r="F937" s="11">
        <v>1.5</v>
      </c>
      <c r="G937" s="11">
        <v>1.48</v>
      </c>
      <c r="H937" s="11">
        <v>1.54</v>
      </c>
      <c r="I937" s="11">
        <v>1.53</v>
      </c>
      <c r="J937" s="11">
        <v>1.5237142054599999</v>
      </c>
      <c r="K937" s="11">
        <v>1.48</v>
      </c>
      <c r="L937" s="11">
        <v>1.68</v>
      </c>
      <c r="M937" s="11">
        <v>1.44</v>
      </c>
      <c r="N937" s="14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49</v>
      </c>
    </row>
    <row r="938" spans="1:65">
      <c r="A938" s="30"/>
      <c r="B938" s="19">
        <v>1</v>
      </c>
      <c r="C938" s="9">
        <v>6</v>
      </c>
      <c r="D938" s="146" t="s">
        <v>104</v>
      </c>
      <c r="E938" s="11">
        <v>1.55</v>
      </c>
      <c r="F938" s="147">
        <v>1.4</v>
      </c>
      <c r="G938" s="11">
        <v>1.45</v>
      </c>
      <c r="H938" s="11">
        <v>1.55</v>
      </c>
      <c r="I938" s="11">
        <v>1.58</v>
      </c>
      <c r="J938" s="11">
        <v>1.5712564970999998</v>
      </c>
      <c r="K938" s="11">
        <v>1.52</v>
      </c>
      <c r="L938" s="11">
        <v>1.62</v>
      </c>
      <c r="M938" s="11">
        <v>1.46</v>
      </c>
      <c r="N938" s="14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5"/>
    </row>
    <row r="939" spans="1:65">
      <c r="A939" s="30"/>
      <c r="B939" s="20" t="s">
        <v>226</v>
      </c>
      <c r="C939" s="12"/>
      <c r="D939" s="23" t="s">
        <v>500</v>
      </c>
      <c r="E939" s="23">
        <v>1.5416666666666667</v>
      </c>
      <c r="F939" s="23">
        <v>1.4983333333333333</v>
      </c>
      <c r="G939" s="23">
        <v>1.4349999999999998</v>
      </c>
      <c r="H939" s="23">
        <v>1.5483333333333336</v>
      </c>
      <c r="I939" s="23">
        <v>1.5750000000000002</v>
      </c>
      <c r="J939" s="23">
        <v>1.5192422995666996</v>
      </c>
      <c r="K939" s="23">
        <v>1.5349999999999999</v>
      </c>
      <c r="L939" s="23">
        <v>1.6266666666666669</v>
      </c>
      <c r="M939" s="23">
        <v>1.4449999999999996</v>
      </c>
      <c r="N939" s="14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5"/>
    </row>
    <row r="940" spans="1:65">
      <c r="A940" s="30"/>
      <c r="B940" s="3" t="s">
        <v>227</v>
      </c>
      <c r="C940" s="29"/>
      <c r="D940" s="11" t="s">
        <v>500</v>
      </c>
      <c r="E940" s="11">
        <v>1.5350000000000001</v>
      </c>
      <c r="F940" s="11">
        <v>1.51</v>
      </c>
      <c r="G940" s="11">
        <v>1.45</v>
      </c>
      <c r="H940" s="11">
        <v>1.5449999999999999</v>
      </c>
      <c r="I940" s="11">
        <v>1.5750000000000002</v>
      </c>
      <c r="J940" s="11">
        <v>1.5315778346799998</v>
      </c>
      <c r="K940" s="11">
        <v>1.52</v>
      </c>
      <c r="L940" s="11">
        <v>1.625</v>
      </c>
      <c r="M940" s="11">
        <v>1.4449999999999998</v>
      </c>
      <c r="N940" s="14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3" t="s">
        <v>228</v>
      </c>
      <c r="C941" s="29"/>
      <c r="D941" s="24" t="s">
        <v>500</v>
      </c>
      <c r="E941" s="24">
        <v>3.7638632635454083E-2</v>
      </c>
      <c r="F941" s="24">
        <v>5.2313159593611547E-2</v>
      </c>
      <c r="G941" s="24">
        <v>4.4158804331639268E-2</v>
      </c>
      <c r="H941" s="24">
        <v>1.9407902170679534E-2</v>
      </c>
      <c r="I941" s="24">
        <v>4.7644516998286347E-2</v>
      </c>
      <c r="J941" s="24">
        <v>5.5440888078517422E-2</v>
      </c>
      <c r="K941" s="24">
        <v>7.1203932475671597E-2</v>
      </c>
      <c r="L941" s="24">
        <v>3.8815804341358964E-2</v>
      </c>
      <c r="M941" s="24">
        <v>2.428991560298226E-2</v>
      </c>
      <c r="N941" s="206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  <c r="AA941" s="207"/>
      <c r="AB941" s="207"/>
      <c r="AC941" s="207"/>
      <c r="AD941" s="207"/>
      <c r="AE941" s="207"/>
      <c r="AF941" s="207"/>
      <c r="AG941" s="207"/>
      <c r="AH941" s="207"/>
      <c r="AI941" s="207"/>
      <c r="AJ941" s="207"/>
      <c r="AK941" s="207"/>
      <c r="AL941" s="207"/>
      <c r="AM941" s="207"/>
      <c r="AN941" s="207"/>
      <c r="AO941" s="207"/>
      <c r="AP941" s="207"/>
      <c r="AQ941" s="207"/>
      <c r="AR941" s="207"/>
      <c r="AS941" s="207"/>
      <c r="AT941" s="207"/>
      <c r="AU941" s="207"/>
      <c r="AV941" s="207"/>
      <c r="AW941" s="207"/>
      <c r="AX941" s="207"/>
      <c r="AY941" s="207"/>
      <c r="AZ941" s="207"/>
      <c r="BA941" s="207"/>
      <c r="BB941" s="207"/>
      <c r="BC941" s="207"/>
      <c r="BD941" s="207"/>
      <c r="BE941" s="207"/>
      <c r="BF941" s="207"/>
      <c r="BG941" s="207"/>
      <c r="BH941" s="207"/>
      <c r="BI941" s="207"/>
      <c r="BJ941" s="207"/>
      <c r="BK941" s="207"/>
      <c r="BL941" s="207"/>
      <c r="BM941" s="56"/>
    </row>
    <row r="942" spans="1:65">
      <c r="A942" s="30"/>
      <c r="B942" s="3" t="s">
        <v>85</v>
      </c>
      <c r="C942" s="29"/>
      <c r="D942" s="13" t="s">
        <v>500</v>
      </c>
      <c r="E942" s="13">
        <v>2.4414248195970215E-2</v>
      </c>
      <c r="F942" s="13">
        <v>3.4914233321653984E-2</v>
      </c>
      <c r="G942" s="13">
        <v>3.0772685945393223E-2</v>
      </c>
      <c r="H942" s="13">
        <v>1.2534705384723056E-2</v>
      </c>
      <c r="I942" s="13">
        <v>3.0250486983038949E-2</v>
      </c>
      <c r="J942" s="13">
        <v>3.6492459494005411E-2</v>
      </c>
      <c r="K942" s="13">
        <v>4.6386926694248598E-2</v>
      </c>
      <c r="L942" s="13">
        <v>2.3862174800015751E-2</v>
      </c>
      <c r="M942" s="13">
        <v>1.6809630175074232E-2</v>
      </c>
      <c r="N942" s="14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3" t="s">
        <v>229</v>
      </c>
      <c r="C943" s="29"/>
      <c r="D943" s="13" t="s">
        <v>500</v>
      </c>
      <c r="E943" s="13">
        <v>9.5381186013892005E-3</v>
      </c>
      <c r="F943" s="13">
        <v>-1.8838087975514672E-2</v>
      </c>
      <c r="G943" s="13">
        <v>-6.0311005280220487E-2</v>
      </c>
      <c r="H943" s="13">
        <v>1.390368884399007E-2</v>
      </c>
      <c r="I943" s="13">
        <v>3.1365969814392436E-2</v>
      </c>
      <c r="J943" s="13">
        <v>-5.1461538567258991E-3</v>
      </c>
      <c r="K943" s="13">
        <v>5.1725483587885535E-3</v>
      </c>
      <c r="L943" s="13">
        <v>6.5199139194547007E-2</v>
      </c>
      <c r="M943" s="13">
        <v>-5.3762649916319738E-2</v>
      </c>
      <c r="N943" s="14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46" t="s">
        <v>230</v>
      </c>
      <c r="C944" s="47"/>
      <c r="D944" s="45">
        <v>16.920000000000002</v>
      </c>
      <c r="E944" s="45">
        <v>0.06</v>
      </c>
      <c r="F944" s="45">
        <v>0.7</v>
      </c>
      <c r="G944" s="45">
        <v>1.82</v>
      </c>
      <c r="H944" s="45">
        <v>0.18</v>
      </c>
      <c r="I944" s="45">
        <v>0.64</v>
      </c>
      <c r="J944" s="45">
        <v>0.34</v>
      </c>
      <c r="K944" s="45">
        <v>0.06</v>
      </c>
      <c r="L944" s="45">
        <v>1.55</v>
      </c>
      <c r="M944" s="45">
        <v>1.64</v>
      </c>
      <c r="N944" s="14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B945" s="3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BM945" s="55"/>
    </row>
    <row r="946" spans="1:65" ht="15">
      <c r="B946" s="8" t="s">
        <v>435</v>
      </c>
      <c r="BM946" s="28" t="s">
        <v>233</v>
      </c>
    </row>
    <row r="947" spans="1:65" ht="15">
      <c r="A947" s="25" t="s">
        <v>64</v>
      </c>
      <c r="B947" s="18" t="s">
        <v>108</v>
      </c>
      <c r="C947" s="15" t="s">
        <v>109</v>
      </c>
      <c r="D947" s="16" t="s">
        <v>209</v>
      </c>
      <c r="E947" s="14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1</v>
      </c>
    </row>
    <row r="948" spans="1:65">
      <c r="A948" s="30"/>
      <c r="B948" s="19" t="s">
        <v>210</v>
      </c>
      <c r="C948" s="9" t="s">
        <v>210</v>
      </c>
      <c r="D948" s="142" t="s">
        <v>246</v>
      </c>
      <c r="E948" s="14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 t="s">
        <v>3</v>
      </c>
    </row>
    <row r="949" spans="1:65">
      <c r="A949" s="30"/>
      <c r="B949" s="19"/>
      <c r="C949" s="9"/>
      <c r="D949" s="10" t="s">
        <v>260</v>
      </c>
      <c r="E949" s="14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2</v>
      </c>
    </row>
    <row r="950" spans="1:65">
      <c r="A950" s="30"/>
      <c r="B950" s="19"/>
      <c r="C950" s="9"/>
      <c r="D950" s="26"/>
      <c r="E950" s="14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2</v>
      </c>
    </row>
    <row r="951" spans="1:65">
      <c r="A951" s="30"/>
      <c r="B951" s="18">
        <v>1</v>
      </c>
      <c r="C951" s="14">
        <v>1</v>
      </c>
      <c r="D951" s="145" t="s">
        <v>105</v>
      </c>
      <c r="E951" s="14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1</v>
      </c>
    </row>
    <row r="952" spans="1:65">
      <c r="A952" s="30"/>
      <c r="B952" s="19">
        <v>1</v>
      </c>
      <c r="C952" s="9">
        <v>2</v>
      </c>
      <c r="D952" s="146" t="s">
        <v>105</v>
      </c>
      <c r="E952" s="14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6</v>
      </c>
    </row>
    <row r="953" spans="1:65">
      <c r="A953" s="30"/>
      <c r="B953" s="19">
        <v>1</v>
      </c>
      <c r="C953" s="9">
        <v>3</v>
      </c>
      <c r="D953" s="146" t="s">
        <v>105</v>
      </c>
      <c r="E953" s="14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16</v>
      </c>
    </row>
    <row r="954" spans="1:65">
      <c r="A954" s="30"/>
      <c r="B954" s="19">
        <v>1</v>
      </c>
      <c r="C954" s="9">
        <v>4</v>
      </c>
      <c r="D954" s="146" t="s">
        <v>105</v>
      </c>
      <c r="E954" s="14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 t="s">
        <v>105</v>
      </c>
    </row>
    <row r="955" spans="1:65">
      <c r="A955" s="30"/>
      <c r="B955" s="19">
        <v>1</v>
      </c>
      <c r="C955" s="9">
        <v>5</v>
      </c>
      <c r="D955" s="146" t="s">
        <v>105</v>
      </c>
      <c r="E955" s="14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12</v>
      </c>
    </row>
    <row r="956" spans="1:65">
      <c r="A956" s="30"/>
      <c r="B956" s="19">
        <v>1</v>
      </c>
      <c r="C956" s="9">
        <v>6</v>
      </c>
      <c r="D956" s="146" t="s">
        <v>105</v>
      </c>
      <c r="E956" s="14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A957" s="30"/>
      <c r="B957" s="20" t="s">
        <v>226</v>
      </c>
      <c r="C957" s="12"/>
      <c r="D957" s="23" t="s">
        <v>500</v>
      </c>
      <c r="E957" s="14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5"/>
    </row>
    <row r="958" spans="1:65">
      <c r="A958" s="30"/>
      <c r="B958" s="3" t="s">
        <v>227</v>
      </c>
      <c r="C958" s="29"/>
      <c r="D958" s="11" t="s">
        <v>500</v>
      </c>
      <c r="E958" s="14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30"/>
      <c r="B959" s="3" t="s">
        <v>228</v>
      </c>
      <c r="C959" s="29"/>
      <c r="D959" s="24" t="s">
        <v>500</v>
      </c>
      <c r="E959" s="14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85</v>
      </c>
      <c r="C960" s="29"/>
      <c r="D960" s="13" t="s">
        <v>500</v>
      </c>
      <c r="E960" s="14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3" t="s">
        <v>229</v>
      </c>
      <c r="C961" s="29"/>
      <c r="D961" s="13" t="s">
        <v>500</v>
      </c>
      <c r="E961" s="14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30"/>
      <c r="B962" s="46" t="s">
        <v>230</v>
      </c>
      <c r="C962" s="47"/>
      <c r="D962" s="45" t="s">
        <v>236</v>
      </c>
      <c r="E962" s="14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B963" s="31"/>
      <c r="C963" s="20"/>
      <c r="D963" s="20"/>
      <c r="BM963" s="55"/>
    </row>
    <row r="964" spans="1:65" ht="15">
      <c r="B964" s="8" t="s">
        <v>436</v>
      </c>
      <c r="BM964" s="28" t="s">
        <v>66</v>
      </c>
    </row>
    <row r="965" spans="1:65" ht="15">
      <c r="A965" s="25" t="s">
        <v>32</v>
      </c>
      <c r="B965" s="18" t="s">
        <v>108</v>
      </c>
      <c r="C965" s="15" t="s">
        <v>109</v>
      </c>
      <c r="D965" s="16" t="s">
        <v>209</v>
      </c>
      <c r="E965" s="17" t="s">
        <v>209</v>
      </c>
      <c r="F965" s="17" t="s">
        <v>209</v>
      </c>
      <c r="G965" s="17" t="s">
        <v>209</v>
      </c>
      <c r="H965" s="17" t="s">
        <v>209</v>
      </c>
      <c r="I965" s="17" t="s">
        <v>209</v>
      </c>
      <c r="J965" s="17" t="s">
        <v>209</v>
      </c>
      <c r="K965" s="17" t="s">
        <v>209</v>
      </c>
      <c r="L965" s="17" t="s">
        <v>209</v>
      </c>
      <c r="M965" s="17" t="s">
        <v>209</v>
      </c>
      <c r="N965" s="17" t="s">
        <v>209</v>
      </c>
      <c r="O965" s="144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>
        <v>1</v>
      </c>
    </row>
    <row r="966" spans="1:65">
      <c r="A966" s="30"/>
      <c r="B966" s="19" t="s">
        <v>210</v>
      </c>
      <c r="C966" s="9" t="s">
        <v>210</v>
      </c>
      <c r="D966" s="142" t="s">
        <v>238</v>
      </c>
      <c r="E966" s="143" t="s">
        <v>239</v>
      </c>
      <c r="F966" s="143" t="s">
        <v>240</v>
      </c>
      <c r="G966" s="143" t="s">
        <v>241</v>
      </c>
      <c r="H966" s="143" t="s">
        <v>242</v>
      </c>
      <c r="I966" s="143" t="s">
        <v>243</v>
      </c>
      <c r="J966" s="143" t="s">
        <v>244</v>
      </c>
      <c r="K966" s="143" t="s">
        <v>246</v>
      </c>
      <c r="L966" s="143" t="s">
        <v>247</v>
      </c>
      <c r="M966" s="143" t="s">
        <v>248</v>
      </c>
      <c r="N966" s="143" t="s">
        <v>250</v>
      </c>
      <c r="O966" s="144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 t="s">
        <v>3</v>
      </c>
    </row>
    <row r="967" spans="1:65">
      <c r="A967" s="30"/>
      <c r="B967" s="19"/>
      <c r="C967" s="9"/>
      <c r="D967" s="10" t="s">
        <v>111</v>
      </c>
      <c r="E967" s="11" t="s">
        <v>260</v>
      </c>
      <c r="F967" s="11" t="s">
        <v>260</v>
      </c>
      <c r="G967" s="11" t="s">
        <v>260</v>
      </c>
      <c r="H967" s="11" t="s">
        <v>261</v>
      </c>
      <c r="I967" s="11" t="s">
        <v>261</v>
      </c>
      <c r="J967" s="11" t="s">
        <v>111</v>
      </c>
      <c r="K967" s="11" t="s">
        <v>260</v>
      </c>
      <c r="L967" s="11" t="s">
        <v>260</v>
      </c>
      <c r="M967" s="11" t="s">
        <v>261</v>
      </c>
      <c r="N967" s="11" t="s">
        <v>261</v>
      </c>
      <c r="O967" s="14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2</v>
      </c>
    </row>
    <row r="968" spans="1:65">
      <c r="A968" s="30"/>
      <c r="B968" s="19"/>
      <c r="C968" s="9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14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3</v>
      </c>
    </row>
    <row r="969" spans="1:65">
      <c r="A969" s="30"/>
      <c r="B969" s="18">
        <v>1</v>
      </c>
      <c r="C969" s="14">
        <v>1</v>
      </c>
      <c r="D969" s="145" t="s">
        <v>95</v>
      </c>
      <c r="E969" s="22">
        <v>1.1000000000000001</v>
      </c>
      <c r="F969" s="22">
        <v>1</v>
      </c>
      <c r="G969" s="22">
        <v>1</v>
      </c>
      <c r="H969" s="22">
        <v>1.18</v>
      </c>
      <c r="I969" s="22">
        <v>1.1599999999999999</v>
      </c>
      <c r="J969" s="22">
        <v>1.1666580672000002</v>
      </c>
      <c r="K969" s="22">
        <v>1.2</v>
      </c>
      <c r="L969" s="22">
        <v>1.07</v>
      </c>
      <c r="M969" s="22">
        <v>1.1499999999999999</v>
      </c>
      <c r="N969" s="22">
        <v>1.0617000000000001</v>
      </c>
      <c r="O969" s="14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1</v>
      </c>
    </row>
    <row r="970" spans="1:65">
      <c r="A970" s="30"/>
      <c r="B970" s="19">
        <v>1</v>
      </c>
      <c r="C970" s="9">
        <v>2</v>
      </c>
      <c r="D970" s="146" t="s">
        <v>95</v>
      </c>
      <c r="E970" s="11">
        <v>1</v>
      </c>
      <c r="F970" s="11">
        <v>1</v>
      </c>
      <c r="G970" s="11">
        <v>1.1000000000000001</v>
      </c>
      <c r="H970" s="11">
        <v>1.1599999999999999</v>
      </c>
      <c r="I970" s="11">
        <v>1.1200000000000001</v>
      </c>
      <c r="J970" s="11">
        <v>1.1423423337</v>
      </c>
      <c r="K970" s="11">
        <v>1.2</v>
      </c>
      <c r="L970" s="11">
        <v>1.1100000000000001</v>
      </c>
      <c r="M970" s="11">
        <v>1.17</v>
      </c>
      <c r="N970" s="11">
        <v>1.0039</v>
      </c>
      <c r="O970" s="14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 t="e">
        <v>#N/A</v>
      </c>
    </row>
    <row r="971" spans="1:65">
      <c r="A971" s="30"/>
      <c r="B971" s="19">
        <v>1</v>
      </c>
      <c r="C971" s="9">
        <v>3</v>
      </c>
      <c r="D971" s="146" t="s">
        <v>95</v>
      </c>
      <c r="E971" s="11">
        <v>1</v>
      </c>
      <c r="F971" s="11">
        <v>1</v>
      </c>
      <c r="G971" s="11">
        <v>1</v>
      </c>
      <c r="H971" s="11">
        <v>1.17</v>
      </c>
      <c r="I971" s="11">
        <v>1.1100000000000001</v>
      </c>
      <c r="J971" s="11">
        <v>1.2338169988500001</v>
      </c>
      <c r="K971" s="11">
        <v>1.2</v>
      </c>
      <c r="L971" s="11">
        <v>1.1200000000000001</v>
      </c>
      <c r="M971" s="11">
        <v>1.1299999999999999</v>
      </c>
      <c r="N971" s="11">
        <v>1.03027</v>
      </c>
      <c r="O971" s="14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16</v>
      </c>
    </row>
    <row r="972" spans="1:65">
      <c r="A972" s="30"/>
      <c r="B972" s="19">
        <v>1</v>
      </c>
      <c r="C972" s="9">
        <v>4</v>
      </c>
      <c r="D972" s="146" t="s">
        <v>95</v>
      </c>
      <c r="E972" s="11">
        <v>1</v>
      </c>
      <c r="F972" s="11">
        <v>1.1000000000000001</v>
      </c>
      <c r="G972" s="11">
        <v>1</v>
      </c>
      <c r="H972" s="11">
        <v>1.19</v>
      </c>
      <c r="I972" s="11">
        <v>1.1299999999999999</v>
      </c>
      <c r="J972" s="11">
        <v>1.1694367146900002</v>
      </c>
      <c r="K972" s="11">
        <v>1.2</v>
      </c>
      <c r="L972" s="11">
        <v>1.1299999999999999</v>
      </c>
      <c r="M972" s="11">
        <v>1.1399999999999999</v>
      </c>
      <c r="N972" s="11">
        <v>1.0846</v>
      </c>
      <c r="O972" s="144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1.112344673805</v>
      </c>
    </row>
    <row r="973" spans="1:65">
      <c r="A973" s="30"/>
      <c r="B973" s="19">
        <v>1</v>
      </c>
      <c r="C973" s="9">
        <v>5</v>
      </c>
      <c r="D973" s="146" t="s">
        <v>95</v>
      </c>
      <c r="E973" s="11">
        <v>1</v>
      </c>
      <c r="F973" s="11">
        <v>1</v>
      </c>
      <c r="G973" s="11">
        <v>1.1000000000000001</v>
      </c>
      <c r="H973" s="11">
        <v>1.1399999999999999</v>
      </c>
      <c r="I973" s="11">
        <v>1.1200000000000001</v>
      </c>
      <c r="J973" s="11">
        <v>1.1951735756100001</v>
      </c>
      <c r="K973" s="11">
        <v>1.2</v>
      </c>
      <c r="L973" s="11">
        <v>1.1399999999999999</v>
      </c>
      <c r="M973" s="11">
        <v>1.1599999999999999</v>
      </c>
      <c r="N973" s="11">
        <v>1.0746</v>
      </c>
      <c r="O973" s="144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50</v>
      </c>
    </row>
    <row r="974" spans="1:65">
      <c r="A974" s="30"/>
      <c r="B974" s="19">
        <v>1</v>
      </c>
      <c r="C974" s="9">
        <v>6</v>
      </c>
      <c r="D974" s="146" t="s">
        <v>95</v>
      </c>
      <c r="E974" s="11">
        <v>1.1000000000000001</v>
      </c>
      <c r="F974" s="11">
        <v>1</v>
      </c>
      <c r="G974" s="11">
        <v>1.1000000000000001</v>
      </c>
      <c r="H974" s="11">
        <v>1.17</v>
      </c>
      <c r="I974" s="11">
        <v>1.19</v>
      </c>
      <c r="J974" s="11">
        <v>1.2520827382500002</v>
      </c>
      <c r="K974" s="11">
        <v>1.2</v>
      </c>
      <c r="L974" s="11">
        <v>1.1599999999999999</v>
      </c>
      <c r="M974" s="11">
        <v>1.17</v>
      </c>
      <c r="N974" s="11">
        <v>1.0361</v>
      </c>
      <c r="O974" s="144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30"/>
      <c r="B975" s="20" t="s">
        <v>226</v>
      </c>
      <c r="C975" s="12"/>
      <c r="D975" s="23" t="s">
        <v>500</v>
      </c>
      <c r="E975" s="23">
        <v>1.0333333333333332</v>
      </c>
      <c r="F975" s="23">
        <v>1.0166666666666666</v>
      </c>
      <c r="G975" s="23">
        <v>1.0499999999999998</v>
      </c>
      <c r="H975" s="23">
        <v>1.1683333333333332</v>
      </c>
      <c r="I975" s="23">
        <v>1.1383333333333334</v>
      </c>
      <c r="J975" s="23">
        <v>1.1932517380500001</v>
      </c>
      <c r="K975" s="23">
        <v>1.2</v>
      </c>
      <c r="L975" s="23">
        <v>1.1216666666666666</v>
      </c>
      <c r="M975" s="23">
        <v>1.1533333333333333</v>
      </c>
      <c r="N975" s="23">
        <v>1.0485283333333333</v>
      </c>
      <c r="O975" s="144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3" t="s">
        <v>227</v>
      </c>
      <c r="C976" s="29"/>
      <c r="D976" s="11" t="s">
        <v>500</v>
      </c>
      <c r="E976" s="11">
        <v>1</v>
      </c>
      <c r="F976" s="11">
        <v>1</v>
      </c>
      <c r="G976" s="11">
        <v>1.05</v>
      </c>
      <c r="H976" s="11">
        <v>1.17</v>
      </c>
      <c r="I976" s="11">
        <v>1.125</v>
      </c>
      <c r="J976" s="11">
        <v>1.1823051451500002</v>
      </c>
      <c r="K976" s="11">
        <v>1.2</v>
      </c>
      <c r="L976" s="11">
        <v>1.125</v>
      </c>
      <c r="M976" s="11">
        <v>1.1549999999999998</v>
      </c>
      <c r="N976" s="11">
        <v>1.0489000000000002</v>
      </c>
      <c r="O976" s="14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3" t="s">
        <v>228</v>
      </c>
      <c r="C977" s="29"/>
      <c r="D977" s="24" t="s">
        <v>500</v>
      </c>
      <c r="E977" s="24">
        <v>5.1639777949432274E-2</v>
      </c>
      <c r="F977" s="24">
        <v>4.0824829046386339E-2</v>
      </c>
      <c r="G977" s="24">
        <v>5.4772255750516662E-2</v>
      </c>
      <c r="H977" s="24">
        <v>1.7224014243685099E-2</v>
      </c>
      <c r="I977" s="24">
        <v>3.060501048303468E-2</v>
      </c>
      <c r="J977" s="24">
        <v>4.2370901680513544E-2</v>
      </c>
      <c r="K977" s="24">
        <v>0</v>
      </c>
      <c r="L977" s="24">
        <v>3.060501048303468E-2</v>
      </c>
      <c r="M977" s="24">
        <v>1.6329931618554533E-2</v>
      </c>
      <c r="N977" s="24">
        <v>3.0443088159164584E-2</v>
      </c>
      <c r="O977" s="206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  <c r="AA977" s="207"/>
      <c r="AB977" s="207"/>
      <c r="AC977" s="207"/>
      <c r="AD977" s="207"/>
      <c r="AE977" s="207"/>
      <c r="AF977" s="207"/>
      <c r="AG977" s="207"/>
      <c r="AH977" s="207"/>
      <c r="AI977" s="207"/>
      <c r="AJ977" s="207"/>
      <c r="AK977" s="207"/>
      <c r="AL977" s="207"/>
      <c r="AM977" s="207"/>
      <c r="AN977" s="207"/>
      <c r="AO977" s="207"/>
      <c r="AP977" s="207"/>
      <c r="AQ977" s="207"/>
      <c r="AR977" s="207"/>
      <c r="AS977" s="207"/>
      <c r="AT977" s="207"/>
      <c r="AU977" s="207"/>
      <c r="AV977" s="207"/>
      <c r="AW977" s="207"/>
      <c r="AX977" s="207"/>
      <c r="AY977" s="207"/>
      <c r="AZ977" s="207"/>
      <c r="BA977" s="207"/>
      <c r="BB977" s="207"/>
      <c r="BC977" s="207"/>
      <c r="BD977" s="207"/>
      <c r="BE977" s="207"/>
      <c r="BF977" s="207"/>
      <c r="BG977" s="207"/>
      <c r="BH977" s="207"/>
      <c r="BI977" s="207"/>
      <c r="BJ977" s="207"/>
      <c r="BK977" s="207"/>
      <c r="BL977" s="207"/>
      <c r="BM977" s="56"/>
    </row>
    <row r="978" spans="1:65">
      <c r="A978" s="30"/>
      <c r="B978" s="3" t="s">
        <v>85</v>
      </c>
      <c r="C978" s="29"/>
      <c r="D978" s="13" t="s">
        <v>500</v>
      </c>
      <c r="E978" s="13">
        <v>4.9973978660740916E-2</v>
      </c>
      <c r="F978" s="13">
        <v>4.0155569553822629E-2</v>
      </c>
      <c r="G978" s="13">
        <v>5.2164053095730162E-2</v>
      </c>
      <c r="H978" s="13">
        <v>1.474238023710565E-2</v>
      </c>
      <c r="I978" s="13">
        <v>2.6885807159327681E-2</v>
      </c>
      <c r="J978" s="13">
        <v>3.5508770135759989E-2</v>
      </c>
      <c r="K978" s="13">
        <v>0</v>
      </c>
      <c r="L978" s="13">
        <v>2.7285299093344442E-2</v>
      </c>
      <c r="M978" s="13">
        <v>1.4158900247301619E-2</v>
      </c>
      <c r="N978" s="13">
        <v>2.9034111135923447E-2</v>
      </c>
      <c r="O978" s="144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229</v>
      </c>
      <c r="C979" s="29"/>
      <c r="D979" s="13" t="s">
        <v>500</v>
      </c>
      <c r="E979" s="13">
        <v>-7.1031346966756725E-2</v>
      </c>
      <c r="F979" s="13">
        <v>-8.6014712338260635E-2</v>
      </c>
      <c r="G979" s="13">
        <v>-5.6047981595252816E-2</v>
      </c>
      <c r="H979" s="13">
        <v>5.0333912542425141E-2</v>
      </c>
      <c r="I979" s="13">
        <v>2.3363854873718282E-2</v>
      </c>
      <c r="J979" s="13">
        <v>7.2735606283114596E-2</v>
      </c>
      <c r="K979" s="13">
        <v>7.8802306748282591E-2</v>
      </c>
      <c r="L979" s="13">
        <v>8.3804895022141501E-3</v>
      </c>
      <c r="M979" s="13">
        <v>3.68488837080716E-2</v>
      </c>
      <c r="N979" s="13">
        <v>-5.7371012757556517E-2</v>
      </c>
      <c r="O979" s="144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46" t="s">
        <v>230</v>
      </c>
      <c r="C980" s="47"/>
      <c r="D980" s="45">
        <v>42.23</v>
      </c>
      <c r="E980" s="45">
        <v>1.1499999999999999</v>
      </c>
      <c r="F980" s="45">
        <v>1.33</v>
      </c>
      <c r="G980" s="45">
        <v>0.97</v>
      </c>
      <c r="H980" s="45">
        <v>0.33</v>
      </c>
      <c r="I980" s="45">
        <v>0</v>
      </c>
      <c r="J980" s="45">
        <v>0.6</v>
      </c>
      <c r="K980" s="45">
        <v>0.67</v>
      </c>
      <c r="L980" s="45">
        <v>0.18</v>
      </c>
      <c r="M980" s="45">
        <v>0.16</v>
      </c>
      <c r="N980" s="45">
        <v>0.98</v>
      </c>
      <c r="O980" s="144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B981" s="3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BM981" s="55"/>
    </row>
    <row r="982" spans="1:65" ht="15">
      <c r="B982" s="8" t="s">
        <v>437</v>
      </c>
      <c r="BM982" s="28" t="s">
        <v>233</v>
      </c>
    </row>
    <row r="983" spans="1:65" ht="15">
      <c r="A983" s="25" t="s">
        <v>65</v>
      </c>
      <c r="B983" s="18" t="s">
        <v>108</v>
      </c>
      <c r="C983" s="15" t="s">
        <v>109</v>
      </c>
      <c r="D983" s="16" t="s">
        <v>209</v>
      </c>
      <c r="E983" s="17" t="s">
        <v>209</v>
      </c>
      <c r="F983" s="17" t="s">
        <v>209</v>
      </c>
      <c r="G983" s="17" t="s">
        <v>209</v>
      </c>
      <c r="H983" s="17" t="s">
        <v>209</v>
      </c>
      <c r="I983" s="17" t="s">
        <v>209</v>
      </c>
      <c r="J983" s="17" t="s">
        <v>209</v>
      </c>
      <c r="K983" s="17" t="s">
        <v>209</v>
      </c>
      <c r="L983" s="17" t="s">
        <v>209</v>
      </c>
      <c r="M983" s="17" t="s">
        <v>209</v>
      </c>
      <c r="N983" s="17" t="s">
        <v>209</v>
      </c>
      <c r="O983" s="17" t="s">
        <v>209</v>
      </c>
      <c r="P983" s="17" t="s">
        <v>209</v>
      </c>
      <c r="Q983" s="144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</v>
      </c>
    </row>
    <row r="984" spans="1:65">
      <c r="A984" s="30"/>
      <c r="B984" s="19" t="s">
        <v>210</v>
      </c>
      <c r="C984" s="9" t="s">
        <v>210</v>
      </c>
      <c r="D984" s="142" t="s">
        <v>238</v>
      </c>
      <c r="E984" s="143" t="s">
        <v>239</v>
      </c>
      <c r="F984" s="143" t="s">
        <v>240</v>
      </c>
      <c r="G984" s="143" t="s">
        <v>241</v>
      </c>
      <c r="H984" s="143" t="s">
        <v>242</v>
      </c>
      <c r="I984" s="143" t="s">
        <v>243</v>
      </c>
      <c r="J984" s="143" t="s">
        <v>244</v>
      </c>
      <c r="K984" s="143" t="s">
        <v>245</v>
      </c>
      <c r="L984" s="143" t="s">
        <v>246</v>
      </c>
      <c r="M984" s="143" t="s">
        <v>247</v>
      </c>
      <c r="N984" s="143" t="s">
        <v>248</v>
      </c>
      <c r="O984" s="143" t="s">
        <v>250</v>
      </c>
      <c r="P984" s="143" t="s">
        <v>234</v>
      </c>
      <c r="Q984" s="144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 t="s">
        <v>3</v>
      </c>
    </row>
    <row r="985" spans="1:65">
      <c r="A985" s="30"/>
      <c r="B985" s="19"/>
      <c r="C985" s="9"/>
      <c r="D985" s="10" t="s">
        <v>111</v>
      </c>
      <c r="E985" s="11" t="s">
        <v>260</v>
      </c>
      <c r="F985" s="11" t="s">
        <v>260</v>
      </c>
      <c r="G985" s="11" t="s">
        <v>260</v>
      </c>
      <c r="H985" s="11" t="s">
        <v>111</v>
      </c>
      <c r="I985" s="11" t="s">
        <v>261</v>
      </c>
      <c r="J985" s="11" t="s">
        <v>111</v>
      </c>
      <c r="K985" s="11" t="s">
        <v>111</v>
      </c>
      <c r="L985" s="11" t="s">
        <v>260</v>
      </c>
      <c r="M985" s="11" t="s">
        <v>260</v>
      </c>
      <c r="N985" s="11" t="s">
        <v>111</v>
      </c>
      <c r="O985" s="11" t="s">
        <v>261</v>
      </c>
      <c r="P985" s="11" t="s">
        <v>111</v>
      </c>
      <c r="Q985" s="144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2</v>
      </c>
    </row>
    <row r="986" spans="1:65">
      <c r="A986" s="30"/>
      <c r="B986" s="19"/>
      <c r="C986" s="9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144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2</v>
      </c>
    </row>
    <row r="987" spans="1:65">
      <c r="A987" s="30"/>
      <c r="B987" s="18">
        <v>1</v>
      </c>
      <c r="C987" s="14">
        <v>1</v>
      </c>
      <c r="D987" s="22">
        <v>7</v>
      </c>
      <c r="E987" s="22">
        <v>5</v>
      </c>
      <c r="F987" s="22">
        <v>4</v>
      </c>
      <c r="G987" s="22">
        <v>4</v>
      </c>
      <c r="H987" s="22">
        <v>5</v>
      </c>
      <c r="I987" s="145">
        <v>33</v>
      </c>
      <c r="J987" s="22">
        <v>7.7238224579164019</v>
      </c>
      <c r="K987" s="22">
        <v>7.35</v>
      </c>
      <c r="L987" s="22">
        <v>8</v>
      </c>
      <c r="M987" s="22">
        <v>5.3</v>
      </c>
      <c r="N987" s="145">
        <v>24</v>
      </c>
      <c r="O987" s="145">
        <v>18.253</v>
      </c>
      <c r="P987" s="145" t="s">
        <v>103</v>
      </c>
      <c r="Q987" s="144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>
        <v>1</v>
      </c>
      <c r="C988" s="9">
        <v>2</v>
      </c>
      <c r="D988" s="11">
        <v>7</v>
      </c>
      <c r="E988" s="11">
        <v>5</v>
      </c>
      <c r="F988" s="11">
        <v>4</v>
      </c>
      <c r="G988" s="11">
        <v>3</v>
      </c>
      <c r="H988" s="11">
        <v>5</v>
      </c>
      <c r="I988" s="146">
        <v>32.4</v>
      </c>
      <c r="J988" s="11">
        <v>7.0365237010864297</v>
      </c>
      <c r="K988" s="11">
        <v>7.45</v>
      </c>
      <c r="L988" s="11">
        <v>8</v>
      </c>
      <c r="M988" s="11">
        <v>5.2</v>
      </c>
      <c r="N988" s="146">
        <v>24</v>
      </c>
      <c r="O988" s="146">
        <v>18.928999999999998</v>
      </c>
      <c r="P988" s="146" t="s">
        <v>103</v>
      </c>
      <c r="Q988" s="144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7</v>
      </c>
    </row>
    <row r="989" spans="1:65">
      <c r="A989" s="30"/>
      <c r="B989" s="19">
        <v>1</v>
      </c>
      <c r="C989" s="9">
        <v>3</v>
      </c>
      <c r="D989" s="11">
        <v>6</v>
      </c>
      <c r="E989" s="11">
        <v>5</v>
      </c>
      <c r="F989" s="11">
        <v>4</v>
      </c>
      <c r="G989" s="11">
        <v>4</v>
      </c>
      <c r="H989" s="11">
        <v>6</v>
      </c>
      <c r="I989" s="146">
        <v>33.1</v>
      </c>
      <c r="J989" s="11">
        <v>9.1488724217643842</v>
      </c>
      <c r="K989" s="11">
        <v>6.69</v>
      </c>
      <c r="L989" s="11">
        <v>6</v>
      </c>
      <c r="M989" s="11">
        <v>5.6</v>
      </c>
      <c r="N989" s="146">
        <v>24</v>
      </c>
      <c r="O989" s="146">
        <v>18.748999999999999</v>
      </c>
      <c r="P989" s="146" t="s">
        <v>103</v>
      </c>
      <c r="Q989" s="144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16</v>
      </c>
    </row>
    <row r="990" spans="1:65">
      <c r="A990" s="30"/>
      <c r="B990" s="19">
        <v>1</v>
      </c>
      <c r="C990" s="9">
        <v>4</v>
      </c>
      <c r="D990" s="11">
        <v>6</v>
      </c>
      <c r="E990" s="11">
        <v>5</v>
      </c>
      <c r="F990" s="11">
        <v>4</v>
      </c>
      <c r="G990" s="11">
        <v>4</v>
      </c>
      <c r="H990" s="11">
        <v>6</v>
      </c>
      <c r="I990" s="146">
        <v>32.6</v>
      </c>
      <c r="J990" s="11">
        <v>8.3692586715132418</v>
      </c>
      <c r="K990" s="11">
        <v>6.43</v>
      </c>
      <c r="L990" s="11">
        <v>3</v>
      </c>
      <c r="M990" s="11">
        <v>5.4</v>
      </c>
      <c r="N990" s="146">
        <v>24</v>
      </c>
      <c r="O990" s="146">
        <v>18.498999999999999</v>
      </c>
      <c r="P990" s="146" t="s">
        <v>103</v>
      </c>
      <c r="Q990" s="144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5.8656512234948499</v>
      </c>
    </row>
    <row r="991" spans="1:65">
      <c r="A991" s="30"/>
      <c r="B991" s="19">
        <v>1</v>
      </c>
      <c r="C991" s="9">
        <v>5</v>
      </c>
      <c r="D991" s="11">
        <v>9</v>
      </c>
      <c r="E991" s="11">
        <v>5</v>
      </c>
      <c r="F991" s="11">
        <v>4</v>
      </c>
      <c r="G991" s="11">
        <v>4</v>
      </c>
      <c r="H991" s="11">
        <v>6</v>
      </c>
      <c r="I991" s="146">
        <v>32.6</v>
      </c>
      <c r="J991" s="11">
        <v>6.9223368406902885</v>
      </c>
      <c r="K991" s="11">
        <v>6.98</v>
      </c>
      <c r="L991" s="11">
        <v>6</v>
      </c>
      <c r="M991" s="11">
        <v>5.4</v>
      </c>
      <c r="N991" s="146">
        <v>24</v>
      </c>
      <c r="O991" s="146">
        <v>18.388000000000002</v>
      </c>
      <c r="P991" s="146" t="s">
        <v>103</v>
      </c>
      <c r="Q991" s="144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13</v>
      </c>
    </row>
    <row r="992" spans="1:65">
      <c r="A992" s="30"/>
      <c r="B992" s="19">
        <v>1</v>
      </c>
      <c r="C992" s="9">
        <v>6</v>
      </c>
      <c r="D992" s="11">
        <v>9</v>
      </c>
      <c r="E992" s="11">
        <v>5</v>
      </c>
      <c r="F992" s="11">
        <v>4</v>
      </c>
      <c r="G992" s="11">
        <v>4</v>
      </c>
      <c r="H992" s="11">
        <v>6</v>
      </c>
      <c r="I992" s="146">
        <v>33.299999999999997</v>
      </c>
      <c r="J992" s="11">
        <v>8.8743519757511766</v>
      </c>
      <c r="K992" s="11">
        <v>6.67</v>
      </c>
      <c r="L992" s="11">
        <v>9</v>
      </c>
      <c r="M992" s="11">
        <v>5.2</v>
      </c>
      <c r="N992" s="146">
        <v>23</v>
      </c>
      <c r="O992" s="146">
        <v>18.43</v>
      </c>
      <c r="P992" s="146" t="s">
        <v>103</v>
      </c>
      <c r="Q992" s="144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30"/>
      <c r="B993" s="20" t="s">
        <v>226</v>
      </c>
      <c r="C993" s="12"/>
      <c r="D993" s="23">
        <v>7.333333333333333</v>
      </c>
      <c r="E993" s="23">
        <v>5</v>
      </c>
      <c r="F993" s="23">
        <v>4</v>
      </c>
      <c r="G993" s="23">
        <v>3.8333333333333335</v>
      </c>
      <c r="H993" s="23">
        <v>5.666666666666667</v>
      </c>
      <c r="I993" s="23">
        <v>32.833333333333336</v>
      </c>
      <c r="J993" s="23">
        <v>8.0125276781203194</v>
      </c>
      <c r="K993" s="23">
        <v>6.9283333333333346</v>
      </c>
      <c r="L993" s="23">
        <v>6.666666666666667</v>
      </c>
      <c r="M993" s="23">
        <v>5.3500000000000005</v>
      </c>
      <c r="N993" s="23">
        <v>23.833333333333332</v>
      </c>
      <c r="O993" s="23">
        <v>18.541333333333331</v>
      </c>
      <c r="P993" s="23" t="s">
        <v>500</v>
      </c>
      <c r="Q993" s="144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30"/>
      <c r="B994" s="3" t="s">
        <v>227</v>
      </c>
      <c r="C994" s="29"/>
      <c r="D994" s="11">
        <v>7</v>
      </c>
      <c r="E994" s="11">
        <v>5</v>
      </c>
      <c r="F994" s="11">
        <v>4</v>
      </c>
      <c r="G994" s="11">
        <v>4</v>
      </c>
      <c r="H994" s="11">
        <v>6</v>
      </c>
      <c r="I994" s="11">
        <v>32.799999999999997</v>
      </c>
      <c r="J994" s="11">
        <v>8.0465405647148209</v>
      </c>
      <c r="K994" s="11">
        <v>6.8350000000000009</v>
      </c>
      <c r="L994" s="11">
        <v>7</v>
      </c>
      <c r="M994" s="11">
        <v>5.35</v>
      </c>
      <c r="N994" s="11">
        <v>24</v>
      </c>
      <c r="O994" s="11">
        <v>18.464500000000001</v>
      </c>
      <c r="P994" s="11" t="s">
        <v>500</v>
      </c>
      <c r="Q994" s="144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30"/>
      <c r="B995" s="3" t="s">
        <v>228</v>
      </c>
      <c r="C995" s="29"/>
      <c r="D995" s="24">
        <v>1.366260102127945</v>
      </c>
      <c r="E995" s="24">
        <v>0</v>
      </c>
      <c r="F995" s="24">
        <v>0</v>
      </c>
      <c r="G995" s="24">
        <v>0.40824829046386296</v>
      </c>
      <c r="H995" s="24">
        <v>0.51639777949432231</v>
      </c>
      <c r="I995" s="24">
        <v>0.35023801430836471</v>
      </c>
      <c r="J995" s="24">
        <v>0.93656051885790237</v>
      </c>
      <c r="K995" s="24">
        <v>0.40607470577058441</v>
      </c>
      <c r="L995" s="24">
        <v>2.1602468994692856</v>
      </c>
      <c r="M995" s="24">
        <v>0.15165750888103088</v>
      </c>
      <c r="N995" s="24">
        <v>0.40824829046386302</v>
      </c>
      <c r="O995" s="24">
        <v>0.25069716126567182</v>
      </c>
      <c r="P995" s="24" t="s">
        <v>500</v>
      </c>
      <c r="Q995" s="144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30"/>
      <c r="B996" s="3" t="s">
        <v>85</v>
      </c>
      <c r="C996" s="29"/>
      <c r="D996" s="13">
        <v>0.1863081957447198</v>
      </c>
      <c r="E996" s="13">
        <v>0</v>
      </c>
      <c r="F996" s="13">
        <v>0</v>
      </c>
      <c r="G996" s="13">
        <v>0.1064995540340512</v>
      </c>
      <c r="H996" s="13">
        <v>9.1129019910762749E-2</v>
      </c>
      <c r="I996" s="13">
        <v>1.0667147643909584E-2</v>
      </c>
      <c r="J996" s="13">
        <v>0.11688702447984711</v>
      </c>
      <c r="K996" s="13">
        <v>5.8610734535085543E-2</v>
      </c>
      <c r="L996" s="13">
        <v>0.32403703492039282</v>
      </c>
      <c r="M996" s="13">
        <v>2.8347197921688012E-2</v>
      </c>
      <c r="N996" s="13">
        <v>1.7129298900581666E-2</v>
      </c>
      <c r="O996" s="13">
        <v>1.3520988850082977E-2</v>
      </c>
      <c r="P996" s="13" t="s">
        <v>500</v>
      </c>
      <c r="Q996" s="144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3" t="s">
        <v>229</v>
      </c>
      <c r="C997" s="29"/>
      <c r="D997" s="13">
        <v>0.25021639608568713</v>
      </c>
      <c r="E997" s="13">
        <v>-0.14757972994157686</v>
      </c>
      <c r="F997" s="13">
        <v>-0.31806378395326151</v>
      </c>
      <c r="G997" s="13">
        <v>-0.34647779295520886</v>
      </c>
      <c r="H997" s="13">
        <v>-3.3923693933787025E-2</v>
      </c>
      <c r="I997" s="13">
        <v>4.5975597733836455</v>
      </c>
      <c r="J997" s="13">
        <v>0.36600820144678248</v>
      </c>
      <c r="K997" s="13">
        <v>0.18117035421095529</v>
      </c>
      <c r="L997" s="13">
        <v>0.13656036007789751</v>
      </c>
      <c r="M997" s="13">
        <v>-8.7910311037487143E-2</v>
      </c>
      <c r="N997" s="13">
        <v>3.0632032872784833</v>
      </c>
      <c r="O997" s="13">
        <v>2.1610016734486481</v>
      </c>
      <c r="P997" s="13" t="s">
        <v>500</v>
      </c>
      <c r="Q997" s="144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46" t="s">
        <v>230</v>
      </c>
      <c r="C998" s="47"/>
      <c r="D998" s="45">
        <v>0.27</v>
      </c>
      <c r="E998" s="45">
        <v>0.67</v>
      </c>
      <c r="F998" s="45">
        <v>1.08</v>
      </c>
      <c r="G998" s="45">
        <v>1.1499999999999999</v>
      </c>
      <c r="H998" s="45">
        <v>0.4</v>
      </c>
      <c r="I998" s="45">
        <v>10.59</v>
      </c>
      <c r="J998" s="45">
        <v>0.54</v>
      </c>
      <c r="K998" s="45">
        <v>0.11</v>
      </c>
      <c r="L998" s="45">
        <v>0</v>
      </c>
      <c r="M998" s="45">
        <v>0.53</v>
      </c>
      <c r="N998" s="45">
        <v>6.95</v>
      </c>
      <c r="O998" s="45">
        <v>4.8</v>
      </c>
      <c r="P998" s="45">
        <v>2.29</v>
      </c>
      <c r="Q998" s="144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B999" s="3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BM999" s="55"/>
    </row>
    <row r="1000" spans="1:65" ht="15">
      <c r="B1000" s="8" t="s">
        <v>438</v>
      </c>
      <c r="BM1000" s="28" t="s">
        <v>66</v>
      </c>
    </row>
    <row r="1001" spans="1:65" ht="15">
      <c r="A1001" s="25" t="s">
        <v>35</v>
      </c>
      <c r="B1001" s="18" t="s">
        <v>108</v>
      </c>
      <c r="C1001" s="15" t="s">
        <v>109</v>
      </c>
      <c r="D1001" s="16" t="s">
        <v>209</v>
      </c>
      <c r="E1001" s="17" t="s">
        <v>209</v>
      </c>
      <c r="F1001" s="17" t="s">
        <v>209</v>
      </c>
      <c r="G1001" s="17" t="s">
        <v>209</v>
      </c>
      <c r="H1001" s="17" t="s">
        <v>209</v>
      </c>
      <c r="I1001" s="17" t="s">
        <v>209</v>
      </c>
      <c r="J1001" s="17" t="s">
        <v>209</v>
      </c>
      <c r="K1001" s="17" t="s">
        <v>209</v>
      </c>
      <c r="L1001" s="17" t="s">
        <v>209</v>
      </c>
      <c r="M1001" s="17" t="s">
        <v>209</v>
      </c>
      <c r="N1001" s="17" t="s">
        <v>209</v>
      </c>
      <c r="O1001" s="17" t="s">
        <v>209</v>
      </c>
      <c r="P1001" s="17" t="s">
        <v>209</v>
      </c>
      <c r="Q1001" s="144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1</v>
      </c>
    </row>
    <row r="1002" spans="1:65">
      <c r="A1002" s="30"/>
      <c r="B1002" s="19" t="s">
        <v>210</v>
      </c>
      <c r="C1002" s="9" t="s">
        <v>210</v>
      </c>
      <c r="D1002" s="142" t="s">
        <v>238</v>
      </c>
      <c r="E1002" s="143" t="s">
        <v>239</v>
      </c>
      <c r="F1002" s="143" t="s">
        <v>240</v>
      </c>
      <c r="G1002" s="143" t="s">
        <v>241</v>
      </c>
      <c r="H1002" s="143" t="s">
        <v>242</v>
      </c>
      <c r="I1002" s="143" t="s">
        <v>243</v>
      </c>
      <c r="J1002" s="143" t="s">
        <v>244</v>
      </c>
      <c r="K1002" s="143" t="s">
        <v>245</v>
      </c>
      <c r="L1002" s="143" t="s">
        <v>246</v>
      </c>
      <c r="M1002" s="143" t="s">
        <v>247</v>
      </c>
      <c r="N1002" s="143" t="s">
        <v>248</v>
      </c>
      <c r="O1002" s="143" t="s">
        <v>249</v>
      </c>
      <c r="P1002" s="143" t="s">
        <v>234</v>
      </c>
      <c r="Q1002" s="144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 t="s">
        <v>3</v>
      </c>
    </row>
    <row r="1003" spans="1:65">
      <c r="A1003" s="30"/>
      <c r="B1003" s="19"/>
      <c r="C1003" s="9"/>
      <c r="D1003" s="10" t="s">
        <v>111</v>
      </c>
      <c r="E1003" s="11" t="s">
        <v>260</v>
      </c>
      <c r="F1003" s="11" t="s">
        <v>260</v>
      </c>
      <c r="G1003" s="11" t="s">
        <v>260</v>
      </c>
      <c r="H1003" s="11" t="s">
        <v>261</v>
      </c>
      <c r="I1003" s="11" t="s">
        <v>261</v>
      </c>
      <c r="J1003" s="11" t="s">
        <v>111</v>
      </c>
      <c r="K1003" s="11" t="s">
        <v>111</v>
      </c>
      <c r="L1003" s="11" t="s">
        <v>260</v>
      </c>
      <c r="M1003" s="11" t="s">
        <v>260</v>
      </c>
      <c r="N1003" s="11" t="s">
        <v>261</v>
      </c>
      <c r="O1003" s="11" t="s">
        <v>111</v>
      </c>
      <c r="P1003" s="11" t="s">
        <v>111</v>
      </c>
      <c r="Q1003" s="144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2</v>
      </c>
    </row>
    <row r="1004" spans="1:65">
      <c r="A1004" s="30"/>
      <c r="B1004" s="19"/>
      <c r="C1004" s="9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144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3</v>
      </c>
    </row>
    <row r="1005" spans="1:65">
      <c r="A1005" s="30"/>
      <c r="B1005" s="18">
        <v>1</v>
      </c>
      <c r="C1005" s="14">
        <v>1</v>
      </c>
      <c r="D1005" s="145" t="s">
        <v>95</v>
      </c>
      <c r="E1005" s="22">
        <v>2.4</v>
      </c>
      <c r="F1005" s="22">
        <v>2.7</v>
      </c>
      <c r="G1005" s="22">
        <v>2.5</v>
      </c>
      <c r="H1005" s="22">
        <v>2.5</v>
      </c>
      <c r="I1005" s="22">
        <v>2.2999999999999998</v>
      </c>
      <c r="J1005" s="22">
        <v>2.2770621854460003</v>
      </c>
      <c r="K1005" s="145" t="s">
        <v>95</v>
      </c>
      <c r="L1005" s="22">
        <v>2.4</v>
      </c>
      <c r="M1005" s="22">
        <v>2.2000000000000002</v>
      </c>
      <c r="N1005" s="22">
        <v>2.9</v>
      </c>
      <c r="O1005" s="145" t="s">
        <v>94</v>
      </c>
      <c r="P1005" s="145" t="s">
        <v>95</v>
      </c>
      <c r="Q1005" s="144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1</v>
      </c>
    </row>
    <row r="1006" spans="1:65">
      <c r="A1006" s="30"/>
      <c r="B1006" s="19">
        <v>1</v>
      </c>
      <c r="C1006" s="9">
        <v>2</v>
      </c>
      <c r="D1006" s="146" t="s">
        <v>95</v>
      </c>
      <c r="E1006" s="11">
        <v>2.2999999999999998</v>
      </c>
      <c r="F1006" s="11">
        <v>2.2000000000000002</v>
      </c>
      <c r="G1006" s="11">
        <v>2.2000000000000002</v>
      </c>
      <c r="H1006" s="11">
        <v>2.2999999999999998</v>
      </c>
      <c r="I1006" s="11">
        <v>2.2999999999999998</v>
      </c>
      <c r="J1006" s="11">
        <v>2.2990263930000001</v>
      </c>
      <c r="K1006" s="146" t="s">
        <v>95</v>
      </c>
      <c r="L1006" s="11">
        <v>2.4</v>
      </c>
      <c r="M1006" s="11">
        <v>2.2999999999999998</v>
      </c>
      <c r="N1006" s="11">
        <v>2.8</v>
      </c>
      <c r="O1006" s="146" t="s">
        <v>94</v>
      </c>
      <c r="P1006" s="146" t="s">
        <v>95</v>
      </c>
      <c r="Q1006" s="144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 t="e">
        <v>#N/A</v>
      </c>
    </row>
    <row r="1007" spans="1:65">
      <c r="A1007" s="30"/>
      <c r="B1007" s="19">
        <v>1</v>
      </c>
      <c r="C1007" s="9">
        <v>3</v>
      </c>
      <c r="D1007" s="146" t="s">
        <v>95</v>
      </c>
      <c r="E1007" s="11">
        <v>2.2000000000000002</v>
      </c>
      <c r="F1007" s="11">
        <v>2.7</v>
      </c>
      <c r="G1007" s="11">
        <v>2.4</v>
      </c>
      <c r="H1007" s="11">
        <v>2.5</v>
      </c>
      <c r="I1007" s="11">
        <v>2.2000000000000002</v>
      </c>
      <c r="J1007" s="11">
        <v>2.3718009807000002</v>
      </c>
      <c r="K1007" s="146" t="s">
        <v>95</v>
      </c>
      <c r="L1007" s="147">
        <v>3.1</v>
      </c>
      <c r="M1007" s="11">
        <v>2.4</v>
      </c>
      <c r="N1007" s="11">
        <v>2.8</v>
      </c>
      <c r="O1007" s="146" t="s">
        <v>94</v>
      </c>
      <c r="P1007" s="146" t="s">
        <v>95</v>
      </c>
      <c r="Q1007" s="144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16</v>
      </c>
    </row>
    <row r="1008" spans="1:65">
      <c r="A1008" s="30"/>
      <c r="B1008" s="19">
        <v>1</v>
      </c>
      <c r="C1008" s="9">
        <v>4</v>
      </c>
      <c r="D1008" s="146" t="s">
        <v>95</v>
      </c>
      <c r="E1008" s="11">
        <v>2.4</v>
      </c>
      <c r="F1008" s="11">
        <v>2.5</v>
      </c>
      <c r="G1008" s="11">
        <v>2.4</v>
      </c>
      <c r="H1008" s="11">
        <v>2.6</v>
      </c>
      <c r="I1008" s="11">
        <v>2.2999999999999998</v>
      </c>
      <c r="J1008" s="11">
        <v>2.3332717359000004</v>
      </c>
      <c r="K1008" s="146" t="s">
        <v>95</v>
      </c>
      <c r="L1008" s="11">
        <v>2.6</v>
      </c>
      <c r="M1008" s="11">
        <v>2.2999999999999998</v>
      </c>
      <c r="N1008" s="11">
        <v>2.9</v>
      </c>
      <c r="O1008" s="146" t="s">
        <v>94</v>
      </c>
      <c r="P1008" s="146" t="s">
        <v>95</v>
      </c>
      <c r="Q1008" s="144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2.4447332752511852</v>
      </c>
    </row>
    <row r="1009" spans="1:65">
      <c r="A1009" s="30"/>
      <c r="B1009" s="19">
        <v>1</v>
      </c>
      <c r="C1009" s="9">
        <v>5</v>
      </c>
      <c r="D1009" s="146" t="s">
        <v>95</v>
      </c>
      <c r="E1009" s="11">
        <v>2.2999999999999998</v>
      </c>
      <c r="F1009" s="11">
        <v>2.4</v>
      </c>
      <c r="G1009" s="11">
        <v>2.6</v>
      </c>
      <c r="H1009" s="11">
        <v>2.5</v>
      </c>
      <c r="I1009" s="11">
        <v>2.2000000000000002</v>
      </c>
      <c r="J1009" s="11">
        <v>2.3336567064000002</v>
      </c>
      <c r="K1009" s="146" t="s">
        <v>95</v>
      </c>
      <c r="L1009" s="11">
        <v>2.4</v>
      </c>
      <c r="M1009" s="11">
        <v>2.4</v>
      </c>
      <c r="N1009" s="11">
        <v>2.7</v>
      </c>
      <c r="O1009" s="146" t="s">
        <v>94</v>
      </c>
      <c r="P1009" s="146" t="s">
        <v>95</v>
      </c>
      <c r="Q1009" s="144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51</v>
      </c>
    </row>
    <row r="1010" spans="1:65">
      <c r="A1010" s="30"/>
      <c r="B1010" s="19">
        <v>1</v>
      </c>
      <c r="C1010" s="9">
        <v>6</v>
      </c>
      <c r="D1010" s="146" t="s">
        <v>95</v>
      </c>
      <c r="E1010" s="11">
        <v>2.4</v>
      </c>
      <c r="F1010" s="11">
        <v>2.5</v>
      </c>
      <c r="G1010" s="11">
        <v>2.5</v>
      </c>
      <c r="H1010" s="11">
        <v>2.5</v>
      </c>
      <c r="I1010" s="11">
        <v>2.2999999999999998</v>
      </c>
      <c r="J1010" s="11">
        <v>2.400778862118</v>
      </c>
      <c r="K1010" s="146" t="s">
        <v>95</v>
      </c>
      <c r="L1010" s="11">
        <v>2.7</v>
      </c>
      <c r="M1010" s="11">
        <v>2.4</v>
      </c>
      <c r="N1010" s="11">
        <v>2.8</v>
      </c>
      <c r="O1010" s="146" t="s">
        <v>94</v>
      </c>
      <c r="P1010" s="146">
        <v>12</v>
      </c>
      <c r="Q1010" s="144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20" t="s">
        <v>226</v>
      </c>
      <c r="C1011" s="12"/>
      <c r="D1011" s="23" t="s">
        <v>500</v>
      </c>
      <c r="E1011" s="23">
        <v>2.333333333333333</v>
      </c>
      <c r="F1011" s="23">
        <v>2.5000000000000004</v>
      </c>
      <c r="G1011" s="23">
        <v>2.4333333333333331</v>
      </c>
      <c r="H1011" s="23">
        <v>2.4833333333333334</v>
      </c>
      <c r="I1011" s="23">
        <v>2.2666666666666671</v>
      </c>
      <c r="J1011" s="23">
        <v>2.335932810594</v>
      </c>
      <c r="K1011" s="23" t="s">
        <v>500</v>
      </c>
      <c r="L1011" s="23">
        <v>2.6</v>
      </c>
      <c r="M1011" s="23">
        <v>2.3333333333333335</v>
      </c>
      <c r="N1011" s="23">
        <v>2.8166666666666669</v>
      </c>
      <c r="O1011" s="23" t="s">
        <v>500</v>
      </c>
      <c r="P1011" s="23">
        <v>12</v>
      </c>
      <c r="Q1011" s="144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30"/>
      <c r="B1012" s="3" t="s">
        <v>227</v>
      </c>
      <c r="C1012" s="29"/>
      <c r="D1012" s="11" t="s">
        <v>500</v>
      </c>
      <c r="E1012" s="11">
        <v>2.3499999999999996</v>
      </c>
      <c r="F1012" s="11">
        <v>2.5</v>
      </c>
      <c r="G1012" s="11">
        <v>2.4500000000000002</v>
      </c>
      <c r="H1012" s="11">
        <v>2.5</v>
      </c>
      <c r="I1012" s="11">
        <v>2.2999999999999998</v>
      </c>
      <c r="J1012" s="11">
        <v>2.3334642211500003</v>
      </c>
      <c r="K1012" s="11" t="s">
        <v>500</v>
      </c>
      <c r="L1012" s="11">
        <v>2.5</v>
      </c>
      <c r="M1012" s="11">
        <v>2.3499999999999996</v>
      </c>
      <c r="N1012" s="11">
        <v>2.8</v>
      </c>
      <c r="O1012" s="11" t="s">
        <v>500</v>
      </c>
      <c r="P1012" s="11">
        <v>12</v>
      </c>
      <c r="Q1012" s="144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30"/>
      <c r="B1013" s="3" t="s">
        <v>228</v>
      </c>
      <c r="C1013" s="29"/>
      <c r="D1013" s="24" t="s">
        <v>500</v>
      </c>
      <c r="E1013" s="24">
        <v>8.164965809277254E-2</v>
      </c>
      <c r="F1013" s="24">
        <v>0.18973665961010278</v>
      </c>
      <c r="G1013" s="24">
        <v>0.13662601021279461</v>
      </c>
      <c r="H1013" s="24">
        <v>9.8319208025017577E-2</v>
      </c>
      <c r="I1013" s="24">
        <v>5.1639777949432045E-2</v>
      </c>
      <c r="J1013" s="24">
        <v>4.5456863417473535E-2</v>
      </c>
      <c r="K1013" s="24" t="s">
        <v>500</v>
      </c>
      <c r="L1013" s="24">
        <v>0.2756809750418045</v>
      </c>
      <c r="M1013" s="24">
        <v>8.164965809277254E-2</v>
      </c>
      <c r="N1013" s="24">
        <v>7.5277265270908028E-2</v>
      </c>
      <c r="O1013" s="24" t="s">
        <v>500</v>
      </c>
      <c r="P1013" s="24" t="s">
        <v>500</v>
      </c>
      <c r="Q1013" s="206"/>
      <c r="R1013" s="207"/>
      <c r="S1013" s="207"/>
      <c r="T1013" s="207"/>
      <c r="U1013" s="207"/>
      <c r="V1013" s="207"/>
      <c r="W1013" s="207"/>
      <c r="X1013" s="207"/>
      <c r="Y1013" s="207"/>
      <c r="Z1013" s="207"/>
      <c r="AA1013" s="207"/>
      <c r="AB1013" s="207"/>
      <c r="AC1013" s="207"/>
      <c r="AD1013" s="207"/>
      <c r="AE1013" s="207"/>
      <c r="AF1013" s="207"/>
      <c r="AG1013" s="207"/>
      <c r="AH1013" s="207"/>
      <c r="AI1013" s="207"/>
      <c r="AJ1013" s="207"/>
      <c r="AK1013" s="207"/>
      <c r="AL1013" s="207"/>
      <c r="AM1013" s="207"/>
      <c r="AN1013" s="207"/>
      <c r="AO1013" s="207"/>
      <c r="AP1013" s="207"/>
      <c r="AQ1013" s="207"/>
      <c r="AR1013" s="207"/>
      <c r="AS1013" s="207"/>
      <c r="AT1013" s="207"/>
      <c r="AU1013" s="207"/>
      <c r="AV1013" s="207"/>
      <c r="AW1013" s="207"/>
      <c r="AX1013" s="207"/>
      <c r="AY1013" s="207"/>
      <c r="AZ1013" s="207"/>
      <c r="BA1013" s="207"/>
      <c r="BB1013" s="207"/>
      <c r="BC1013" s="207"/>
      <c r="BD1013" s="207"/>
      <c r="BE1013" s="207"/>
      <c r="BF1013" s="207"/>
      <c r="BG1013" s="207"/>
      <c r="BH1013" s="207"/>
      <c r="BI1013" s="207"/>
      <c r="BJ1013" s="207"/>
      <c r="BK1013" s="207"/>
      <c r="BL1013" s="207"/>
      <c r="BM1013" s="56"/>
    </row>
    <row r="1014" spans="1:65">
      <c r="A1014" s="30"/>
      <c r="B1014" s="3" t="s">
        <v>85</v>
      </c>
      <c r="C1014" s="29"/>
      <c r="D1014" s="13" t="s">
        <v>500</v>
      </c>
      <c r="E1014" s="13">
        <v>3.4992710611188235E-2</v>
      </c>
      <c r="F1014" s="13">
        <v>7.5894663844041102E-2</v>
      </c>
      <c r="G1014" s="13">
        <v>5.6147675429915597E-2</v>
      </c>
      <c r="H1014" s="13">
        <v>3.9591627392624527E-2</v>
      </c>
      <c r="I1014" s="13">
        <v>2.2782254977690604E-2</v>
      </c>
      <c r="J1014" s="13">
        <v>1.9459833438408871E-2</v>
      </c>
      <c r="K1014" s="13" t="s">
        <v>500</v>
      </c>
      <c r="L1014" s="13">
        <v>0.10603114424684788</v>
      </c>
      <c r="M1014" s="13">
        <v>3.4992710611188228E-2</v>
      </c>
      <c r="N1014" s="13">
        <v>2.6725656309198115E-2</v>
      </c>
      <c r="O1014" s="13" t="s">
        <v>500</v>
      </c>
      <c r="P1014" s="13" t="s">
        <v>500</v>
      </c>
      <c r="Q1014" s="144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229</v>
      </c>
      <c r="C1015" s="29"/>
      <c r="D1015" s="13" t="s">
        <v>500</v>
      </c>
      <c r="E1015" s="13">
        <v>-4.5567319365915848E-2</v>
      </c>
      <c r="F1015" s="13">
        <v>2.2606443536518972E-2</v>
      </c>
      <c r="G1015" s="13">
        <v>-4.6630616244550671E-3</v>
      </c>
      <c r="H1015" s="13">
        <v>1.578906724627549E-2</v>
      </c>
      <c r="I1015" s="13">
        <v>-7.2836824526889443E-2</v>
      </c>
      <c r="J1015" s="13">
        <v>-4.4504022487281913E-2</v>
      </c>
      <c r="K1015" s="13" t="s">
        <v>500</v>
      </c>
      <c r="L1015" s="13">
        <v>6.3510701277979642E-2</v>
      </c>
      <c r="M1015" s="13">
        <v>-4.5567319365915626E-2</v>
      </c>
      <c r="N1015" s="13">
        <v>0.15213659305114469</v>
      </c>
      <c r="O1015" s="13" t="s">
        <v>500</v>
      </c>
      <c r="P1015" s="13">
        <v>3.9085109289752902</v>
      </c>
      <c r="Q1015" s="144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46" t="s">
        <v>230</v>
      </c>
      <c r="C1016" s="47"/>
      <c r="D1016" s="45">
        <v>10.11</v>
      </c>
      <c r="E1016" s="45">
        <v>0.67</v>
      </c>
      <c r="F1016" s="45">
        <v>0</v>
      </c>
      <c r="G1016" s="45">
        <v>0.27</v>
      </c>
      <c r="H1016" s="45">
        <v>7.0000000000000007E-2</v>
      </c>
      <c r="I1016" s="45">
        <v>0.94</v>
      </c>
      <c r="J1016" s="45">
        <v>0.66</v>
      </c>
      <c r="K1016" s="45">
        <v>10.11</v>
      </c>
      <c r="L1016" s="45">
        <v>0.4</v>
      </c>
      <c r="M1016" s="45">
        <v>0.67</v>
      </c>
      <c r="N1016" s="45">
        <v>1.28</v>
      </c>
      <c r="O1016" s="45">
        <v>192.18</v>
      </c>
      <c r="P1016" s="45">
        <v>14.83</v>
      </c>
      <c r="Q1016" s="144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B1017" s="31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BM1017" s="55"/>
    </row>
    <row r="1018" spans="1:65" ht="15">
      <c r="B1018" s="8" t="s">
        <v>439</v>
      </c>
      <c r="BM1018" s="28" t="s">
        <v>66</v>
      </c>
    </row>
    <row r="1019" spans="1:65" ht="15">
      <c r="A1019" s="25" t="s">
        <v>38</v>
      </c>
      <c r="B1019" s="18" t="s">
        <v>108</v>
      </c>
      <c r="C1019" s="15" t="s">
        <v>109</v>
      </c>
      <c r="D1019" s="16" t="s">
        <v>209</v>
      </c>
      <c r="E1019" s="17" t="s">
        <v>209</v>
      </c>
      <c r="F1019" s="17" t="s">
        <v>209</v>
      </c>
      <c r="G1019" s="17" t="s">
        <v>209</v>
      </c>
      <c r="H1019" s="17" t="s">
        <v>209</v>
      </c>
      <c r="I1019" s="17" t="s">
        <v>209</v>
      </c>
      <c r="J1019" s="17" t="s">
        <v>209</v>
      </c>
      <c r="K1019" s="17" t="s">
        <v>209</v>
      </c>
      <c r="L1019" s="17" t="s">
        <v>209</v>
      </c>
      <c r="M1019" s="17" t="s">
        <v>209</v>
      </c>
      <c r="N1019" s="17" t="s">
        <v>209</v>
      </c>
      <c r="O1019" s="17" t="s">
        <v>209</v>
      </c>
      <c r="P1019" s="17" t="s">
        <v>209</v>
      </c>
      <c r="Q1019" s="144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</v>
      </c>
    </row>
    <row r="1020" spans="1:65">
      <c r="A1020" s="30"/>
      <c r="B1020" s="19" t="s">
        <v>210</v>
      </c>
      <c r="C1020" s="9" t="s">
        <v>210</v>
      </c>
      <c r="D1020" s="142" t="s">
        <v>238</v>
      </c>
      <c r="E1020" s="143" t="s">
        <v>239</v>
      </c>
      <c r="F1020" s="143" t="s">
        <v>240</v>
      </c>
      <c r="G1020" s="143" t="s">
        <v>241</v>
      </c>
      <c r="H1020" s="143" t="s">
        <v>242</v>
      </c>
      <c r="I1020" s="143" t="s">
        <v>243</v>
      </c>
      <c r="J1020" s="143" t="s">
        <v>244</v>
      </c>
      <c r="K1020" s="143" t="s">
        <v>245</v>
      </c>
      <c r="L1020" s="143" t="s">
        <v>246</v>
      </c>
      <c r="M1020" s="143" t="s">
        <v>247</v>
      </c>
      <c r="N1020" s="143" t="s">
        <v>248</v>
      </c>
      <c r="O1020" s="143" t="s">
        <v>250</v>
      </c>
      <c r="P1020" s="143" t="s">
        <v>234</v>
      </c>
      <c r="Q1020" s="144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 t="s">
        <v>3</v>
      </c>
    </row>
    <row r="1021" spans="1:65">
      <c r="A1021" s="30"/>
      <c r="B1021" s="19"/>
      <c r="C1021" s="9"/>
      <c r="D1021" s="10" t="s">
        <v>111</v>
      </c>
      <c r="E1021" s="11" t="s">
        <v>260</v>
      </c>
      <c r="F1021" s="11" t="s">
        <v>260</v>
      </c>
      <c r="G1021" s="11" t="s">
        <v>260</v>
      </c>
      <c r="H1021" s="11" t="s">
        <v>261</v>
      </c>
      <c r="I1021" s="11" t="s">
        <v>261</v>
      </c>
      <c r="J1021" s="11" t="s">
        <v>111</v>
      </c>
      <c r="K1021" s="11" t="s">
        <v>111</v>
      </c>
      <c r="L1021" s="11" t="s">
        <v>260</v>
      </c>
      <c r="M1021" s="11" t="s">
        <v>260</v>
      </c>
      <c r="N1021" s="11" t="s">
        <v>261</v>
      </c>
      <c r="O1021" s="11" t="s">
        <v>261</v>
      </c>
      <c r="P1021" s="11" t="s">
        <v>111</v>
      </c>
      <c r="Q1021" s="144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2</v>
      </c>
    </row>
    <row r="1022" spans="1:65">
      <c r="A1022" s="30"/>
      <c r="B1022" s="19"/>
      <c r="C1022" s="9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144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3</v>
      </c>
    </row>
    <row r="1023" spans="1:65">
      <c r="A1023" s="30"/>
      <c r="B1023" s="18">
        <v>1</v>
      </c>
      <c r="C1023" s="14">
        <v>1</v>
      </c>
      <c r="D1023" s="145">
        <v>2</v>
      </c>
      <c r="E1023" s="22">
        <v>1.7</v>
      </c>
      <c r="F1023" s="22">
        <v>1.8</v>
      </c>
      <c r="G1023" s="22">
        <v>1.8</v>
      </c>
      <c r="H1023" s="22">
        <v>1.6</v>
      </c>
      <c r="I1023" s="22">
        <v>1.9</v>
      </c>
      <c r="J1023" s="22">
        <v>1.7172018447399999</v>
      </c>
      <c r="K1023" s="145" t="s">
        <v>104</v>
      </c>
      <c r="L1023" s="22">
        <v>1.8</v>
      </c>
      <c r="M1023" s="22">
        <v>1.4</v>
      </c>
      <c r="N1023" s="22">
        <v>1.6</v>
      </c>
      <c r="O1023" s="145">
        <v>0.33900000000000002</v>
      </c>
      <c r="P1023" s="145" t="s">
        <v>263</v>
      </c>
      <c r="Q1023" s="144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</v>
      </c>
    </row>
    <row r="1024" spans="1:65">
      <c r="A1024" s="30"/>
      <c r="B1024" s="19">
        <v>1</v>
      </c>
      <c r="C1024" s="9">
        <v>2</v>
      </c>
      <c r="D1024" s="146">
        <v>2</v>
      </c>
      <c r="E1024" s="11">
        <v>1.6</v>
      </c>
      <c r="F1024" s="11">
        <v>1.6</v>
      </c>
      <c r="G1024" s="147">
        <v>2</v>
      </c>
      <c r="H1024" s="11">
        <v>1.47</v>
      </c>
      <c r="I1024" s="11">
        <v>1.7</v>
      </c>
      <c r="J1024" s="11">
        <v>1.6386630547320002</v>
      </c>
      <c r="K1024" s="146" t="s">
        <v>104</v>
      </c>
      <c r="L1024" s="11">
        <v>1.9</v>
      </c>
      <c r="M1024" s="11">
        <v>1.4</v>
      </c>
      <c r="N1024" s="11">
        <v>1.6</v>
      </c>
      <c r="O1024" s="146">
        <v>0.27750000000000002</v>
      </c>
      <c r="P1024" s="146" t="s">
        <v>263</v>
      </c>
      <c r="Q1024" s="144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 t="e">
        <v>#N/A</v>
      </c>
    </row>
    <row r="1025" spans="1:65">
      <c r="A1025" s="30"/>
      <c r="B1025" s="19">
        <v>1</v>
      </c>
      <c r="C1025" s="9">
        <v>3</v>
      </c>
      <c r="D1025" s="146">
        <v>2</v>
      </c>
      <c r="E1025" s="11">
        <v>1.6</v>
      </c>
      <c r="F1025" s="11">
        <v>1.7</v>
      </c>
      <c r="G1025" s="11">
        <v>1.7</v>
      </c>
      <c r="H1025" s="11">
        <v>1.56</v>
      </c>
      <c r="I1025" s="11">
        <v>1.8</v>
      </c>
      <c r="J1025" s="11">
        <v>1.69098939378</v>
      </c>
      <c r="K1025" s="146" t="s">
        <v>104</v>
      </c>
      <c r="L1025" s="11">
        <v>1.8</v>
      </c>
      <c r="M1025" s="11">
        <v>1.5</v>
      </c>
      <c r="N1025" s="11">
        <v>1.5</v>
      </c>
      <c r="O1025" s="146">
        <v>0.31640000000000001</v>
      </c>
      <c r="P1025" s="146" t="s">
        <v>263</v>
      </c>
      <c r="Q1025" s="144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16</v>
      </c>
    </row>
    <row r="1026" spans="1:65">
      <c r="A1026" s="30"/>
      <c r="B1026" s="19">
        <v>1</v>
      </c>
      <c r="C1026" s="9">
        <v>4</v>
      </c>
      <c r="D1026" s="146">
        <v>2</v>
      </c>
      <c r="E1026" s="11">
        <v>1.7</v>
      </c>
      <c r="F1026" s="11">
        <v>1.7</v>
      </c>
      <c r="G1026" s="11">
        <v>1.6</v>
      </c>
      <c r="H1026" s="11">
        <v>1.63</v>
      </c>
      <c r="I1026" s="11">
        <v>1.7</v>
      </c>
      <c r="J1026" s="11">
        <v>1.67646642978</v>
      </c>
      <c r="K1026" s="146" t="s">
        <v>104</v>
      </c>
      <c r="L1026" s="11">
        <v>1.6</v>
      </c>
      <c r="M1026" s="11">
        <v>1.5</v>
      </c>
      <c r="N1026" s="11">
        <v>1.5</v>
      </c>
      <c r="O1026" s="146">
        <v>0.29530000000000001</v>
      </c>
      <c r="P1026" s="146" t="s">
        <v>263</v>
      </c>
      <c r="Q1026" s="144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1.648514912479111</v>
      </c>
    </row>
    <row r="1027" spans="1:65">
      <c r="A1027" s="30"/>
      <c r="B1027" s="19">
        <v>1</v>
      </c>
      <c r="C1027" s="9">
        <v>5</v>
      </c>
      <c r="D1027" s="146">
        <v>2</v>
      </c>
      <c r="E1027" s="11">
        <v>1.6</v>
      </c>
      <c r="F1027" s="11">
        <v>1.7</v>
      </c>
      <c r="G1027" s="11">
        <v>1.7</v>
      </c>
      <c r="H1027" s="11">
        <v>1.53</v>
      </c>
      <c r="I1027" s="11">
        <v>1.7</v>
      </c>
      <c r="J1027" s="11">
        <v>1.6202344897200001</v>
      </c>
      <c r="K1027" s="146" t="s">
        <v>104</v>
      </c>
      <c r="L1027" s="11">
        <v>1.8</v>
      </c>
      <c r="M1027" s="11">
        <v>1.6</v>
      </c>
      <c r="N1027" s="11">
        <v>1.6</v>
      </c>
      <c r="O1027" s="146">
        <v>0.3125</v>
      </c>
      <c r="P1027" s="146" t="s">
        <v>263</v>
      </c>
      <c r="Q1027" s="144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52</v>
      </c>
    </row>
    <row r="1028" spans="1:65">
      <c r="A1028" s="30"/>
      <c r="B1028" s="19">
        <v>1</v>
      </c>
      <c r="C1028" s="9">
        <v>6</v>
      </c>
      <c r="D1028" s="146">
        <v>2</v>
      </c>
      <c r="E1028" s="11">
        <v>1.6</v>
      </c>
      <c r="F1028" s="11">
        <v>1.6</v>
      </c>
      <c r="G1028" s="11">
        <v>1.7</v>
      </c>
      <c r="H1028" s="11">
        <v>1.59</v>
      </c>
      <c r="I1028" s="11">
        <v>1.7</v>
      </c>
      <c r="J1028" s="11">
        <v>1.69625006112</v>
      </c>
      <c r="K1028" s="146" t="s">
        <v>104</v>
      </c>
      <c r="L1028" s="11">
        <v>1.8</v>
      </c>
      <c r="M1028" s="11">
        <v>1.5</v>
      </c>
      <c r="N1028" s="11">
        <v>1.6</v>
      </c>
      <c r="O1028" s="146">
        <v>0.33566000000000001</v>
      </c>
      <c r="P1028" s="146" t="s">
        <v>263</v>
      </c>
      <c r="Q1028" s="144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20" t="s">
        <v>226</v>
      </c>
      <c r="C1029" s="12"/>
      <c r="D1029" s="23">
        <v>2</v>
      </c>
      <c r="E1029" s="23">
        <v>1.6333333333333335</v>
      </c>
      <c r="F1029" s="23">
        <v>1.6833333333333333</v>
      </c>
      <c r="G1029" s="23">
        <v>1.7499999999999998</v>
      </c>
      <c r="H1029" s="23">
        <v>1.5633333333333335</v>
      </c>
      <c r="I1029" s="23">
        <v>1.7499999999999998</v>
      </c>
      <c r="J1029" s="23">
        <v>1.6733008789786668</v>
      </c>
      <c r="K1029" s="23" t="s">
        <v>500</v>
      </c>
      <c r="L1029" s="23">
        <v>1.7833333333333334</v>
      </c>
      <c r="M1029" s="23">
        <v>1.4833333333333334</v>
      </c>
      <c r="N1029" s="23">
        <v>1.5666666666666667</v>
      </c>
      <c r="O1029" s="23">
        <v>0.31272666666666671</v>
      </c>
      <c r="P1029" s="23" t="s">
        <v>500</v>
      </c>
      <c r="Q1029" s="144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30"/>
      <c r="B1030" s="3" t="s">
        <v>227</v>
      </c>
      <c r="C1030" s="29"/>
      <c r="D1030" s="11">
        <v>2</v>
      </c>
      <c r="E1030" s="11">
        <v>1.6</v>
      </c>
      <c r="F1030" s="11">
        <v>1.7</v>
      </c>
      <c r="G1030" s="11">
        <v>1.7</v>
      </c>
      <c r="H1030" s="11">
        <v>1.5750000000000002</v>
      </c>
      <c r="I1030" s="11">
        <v>1.7</v>
      </c>
      <c r="J1030" s="11">
        <v>1.6837279117800001</v>
      </c>
      <c r="K1030" s="11" t="s">
        <v>500</v>
      </c>
      <c r="L1030" s="11">
        <v>1.8</v>
      </c>
      <c r="M1030" s="11">
        <v>1.5</v>
      </c>
      <c r="N1030" s="11">
        <v>1.6</v>
      </c>
      <c r="O1030" s="11">
        <v>0.31445000000000001</v>
      </c>
      <c r="P1030" s="11" t="s">
        <v>500</v>
      </c>
      <c r="Q1030" s="144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3" t="s">
        <v>228</v>
      </c>
      <c r="C1031" s="29"/>
      <c r="D1031" s="24">
        <v>0</v>
      </c>
      <c r="E1031" s="24">
        <v>5.1639777949432163E-2</v>
      </c>
      <c r="F1031" s="24">
        <v>7.527726527090807E-2</v>
      </c>
      <c r="G1031" s="24">
        <v>0.13784048752090222</v>
      </c>
      <c r="H1031" s="24">
        <v>5.7154760664940824E-2</v>
      </c>
      <c r="I1031" s="24">
        <v>8.3666002653407553E-2</v>
      </c>
      <c r="J1031" s="24">
        <v>3.6858335722009854E-2</v>
      </c>
      <c r="K1031" s="24" t="s">
        <v>500</v>
      </c>
      <c r="L1031" s="24">
        <v>9.8319208025017452E-2</v>
      </c>
      <c r="M1031" s="24">
        <v>7.5277265270908167E-2</v>
      </c>
      <c r="N1031" s="24">
        <v>5.1639777949432274E-2</v>
      </c>
      <c r="O1031" s="24">
        <v>2.3555794757695328E-2</v>
      </c>
      <c r="P1031" s="24" t="s">
        <v>500</v>
      </c>
      <c r="Q1031" s="206"/>
      <c r="R1031" s="207"/>
      <c r="S1031" s="207"/>
      <c r="T1031" s="207"/>
      <c r="U1031" s="207"/>
      <c r="V1031" s="207"/>
      <c r="W1031" s="207"/>
      <c r="X1031" s="207"/>
      <c r="Y1031" s="207"/>
      <c r="Z1031" s="207"/>
      <c r="AA1031" s="207"/>
      <c r="AB1031" s="207"/>
      <c r="AC1031" s="207"/>
      <c r="AD1031" s="207"/>
      <c r="AE1031" s="207"/>
      <c r="AF1031" s="207"/>
      <c r="AG1031" s="207"/>
      <c r="AH1031" s="207"/>
      <c r="AI1031" s="207"/>
      <c r="AJ1031" s="207"/>
      <c r="AK1031" s="207"/>
      <c r="AL1031" s="207"/>
      <c r="AM1031" s="207"/>
      <c r="AN1031" s="207"/>
      <c r="AO1031" s="207"/>
      <c r="AP1031" s="207"/>
      <c r="AQ1031" s="207"/>
      <c r="AR1031" s="207"/>
      <c r="AS1031" s="207"/>
      <c r="AT1031" s="207"/>
      <c r="AU1031" s="207"/>
      <c r="AV1031" s="207"/>
      <c r="AW1031" s="207"/>
      <c r="AX1031" s="207"/>
      <c r="AY1031" s="207"/>
      <c r="AZ1031" s="207"/>
      <c r="BA1031" s="207"/>
      <c r="BB1031" s="207"/>
      <c r="BC1031" s="207"/>
      <c r="BD1031" s="207"/>
      <c r="BE1031" s="207"/>
      <c r="BF1031" s="207"/>
      <c r="BG1031" s="207"/>
      <c r="BH1031" s="207"/>
      <c r="BI1031" s="207"/>
      <c r="BJ1031" s="207"/>
      <c r="BK1031" s="207"/>
      <c r="BL1031" s="207"/>
      <c r="BM1031" s="56"/>
    </row>
    <row r="1032" spans="1:65">
      <c r="A1032" s="30"/>
      <c r="B1032" s="3" t="s">
        <v>85</v>
      </c>
      <c r="C1032" s="29"/>
      <c r="D1032" s="13">
        <v>0</v>
      </c>
      <c r="E1032" s="13">
        <v>3.1616190581284995E-2</v>
      </c>
      <c r="F1032" s="13">
        <v>4.471916748766816E-2</v>
      </c>
      <c r="G1032" s="13">
        <v>7.876599286908699E-2</v>
      </c>
      <c r="H1032" s="13">
        <v>3.6559548399748926E-2</v>
      </c>
      <c r="I1032" s="13">
        <v>4.7809144373375752E-2</v>
      </c>
      <c r="J1032" s="13">
        <v>2.2027321078386744E-2</v>
      </c>
      <c r="K1032" s="13" t="s">
        <v>500</v>
      </c>
      <c r="L1032" s="13">
        <v>5.5132266182252775E-2</v>
      </c>
      <c r="M1032" s="13">
        <v>5.0748718160162805E-2</v>
      </c>
      <c r="N1032" s="13">
        <v>3.2961560393254645E-2</v>
      </c>
      <c r="O1032" s="13">
        <v>7.5323908283150331E-2</v>
      </c>
      <c r="P1032" s="13" t="s">
        <v>500</v>
      </c>
      <c r="Q1032" s="144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229</v>
      </c>
      <c r="C1033" s="29"/>
      <c r="D1033" s="13">
        <v>0.21321316832512593</v>
      </c>
      <c r="E1033" s="13">
        <v>-9.2092458678136868E-3</v>
      </c>
      <c r="F1033" s="13">
        <v>2.1121083340314373E-2</v>
      </c>
      <c r="G1033" s="13">
        <v>6.1561522284485193E-2</v>
      </c>
      <c r="H1033" s="13">
        <v>-5.1671706759193081E-2</v>
      </c>
      <c r="I1033" s="13">
        <v>6.1561522284485193E-2</v>
      </c>
      <c r="J1033" s="13">
        <v>1.5035330473463171E-2</v>
      </c>
      <c r="K1033" s="13" t="s">
        <v>500</v>
      </c>
      <c r="L1033" s="13">
        <v>8.1781741756570714E-2</v>
      </c>
      <c r="M1033" s="13">
        <v>-0.1002002334921982</v>
      </c>
      <c r="N1033" s="13">
        <v>-4.9649684811984618E-2</v>
      </c>
      <c r="O1033" s="13">
        <v>-0.81029794495678886</v>
      </c>
      <c r="P1033" s="13" t="s">
        <v>500</v>
      </c>
      <c r="Q1033" s="144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46" t="s">
        <v>230</v>
      </c>
      <c r="C1034" s="47"/>
      <c r="D1034" s="45" t="s">
        <v>236</v>
      </c>
      <c r="E1034" s="45">
        <v>0.14000000000000001</v>
      </c>
      <c r="F1034" s="45">
        <v>0.21</v>
      </c>
      <c r="G1034" s="45">
        <v>0.67</v>
      </c>
      <c r="H1034" s="45">
        <v>0.63</v>
      </c>
      <c r="I1034" s="45">
        <v>0.67</v>
      </c>
      <c r="J1034" s="45">
        <v>0.14000000000000001</v>
      </c>
      <c r="K1034" s="45">
        <v>5.91</v>
      </c>
      <c r="L1034" s="45">
        <v>0.91</v>
      </c>
      <c r="M1034" s="45">
        <v>1.19</v>
      </c>
      <c r="N1034" s="45">
        <v>0.6</v>
      </c>
      <c r="O1034" s="45">
        <v>9.35</v>
      </c>
      <c r="P1034" s="45">
        <v>9.7899999999999991</v>
      </c>
      <c r="Q1034" s="144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B1035" s="31" t="s">
        <v>269</v>
      </c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BM1035" s="55"/>
    </row>
    <row r="1036" spans="1:65">
      <c r="BM1036" s="55"/>
    </row>
    <row r="1037" spans="1:65" ht="15">
      <c r="B1037" s="8" t="s">
        <v>440</v>
      </c>
      <c r="BM1037" s="28" t="s">
        <v>233</v>
      </c>
    </row>
    <row r="1038" spans="1:65" ht="15">
      <c r="A1038" s="25" t="s">
        <v>41</v>
      </c>
      <c r="B1038" s="18" t="s">
        <v>108</v>
      </c>
      <c r="C1038" s="15" t="s">
        <v>109</v>
      </c>
      <c r="D1038" s="16" t="s">
        <v>209</v>
      </c>
      <c r="E1038" s="144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1</v>
      </c>
    </row>
    <row r="1039" spans="1:65">
      <c r="A1039" s="30"/>
      <c r="B1039" s="19" t="s">
        <v>210</v>
      </c>
      <c r="C1039" s="9" t="s">
        <v>210</v>
      </c>
      <c r="D1039" s="142" t="s">
        <v>246</v>
      </c>
      <c r="E1039" s="144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 t="s">
        <v>3</v>
      </c>
    </row>
    <row r="1040" spans="1:65">
      <c r="A1040" s="30"/>
      <c r="B1040" s="19"/>
      <c r="C1040" s="9"/>
      <c r="D1040" s="10" t="s">
        <v>260</v>
      </c>
      <c r="E1040" s="144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2</v>
      </c>
    </row>
    <row r="1041" spans="1:65">
      <c r="A1041" s="30"/>
      <c r="B1041" s="19"/>
      <c r="C1041" s="9"/>
      <c r="D1041" s="26"/>
      <c r="E1041" s="144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2</v>
      </c>
    </row>
    <row r="1042" spans="1:65">
      <c r="A1042" s="30"/>
      <c r="B1042" s="18">
        <v>1</v>
      </c>
      <c r="C1042" s="14">
        <v>1</v>
      </c>
      <c r="D1042" s="22">
        <v>0.1</v>
      </c>
      <c r="E1042" s="144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>
        <v>1</v>
      </c>
      <c r="C1043" s="9">
        <v>2</v>
      </c>
      <c r="D1043" s="11">
        <v>0.1</v>
      </c>
      <c r="E1043" s="144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8</v>
      </c>
    </row>
    <row r="1044" spans="1:65">
      <c r="A1044" s="30"/>
      <c r="B1044" s="19">
        <v>1</v>
      </c>
      <c r="C1044" s="9">
        <v>3</v>
      </c>
      <c r="D1044" s="11">
        <v>0.1</v>
      </c>
      <c r="E1044" s="144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16</v>
      </c>
    </row>
    <row r="1045" spans="1:65">
      <c r="A1045" s="30"/>
      <c r="B1045" s="19">
        <v>1</v>
      </c>
      <c r="C1045" s="9">
        <v>4</v>
      </c>
      <c r="D1045" s="11">
        <v>0.1</v>
      </c>
      <c r="E1045" s="144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0.1</v>
      </c>
    </row>
    <row r="1046" spans="1:65">
      <c r="A1046" s="30"/>
      <c r="B1046" s="19">
        <v>1</v>
      </c>
      <c r="C1046" s="9">
        <v>5</v>
      </c>
      <c r="D1046" s="11">
        <v>0.1</v>
      </c>
      <c r="E1046" s="144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14</v>
      </c>
    </row>
    <row r="1047" spans="1:65">
      <c r="A1047" s="30"/>
      <c r="B1047" s="19">
        <v>1</v>
      </c>
      <c r="C1047" s="9">
        <v>6</v>
      </c>
      <c r="D1047" s="11">
        <v>0.1</v>
      </c>
      <c r="E1047" s="144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20" t="s">
        <v>226</v>
      </c>
      <c r="C1048" s="12"/>
      <c r="D1048" s="23">
        <v>9.9999999999999992E-2</v>
      </c>
      <c r="E1048" s="144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A1049" s="30"/>
      <c r="B1049" s="3" t="s">
        <v>227</v>
      </c>
      <c r="C1049" s="29"/>
      <c r="D1049" s="11">
        <v>0.1</v>
      </c>
      <c r="E1049" s="144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228</v>
      </c>
      <c r="C1050" s="29"/>
      <c r="D1050" s="24">
        <v>1.5202354861220293E-17</v>
      </c>
      <c r="E1050" s="144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85</v>
      </c>
      <c r="C1051" s="29"/>
      <c r="D1051" s="13">
        <v>1.5202354861220294E-16</v>
      </c>
      <c r="E1051" s="144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3" t="s">
        <v>229</v>
      </c>
      <c r="C1052" s="29"/>
      <c r="D1052" s="13">
        <v>-1.1102230246251565E-16</v>
      </c>
      <c r="E1052" s="144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46" t="s">
        <v>230</v>
      </c>
      <c r="C1053" s="47"/>
      <c r="D1053" s="45" t="s">
        <v>236</v>
      </c>
      <c r="E1053" s="144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B1054" s="31"/>
      <c r="C1054" s="20"/>
      <c r="D1054" s="20"/>
      <c r="BM1054" s="55"/>
    </row>
    <row r="1055" spans="1:65" ht="15">
      <c r="B1055" s="8" t="s">
        <v>441</v>
      </c>
      <c r="BM1055" s="28" t="s">
        <v>66</v>
      </c>
    </row>
    <row r="1056" spans="1:65" ht="15">
      <c r="A1056" s="25" t="s">
        <v>44</v>
      </c>
      <c r="B1056" s="18" t="s">
        <v>108</v>
      </c>
      <c r="C1056" s="15" t="s">
        <v>109</v>
      </c>
      <c r="D1056" s="16" t="s">
        <v>209</v>
      </c>
      <c r="E1056" s="17" t="s">
        <v>209</v>
      </c>
      <c r="F1056" s="17" t="s">
        <v>209</v>
      </c>
      <c r="G1056" s="17" t="s">
        <v>209</v>
      </c>
      <c r="H1056" s="17" t="s">
        <v>209</v>
      </c>
      <c r="I1056" s="17" t="s">
        <v>209</v>
      </c>
      <c r="J1056" s="17" t="s">
        <v>209</v>
      </c>
      <c r="K1056" s="17" t="s">
        <v>209</v>
      </c>
      <c r="L1056" s="17" t="s">
        <v>209</v>
      </c>
      <c r="M1056" s="17" t="s">
        <v>209</v>
      </c>
      <c r="N1056" s="17" t="s">
        <v>209</v>
      </c>
      <c r="O1056" s="17" t="s">
        <v>209</v>
      </c>
      <c r="P1056" s="17" t="s">
        <v>209</v>
      </c>
      <c r="Q1056" s="17" t="s">
        <v>209</v>
      </c>
      <c r="R1056" s="144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>
        <v>1</v>
      </c>
    </row>
    <row r="1057" spans="1:65">
      <c r="A1057" s="30"/>
      <c r="B1057" s="19" t="s">
        <v>210</v>
      </c>
      <c r="C1057" s="9" t="s">
        <v>210</v>
      </c>
      <c r="D1057" s="142" t="s">
        <v>238</v>
      </c>
      <c r="E1057" s="143" t="s">
        <v>239</v>
      </c>
      <c r="F1057" s="143" t="s">
        <v>240</v>
      </c>
      <c r="G1057" s="143" t="s">
        <v>241</v>
      </c>
      <c r="H1057" s="143" t="s">
        <v>242</v>
      </c>
      <c r="I1057" s="143" t="s">
        <v>243</v>
      </c>
      <c r="J1057" s="143" t="s">
        <v>244</v>
      </c>
      <c r="K1057" s="143" t="s">
        <v>245</v>
      </c>
      <c r="L1057" s="143" t="s">
        <v>246</v>
      </c>
      <c r="M1057" s="143" t="s">
        <v>247</v>
      </c>
      <c r="N1057" s="143" t="s">
        <v>248</v>
      </c>
      <c r="O1057" s="143" t="s">
        <v>249</v>
      </c>
      <c r="P1057" s="143" t="s">
        <v>250</v>
      </c>
      <c r="Q1057" s="143" t="s">
        <v>234</v>
      </c>
      <c r="R1057" s="144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 t="s">
        <v>1</v>
      </c>
    </row>
    <row r="1058" spans="1:65">
      <c r="A1058" s="30"/>
      <c r="B1058" s="19"/>
      <c r="C1058" s="9"/>
      <c r="D1058" s="10" t="s">
        <v>266</v>
      </c>
      <c r="E1058" s="11" t="s">
        <v>112</v>
      </c>
      <c r="F1058" s="11" t="s">
        <v>112</v>
      </c>
      <c r="G1058" s="11" t="s">
        <v>112</v>
      </c>
      <c r="H1058" s="11" t="s">
        <v>261</v>
      </c>
      <c r="I1058" s="11" t="s">
        <v>261</v>
      </c>
      <c r="J1058" s="11" t="s">
        <v>111</v>
      </c>
      <c r="K1058" s="11" t="s">
        <v>266</v>
      </c>
      <c r="L1058" s="11" t="s">
        <v>111</v>
      </c>
      <c r="M1058" s="11" t="s">
        <v>260</v>
      </c>
      <c r="N1058" s="11" t="s">
        <v>111</v>
      </c>
      <c r="O1058" s="11" t="s">
        <v>111</v>
      </c>
      <c r="P1058" s="11" t="s">
        <v>111</v>
      </c>
      <c r="Q1058" s="11" t="s">
        <v>111</v>
      </c>
      <c r="R1058" s="144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2</v>
      </c>
    </row>
    <row r="1059" spans="1:65">
      <c r="A1059" s="30"/>
      <c r="B1059" s="19"/>
      <c r="C1059" s="9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144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3</v>
      </c>
    </row>
    <row r="1060" spans="1:65">
      <c r="A1060" s="30"/>
      <c r="B1060" s="18">
        <v>1</v>
      </c>
      <c r="C1060" s="14">
        <v>1</v>
      </c>
      <c r="D1060" s="22">
        <v>1.218</v>
      </c>
      <c r="E1060" s="22">
        <v>1.2549999999999999</v>
      </c>
      <c r="F1060" s="22">
        <v>1.26</v>
      </c>
      <c r="G1060" s="22">
        <v>1.2549999999999999</v>
      </c>
      <c r="H1060" s="22">
        <v>1.2475999999999998</v>
      </c>
      <c r="I1060" s="22">
        <v>1.4500000000000002</v>
      </c>
      <c r="J1060" s="22">
        <v>1.3307546759540001</v>
      </c>
      <c r="K1060" s="22">
        <v>1.45</v>
      </c>
      <c r="L1060" s="22">
        <v>1.25</v>
      </c>
      <c r="M1060" s="22">
        <v>1.0699999999999998</v>
      </c>
      <c r="N1060" s="22">
        <v>1.46</v>
      </c>
      <c r="O1060" s="22">
        <v>1.31</v>
      </c>
      <c r="P1060" s="22">
        <v>1.2810739999999998</v>
      </c>
      <c r="Q1060" s="22" t="s">
        <v>267</v>
      </c>
      <c r="R1060" s="144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1</v>
      </c>
    </row>
    <row r="1061" spans="1:65">
      <c r="A1061" s="30"/>
      <c r="B1061" s="19">
        <v>1</v>
      </c>
      <c r="C1061" s="9">
        <v>2</v>
      </c>
      <c r="D1061" s="11">
        <v>1.222</v>
      </c>
      <c r="E1061" s="11">
        <v>1.26</v>
      </c>
      <c r="F1061" s="11">
        <v>1.2450000000000001</v>
      </c>
      <c r="G1061" s="11">
        <v>1.2649999999999999</v>
      </c>
      <c r="H1061" s="11">
        <v>1.2419</v>
      </c>
      <c r="I1061" s="11">
        <v>1.4000000000000001</v>
      </c>
      <c r="J1061" s="11">
        <v>1.3090536205826604</v>
      </c>
      <c r="K1061" s="11">
        <v>1.48</v>
      </c>
      <c r="L1061" s="11">
        <v>1.25</v>
      </c>
      <c r="M1061" s="11">
        <v>1.0699999999999998</v>
      </c>
      <c r="N1061" s="11">
        <v>1.46</v>
      </c>
      <c r="O1061" s="11">
        <v>1.32</v>
      </c>
      <c r="P1061" s="11">
        <v>1.2554620000000001</v>
      </c>
      <c r="Q1061" s="11" t="s">
        <v>267</v>
      </c>
      <c r="R1061" s="144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 t="e">
        <v>#N/A</v>
      </c>
    </row>
    <row r="1062" spans="1:65">
      <c r="A1062" s="30"/>
      <c r="B1062" s="19">
        <v>1</v>
      </c>
      <c r="C1062" s="9">
        <v>3</v>
      </c>
      <c r="D1062" s="11">
        <v>1.2130000000000001</v>
      </c>
      <c r="E1062" s="11">
        <v>1.2450000000000001</v>
      </c>
      <c r="F1062" s="11">
        <v>1.2549999999999999</v>
      </c>
      <c r="G1062" s="11">
        <v>1.2350000000000001</v>
      </c>
      <c r="H1062" s="11">
        <v>1.2611000000000001</v>
      </c>
      <c r="I1062" s="11">
        <v>1.44</v>
      </c>
      <c r="J1062" s="11">
        <v>1.3105791329705359</v>
      </c>
      <c r="K1062" s="11">
        <v>1.45</v>
      </c>
      <c r="L1062" s="11">
        <v>1.24</v>
      </c>
      <c r="M1062" s="11">
        <v>1.1100000000000001</v>
      </c>
      <c r="N1062" s="11">
        <v>1.4200000000000002</v>
      </c>
      <c r="O1062" s="11">
        <v>1.28</v>
      </c>
      <c r="P1062" s="11">
        <v>1.306622</v>
      </c>
      <c r="Q1062" s="11" t="s">
        <v>267</v>
      </c>
      <c r="R1062" s="144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16</v>
      </c>
    </row>
    <row r="1063" spans="1:65">
      <c r="A1063" s="30"/>
      <c r="B1063" s="19">
        <v>1</v>
      </c>
      <c r="C1063" s="9">
        <v>4</v>
      </c>
      <c r="D1063" s="11">
        <v>1.2150000000000001</v>
      </c>
      <c r="E1063" s="11">
        <v>1.2450000000000001</v>
      </c>
      <c r="F1063" s="11">
        <v>1.2</v>
      </c>
      <c r="G1063" s="11">
        <v>1.23</v>
      </c>
      <c r="H1063" s="11">
        <v>1.2906</v>
      </c>
      <c r="I1063" s="11">
        <v>1.39</v>
      </c>
      <c r="J1063" s="11">
        <v>1.3055312881098156</v>
      </c>
      <c r="K1063" s="11">
        <v>1.44</v>
      </c>
      <c r="L1063" s="11">
        <v>1.25</v>
      </c>
      <c r="M1063" s="11">
        <v>1.0900000000000001</v>
      </c>
      <c r="N1063" s="11">
        <v>1.46</v>
      </c>
      <c r="O1063" s="11">
        <v>1.3</v>
      </c>
      <c r="P1063" s="11">
        <v>1.3194509999999999</v>
      </c>
      <c r="Q1063" s="11" t="s">
        <v>267</v>
      </c>
      <c r="R1063" s="144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1.2919540010362711</v>
      </c>
    </row>
    <row r="1064" spans="1:65">
      <c r="A1064" s="30"/>
      <c r="B1064" s="19">
        <v>1</v>
      </c>
      <c r="C1064" s="9">
        <v>5</v>
      </c>
      <c r="D1064" s="11">
        <v>1.226</v>
      </c>
      <c r="E1064" s="11">
        <v>1.2450000000000001</v>
      </c>
      <c r="F1064" s="11">
        <v>1.21</v>
      </c>
      <c r="G1064" s="11">
        <v>1.2450000000000001</v>
      </c>
      <c r="H1064" s="11">
        <v>1.2661</v>
      </c>
      <c r="I1064" s="11">
        <v>1.4200000000000002</v>
      </c>
      <c r="J1064" s="11">
        <v>1.325855027286984</v>
      </c>
      <c r="K1064" s="11">
        <v>1.46</v>
      </c>
      <c r="L1064" s="11">
        <v>1.26</v>
      </c>
      <c r="M1064" s="11">
        <v>1.1199999999999999</v>
      </c>
      <c r="N1064" s="11">
        <v>1.4200000000000002</v>
      </c>
      <c r="O1064" s="11">
        <v>1.3</v>
      </c>
      <c r="P1064" s="11">
        <v>1.336168</v>
      </c>
      <c r="Q1064" s="11" t="s">
        <v>267</v>
      </c>
      <c r="R1064" s="144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53</v>
      </c>
    </row>
    <row r="1065" spans="1:65">
      <c r="A1065" s="30"/>
      <c r="B1065" s="19">
        <v>1</v>
      </c>
      <c r="C1065" s="9">
        <v>6</v>
      </c>
      <c r="D1065" s="11">
        <v>1.2110000000000001</v>
      </c>
      <c r="E1065" s="11">
        <v>1.2450000000000001</v>
      </c>
      <c r="F1065" s="11">
        <v>1.21</v>
      </c>
      <c r="G1065" s="11">
        <v>1.25</v>
      </c>
      <c r="H1065" s="11">
        <v>1.2834000000000001</v>
      </c>
      <c r="I1065" s="11">
        <v>1.38</v>
      </c>
      <c r="J1065" s="11">
        <v>1.3206843359251499</v>
      </c>
      <c r="K1065" s="11">
        <v>1.45</v>
      </c>
      <c r="L1065" s="11">
        <v>1.26</v>
      </c>
      <c r="M1065" s="11">
        <v>1.0999999999999999</v>
      </c>
      <c r="N1065" s="11">
        <v>1.48</v>
      </c>
      <c r="O1065" s="11">
        <v>1.31</v>
      </c>
      <c r="P1065" s="11">
        <v>1.3204770000000001</v>
      </c>
      <c r="Q1065" s="11" t="s">
        <v>267</v>
      </c>
      <c r="R1065" s="144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20" t="s">
        <v>226</v>
      </c>
      <c r="C1066" s="12"/>
      <c r="D1066" s="23">
        <v>1.2175</v>
      </c>
      <c r="E1066" s="23">
        <v>1.2491666666666668</v>
      </c>
      <c r="F1066" s="23">
        <v>1.23</v>
      </c>
      <c r="G1066" s="23">
        <v>1.2466666666666666</v>
      </c>
      <c r="H1066" s="23">
        <v>1.2651166666666667</v>
      </c>
      <c r="I1066" s="23">
        <v>1.4133333333333333</v>
      </c>
      <c r="J1066" s="23">
        <v>1.3170763468048576</v>
      </c>
      <c r="K1066" s="23">
        <v>1.4550000000000001</v>
      </c>
      <c r="L1066" s="23">
        <v>1.2516666666666667</v>
      </c>
      <c r="M1066" s="23">
        <v>1.0933333333333333</v>
      </c>
      <c r="N1066" s="23">
        <v>1.45</v>
      </c>
      <c r="O1066" s="23">
        <v>1.3033333333333335</v>
      </c>
      <c r="P1066" s="23">
        <v>1.3032090000000001</v>
      </c>
      <c r="Q1066" s="23" t="s">
        <v>500</v>
      </c>
      <c r="R1066" s="144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A1067" s="30"/>
      <c r="B1067" s="3" t="s">
        <v>227</v>
      </c>
      <c r="C1067" s="29"/>
      <c r="D1067" s="11">
        <v>1.2164999999999999</v>
      </c>
      <c r="E1067" s="11">
        <v>1.2450000000000001</v>
      </c>
      <c r="F1067" s="11">
        <v>1.2275</v>
      </c>
      <c r="G1067" s="11">
        <v>1.2475000000000001</v>
      </c>
      <c r="H1067" s="11">
        <v>1.2636000000000001</v>
      </c>
      <c r="I1067" s="11">
        <v>1.4100000000000001</v>
      </c>
      <c r="J1067" s="11">
        <v>1.3156317344478428</v>
      </c>
      <c r="K1067" s="11">
        <v>1.45</v>
      </c>
      <c r="L1067" s="11">
        <v>1.25</v>
      </c>
      <c r="M1067" s="11">
        <v>1.095</v>
      </c>
      <c r="N1067" s="11">
        <v>1.46</v>
      </c>
      <c r="O1067" s="11">
        <v>1.3050000000000002</v>
      </c>
      <c r="P1067" s="11">
        <v>1.3130364999999999</v>
      </c>
      <c r="Q1067" s="11" t="s">
        <v>500</v>
      </c>
      <c r="R1067" s="144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3" t="s">
        <v>228</v>
      </c>
      <c r="C1068" s="29"/>
      <c r="D1068" s="24">
        <v>5.6833088953530805E-3</v>
      </c>
      <c r="E1068" s="24">
        <v>6.6458006791255591E-3</v>
      </c>
      <c r="F1068" s="24">
        <v>2.6267851073127409E-2</v>
      </c>
      <c r="G1068" s="24">
        <v>1.2909944487357999E-2</v>
      </c>
      <c r="H1068" s="24">
        <v>1.9217847607540969E-2</v>
      </c>
      <c r="I1068" s="24">
        <v>2.8047578623950246E-2</v>
      </c>
      <c r="J1068" s="24">
        <v>1.0169029538052238E-2</v>
      </c>
      <c r="K1068" s="24">
        <v>1.3784048752090234E-2</v>
      </c>
      <c r="L1068" s="24">
        <v>7.5277265270908165E-3</v>
      </c>
      <c r="M1068" s="24">
        <v>2.0655911179772939E-2</v>
      </c>
      <c r="N1068" s="24">
        <v>2.4494897427831695E-2</v>
      </c>
      <c r="O1068" s="24">
        <v>1.3662601021279475E-2</v>
      </c>
      <c r="P1068" s="24">
        <v>2.9764626226445389E-2</v>
      </c>
      <c r="Q1068" s="24" t="s">
        <v>500</v>
      </c>
      <c r="R1068" s="206"/>
      <c r="S1068" s="207"/>
      <c r="T1068" s="207"/>
      <c r="U1068" s="207"/>
      <c r="V1068" s="207"/>
      <c r="W1068" s="207"/>
      <c r="X1068" s="207"/>
      <c r="Y1068" s="207"/>
      <c r="Z1068" s="207"/>
      <c r="AA1068" s="207"/>
      <c r="AB1068" s="207"/>
      <c r="AC1068" s="207"/>
      <c r="AD1068" s="207"/>
      <c r="AE1068" s="207"/>
      <c r="AF1068" s="207"/>
      <c r="AG1068" s="207"/>
      <c r="AH1068" s="207"/>
      <c r="AI1068" s="207"/>
      <c r="AJ1068" s="207"/>
      <c r="AK1068" s="207"/>
      <c r="AL1068" s="207"/>
      <c r="AM1068" s="207"/>
      <c r="AN1068" s="207"/>
      <c r="AO1068" s="207"/>
      <c r="AP1068" s="207"/>
      <c r="AQ1068" s="207"/>
      <c r="AR1068" s="207"/>
      <c r="AS1068" s="207"/>
      <c r="AT1068" s="207"/>
      <c r="AU1068" s="207"/>
      <c r="AV1068" s="207"/>
      <c r="AW1068" s="207"/>
      <c r="AX1068" s="207"/>
      <c r="AY1068" s="207"/>
      <c r="AZ1068" s="207"/>
      <c r="BA1068" s="207"/>
      <c r="BB1068" s="207"/>
      <c r="BC1068" s="207"/>
      <c r="BD1068" s="207"/>
      <c r="BE1068" s="207"/>
      <c r="BF1068" s="207"/>
      <c r="BG1068" s="207"/>
      <c r="BH1068" s="207"/>
      <c r="BI1068" s="207"/>
      <c r="BJ1068" s="207"/>
      <c r="BK1068" s="207"/>
      <c r="BL1068" s="207"/>
      <c r="BM1068" s="56"/>
    </row>
    <row r="1069" spans="1:65">
      <c r="A1069" s="30"/>
      <c r="B1069" s="3" t="s">
        <v>85</v>
      </c>
      <c r="C1069" s="29"/>
      <c r="D1069" s="13">
        <v>4.6680155197971916E-3</v>
      </c>
      <c r="E1069" s="13">
        <v>5.3201873348570185E-3</v>
      </c>
      <c r="F1069" s="13">
        <v>2.1355976482217407E-2</v>
      </c>
      <c r="G1069" s="13">
        <v>1.0355570444404813E-2</v>
      </c>
      <c r="H1069" s="13">
        <v>1.5190573418162464E-2</v>
      </c>
      <c r="I1069" s="13">
        <v>1.9844984875436494E-2</v>
      </c>
      <c r="J1069" s="13">
        <v>7.7209112157557522E-3</v>
      </c>
      <c r="K1069" s="13">
        <v>9.4735730254915697E-3</v>
      </c>
      <c r="L1069" s="13">
        <v>6.0141623385545802E-3</v>
      </c>
      <c r="M1069" s="13">
        <v>1.8892601688816714E-2</v>
      </c>
      <c r="N1069" s="13">
        <v>1.6893032708849447E-2</v>
      </c>
      <c r="O1069" s="13">
        <v>1.0482814082823125E-2</v>
      </c>
      <c r="P1069" s="13">
        <v>2.2839487930520267E-2</v>
      </c>
      <c r="Q1069" s="13" t="s">
        <v>500</v>
      </c>
      <c r="R1069" s="144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3" t="s">
        <v>229</v>
      </c>
      <c r="C1070" s="29"/>
      <c r="D1070" s="13">
        <v>-5.7628987546423316E-2</v>
      </c>
      <c r="E1070" s="13">
        <v>-3.3118310973366594E-2</v>
      </c>
      <c r="F1070" s="13">
        <v>-4.7953720478111528E-2</v>
      </c>
      <c r="G1070" s="13">
        <v>-3.5053364387029107E-2</v>
      </c>
      <c r="H1070" s="13">
        <v>-2.0772670194200704E-2</v>
      </c>
      <c r="I1070" s="13">
        <v>9.3950196523796103E-2</v>
      </c>
      <c r="J1070" s="13">
        <v>1.9445232375483901E-2</v>
      </c>
      <c r="K1070" s="13">
        <v>0.12620108675150221</v>
      </c>
      <c r="L1070" s="13">
        <v>-3.1183257559704192E-2</v>
      </c>
      <c r="M1070" s="13">
        <v>-0.15373664042498802</v>
      </c>
      <c r="N1070" s="13">
        <v>0.12233097992417741</v>
      </c>
      <c r="O1070" s="13">
        <v>8.8078463226515247E-3</v>
      </c>
      <c r="P1070" s="13">
        <v>8.7116096662120945E-3</v>
      </c>
      <c r="Q1070" s="13" t="s">
        <v>500</v>
      </c>
      <c r="R1070" s="144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46" t="s">
        <v>230</v>
      </c>
      <c r="C1071" s="47"/>
      <c r="D1071" s="45">
        <v>0.84</v>
      </c>
      <c r="E1071" s="45">
        <v>0.28000000000000003</v>
      </c>
      <c r="F1071" s="45">
        <v>0.62</v>
      </c>
      <c r="G1071" s="45">
        <v>0.33</v>
      </c>
      <c r="H1071" s="45">
        <v>0</v>
      </c>
      <c r="I1071" s="45">
        <v>2.62</v>
      </c>
      <c r="J1071" s="45">
        <v>0.92</v>
      </c>
      <c r="K1071" s="45">
        <v>3.35</v>
      </c>
      <c r="L1071" s="45">
        <v>0.24</v>
      </c>
      <c r="M1071" s="45">
        <v>3.03</v>
      </c>
      <c r="N1071" s="45">
        <v>3.26</v>
      </c>
      <c r="O1071" s="45">
        <v>0.67</v>
      </c>
      <c r="P1071" s="45">
        <v>0.67</v>
      </c>
      <c r="Q1071" s="45" t="s">
        <v>236</v>
      </c>
      <c r="R1071" s="144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B1072" s="31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BM1072" s="55"/>
    </row>
    <row r="1073" spans="1:65" ht="15">
      <c r="B1073" s="8" t="s">
        <v>442</v>
      </c>
      <c r="BM1073" s="28" t="s">
        <v>66</v>
      </c>
    </row>
    <row r="1074" spans="1:65" ht="15">
      <c r="A1074" s="25" t="s">
        <v>45</v>
      </c>
      <c r="B1074" s="18" t="s">
        <v>108</v>
      </c>
      <c r="C1074" s="15" t="s">
        <v>109</v>
      </c>
      <c r="D1074" s="16" t="s">
        <v>209</v>
      </c>
      <c r="E1074" s="17" t="s">
        <v>209</v>
      </c>
      <c r="F1074" s="17" t="s">
        <v>209</v>
      </c>
      <c r="G1074" s="17" t="s">
        <v>209</v>
      </c>
      <c r="H1074" s="17" t="s">
        <v>209</v>
      </c>
      <c r="I1074" s="17" t="s">
        <v>209</v>
      </c>
      <c r="J1074" s="17" t="s">
        <v>209</v>
      </c>
      <c r="K1074" s="17" t="s">
        <v>209</v>
      </c>
      <c r="L1074" s="17" t="s">
        <v>209</v>
      </c>
      <c r="M1074" s="17" t="s">
        <v>209</v>
      </c>
      <c r="N1074" s="17" t="s">
        <v>209</v>
      </c>
      <c r="O1074" s="17" t="s">
        <v>209</v>
      </c>
      <c r="P1074" s="17" t="s">
        <v>209</v>
      </c>
      <c r="Q1074" s="144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</v>
      </c>
    </row>
    <row r="1075" spans="1:65">
      <c r="A1075" s="30"/>
      <c r="B1075" s="19" t="s">
        <v>210</v>
      </c>
      <c r="C1075" s="9" t="s">
        <v>210</v>
      </c>
      <c r="D1075" s="142" t="s">
        <v>238</v>
      </c>
      <c r="E1075" s="143" t="s">
        <v>239</v>
      </c>
      <c r="F1075" s="143" t="s">
        <v>240</v>
      </c>
      <c r="G1075" s="143" t="s">
        <v>241</v>
      </c>
      <c r="H1075" s="143" t="s">
        <v>242</v>
      </c>
      <c r="I1075" s="143" t="s">
        <v>243</v>
      </c>
      <c r="J1075" s="143" t="s">
        <v>244</v>
      </c>
      <c r="K1075" s="143" t="s">
        <v>245</v>
      </c>
      <c r="L1075" s="143" t="s">
        <v>246</v>
      </c>
      <c r="M1075" s="143" t="s">
        <v>247</v>
      </c>
      <c r="N1075" s="143" t="s">
        <v>248</v>
      </c>
      <c r="O1075" s="143" t="s">
        <v>250</v>
      </c>
      <c r="P1075" s="143" t="s">
        <v>234</v>
      </c>
      <c r="Q1075" s="144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 t="s">
        <v>3</v>
      </c>
    </row>
    <row r="1076" spans="1:65">
      <c r="A1076" s="30"/>
      <c r="B1076" s="19"/>
      <c r="C1076" s="9"/>
      <c r="D1076" s="10" t="s">
        <v>111</v>
      </c>
      <c r="E1076" s="11" t="s">
        <v>260</v>
      </c>
      <c r="F1076" s="11" t="s">
        <v>260</v>
      </c>
      <c r="G1076" s="11" t="s">
        <v>260</v>
      </c>
      <c r="H1076" s="11" t="s">
        <v>261</v>
      </c>
      <c r="I1076" s="11" t="s">
        <v>261</v>
      </c>
      <c r="J1076" s="11" t="s">
        <v>111</v>
      </c>
      <c r="K1076" s="11" t="s">
        <v>111</v>
      </c>
      <c r="L1076" s="11" t="s">
        <v>260</v>
      </c>
      <c r="M1076" s="11" t="s">
        <v>260</v>
      </c>
      <c r="N1076" s="11" t="s">
        <v>261</v>
      </c>
      <c r="O1076" s="11" t="s">
        <v>111</v>
      </c>
      <c r="P1076" s="11" t="s">
        <v>111</v>
      </c>
      <c r="Q1076" s="144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2</v>
      </c>
    </row>
    <row r="1077" spans="1:65">
      <c r="A1077" s="30"/>
      <c r="B1077" s="19"/>
      <c r="C1077" s="9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144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2</v>
      </c>
    </row>
    <row r="1078" spans="1:65">
      <c r="A1078" s="30"/>
      <c r="B1078" s="18">
        <v>1</v>
      </c>
      <c r="C1078" s="14">
        <v>1</v>
      </c>
      <c r="D1078" s="145">
        <v>9</v>
      </c>
      <c r="E1078" s="22">
        <v>8.4</v>
      </c>
      <c r="F1078" s="22">
        <v>12.1</v>
      </c>
      <c r="G1078" s="22">
        <v>10.5</v>
      </c>
      <c r="H1078" s="22">
        <v>8.6</v>
      </c>
      <c r="I1078" s="22">
        <v>8</v>
      </c>
      <c r="J1078" s="22">
        <v>8.8406892088200006</v>
      </c>
      <c r="K1078" s="149">
        <v>17.5</v>
      </c>
      <c r="L1078" s="145">
        <v>10</v>
      </c>
      <c r="M1078" s="22">
        <v>8.5</v>
      </c>
      <c r="N1078" s="22">
        <v>10</v>
      </c>
      <c r="O1078" s="145">
        <v>15.8</v>
      </c>
      <c r="P1078" s="145" t="s">
        <v>263</v>
      </c>
      <c r="Q1078" s="144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1</v>
      </c>
    </row>
    <row r="1079" spans="1:65">
      <c r="A1079" s="30"/>
      <c r="B1079" s="19">
        <v>1</v>
      </c>
      <c r="C1079" s="9">
        <v>2</v>
      </c>
      <c r="D1079" s="146">
        <v>10</v>
      </c>
      <c r="E1079" s="11">
        <v>8.1</v>
      </c>
      <c r="F1079" s="11">
        <v>8.9</v>
      </c>
      <c r="G1079" s="11">
        <v>8.1999999999999993</v>
      </c>
      <c r="H1079" s="11">
        <v>8.6</v>
      </c>
      <c r="I1079" s="11">
        <v>8.1999999999999993</v>
      </c>
      <c r="J1079" s="11">
        <v>8.7012803815000002</v>
      </c>
      <c r="K1079" s="146">
        <v>18.3</v>
      </c>
      <c r="L1079" s="146">
        <v>10</v>
      </c>
      <c r="M1079" s="11">
        <v>8.6999999999999993</v>
      </c>
      <c r="N1079" s="11">
        <v>9.6</v>
      </c>
      <c r="O1079" s="146">
        <v>14.95</v>
      </c>
      <c r="P1079" s="146" t="s">
        <v>263</v>
      </c>
      <c r="Q1079" s="144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 t="e">
        <v>#N/A</v>
      </c>
    </row>
    <row r="1080" spans="1:65">
      <c r="A1080" s="30"/>
      <c r="B1080" s="19">
        <v>1</v>
      </c>
      <c r="C1080" s="9">
        <v>3</v>
      </c>
      <c r="D1080" s="146">
        <v>9</v>
      </c>
      <c r="E1080" s="11">
        <v>8.3000000000000007</v>
      </c>
      <c r="F1080" s="11">
        <v>10.4</v>
      </c>
      <c r="G1080" s="11">
        <v>9.4</v>
      </c>
      <c r="H1080" s="11">
        <v>10</v>
      </c>
      <c r="I1080" s="11">
        <v>8.1999999999999993</v>
      </c>
      <c r="J1080" s="11">
        <v>9.0985337027599993</v>
      </c>
      <c r="K1080" s="146">
        <v>18.100000000000001</v>
      </c>
      <c r="L1080" s="146">
        <v>10</v>
      </c>
      <c r="M1080" s="11">
        <v>8.6999999999999993</v>
      </c>
      <c r="N1080" s="11">
        <v>9</v>
      </c>
      <c r="O1080" s="146">
        <v>15.339999999999998</v>
      </c>
      <c r="P1080" s="146" t="s">
        <v>263</v>
      </c>
      <c r="Q1080" s="144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16</v>
      </c>
    </row>
    <row r="1081" spans="1:65">
      <c r="A1081" s="30"/>
      <c r="B1081" s="19">
        <v>1</v>
      </c>
      <c r="C1081" s="9">
        <v>4</v>
      </c>
      <c r="D1081" s="146">
        <v>9</v>
      </c>
      <c r="E1081" s="11">
        <v>8.1999999999999993</v>
      </c>
      <c r="F1081" s="11">
        <v>10</v>
      </c>
      <c r="G1081" s="11">
        <v>9.5</v>
      </c>
      <c r="H1081" s="11">
        <v>9.8000000000000007</v>
      </c>
      <c r="I1081" s="11">
        <v>8</v>
      </c>
      <c r="J1081" s="11">
        <v>8.2117166966650839</v>
      </c>
      <c r="K1081" s="146">
        <v>18.100000000000001</v>
      </c>
      <c r="L1081" s="146">
        <v>10</v>
      </c>
      <c r="M1081" s="11">
        <v>8.6</v>
      </c>
      <c r="N1081" s="11">
        <v>9.4</v>
      </c>
      <c r="O1081" s="146">
        <v>16.309999999999999</v>
      </c>
      <c r="P1081" s="146" t="s">
        <v>263</v>
      </c>
      <c r="Q1081" s="144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9.0899253586992632</v>
      </c>
    </row>
    <row r="1082" spans="1:65">
      <c r="A1082" s="30"/>
      <c r="B1082" s="19">
        <v>1</v>
      </c>
      <c r="C1082" s="9">
        <v>5</v>
      </c>
      <c r="D1082" s="146">
        <v>9</v>
      </c>
      <c r="E1082" s="11">
        <v>8.1999999999999993</v>
      </c>
      <c r="F1082" s="11">
        <v>11.6</v>
      </c>
      <c r="G1082" s="11">
        <v>12.2</v>
      </c>
      <c r="H1082" s="11">
        <v>8.6</v>
      </c>
      <c r="I1082" s="11">
        <v>8.1999999999999993</v>
      </c>
      <c r="J1082" s="11">
        <v>8.1333997365333328</v>
      </c>
      <c r="K1082" s="146">
        <v>18.100000000000001</v>
      </c>
      <c r="L1082" s="146">
        <v>10</v>
      </c>
      <c r="M1082" s="11">
        <v>9</v>
      </c>
      <c r="N1082" s="11">
        <v>9.1999999999999993</v>
      </c>
      <c r="O1082" s="146">
        <v>15.759999999999998</v>
      </c>
      <c r="P1082" s="146" t="s">
        <v>263</v>
      </c>
      <c r="Q1082" s="144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54</v>
      </c>
    </row>
    <row r="1083" spans="1:65">
      <c r="A1083" s="30"/>
      <c r="B1083" s="19">
        <v>1</v>
      </c>
      <c r="C1083" s="9">
        <v>6</v>
      </c>
      <c r="D1083" s="146">
        <v>9</v>
      </c>
      <c r="E1083" s="11">
        <v>7.8</v>
      </c>
      <c r="F1083" s="11">
        <v>10.5</v>
      </c>
      <c r="G1083" s="11">
        <v>10.199999999999999</v>
      </c>
      <c r="H1083" s="11">
        <v>9.1999999999999993</v>
      </c>
      <c r="I1083" s="11">
        <v>8.1999999999999993</v>
      </c>
      <c r="J1083" s="11">
        <v>8.6307974912861702</v>
      </c>
      <c r="K1083" s="146">
        <v>18</v>
      </c>
      <c r="L1083" s="146">
        <v>9</v>
      </c>
      <c r="M1083" s="11">
        <v>8.6</v>
      </c>
      <c r="N1083" s="11">
        <v>9.3000000000000007</v>
      </c>
      <c r="O1083" s="146">
        <v>14.88</v>
      </c>
      <c r="P1083" s="146" t="s">
        <v>263</v>
      </c>
      <c r="Q1083" s="144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20" t="s">
        <v>226</v>
      </c>
      <c r="C1084" s="12"/>
      <c r="D1084" s="23">
        <v>9.1666666666666661</v>
      </c>
      <c r="E1084" s="23">
        <v>8.1666666666666661</v>
      </c>
      <c r="F1084" s="23">
        <v>10.583333333333334</v>
      </c>
      <c r="G1084" s="23">
        <v>10</v>
      </c>
      <c r="H1084" s="23">
        <v>9.1333333333333329</v>
      </c>
      <c r="I1084" s="23">
        <v>8.1333333333333329</v>
      </c>
      <c r="J1084" s="23">
        <v>8.6027362029274315</v>
      </c>
      <c r="K1084" s="23">
        <v>18.016666666666666</v>
      </c>
      <c r="L1084" s="23">
        <v>9.8333333333333339</v>
      </c>
      <c r="M1084" s="23">
        <v>8.6833333333333336</v>
      </c>
      <c r="N1084" s="23">
        <v>9.4166666666666661</v>
      </c>
      <c r="O1084" s="23">
        <v>15.506666666666666</v>
      </c>
      <c r="P1084" s="23" t="s">
        <v>500</v>
      </c>
      <c r="Q1084" s="144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30"/>
      <c r="B1085" s="3" t="s">
        <v>227</v>
      </c>
      <c r="C1085" s="29"/>
      <c r="D1085" s="11">
        <v>9</v>
      </c>
      <c r="E1085" s="11">
        <v>8.1999999999999993</v>
      </c>
      <c r="F1085" s="11">
        <v>10.45</v>
      </c>
      <c r="G1085" s="11">
        <v>9.85</v>
      </c>
      <c r="H1085" s="11">
        <v>8.8999999999999986</v>
      </c>
      <c r="I1085" s="11">
        <v>8.1999999999999993</v>
      </c>
      <c r="J1085" s="11">
        <v>8.6660389363930861</v>
      </c>
      <c r="K1085" s="11">
        <v>18.100000000000001</v>
      </c>
      <c r="L1085" s="11">
        <v>10</v>
      </c>
      <c r="M1085" s="11">
        <v>8.6499999999999986</v>
      </c>
      <c r="N1085" s="11">
        <v>9.3500000000000014</v>
      </c>
      <c r="O1085" s="11">
        <v>15.549999999999997</v>
      </c>
      <c r="P1085" s="11" t="s">
        <v>500</v>
      </c>
      <c r="Q1085" s="144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30"/>
      <c r="B1086" s="3" t="s">
        <v>228</v>
      </c>
      <c r="C1086" s="29"/>
      <c r="D1086" s="24">
        <v>0.40824829046386302</v>
      </c>
      <c r="E1086" s="24">
        <v>0.20655911179772912</v>
      </c>
      <c r="F1086" s="24">
        <v>1.1444066876188141</v>
      </c>
      <c r="G1086" s="24">
        <v>1.3401492454200776</v>
      </c>
      <c r="H1086" s="24">
        <v>0.64083279150388917</v>
      </c>
      <c r="I1086" s="24">
        <v>0.10327955589886409</v>
      </c>
      <c r="J1086" s="24">
        <v>0.37043438227394004</v>
      </c>
      <c r="K1086" s="24">
        <v>0.27141603981096418</v>
      </c>
      <c r="L1086" s="24">
        <v>0.40824829046386302</v>
      </c>
      <c r="M1086" s="24">
        <v>0.17224014243685087</v>
      </c>
      <c r="N1086" s="24">
        <v>0.34880749227427249</v>
      </c>
      <c r="O1086" s="24">
        <v>0.55243702506861925</v>
      </c>
      <c r="P1086" s="24" t="s">
        <v>500</v>
      </c>
      <c r="Q1086" s="144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3" t="s">
        <v>85</v>
      </c>
      <c r="C1087" s="29"/>
      <c r="D1087" s="13">
        <v>4.4536177141512333E-2</v>
      </c>
      <c r="E1087" s="13">
        <v>2.5292952465028058E-2</v>
      </c>
      <c r="F1087" s="13">
        <v>0.10813291536555723</v>
      </c>
      <c r="G1087" s="13">
        <v>0.13401492454200775</v>
      </c>
      <c r="H1087" s="13">
        <v>7.0164174252250647E-2</v>
      </c>
      <c r="I1087" s="13">
        <v>1.2698306053139027E-2</v>
      </c>
      <c r="J1087" s="13">
        <v>4.3060065255503786E-2</v>
      </c>
      <c r="K1087" s="13">
        <v>1.5064720063513276E-2</v>
      </c>
      <c r="L1087" s="13">
        <v>4.1516775301409799E-2</v>
      </c>
      <c r="M1087" s="13">
        <v>1.9835716979291845E-2</v>
      </c>
      <c r="N1087" s="13">
        <v>3.7041503604347527E-2</v>
      </c>
      <c r="O1087" s="13">
        <v>3.562577547734002E-2</v>
      </c>
      <c r="P1087" s="13" t="s">
        <v>500</v>
      </c>
      <c r="Q1087" s="144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229</v>
      </c>
      <c r="C1088" s="29"/>
      <c r="D1088" s="13">
        <v>8.4424574393187068E-3</v>
      </c>
      <c r="E1088" s="13">
        <v>-0.10156944700860693</v>
      </c>
      <c r="F1088" s="13">
        <v>0.16429265540721372</v>
      </c>
      <c r="G1088" s="13">
        <v>0.10011904447925701</v>
      </c>
      <c r="H1088" s="13">
        <v>4.7753939577213078E-3</v>
      </c>
      <c r="I1088" s="13">
        <v>-0.10523651049020444</v>
      </c>
      <c r="J1088" s="13">
        <v>-5.3596606852836293E-2</v>
      </c>
      <c r="K1088" s="13">
        <v>0.98204781180346101</v>
      </c>
      <c r="L1088" s="13">
        <v>8.1783727071269352E-2</v>
      </c>
      <c r="M1088" s="13">
        <v>-4.4729963043845244E-2</v>
      </c>
      <c r="N1088" s="13">
        <v>3.5945433551300088E-2</v>
      </c>
      <c r="O1088" s="13">
        <v>0.70591793163916772</v>
      </c>
      <c r="P1088" s="13" t="s">
        <v>500</v>
      </c>
      <c r="Q1088" s="144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46" t="s">
        <v>230</v>
      </c>
      <c r="C1089" s="47"/>
      <c r="D1089" s="45" t="s">
        <v>236</v>
      </c>
      <c r="E1089" s="45">
        <v>0.67</v>
      </c>
      <c r="F1089" s="45">
        <v>1.01</v>
      </c>
      <c r="G1089" s="45">
        <v>0.6</v>
      </c>
      <c r="H1089" s="45">
        <v>0</v>
      </c>
      <c r="I1089" s="45">
        <v>0.7</v>
      </c>
      <c r="J1089" s="45">
        <v>0.37</v>
      </c>
      <c r="K1089" s="45">
        <v>6.2</v>
      </c>
      <c r="L1089" s="45" t="s">
        <v>236</v>
      </c>
      <c r="M1089" s="45">
        <v>0.31</v>
      </c>
      <c r="N1089" s="45">
        <v>0.2</v>
      </c>
      <c r="O1089" s="45">
        <v>4.45</v>
      </c>
      <c r="P1089" s="45">
        <v>6.2</v>
      </c>
      <c r="Q1089" s="144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B1090" s="31" t="s">
        <v>274</v>
      </c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BM1090" s="55"/>
    </row>
    <row r="1091" spans="1:65">
      <c r="BM1091" s="55"/>
    </row>
    <row r="1092" spans="1:65">
      <c r="BM1092" s="55"/>
    </row>
    <row r="1093" spans="1:65">
      <c r="BM1093" s="55"/>
    </row>
    <row r="1094" spans="1:65">
      <c r="BM1094" s="55"/>
    </row>
    <row r="1095" spans="1:65">
      <c r="BM1095" s="55"/>
    </row>
    <row r="1096" spans="1:65">
      <c r="BM1096" s="55"/>
    </row>
    <row r="1097" spans="1:65">
      <c r="BM1097" s="55"/>
    </row>
    <row r="1098" spans="1:65">
      <c r="BM1098" s="55"/>
    </row>
    <row r="1099" spans="1:65">
      <c r="BM1099" s="55"/>
    </row>
    <row r="1100" spans="1:65">
      <c r="BM1100" s="55"/>
    </row>
    <row r="1101" spans="1:65">
      <c r="BM1101" s="55"/>
    </row>
    <row r="1102" spans="1:65">
      <c r="BM1102" s="55"/>
    </row>
    <row r="1103" spans="1:65">
      <c r="BM1103" s="55"/>
    </row>
    <row r="1104" spans="1:65">
      <c r="BM1104" s="55"/>
    </row>
    <row r="1105" spans="65:65">
      <c r="BM1105" s="55"/>
    </row>
    <row r="1106" spans="65:65">
      <c r="BM1106" s="55"/>
    </row>
    <row r="1107" spans="65:65">
      <c r="BM1107" s="55"/>
    </row>
    <row r="1108" spans="65:65">
      <c r="BM1108" s="55"/>
    </row>
    <row r="1109" spans="65:65">
      <c r="BM1109" s="55"/>
    </row>
    <row r="1110" spans="65:65">
      <c r="BM1110" s="55"/>
    </row>
    <row r="1111" spans="65:65">
      <c r="BM1111" s="55"/>
    </row>
    <row r="1112" spans="65:65">
      <c r="BM1112" s="55"/>
    </row>
    <row r="1113" spans="65:65">
      <c r="BM1113" s="55"/>
    </row>
    <row r="1114" spans="65:65">
      <c r="BM1114" s="55"/>
    </row>
    <row r="1115" spans="65:65">
      <c r="BM1115" s="55"/>
    </row>
    <row r="1116" spans="65:65">
      <c r="BM1116" s="55"/>
    </row>
    <row r="1117" spans="65:65">
      <c r="BM1117" s="55"/>
    </row>
    <row r="1118" spans="65:65">
      <c r="BM1118" s="55"/>
    </row>
    <row r="1119" spans="65:65">
      <c r="BM1119" s="55"/>
    </row>
    <row r="1120" spans="65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6"/>
    </row>
    <row r="1140" spans="65:65">
      <c r="BM1140" s="57"/>
    </row>
    <row r="1141" spans="65:65">
      <c r="BM1141" s="57"/>
    </row>
    <row r="1142" spans="65:65">
      <c r="BM1142" s="57"/>
    </row>
    <row r="1143" spans="65:65">
      <c r="BM1143" s="57"/>
    </row>
    <row r="1144" spans="65:65">
      <c r="BM1144" s="57"/>
    </row>
    <row r="1145" spans="65:65">
      <c r="BM1145" s="57"/>
    </row>
    <row r="1146" spans="65:65">
      <c r="BM1146" s="57"/>
    </row>
    <row r="1147" spans="65:65">
      <c r="BM1147" s="57"/>
    </row>
    <row r="1148" spans="65:65">
      <c r="BM1148" s="57"/>
    </row>
    <row r="1149" spans="65:65">
      <c r="BM1149" s="57"/>
    </row>
    <row r="1150" spans="65:65">
      <c r="BM1150" s="57"/>
    </row>
    <row r="1151" spans="65:65">
      <c r="BM1151" s="57"/>
    </row>
    <row r="1152" spans="65:65">
      <c r="BM1152" s="57"/>
    </row>
    <row r="1153" spans="65:65">
      <c r="BM1153" s="57"/>
    </row>
    <row r="1154" spans="65:65">
      <c r="BM1154" s="57"/>
    </row>
    <row r="1155" spans="65:65">
      <c r="BM1155" s="57"/>
    </row>
    <row r="1156" spans="65:65">
      <c r="BM1156" s="57"/>
    </row>
    <row r="1157" spans="65:65">
      <c r="BM1157" s="57"/>
    </row>
    <row r="1158" spans="65:65">
      <c r="BM1158" s="57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</sheetData>
  <dataConsolidate/>
  <conditionalFormatting sqref="B6:Q11 B24:Q29 B42:Q47 B60:P65 B79:O84 B97:Q102 B115:Q120 B133:Q138 B152:L157 B170:Q175 B188:Q193 B207:M212 B226:Q231 B244:E249 B262:E267 B280:D285 B298:Q303 B316:O321 B335:E340 B353:M358 B371:L376 B389:D394 B407:O412 B425:Q430 B443:N448 B462:O467 B481:D486 B499:Q504 B517:Q522 B535:Q540 B553:Q558 B571:N576 B589:E594 B607:Q612 B625:Q630 B643:Q648 B661:E666 B679:M684 B697:M702 B715:Q720 B733:P738 B751:P756 B770:N775 B788:E793 B806:O811 B824:Q829 B843:M848 B861:D866 B879:N884 B897:M902 B915:P920 B933:M938 B951:D956 B969:N974 B987:P992 B1005:P1010 B1023:P1028 B1042:D1047 B1060:Q1065 B1078:P1083">
    <cfRule type="expression" dxfId="11" priority="180">
      <formula>AND($B6&lt;&gt;$B5,NOT(ISBLANK(INDIRECT(Anlyt_LabRefThisCol))))</formula>
    </cfRule>
  </conditionalFormatting>
  <conditionalFormatting sqref="C2:Q17 C20:Q35 C38:Q53 C56:P71 C75:O90 C93:Q108 C111:Q126 C129:Q144 C148:L163 C166:Q181 C184:Q199 C203:M218 C222:Q237 C240:E255 C258:E273 C276:D291 C294:Q309 C312:O327 C331:E346 C349:M364 C367:L382 C385:D400 C403:O418 C421:Q436 C439:N454 C458:O473 C477:D492 C495:Q510 C513:Q528 C531:Q546 C549:Q564 C567:N582 C585:E600 C603:Q618 C621:Q636 C639:Q654 C657:E672 C675:M690 C693:M708 C711:Q726 C729:P744 C747:P762 C766:N781 C784:E799 C802:O817 C820:Q835 C839:M854 C857:D872 C875:N890 C893:M908 C911:P926 C929:M944 C947:D962 C965:N980 C983:P998 C1001:P1016 C1019:P1034 C1038:D1053 C1056:Q1071 C1074:P1089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FB5D-0183-4B4E-9839-819A32260173}">
  <sheetPr codeName="Sheet15"/>
  <dimension ref="A1:BN116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443</v>
      </c>
      <c r="BM1" s="28" t="s">
        <v>233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209</v>
      </c>
      <c r="E2" s="17" t="s">
        <v>209</v>
      </c>
      <c r="F2" s="17" t="s">
        <v>209</v>
      </c>
      <c r="G2" s="14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239</v>
      </c>
      <c r="E3" s="143" t="s">
        <v>240</v>
      </c>
      <c r="F3" s="143" t="s">
        <v>247</v>
      </c>
      <c r="G3" s="14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99</v>
      </c>
      <c r="E4" s="11" t="s">
        <v>99</v>
      </c>
      <c r="F4" s="11" t="s">
        <v>275</v>
      </c>
      <c r="G4" s="14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14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13">
        <v>37</v>
      </c>
      <c r="E6" s="213">
        <v>28</v>
      </c>
      <c r="F6" s="213">
        <v>44</v>
      </c>
      <c r="G6" s="214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0"/>
      <c r="B7" s="19">
        <v>1</v>
      </c>
      <c r="C7" s="9">
        <v>2</v>
      </c>
      <c r="D7" s="217">
        <v>36</v>
      </c>
      <c r="E7" s="217">
        <v>29</v>
      </c>
      <c r="F7" s="217">
        <v>42</v>
      </c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>
        <v>3</v>
      </c>
    </row>
    <row r="8" spans="1:66">
      <c r="A8" s="30"/>
      <c r="B8" s="19">
        <v>1</v>
      </c>
      <c r="C8" s="9">
        <v>3</v>
      </c>
      <c r="D8" s="217">
        <v>45</v>
      </c>
      <c r="E8" s="217">
        <v>34</v>
      </c>
      <c r="F8" s="217">
        <v>43</v>
      </c>
      <c r="G8" s="214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0"/>
      <c r="B9" s="19">
        <v>1</v>
      </c>
      <c r="C9" s="9">
        <v>4</v>
      </c>
      <c r="D9" s="217">
        <v>40</v>
      </c>
      <c r="E9" s="217">
        <v>33</v>
      </c>
      <c r="F9" s="217">
        <v>42</v>
      </c>
      <c r="G9" s="214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>
        <v>38.2777777777778</v>
      </c>
      <c r="BN9" s="28"/>
    </row>
    <row r="10" spans="1:66">
      <c r="A10" s="30"/>
      <c r="B10" s="19">
        <v>1</v>
      </c>
      <c r="C10" s="9">
        <v>5</v>
      </c>
      <c r="D10" s="217">
        <v>49</v>
      </c>
      <c r="E10" s="217">
        <v>27</v>
      </c>
      <c r="F10" s="217">
        <v>43</v>
      </c>
      <c r="G10" s="214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18</v>
      </c>
    </row>
    <row r="11" spans="1:66">
      <c r="A11" s="30"/>
      <c r="B11" s="19">
        <v>1</v>
      </c>
      <c r="C11" s="9">
        <v>6</v>
      </c>
      <c r="D11" s="217">
        <v>40</v>
      </c>
      <c r="E11" s="217">
        <v>34</v>
      </c>
      <c r="F11" s="217">
        <v>43</v>
      </c>
      <c r="G11" s="214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8"/>
    </row>
    <row r="12" spans="1:66">
      <c r="A12" s="30"/>
      <c r="B12" s="20" t="s">
        <v>226</v>
      </c>
      <c r="C12" s="12"/>
      <c r="D12" s="219">
        <v>41.166666666666664</v>
      </c>
      <c r="E12" s="219">
        <v>30.833333333333332</v>
      </c>
      <c r="F12" s="219">
        <v>42.833333333333336</v>
      </c>
      <c r="G12" s="214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8"/>
    </row>
    <row r="13" spans="1:66">
      <c r="A13" s="30"/>
      <c r="B13" s="3" t="s">
        <v>227</v>
      </c>
      <c r="C13" s="29"/>
      <c r="D13" s="217">
        <v>40</v>
      </c>
      <c r="E13" s="217">
        <v>31</v>
      </c>
      <c r="F13" s="217">
        <v>43</v>
      </c>
      <c r="G13" s="214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8"/>
    </row>
    <row r="14" spans="1:66">
      <c r="A14" s="30"/>
      <c r="B14" s="3" t="s">
        <v>228</v>
      </c>
      <c r="C14" s="29"/>
      <c r="D14" s="217">
        <v>4.9564772436345139</v>
      </c>
      <c r="E14" s="217">
        <v>3.1885210782848321</v>
      </c>
      <c r="F14" s="217">
        <v>0.752772652709081</v>
      </c>
      <c r="G14" s="214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8"/>
    </row>
    <row r="15" spans="1:66">
      <c r="A15" s="30"/>
      <c r="B15" s="3" t="s">
        <v>85</v>
      </c>
      <c r="C15" s="29"/>
      <c r="D15" s="13">
        <v>0.12040025693039305</v>
      </c>
      <c r="E15" s="13">
        <v>0.10341149443085942</v>
      </c>
      <c r="F15" s="13">
        <v>1.7574458818110841E-2</v>
      </c>
      <c r="G15" s="14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229</v>
      </c>
      <c r="C16" s="29"/>
      <c r="D16" s="13">
        <v>7.5471698113206864E-2</v>
      </c>
      <c r="E16" s="13">
        <v>-0.19448476052249686</v>
      </c>
      <c r="F16" s="13">
        <v>0.11901306240928822</v>
      </c>
      <c r="G16" s="14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230</v>
      </c>
      <c r="C17" s="47"/>
      <c r="D17" s="45">
        <v>0</v>
      </c>
      <c r="E17" s="45">
        <v>4.18</v>
      </c>
      <c r="F17" s="45">
        <v>0.67</v>
      </c>
      <c r="G17" s="14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BM18" s="55"/>
    </row>
    <row r="19" spans="1:65" ht="15">
      <c r="B19" s="8" t="s">
        <v>384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209</v>
      </c>
      <c r="E20" s="17" t="s">
        <v>209</v>
      </c>
      <c r="F20" s="17" t="s">
        <v>209</v>
      </c>
      <c r="G20" s="17" t="s">
        <v>209</v>
      </c>
      <c r="H20" s="17" t="s">
        <v>209</v>
      </c>
      <c r="I20" s="17" t="s">
        <v>209</v>
      </c>
      <c r="J20" s="17" t="s">
        <v>209</v>
      </c>
      <c r="K20" s="17" t="s">
        <v>209</v>
      </c>
      <c r="L20" s="17" t="s">
        <v>209</v>
      </c>
      <c r="M20" s="14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210</v>
      </c>
      <c r="C21" s="9" t="s">
        <v>210</v>
      </c>
      <c r="D21" s="142" t="s">
        <v>238</v>
      </c>
      <c r="E21" s="143" t="s">
        <v>240</v>
      </c>
      <c r="F21" s="143" t="s">
        <v>242</v>
      </c>
      <c r="G21" s="143" t="s">
        <v>243</v>
      </c>
      <c r="H21" s="143" t="s">
        <v>244</v>
      </c>
      <c r="I21" s="143" t="s">
        <v>246</v>
      </c>
      <c r="J21" s="143" t="s">
        <v>247</v>
      </c>
      <c r="K21" s="143" t="s">
        <v>248</v>
      </c>
      <c r="L21" s="143" t="s">
        <v>249</v>
      </c>
      <c r="M21" s="14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100</v>
      </c>
      <c r="E22" s="11" t="s">
        <v>100</v>
      </c>
      <c r="F22" s="11" t="s">
        <v>100</v>
      </c>
      <c r="G22" s="11" t="s">
        <v>275</v>
      </c>
      <c r="H22" s="11" t="s">
        <v>100</v>
      </c>
      <c r="I22" s="11" t="s">
        <v>275</v>
      </c>
      <c r="J22" s="11" t="s">
        <v>275</v>
      </c>
      <c r="K22" s="11" t="s">
        <v>275</v>
      </c>
      <c r="L22" s="11" t="s">
        <v>100</v>
      </c>
      <c r="M22" s="14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14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08">
        <v>0.25</v>
      </c>
      <c r="E24" s="209">
        <v>0.28000000000000003</v>
      </c>
      <c r="F24" s="208">
        <v>0.25</v>
      </c>
      <c r="G24" s="208">
        <v>0.25</v>
      </c>
      <c r="H24" s="208">
        <v>0.24372918330225285</v>
      </c>
      <c r="I24" s="208">
        <v>0.24</v>
      </c>
      <c r="J24" s="208">
        <v>0.27</v>
      </c>
      <c r="K24" s="208">
        <v>0.22999999999999998</v>
      </c>
      <c r="L24" s="208">
        <v>0.22999999999999998</v>
      </c>
      <c r="M24" s="206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10">
        <v>1</v>
      </c>
    </row>
    <row r="25" spans="1:65">
      <c r="A25" s="30"/>
      <c r="B25" s="19">
        <v>1</v>
      </c>
      <c r="C25" s="9">
        <v>2</v>
      </c>
      <c r="D25" s="24">
        <v>0.22999999999999998</v>
      </c>
      <c r="E25" s="211">
        <v>0.28000000000000003</v>
      </c>
      <c r="F25" s="24">
        <v>0.25</v>
      </c>
      <c r="G25" s="24">
        <v>0.25</v>
      </c>
      <c r="H25" s="24">
        <v>0.22054455665031855</v>
      </c>
      <c r="I25" s="24">
        <v>0.24</v>
      </c>
      <c r="J25" s="24">
        <v>0.27</v>
      </c>
      <c r="K25" s="24">
        <v>0.22999999999999998</v>
      </c>
      <c r="L25" s="24">
        <v>0.22999999999999998</v>
      </c>
      <c r="M25" s="206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10" t="e">
        <v>#N/A</v>
      </c>
    </row>
    <row r="26" spans="1:65">
      <c r="A26" s="30"/>
      <c r="B26" s="19">
        <v>1</v>
      </c>
      <c r="C26" s="9">
        <v>3</v>
      </c>
      <c r="D26" s="24">
        <v>0.22</v>
      </c>
      <c r="E26" s="211">
        <v>0.28000000000000003</v>
      </c>
      <c r="F26" s="24">
        <v>0.25</v>
      </c>
      <c r="G26" s="24">
        <v>0.25</v>
      </c>
      <c r="H26" s="24">
        <v>0.24754757037841374</v>
      </c>
      <c r="I26" s="24">
        <v>0.24</v>
      </c>
      <c r="J26" s="24">
        <v>0.27</v>
      </c>
      <c r="K26" s="24">
        <v>0.26</v>
      </c>
      <c r="L26" s="24">
        <v>0.22999999999999998</v>
      </c>
      <c r="M26" s="206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10">
        <v>16</v>
      </c>
    </row>
    <row r="27" spans="1:65">
      <c r="A27" s="30"/>
      <c r="B27" s="19">
        <v>1</v>
      </c>
      <c r="C27" s="9">
        <v>4</v>
      </c>
      <c r="D27" s="24">
        <v>0.24</v>
      </c>
      <c r="E27" s="211">
        <v>0.27</v>
      </c>
      <c r="F27" s="24">
        <v>0.26</v>
      </c>
      <c r="G27" s="24">
        <v>0.25</v>
      </c>
      <c r="H27" s="24">
        <v>0.21405181823017533</v>
      </c>
      <c r="I27" s="24">
        <v>0.24</v>
      </c>
      <c r="J27" s="24">
        <v>0.27</v>
      </c>
      <c r="K27" s="24">
        <v>0.26</v>
      </c>
      <c r="L27" s="24">
        <v>0.21</v>
      </c>
      <c r="M27" s="206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10">
        <v>0.24294445693484121</v>
      </c>
    </row>
    <row r="28" spans="1:65">
      <c r="A28" s="30"/>
      <c r="B28" s="19">
        <v>1</v>
      </c>
      <c r="C28" s="9">
        <v>5</v>
      </c>
      <c r="D28" s="24">
        <v>0.24</v>
      </c>
      <c r="E28" s="211">
        <v>0.28000000000000003</v>
      </c>
      <c r="F28" s="24">
        <v>0.25</v>
      </c>
      <c r="G28" s="24">
        <v>0.25</v>
      </c>
      <c r="H28" s="24">
        <v>0.21767347414234348</v>
      </c>
      <c r="I28" s="24">
        <v>0.24</v>
      </c>
      <c r="J28" s="24">
        <v>0.27</v>
      </c>
      <c r="K28" s="24">
        <v>0.22999999999999998</v>
      </c>
      <c r="L28" s="24">
        <v>0.22999999999999998</v>
      </c>
      <c r="M28" s="206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10">
        <v>56</v>
      </c>
    </row>
    <row r="29" spans="1:65">
      <c r="A29" s="30"/>
      <c r="B29" s="19">
        <v>1</v>
      </c>
      <c r="C29" s="9">
        <v>6</v>
      </c>
      <c r="D29" s="24">
        <v>0.24</v>
      </c>
      <c r="E29" s="211">
        <v>0.27</v>
      </c>
      <c r="F29" s="24">
        <v>0.25</v>
      </c>
      <c r="G29" s="24">
        <v>0.25</v>
      </c>
      <c r="H29" s="24">
        <v>0.22778733016887376</v>
      </c>
      <c r="I29" s="24">
        <v>0.24</v>
      </c>
      <c r="J29" s="24">
        <v>0.27</v>
      </c>
      <c r="K29" s="24">
        <v>0.25</v>
      </c>
      <c r="L29" s="24">
        <v>0.21</v>
      </c>
      <c r="M29" s="206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56"/>
    </row>
    <row r="30" spans="1:65">
      <c r="A30" s="30"/>
      <c r="B30" s="20" t="s">
        <v>226</v>
      </c>
      <c r="C30" s="12"/>
      <c r="D30" s="212">
        <v>0.23666666666666666</v>
      </c>
      <c r="E30" s="212">
        <v>0.27666666666666667</v>
      </c>
      <c r="F30" s="212">
        <v>0.25166666666666665</v>
      </c>
      <c r="G30" s="212">
        <v>0.25</v>
      </c>
      <c r="H30" s="212">
        <v>0.22855565547872961</v>
      </c>
      <c r="I30" s="212">
        <v>0.24</v>
      </c>
      <c r="J30" s="212">
        <v>0.27</v>
      </c>
      <c r="K30" s="212">
        <v>0.24333333333333332</v>
      </c>
      <c r="L30" s="212">
        <v>0.2233333333333333</v>
      </c>
      <c r="M30" s="206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56"/>
    </row>
    <row r="31" spans="1:65">
      <c r="A31" s="30"/>
      <c r="B31" s="3" t="s">
        <v>227</v>
      </c>
      <c r="C31" s="29"/>
      <c r="D31" s="24">
        <v>0.24</v>
      </c>
      <c r="E31" s="24">
        <v>0.28000000000000003</v>
      </c>
      <c r="F31" s="24">
        <v>0.25</v>
      </c>
      <c r="G31" s="24">
        <v>0.25</v>
      </c>
      <c r="H31" s="24">
        <v>0.22416594340959617</v>
      </c>
      <c r="I31" s="24">
        <v>0.24</v>
      </c>
      <c r="J31" s="24">
        <v>0.27</v>
      </c>
      <c r="K31" s="24">
        <v>0.24</v>
      </c>
      <c r="L31" s="24">
        <v>0.22999999999999998</v>
      </c>
      <c r="M31" s="206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56"/>
    </row>
    <row r="32" spans="1:65">
      <c r="A32" s="30"/>
      <c r="B32" s="3" t="s">
        <v>228</v>
      </c>
      <c r="C32" s="29"/>
      <c r="D32" s="24">
        <v>1.0327955589886445E-2</v>
      </c>
      <c r="E32" s="24">
        <v>5.1639777949432277E-3</v>
      </c>
      <c r="F32" s="24">
        <v>4.0824829046386332E-3</v>
      </c>
      <c r="G32" s="24">
        <v>0</v>
      </c>
      <c r="H32" s="24">
        <v>1.4031963312088251E-2</v>
      </c>
      <c r="I32" s="24">
        <v>0</v>
      </c>
      <c r="J32" s="24">
        <v>0</v>
      </c>
      <c r="K32" s="24">
        <v>1.5055453054181633E-2</v>
      </c>
      <c r="L32" s="24">
        <v>1.032795558988644E-2</v>
      </c>
      <c r="M32" s="206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85</v>
      </c>
      <c r="C33" s="29"/>
      <c r="D33" s="13">
        <v>4.3639248971351179E-2</v>
      </c>
      <c r="E33" s="13">
        <v>1.8664979981722511E-2</v>
      </c>
      <c r="F33" s="13">
        <v>1.6221786376047549E-2</v>
      </c>
      <c r="G33" s="13">
        <v>0</v>
      </c>
      <c r="H33" s="13">
        <v>6.1394076128622105E-2</v>
      </c>
      <c r="I33" s="13">
        <v>0</v>
      </c>
      <c r="J33" s="13">
        <v>0</v>
      </c>
      <c r="K33" s="13">
        <v>6.1871724880198493E-2</v>
      </c>
      <c r="L33" s="13">
        <v>4.6244577268148242E-2</v>
      </c>
      <c r="M33" s="14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229</v>
      </c>
      <c r="C34" s="29"/>
      <c r="D34" s="13">
        <v>-2.584043425966398E-2</v>
      </c>
      <c r="E34" s="13">
        <v>0.13880625290771675</v>
      </c>
      <c r="F34" s="13">
        <v>3.5902073428103698E-2</v>
      </c>
      <c r="G34" s="13">
        <v>2.904179479612945E-2</v>
      </c>
      <c r="H34" s="13">
        <v>-5.9226712301448936E-2</v>
      </c>
      <c r="I34" s="13">
        <v>-1.2119876995715706E-2</v>
      </c>
      <c r="J34" s="13">
        <v>0.11136513837981998</v>
      </c>
      <c r="K34" s="13">
        <v>1.6006802682326793E-3</v>
      </c>
      <c r="L34" s="13">
        <v>-8.0722663315457743E-2</v>
      </c>
      <c r="M34" s="14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230</v>
      </c>
      <c r="C35" s="47"/>
      <c r="D35" s="45">
        <v>0.54</v>
      </c>
      <c r="E35" s="45">
        <v>2.7</v>
      </c>
      <c r="F35" s="45">
        <v>0.67</v>
      </c>
      <c r="G35" s="45">
        <v>0.54</v>
      </c>
      <c r="H35" s="45">
        <v>1.2</v>
      </c>
      <c r="I35" s="45">
        <v>0.27</v>
      </c>
      <c r="J35" s="45">
        <v>2.16</v>
      </c>
      <c r="K35" s="45">
        <v>0</v>
      </c>
      <c r="L35" s="45">
        <v>1.62</v>
      </c>
      <c r="M35" s="14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BM36" s="55"/>
    </row>
    <row r="37" spans="1:65" ht="15">
      <c r="B37" s="8" t="s">
        <v>444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209</v>
      </c>
      <c r="E38" s="17" t="s">
        <v>209</v>
      </c>
      <c r="F38" s="17" t="s">
        <v>209</v>
      </c>
      <c r="G38" s="17" t="s">
        <v>209</v>
      </c>
      <c r="H38" s="17" t="s">
        <v>209</v>
      </c>
      <c r="I38" s="17" t="s">
        <v>209</v>
      </c>
      <c r="J38" s="17" t="s">
        <v>209</v>
      </c>
      <c r="K38" s="17" t="s">
        <v>209</v>
      </c>
      <c r="L38" s="17" t="s">
        <v>209</v>
      </c>
      <c r="M38" s="17" t="s">
        <v>209</v>
      </c>
      <c r="N38" s="17" t="s">
        <v>209</v>
      </c>
      <c r="O38" s="17" t="s">
        <v>209</v>
      </c>
      <c r="P38" s="14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210</v>
      </c>
      <c r="C39" s="9" t="s">
        <v>210</v>
      </c>
      <c r="D39" s="142" t="s">
        <v>238</v>
      </c>
      <c r="E39" s="143" t="s">
        <v>239</v>
      </c>
      <c r="F39" s="143" t="s">
        <v>240</v>
      </c>
      <c r="G39" s="143" t="s">
        <v>242</v>
      </c>
      <c r="H39" s="143" t="s">
        <v>243</v>
      </c>
      <c r="I39" s="143" t="s">
        <v>244</v>
      </c>
      <c r="J39" s="143" t="s">
        <v>246</v>
      </c>
      <c r="K39" s="143" t="s">
        <v>247</v>
      </c>
      <c r="L39" s="143" t="s">
        <v>248</v>
      </c>
      <c r="M39" s="143" t="s">
        <v>249</v>
      </c>
      <c r="N39" s="143" t="s">
        <v>250</v>
      </c>
      <c r="O39" s="143" t="s">
        <v>234</v>
      </c>
      <c r="P39" s="14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100</v>
      </c>
      <c r="E40" s="11" t="s">
        <v>99</v>
      </c>
      <c r="F40" s="11" t="s">
        <v>100</v>
      </c>
      <c r="G40" s="11" t="s">
        <v>99</v>
      </c>
      <c r="H40" s="11" t="s">
        <v>275</v>
      </c>
      <c r="I40" s="11" t="s">
        <v>99</v>
      </c>
      <c r="J40" s="11" t="s">
        <v>275</v>
      </c>
      <c r="K40" s="11" t="s">
        <v>275</v>
      </c>
      <c r="L40" s="11" t="s">
        <v>275</v>
      </c>
      <c r="M40" s="11" t="s">
        <v>100</v>
      </c>
      <c r="N40" s="11" t="s">
        <v>100</v>
      </c>
      <c r="O40" s="11" t="s">
        <v>275</v>
      </c>
      <c r="P40" s="14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14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3">
        <v>1366</v>
      </c>
      <c r="E42" s="223">
        <v>1200</v>
      </c>
      <c r="F42" s="223">
        <v>1300</v>
      </c>
      <c r="G42" s="223">
        <v>1449</v>
      </c>
      <c r="H42" s="223">
        <v>1410</v>
      </c>
      <c r="I42" s="223">
        <v>1350.1203649550114</v>
      </c>
      <c r="J42" s="223">
        <v>1320</v>
      </c>
      <c r="K42" s="223">
        <v>1240</v>
      </c>
      <c r="L42" s="223">
        <v>1460</v>
      </c>
      <c r="M42" s="223">
        <v>1400.0000000000002</v>
      </c>
      <c r="N42" s="224">
        <v>1651.1</v>
      </c>
      <c r="O42" s="223">
        <v>1212</v>
      </c>
      <c r="P42" s="225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7">
        <v>1</v>
      </c>
    </row>
    <row r="43" spans="1:65">
      <c r="A43" s="30"/>
      <c r="B43" s="19">
        <v>1</v>
      </c>
      <c r="C43" s="9">
        <v>2</v>
      </c>
      <c r="D43" s="228">
        <v>1329</v>
      </c>
      <c r="E43" s="228">
        <v>1255</v>
      </c>
      <c r="F43" s="228">
        <v>1370</v>
      </c>
      <c r="G43" s="228">
        <v>1450</v>
      </c>
      <c r="H43" s="228">
        <v>1440</v>
      </c>
      <c r="I43" s="228">
        <v>1368.9147726418782</v>
      </c>
      <c r="J43" s="228">
        <v>1320</v>
      </c>
      <c r="K43" s="228">
        <v>1170</v>
      </c>
      <c r="L43" s="228">
        <v>1530</v>
      </c>
      <c r="M43" s="228">
        <v>1300</v>
      </c>
      <c r="N43" s="229">
        <v>1683.3</v>
      </c>
      <c r="O43" s="228">
        <v>1248</v>
      </c>
      <c r="P43" s="225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7" t="e">
        <v>#N/A</v>
      </c>
    </row>
    <row r="44" spans="1:65">
      <c r="A44" s="30"/>
      <c r="B44" s="19">
        <v>1</v>
      </c>
      <c r="C44" s="9">
        <v>3</v>
      </c>
      <c r="D44" s="228">
        <v>1272</v>
      </c>
      <c r="E44" s="228">
        <v>1330</v>
      </c>
      <c r="F44" s="228">
        <v>1370</v>
      </c>
      <c r="G44" s="228">
        <v>1435</v>
      </c>
      <c r="H44" s="228">
        <v>1470</v>
      </c>
      <c r="I44" s="228">
        <v>1278.4127601530909</v>
      </c>
      <c r="J44" s="228">
        <v>1350</v>
      </c>
      <c r="K44" s="228">
        <v>1160</v>
      </c>
      <c r="L44" s="228">
        <v>1530</v>
      </c>
      <c r="M44" s="228">
        <v>1400.0000000000002</v>
      </c>
      <c r="N44" s="229">
        <v>1620.6</v>
      </c>
      <c r="O44" s="228">
        <v>1295</v>
      </c>
      <c r="P44" s="225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7">
        <v>16</v>
      </c>
    </row>
    <row r="45" spans="1:65">
      <c r="A45" s="30"/>
      <c r="B45" s="19">
        <v>1</v>
      </c>
      <c r="C45" s="9">
        <v>4</v>
      </c>
      <c r="D45" s="228">
        <v>1341</v>
      </c>
      <c r="E45" s="228">
        <v>1390</v>
      </c>
      <c r="F45" s="228">
        <v>1370</v>
      </c>
      <c r="G45" s="228">
        <v>1436</v>
      </c>
      <c r="H45" s="228">
        <v>1450</v>
      </c>
      <c r="I45" s="228">
        <v>1288.3294953025377</v>
      </c>
      <c r="J45" s="228">
        <v>1340</v>
      </c>
      <c r="K45" s="228">
        <v>1190</v>
      </c>
      <c r="L45" s="228">
        <v>1450</v>
      </c>
      <c r="M45" s="228">
        <v>1400.0000000000002</v>
      </c>
      <c r="N45" s="229">
        <v>1619.5</v>
      </c>
      <c r="O45" s="228">
        <v>1353</v>
      </c>
      <c r="P45" s="225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7">
        <v>1355.8226461443649</v>
      </c>
    </row>
    <row r="46" spans="1:65">
      <c r="A46" s="30"/>
      <c r="B46" s="19">
        <v>1</v>
      </c>
      <c r="C46" s="9">
        <v>5</v>
      </c>
      <c r="D46" s="228">
        <v>1349</v>
      </c>
      <c r="E46" s="228">
        <v>1395</v>
      </c>
      <c r="F46" s="228">
        <v>1370</v>
      </c>
      <c r="G46" s="228">
        <v>1437</v>
      </c>
      <c r="H46" s="228">
        <v>1470</v>
      </c>
      <c r="I46" s="228">
        <v>1340.0915135041798</v>
      </c>
      <c r="J46" s="228">
        <v>1310</v>
      </c>
      <c r="K46" s="228">
        <v>1180</v>
      </c>
      <c r="L46" s="228">
        <v>1510</v>
      </c>
      <c r="M46" s="228">
        <v>1400.0000000000002</v>
      </c>
      <c r="N46" s="229">
        <v>1667.1</v>
      </c>
      <c r="O46" s="228">
        <v>1378</v>
      </c>
      <c r="P46" s="225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7">
        <v>57</v>
      </c>
    </row>
    <row r="47" spans="1:65">
      <c r="A47" s="30"/>
      <c r="B47" s="19">
        <v>1</v>
      </c>
      <c r="C47" s="9">
        <v>6</v>
      </c>
      <c r="D47" s="228">
        <v>1316</v>
      </c>
      <c r="E47" s="228">
        <v>1275</v>
      </c>
      <c r="F47" s="228">
        <v>1300</v>
      </c>
      <c r="G47" s="228">
        <v>1470</v>
      </c>
      <c r="H47" s="228">
        <v>1450</v>
      </c>
      <c r="I47" s="228">
        <v>1398.4567709812902</v>
      </c>
      <c r="J47" s="228">
        <v>1320</v>
      </c>
      <c r="K47" s="228">
        <v>1210</v>
      </c>
      <c r="L47" s="228">
        <v>1510</v>
      </c>
      <c r="M47" s="228">
        <v>1400.0000000000002</v>
      </c>
      <c r="N47" s="229">
        <v>1693.9</v>
      </c>
      <c r="O47" s="228">
        <v>1305</v>
      </c>
      <c r="P47" s="225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31"/>
    </row>
    <row r="48" spans="1:65">
      <c r="A48" s="30"/>
      <c r="B48" s="20" t="s">
        <v>226</v>
      </c>
      <c r="C48" s="12"/>
      <c r="D48" s="232">
        <v>1328.8333333333333</v>
      </c>
      <c r="E48" s="232">
        <v>1307.5</v>
      </c>
      <c r="F48" s="232">
        <v>1346.6666666666667</v>
      </c>
      <c r="G48" s="232">
        <v>1446.1666666666667</v>
      </c>
      <c r="H48" s="232">
        <v>1448.3333333333333</v>
      </c>
      <c r="I48" s="232">
        <v>1337.387612922998</v>
      </c>
      <c r="J48" s="232">
        <v>1326.6666666666667</v>
      </c>
      <c r="K48" s="232">
        <v>1191.6666666666667</v>
      </c>
      <c r="L48" s="232">
        <v>1498.3333333333333</v>
      </c>
      <c r="M48" s="232">
        <v>1383.3333333333333</v>
      </c>
      <c r="N48" s="232">
        <v>1655.9166666666667</v>
      </c>
      <c r="O48" s="232">
        <v>1298.5</v>
      </c>
      <c r="P48" s="225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31"/>
    </row>
    <row r="49" spans="1:65">
      <c r="A49" s="30"/>
      <c r="B49" s="3" t="s">
        <v>227</v>
      </c>
      <c r="C49" s="29"/>
      <c r="D49" s="228">
        <v>1335</v>
      </c>
      <c r="E49" s="228">
        <v>1302.5</v>
      </c>
      <c r="F49" s="228">
        <v>1370</v>
      </c>
      <c r="G49" s="228">
        <v>1443</v>
      </c>
      <c r="H49" s="228">
        <v>1450</v>
      </c>
      <c r="I49" s="228">
        <v>1345.1059392295956</v>
      </c>
      <c r="J49" s="228">
        <v>1320</v>
      </c>
      <c r="K49" s="228">
        <v>1185</v>
      </c>
      <c r="L49" s="228">
        <v>1510</v>
      </c>
      <c r="M49" s="228">
        <v>1400.0000000000002</v>
      </c>
      <c r="N49" s="228">
        <v>1659.1</v>
      </c>
      <c r="O49" s="228">
        <v>1300</v>
      </c>
      <c r="P49" s="225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31"/>
    </row>
    <row r="50" spans="1:65">
      <c r="A50" s="30"/>
      <c r="B50" s="3" t="s">
        <v>228</v>
      </c>
      <c r="C50" s="29"/>
      <c r="D50" s="228">
        <v>32.652207684422606</v>
      </c>
      <c r="E50" s="228">
        <v>77.894158959449584</v>
      </c>
      <c r="F50" s="228">
        <v>36.147844564602558</v>
      </c>
      <c r="G50" s="228">
        <v>13.437509689918986</v>
      </c>
      <c r="H50" s="228">
        <v>22.286019533929039</v>
      </c>
      <c r="I50" s="228">
        <v>46.427513571685616</v>
      </c>
      <c r="J50" s="228">
        <v>15.055453054181621</v>
      </c>
      <c r="K50" s="228">
        <v>29.268868558020255</v>
      </c>
      <c r="L50" s="228">
        <v>34.880749227427252</v>
      </c>
      <c r="M50" s="228">
        <v>40.824829046386398</v>
      </c>
      <c r="N50" s="228">
        <v>31.350560866859599</v>
      </c>
      <c r="O50" s="228">
        <v>62.25351395704503</v>
      </c>
      <c r="P50" s="225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31"/>
    </row>
    <row r="51" spans="1:65">
      <c r="A51" s="30"/>
      <c r="B51" s="3" t="s">
        <v>85</v>
      </c>
      <c r="C51" s="29"/>
      <c r="D51" s="13">
        <v>2.4572086555441571E-2</v>
      </c>
      <c r="E51" s="13">
        <v>5.9574882569368708E-2</v>
      </c>
      <c r="F51" s="13">
        <v>2.6842458835100908E-2</v>
      </c>
      <c r="G51" s="13">
        <v>9.2918126241228437E-3</v>
      </c>
      <c r="H51" s="13">
        <v>1.5387355259329601E-2</v>
      </c>
      <c r="I51" s="13">
        <v>3.4715076708549376E-2</v>
      </c>
      <c r="J51" s="13">
        <v>1.1348331447875592E-2</v>
      </c>
      <c r="K51" s="13">
        <v>2.4561288300436575E-2</v>
      </c>
      <c r="L51" s="13">
        <v>2.3279699150674474E-2</v>
      </c>
      <c r="M51" s="13">
        <v>2.951192461184559E-2</v>
      </c>
      <c r="N51" s="13">
        <v>1.8932450827956075E-2</v>
      </c>
      <c r="O51" s="13">
        <v>4.7942636855637294E-2</v>
      </c>
      <c r="P51" s="14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229</v>
      </c>
      <c r="C52" s="29"/>
      <c r="D52" s="13">
        <v>-1.990622659075858E-2</v>
      </c>
      <c r="E52" s="13">
        <v>-3.5640831256051775E-2</v>
      </c>
      <c r="F52" s="13">
        <v>-6.7530805033648722E-3</v>
      </c>
      <c r="G52" s="13">
        <v>6.6634099068354269E-2</v>
      </c>
      <c r="H52" s="13">
        <v>6.8232144854672994E-2</v>
      </c>
      <c r="I52" s="13">
        <v>-1.3596935612332328E-2</v>
      </c>
      <c r="J52" s="13">
        <v>-2.1504272377077305E-2</v>
      </c>
      <c r="K52" s="13">
        <v>-0.121074817524636</v>
      </c>
      <c r="L52" s="13">
        <v>0.10511012453895408</v>
      </c>
      <c r="M52" s="13">
        <v>2.0290771265107699E-2</v>
      </c>
      <c r="N52" s="13">
        <v>0.22133722384391308</v>
      </c>
      <c r="O52" s="13">
        <v>-4.2278867599222281E-2</v>
      </c>
      <c r="P52" s="14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230</v>
      </c>
      <c r="C53" s="47"/>
      <c r="D53" s="45">
        <v>0.22</v>
      </c>
      <c r="E53" s="45">
        <v>0.55000000000000004</v>
      </c>
      <c r="F53" s="45">
        <v>0.08</v>
      </c>
      <c r="G53" s="45">
        <v>1.65</v>
      </c>
      <c r="H53" s="45">
        <v>1.68</v>
      </c>
      <c r="I53" s="45">
        <v>0.08</v>
      </c>
      <c r="J53" s="45">
        <v>0.25</v>
      </c>
      <c r="K53" s="45">
        <v>2.4</v>
      </c>
      <c r="L53" s="45">
        <v>2.48</v>
      </c>
      <c r="M53" s="45">
        <v>0.65</v>
      </c>
      <c r="N53" s="45">
        <v>4.9800000000000004</v>
      </c>
      <c r="O53" s="45">
        <v>0.7</v>
      </c>
      <c r="P53" s="14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BM54" s="55"/>
    </row>
    <row r="55" spans="1:65" ht="15">
      <c r="B55" s="8" t="s">
        <v>445</v>
      </c>
      <c r="BM55" s="28" t="s">
        <v>233</v>
      </c>
    </row>
    <row r="56" spans="1:65" ht="15">
      <c r="A56" s="25" t="s">
        <v>49</v>
      </c>
      <c r="B56" s="18" t="s">
        <v>108</v>
      </c>
      <c r="C56" s="15" t="s">
        <v>109</v>
      </c>
      <c r="D56" s="16" t="s">
        <v>209</v>
      </c>
      <c r="E56" s="17" t="s">
        <v>209</v>
      </c>
      <c r="F56" s="17" t="s">
        <v>209</v>
      </c>
      <c r="G56" s="17" t="s">
        <v>209</v>
      </c>
      <c r="H56" s="17" t="s">
        <v>209</v>
      </c>
      <c r="I56" s="17" t="s">
        <v>209</v>
      </c>
      <c r="J56" s="14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210</v>
      </c>
      <c r="C57" s="9" t="s">
        <v>210</v>
      </c>
      <c r="D57" s="142" t="s">
        <v>240</v>
      </c>
      <c r="E57" s="143" t="s">
        <v>242</v>
      </c>
      <c r="F57" s="143" t="s">
        <v>243</v>
      </c>
      <c r="G57" s="143" t="s">
        <v>244</v>
      </c>
      <c r="H57" s="143" t="s">
        <v>246</v>
      </c>
      <c r="I57" s="143" t="s">
        <v>247</v>
      </c>
      <c r="J57" s="14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100</v>
      </c>
      <c r="E58" s="11" t="s">
        <v>100</v>
      </c>
      <c r="F58" s="11" t="s">
        <v>275</v>
      </c>
      <c r="G58" s="11" t="s">
        <v>100</v>
      </c>
      <c r="H58" s="11" t="s">
        <v>275</v>
      </c>
      <c r="I58" s="11" t="s">
        <v>275</v>
      </c>
      <c r="J58" s="14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14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24" t="s">
        <v>94</v>
      </c>
      <c r="E60" s="224" t="s">
        <v>101</v>
      </c>
      <c r="F60" s="223">
        <v>510.99999999999994</v>
      </c>
      <c r="G60" s="224" t="s">
        <v>101</v>
      </c>
      <c r="H60" s="224" t="s">
        <v>95</v>
      </c>
      <c r="I60" s="224" t="s">
        <v>276</v>
      </c>
      <c r="J60" s="225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7">
        <v>1</v>
      </c>
    </row>
    <row r="61" spans="1:65">
      <c r="A61" s="30"/>
      <c r="B61" s="19">
        <v>1</v>
      </c>
      <c r="C61" s="9">
        <v>2</v>
      </c>
      <c r="D61" s="229" t="s">
        <v>94</v>
      </c>
      <c r="E61" s="229" t="s">
        <v>101</v>
      </c>
      <c r="F61" s="228">
        <v>501.00000000000006</v>
      </c>
      <c r="G61" s="229" t="s">
        <v>101</v>
      </c>
      <c r="H61" s="229" t="s">
        <v>95</v>
      </c>
      <c r="I61" s="229" t="s">
        <v>276</v>
      </c>
      <c r="J61" s="225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7">
        <v>13</v>
      </c>
    </row>
    <row r="62" spans="1:65">
      <c r="A62" s="30"/>
      <c r="B62" s="19">
        <v>1</v>
      </c>
      <c r="C62" s="9">
        <v>3</v>
      </c>
      <c r="D62" s="229" t="s">
        <v>94</v>
      </c>
      <c r="E62" s="229" t="s">
        <v>101</v>
      </c>
      <c r="F62" s="228">
        <v>510.00000000000006</v>
      </c>
      <c r="G62" s="229" t="s">
        <v>101</v>
      </c>
      <c r="H62" s="229" t="s">
        <v>95</v>
      </c>
      <c r="I62" s="229" t="s">
        <v>276</v>
      </c>
      <c r="J62" s="225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7">
        <v>16</v>
      </c>
    </row>
    <row r="63" spans="1:65">
      <c r="A63" s="30"/>
      <c r="B63" s="19">
        <v>1</v>
      </c>
      <c r="C63" s="9">
        <v>4</v>
      </c>
      <c r="D63" s="229" t="s">
        <v>94</v>
      </c>
      <c r="E63" s="229" t="s">
        <v>101</v>
      </c>
      <c r="F63" s="228">
        <v>515</v>
      </c>
      <c r="G63" s="229" t="s">
        <v>101</v>
      </c>
      <c r="H63" s="229" t="s">
        <v>95</v>
      </c>
      <c r="I63" s="229" t="s">
        <v>276</v>
      </c>
      <c r="J63" s="225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7" t="s">
        <v>101</v>
      </c>
    </row>
    <row r="64" spans="1:65">
      <c r="A64" s="30"/>
      <c r="B64" s="19">
        <v>1</v>
      </c>
      <c r="C64" s="9">
        <v>5</v>
      </c>
      <c r="D64" s="229" t="s">
        <v>94</v>
      </c>
      <c r="E64" s="229" t="s">
        <v>101</v>
      </c>
      <c r="F64" s="228">
        <v>505</v>
      </c>
      <c r="G64" s="229" t="s">
        <v>101</v>
      </c>
      <c r="H64" s="229" t="s">
        <v>95</v>
      </c>
      <c r="I64" s="229" t="s">
        <v>276</v>
      </c>
      <c r="J64" s="225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7">
        <v>19</v>
      </c>
    </row>
    <row r="65" spans="1:65">
      <c r="A65" s="30"/>
      <c r="B65" s="19">
        <v>1</v>
      </c>
      <c r="C65" s="9">
        <v>6</v>
      </c>
      <c r="D65" s="229" t="s">
        <v>94</v>
      </c>
      <c r="E65" s="229" t="s">
        <v>101</v>
      </c>
      <c r="F65" s="228">
        <v>508</v>
      </c>
      <c r="G65" s="229" t="s">
        <v>101</v>
      </c>
      <c r="H65" s="229" t="s">
        <v>95</v>
      </c>
      <c r="I65" s="229" t="s">
        <v>276</v>
      </c>
      <c r="J65" s="225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31"/>
    </row>
    <row r="66" spans="1:65">
      <c r="A66" s="30"/>
      <c r="B66" s="20" t="s">
        <v>226</v>
      </c>
      <c r="C66" s="12"/>
      <c r="D66" s="232" t="s">
        <v>500</v>
      </c>
      <c r="E66" s="232" t="s">
        <v>500</v>
      </c>
      <c r="F66" s="232">
        <v>508.33333333333331</v>
      </c>
      <c r="G66" s="232" t="s">
        <v>500</v>
      </c>
      <c r="H66" s="232" t="s">
        <v>500</v>
      </c>
      <c r="I66" s="232" t="s">
        <v>500</v>
      </c>
      <c r="J66" s="225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31"/>
    </row>
    <row r="67" spans="1:65">
      <c r="A67" s="30"/>
      <c r="B67" s="3" t="s">
        <v>227</v>
      </c>
      <c r="C67" s="29"/>
      <c r="D67" s="228" t="s">
        <v>500</v>
      </c>
      <c r="E67" s="228" t="s">
        <v>500</v>
      </c>
      <c r="F67" s="228">
        <v>509</v>
      </c>
      <c r="G67" s="228" t="s">
        <v>500</v>
      </c>
      <c r="H67" s="228" t="s">
        <v>500</v>
      </c>
      <c r="I67" s="228" t="s">
        <v>500</v>
      </c>
      <c r="J67" s="225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31"/>
    </row>
    <row r="68" spans="1:65">
      <c r="A68" s="30"/>
      <c r="B68" s="3" t="s">
        <v>228</v>
      </c>
      <c r="C68" s="29"/>
      <c r="D68" s="228" t="s">
        <v>500</v>
      </c>
      <c r="E68" s="228" t="s">
        <v>500</v>
      </c>
      <c r="F68" s="228">
        <v>4.8853522561496501</v>
      </c>
      <c r="G68" s="228" t="s">
        <v>500</v>
      </c>
      <c r="H68" s="228" t="s">
        <v>500</v>
      </c>
      <c r="I68" s="228" t="s">
        <v>500</v>
      </c>
      <c r="J68" s="225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31"/>
    </row>
    <row r="69" spans="1:65">
      <c r="A69" s="30"/>
      <c r="B69" s="3" t="s">
        <v>85</v>
      </c>
      <c r="C69" s="29"/>
      <c r="D69" s="13" t="s">
        <v>500</v>
      </c>
      <c r="E69" s="13" t="s">
        <v>500</v>
      </c>
      <c r="F69" s="13">
        <v>9.6105290284911153E-3</v>
      </c>
      <c r="G69" s="13" t="s">
        <v>500</v>
      </c>
      <c r="H69" s="13" t="s">
        <v>500</v>
      </c>
      <c r="I69" s="13" t="s">
        <v>500</v>
      </c>
      <c r="J69" s="14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229</v>
      </c>
      <c r="C70" s="29"/>
      <c r="D70" s="13" t="s">
        <v>500</v>
      </c>
      <c r="E70" s="13" t="s">
        <v>500</v>
      </c>
      <c r="F70" s="13" t="s">
        <v>500</v>
      </c>
      <c r="G70" s="13" t="s">
        <v>500</v>
      </c>
      <c r="H70" s="13" t="s">
        <v>500</v>
      </c>
      <c r="I70" s="13" t="s">
        <v>500</v>
      </c>
      <c r="J70" s="14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230</v>
      </c>
      <c r="C71" s="47"/>
      <c r="D71" s="45">
        <v>0.96</v>
      </c>
      <c r="E71" s="45">
        <v>0</v>
      </c>
      <c r="F71" s="45">
        <v>18.62</v>
      </c>
      <c r="G71" s="45">
        <v>0</v>
      </c>
      <c r="H71" s="45">
        <v>0.77</v>
      </c>
      <c r="I71" s="45">
        <v>0.57999999999999996</v>
      </c>
      <c r="J71" s="14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BM72" s="55"/>
    </row>
    <row r="73" spans="1:65" ht="15">
      <c r="B73" s="8" t="s">
        <v>446</v>
      </c>
      <c r="BM73" s="28" t="s">
        <v>233</v>
      </c>
    </row>
    <row r="74" spans="1:65" ht="15">
      <c r="A74" s="25" t="s">
        <v>10</v>
      </c>
      <c r="B74" s="18" t="s">
        <v>108</v>
      </c>
      <c r="C74" s="15" t="s">
        <v>109</v>
      </c>
      <c r="D74" s="16" t="s">
        <v>209</v>
      </c>
      <c r="E74" s="17" t="s">
        <v>209</v>
      </c>
      <c r="F74" s="17" t="s">
        <v>209</v>
      </c>
      <c r="G74" s="17" t="s">
        <v>209</v>
      </c>
      <c r="H74" s="17" t="s">
        <v>209</v>
      </c>
      <c r="I74" s="17" t="s">
        <v>209</v>
      </c>
      <c r="J74" s="17" t="s">
        <v>209</v>
      </c>
      <c r="K74" s="17" t="s">
        <v>209</v>
      </c>
      <c r="L74" s="14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210</v>
      </c>
      <c r="C75" s="9" t="s">
        <v>210</v>
      </c>
      <c r="D75" s="142" t="s">
        <v>238</v>
      </c>
      <c r="E75" s="143" t="s">
        <v>239</v>
      </c>
      <c r="F75" s="143" t="s">
        <v>240</v>
      </c>
      <c r="G75" s="143" t="s">
        <v>242</v>
      </c>
      <c r="H75" s="143" t="s">
        <v>243</v>
      </c>
      <c r="I75" s="143" t="s">
        <v>244</v>
      </c>
      <c r="J75" s="143" t="s">
        <v>246</v>
      </c>
      <c r="K75" s="143" t="s">
        <v>247</v>
      </c>
      <c r="L75" s="14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100</v>
      </c>
      <c r="E76" s="11" t="s">
        <v>99</v>
      </c>
      <c r="F76" s="11" t="s">
        <v>99</v>
      </c>
      <c r="G76" s="11" t="s">
        <v>99</v>
      </c>
      <c r="H76" s="11" t="s">
        <v>275</v>
      </c>
      <c r="I76" s="11" t="s">
        <v>99</v>
      </c>
      <c r="J76" s="11" t="s">
        <v>275</v>
      </c>
      <c r="K76" s="11" t="s">
        <v>275</v>
      </c>
      <c r="L76" s="14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14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20" t="s">
        <v>94</v>
      </c>
      <c r="E78" s="213">
        <v>10</v>
      </c>
      <c r="F78" s="213">
        <v>8</v>
      </c>
      <c r="G78" s="213">
        <v>18</v>
      </c>
      <c r="H78" s="213">
        <v>12</v>
      </c>
      <c r="I78" s="220" t="s">
        <v>102</v>
      </c>
      <c r="J78" s="213">
        <v>12</v>
      </c>
      <c r="K78" s="220">
        <v>25</v>
      </c>
      <c r="L78" s="214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6">
        <v>1</v>
      </c>
    </row>
    <row r="79" spans="1:65">
      <c r="A79" s="30"/>
      <c r="B79" s="19">
        <v>1</v>
      </c>
      <c r="C79" s="9">
        <v>2</v>
      </c>
      <c r="D79" s="221" t="s">
        <v>94</v>
      </c>
      <c r="E79" s="217">
        <v>11</v>
      </c>
      <c r="F79" s="217">
        <v>15</v>
      </c>
      <c r="G79" s="217">
        <v>12</v>
      </c>
      <c r="H79" s="217">
        <v>12</v>
      </c>
      <c r="I79" s="221" t="s">
        <v>102</v>
      </c>
      <c r="J79" s="217">
        <v>10</v>
      </c>
      <c r="K79" s="221">
        <v>27</v>
      </c>
      <c r="L79" s="214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6">
        <v>14</v>
      </c>
    </row>
    <row r="80" spans="1:65">
      <c r="A80" s="30"/>
      <c r="B80" s="19">
        <v>1</v>
      </c>
      <c r="C80" s="9">
        <v>3</v>
      </c>
      <c r="D80" s="221" t="s">
        <v>94</v>
      </c>
      <c r="E80" s="217">
        <v>20</v>
      </c>
      <c r="F80" s="217">
        <v>9</v>
      </c>
      <c r="G80" s="217">
        <v>13</v>
      </c>
      <c r="H80" s="217">
        <v>12</v>
      </c>
      <c r="I80" s="221" t="s">
        <v>102</v>
      </c>
      <c r="J80" s="217">
        <v>12</v>
      </c>
      <c r="K80" s="221">
        <v>33</v>
      </c>
      <c r="L80" s="214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6">
        <v>16</v>
      </c>
    </row>
    <row r="81" spans="1:65">
      <c r="A81" s="30"/>
      <c r="B81" s="19">
        <v>1</v>
      </c>
      <c r="C81" s="9">
        <v>4</v>
      </c>
      <c r="D81" s="221" t="s">
        <v>94</v>
      </c>
      <c r="E81" s="217">
        <v>14</v>
      </c>
      <c r="F81" s="217">
        <v>10</v>
      </c>
      <c r="G81" s="217">
        <v>13</v>
      </c>
      <c r="H81" s="217">
        <v>11</v>
      </c>
      <c r="I81" s="221" t="s">
        <v>102</v>
      </c>
      <c r="J81" s="217">
        <v>12</v>
      </c>
      <c r="K81" s="221">
        <v>30</v>
      </c>
      <c r="L81" s="214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6">
        <v>12.1</v>
      </c>
    </row>
    <row r="82" spans="1:65">
      <c r="A82" s="30"/>
      <c r="B82" s="19">
        <v>1</v>
      </c>
      <c r="C82" s="9">
        <v>5</v>
      </c>
      <c r="D82" s="221" t="s">
        <v>94</v>
      </c>
      <c r="E82" s="222">
        <v>25</v>
      </c>
      <c r="F82" s="217">
        <v>10</v>
      </c>
      <c r="G82" s="217">
        <v>14</v>
      </c>
      <c r="H82" s="217">
        <v>12</v>
      </c>
      <c r="I82" s="221" t="s">
        <v>102</v>
      </c>
      <c r="J82" s="222">
        <v>8</v>
      </c>
      <c r="K82" s="221">
        <v>25</v>
      </c>
      <c r="L82" s="214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6">
        <v>20</v>
      </c>
    </row>
    <row r="83" spans="1:65">
      <c r="A83" s="30"/>
      <c r="B83" s="19">
        <v>1</v>
      </c>
      <c r="C83" s="9">
        <v>6</v>
      </c>
      <c r="D83" s="221" t="s">
        <v>94</v>
      </c>
      <c r="E83" s="217">
        <v>12</v>
      </c>
      <c r="F83" s="217">
        <v>8</v>
      </c>
      <c r="G83" s="217">
        <v>12</v>
      </c>
      <c r="H83" s="217">
        <v>12</v>
      </c>
      <c r="I83" s="221" t="s">
        <v>102</v>
      </c>
      <c r="J83" s="217">
        <v>12</v>
      </c>
      <c r="K83" s="221">
        <v>25</v>
      </c>
      <c r="L83" s="214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8"/>
    </row>
    <row r="84" spans="1:65">
      <c r="A84" s="30"/>
      <c r="B84" s="20" t="s">
        <v>226</v>
      </c>
      <c r="C84" s="12"/>
      <c r="D84" s="219" t="s">
        <v>500</v>
      </c>
      <c r="E84" s="219">
        <v>15.333333333333334</v>
      </c>
      <c r="F84" s="219">
        <v>10</v>
      </c>
      <c r="G84" s="219">
        <v>13.666666666666666</v>
      </c>
      <c r="H84" s="219">
        <v>11.833333333333334</v>
      </c>
      <c r="I84" s="219" t="s">
        <v>500</v>
      </c>
      <c r="J84" s="219">
        <v>11</v>
      </c>
      <c r="K84" s="219">
        <v>27.5</v>
      </c>
      <c r="L84" s="214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8"/>
    </row>
    <row r="85" spans="1:65">
      <c r="A85" s="30"/>
      <c r="B85" s="3" t="s">
        <v>227</v>
      </c>
      <c r="C85" s="29"/>
      <c r="D85" s="217" t="s">
        <v>500</v>
      </c>
      <c r="E85" s="217">
        <v>13</v>
      </c>
      <c r="F85" s="217">
        <v>9.5</v>
      </c>
      <c r="G85" s="217">
        <v>13</v>
      </c>
      <c r="H85" s="217">
        <v>12</v>
      </c>
      <c r="I85" s="217" t="s">
        <v>500</v>
      </c>
      <c r="J85" s="217">
        <v>12</v>
      </c>
      <c r="K85" s="217">
        <v>26</v>
      </c>
      <c r="L85" s="214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8"/>
    </row>
    <row r="86" spans="1:65">
      <c r="A86" s="30"/>
      <c r="B86" s="3" t="s">
        <v>228</v>
      </c>
      <c r="C86" s="29"/>
      <c r="D86" s="217" t="s">
        <v>500</v>
      </c>
      <c r="E86" s="217">
        <v>5.9217114643206523</v>
      </c>
      <c r="F86" s="217">
        <v>2.6076809620810595</v>
      </c>
      <c r="G86" s="217">
        <v>2.2509257354845476</v>
      </c>
      <c r="H86" s="217">
        <v>0.40824829046386302</v>
      </c>
      <c r="I86" s="217" t="s">
        <v>500</v>
      </c>
      <c r="J86" s="217">
        <v>1.6733200530681511</v>
      </c>
      <c r="K86" s="217">
        <v>3.3316662497915361</v>
      </c>
      <c r="L86" s="214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8"/>
    </row>
    <row r="87" spans="1:65">
      <c r="A87" s="30"/>
      <c r="B87" s="3" t="s">
        <v>85</v>
      </c>
      <c r="C87" s="29"/>
      <c r="D87" s="13" t="s">
        <v>500</v>
      </c>
      <c r="E87" s="13">
        <v>0.38619857376004252</v>
      </c>
      <c r="F87" s="13">
        <v>0.26076809620810593</v>
      </c>
      <c r="G87" s="13">
        <v>0.1647018830842352</v>
      </c>
      <c r="H87" s="13">
        <v>3.4499855532157439E-2</v>
      </c>
      <c r="I87" s="13" t="s">
        <v>500</v>
      </c>
      <c r="J87" s="13">
        <v>0.15212000482437738</v>
      </c>
      <c r="K87" s="13">
        <v>0.12115149999241949</v>
      </c>
      <c r="L87" s="14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229</v>
      </c>
      <c r="C88" s="29"/>
      <c r="D88" s="13" t="s">
        <v>500</v>
      </c>
      <c r="E88" s="13">
        <v>0.26721763085399464</v>
      </c>
      <c r="F88" s="13">
        <v>-0.17355371900826444</v>
      </c>
      <c r="G88" s="13">
        <v>0.12947658402203865</v>
      </c>
      <c r="H88" s="13">
        <v>-2.2038567493112837E-2</v>
      </c>
      <c r="I88" s="13" t="s">
        <v>500</v>
      </c>
      <c r="J88" s="13">
        <v>-9.0909090909090828E-2</v>
      </c>
      <c r="K88" s="13">
        <v>1.2727272727272729</v>
      </c>
      <c r="L88" s="14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230</v>
      </c>
      <c r="C89" s="47"/>
      <c r="D89" s="45">
        <v>9.42</v>
      </c>
      <c r="E89" s="45">
        <v>0.65</v>
      </c>
      <c r="F89" s="45">
        <v>0.7</v>
      </c>
      <c r="G89" s="45">
        <v>0.23</v>
      </c>
      <c r="H89" s="45">
        <v>0.23</v>
      </c>
      <c r="I89" s="45">
        <v>3.1</v>
      </c>
      <c r="J89" s="45">
        <v>0.44</v>
      </c>
      <c r="K89" s="45">
        <v>3.73</v>
      </c>
      <c r="L89" s="14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BM90" s="55"/>
    </row>
    <row r="91" spans="1:65" ht="15">
      <c r="B91" s="8" t="s">
        <v>447</v>
      </c>
      <c r="BM91" s="28" t="s">
        <v>66</v>
      </c>
    </row>
    <row r="92" spans="1:65" ht="15">
      <c r="A92" s="25" t="s">
        <v>13</v>
      </c>
      <c r="B92" s="18" t="s">
        <v>108</v>
      </c>
      <c r="C92" s="15" t="s">
        <v>109</v>
      </c>
      <c r="D92" s="16" t="s">
        <v>209</v>
      </c>
      <c r="E92" s="17" t="s">
        <v>209</v>
      </c>
      <c r="F92" s="17" t="s">
        <v>209</v>
      </c>
      <c r="G92" s="17" t="s">
        <v>209</v>
      </c>
      <c r="H92" s="17" t="s">
        <v>209</v>
      </c>
      <c r="I92" s="17" t="s">
        <v>209</v>
      </c>
      <c r="J92" s="17" t="s">
        <v>209</v>
      </c>
      <c r="K92" s="17" t="s">
        <v>209</v>
      </c>
      <c r="L92" s="14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210</v>
      </c>
      <c r="C93" s="9" t="s">
        <v>210</v>
      </c>
      <c r="D93" s="142" t="s">
        <v>239</v>
      </c>
      <c r="E93" s="143" t="s">
        <v>240</v>
      </c>
      <c r="F93" s="143" t="s">
        <v>242</v>
      </c>
      <c r="G93" s="143" t="s">
        <v>243</v>
      </c>
      <c r="H93" s="143" t="s">
        <v>244</v>
      </c>
      <c r="I93" s="143" t="s">
        <v>246</v>
      </c>
      <c r="J93" s="143" t="s">
        <v>247</v>
      </c>
      <c r="K93" s="143" t="s">
        <v>248</v>
      </c>
      <c r="L93" s="14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99</v>
      </c>
      <c r="E94" s="11" t="s">
        <v>99</v>
      </c>
      <c r="F94" s="11" t="s">
        <v>99</v>
      </c>
      <c r="G94" s="11" t="s">
        <v>275</v>
      </c>
      <c r="H94" s="11" t="s">
        <v>99</v>
      </c>
      <c r="I94" s="11" t="s">
        <v>275</v>
      </c>
      <c r="J94" s="11" t="s">
        <v>275</v>
      </c>
      <c r="K94" s="11" t="s">
        <v>275</v>
      </c>
      <c r="L94" s="14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14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22" t="s">
        <v>277</v>
      </c>
      <c r="E96" s="22" t="s">
        <v>277</v>
      </c>
      <c r="F96" s="22" t="s">
        <v>102</v>
      </c>
      <c r="G96" s="145" t="s">
        <v>104</v>
      </c>
      <c r="H96" s="22" t="s">
        <v>102</v>
      </c>
      <c r="I96" s="22" t="s">
        <v>278</v>
      </c>
      <c r="J96" s="145" t="s">
        <v>104</v>
      </c>
      <c r="K96" s="22" t="s">
        <v>102</v>
      </c>
      <c r="L96" s="14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 t="s">
        <v>277</v>
      </c>
      <c r="E97" s="11" t="s">
        <v>277</v>
      </c>
      <c r="F97" s="11" t="s">
        <v>102</v>
      </c>
      <c r="G97" s="146" t="s">
        <v>104</v>
      </c>
      <c r="H97" s="11" t="s">
        <v>102</v>
      </c>
      <c r="I97" s="11" t="s">
        <v>278</v>
      </c>
      <c r="J97" s="146" t="s">
        <v>104</v>
      </c>
      <c r="K97" s="11" t="s">
        <v>102</v>
      </c>
      <c r="L97" s="14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 t="e">
        <v>#N/A</v>
      </c>
    </row>
    <row r="98" spans="1:65">
      <c r="A98" s="30"/>
      <c r="B98" s="19">
        <v>1</v>
      </c>
      <c r="C98" s="9">
        <v>3</v>
      </c>
      <c r="D98" s="11" t="s">
        <v>277</v>
      </c>
      <c r="E98" s="11" t="s">
        <v>277</v>
      </c>
      <c r="F98" s="11" t="s">
        <v>102</v>
      </c>
      <c r="G98" s="146" t="s">
        <v>104</v>
      </c>
      <c r="H98" s="11" t="s">
        <v>102</v>
      </c>
      <c r="I98" s="11" t="s">
        <v>278</v>
      </c>
      <c r="J98" s="147">
        <v>6</v>
      </c>
      <c r="K98" s="11" t="s">
        <v>102</v>
      </c>
      <c r="L98" s="14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 t="s">
        <v>277</v>
      </c>
      <c r="E99" s="11" t="s">
        <v>277</v>
      </c>
      <c r="F99" s="11" t="s">
        <v>102</v>
      </c>
      <c r="G99" s="146" t="s">
        <v>104</v>
      </c>
      <c r="H99" s="11" t="s">
        <v>102</v>
      </c>
      <c r="I99" s="11" t="s">
        <v>278</v>
      </c>
      <c r="J99" s="146">
        <v>5</v>
      </c>
      <c r="K99" s="11" t="s">
        <v>102</v>
      </c>
      <c r="L99" s="14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 t="s">
        <v>102</v>
      </c>
    </row>
    <row r="100" spans="1:65">
      <c r="A100" s="30"/>
      <c r="B100" s="19">
        <v>1</v>
      </c>
      <c r="C100" s="9">
        <v>5</v>
      </c>
      <c r="D100" s="11" t="s">
        <v>277</v>
      </c>
      <c r="E100" s="11" t="s">
        <v>277</v>
      </c>
      <c r="F100" s="11" t="s">
        <v>102</v>
      </c>
      <c r="G100" s="146" t="s">
        <v>104</v>
      </c>
      <c r="H100" s="11" t="s">
        <v>102</v>
      </c>
      <c r="I100" s="11" t="s">
        <v>278</v>
      </c>
      <c r="J100" s="146" t="s">
        <v>104</v>
      </c>
      <c r="K100" s="11" t="s">
        <v>102</v>
      </c>
      <c r="L100" s="14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58</v>
      </c>
    </row>
    <row r="101" spans="1:65">
      <c r="A101" s="30"/>
      <c r="B101" s="19">
        <v>1</v>
      </c>
      <c r="C101" s="9">
        <v>6</v>
      </c>
      <c r="D101" s="11" t="s">
        <v>277</v>
      </c>
      <c r="E101" s="11" t="s">
        <v>277</v>
      </c>
      <c r="F101" s="11" t="s">
        <v>102</v>
      </c>
      <c r="G101" s="146" t="s">
        <v>104</v>
      </c>
      <c r="H101" s="11" t="s">
        <v>102</v>
      </c>
      <c r="I101" s="11" t="s">
        <v>278</v>
      </c>
      <c r="J101" s="146" t="s">
        <v>104</v>
      </c>
      <c r="K101" s="11" t="s">
        <v>102</v>
      </c>
      <c r="L101" s="14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226</v>
      </c>
      <c r="C102" s="12"/>
      <c r="D102" s="23" t="s">
        <v>500</v>
      </c>
      <c r="E102" s="23" t="s">
        <v>500</v>
      </c>
      <c r="F102" s="23" t="s">
        <v>500</v>
      </c>
      <c r="G102" s="23" t="s">
        <v>500</v>
      </c>
      <c r="H102" s="23" t="s">
        <v>500</v>
      </c>
      <c r="I102" s="23" t="s">
        <v>500</v>
      </c>
      <c r="J102" s="23">
        <v>5.5</v>
      </c>
      <c r="K102" s="23" t="s">
        <v>500</v>
      </c>
      <c r="L102" s="14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227</v>
      </c>
      <c r="C103" s="29"/>
      <c r="D103" s="11" t="s">
        <v>500</v>
      </c>
      <c r="E103" s="11" t="s">
        <v>500</v>
      </c>
      <c r="F103" s="11" t="s">
        <v>500</v>
      </c>
      <c r="G103" s="11" t="s">
        <v>500</v>
      </c>
      <c r="H103" s="11" t="s">
        <v>500</v>
      </c>
      <c r="I103" s="11" t="s">
        <v>500</v>
      </c>
      <c r="J103" s="11">
        <v>5.5</v>
      </c>
      <c r="K103" s="11" t="s">
        <v>500</v>
      </c>
      <c r="L103" s="14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228</v>
      </c>
      <c r="C104" s="29"/>
      <c r="D104" s="24" t="s">
        <v>500</v>
      </c>
      <c r="E104" s="24" t="s">
        <v>500</v>
      </c>
      <c r="F104" s="24" t="s">
        <v>500</v>
      </c>
      <c r="G104" s="24" t="s">
        <v>500</v>
      </c>
      <c r="H104" s="24" t="s">
        <v>500</v>
      </c>
      <c r="I104" s="24" t="s">
        <v>500</v>
      </c>
      <c r="J104" s="24">
        <v>0.70710678118654757</v>
      </c>
      <c r="K104" s="24" t="s">
        <v>500</v>
      </c>
      <c r="L104" s="14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85</v>
      </c>
      <c r="C105" s="29"/>
      <c r="D105" s="13" t="s">
        <v>500</v>
      </c>
      <c r="E105" s="13" t="s">
        <v>500</v>
      </c>
      <c r="F105" s="13" t="s">
        <v>500</v>
      </c>
      <c r="G105" s="13" t="s">
        <v>500</v>
      </c>
      <c r="H105" s="13" t="s">
        <v>500</v>
      </c>
      <c r="I105" s="13" t="s">
        <v>500</v>
      </c>
      <c r="J105" s="13">
        <v>0.12856486930664501</v>
      </c>
      <c r="K105" s="13" t="s">
        <v>500</v>
      </c>
      <c r="L105" s="14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229</v>
      </c>
      <c r="C106" s="29"/>
      <c r="D106" s="13" t="s">
        <v>500</v>
      </c>
      <c r="E106" s="13" t="s">
        <v>500</v>
      </c>
      <c r="F106" s="13" t="s">
        <v>500</v>
      </c>
      <c r="G106" s="13" t="s">
        <v>500</v>
      </c>
      <c r="H106" s="13" t="s">
        <v>500</v>
      </c>
      <c r="I106" s="13" t="s">
        <v>500</v>
      </c>
      <c r="J106" s="13" t="s">
        <v>500</v>
      </c>
      <c r="K106" s="13" t="s">
        <v>500</v>
      </c>
      <c r="L106" s="14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230</v>
      </c>
      <c r="C107" s="47"/>
      <c r="D107" s="45">
        <v>0.67</v>
      </c>
      <c r="E107" s="45">
        <v>0.67</v>
      </c>
      <c r="F107" s="45">
        <v>0</v>
      </c>
      <c r="G107" s="45">
        <v>4.5</v>
      </c>
      <c r="H107" s="45">
        <v>0</v>
      </c>
      <c r="I107" s="45">
        <v>2.25</v>
      </c>
      <c r="J107" s="45">
        <v>6.74</v>
      </c>
      <c r="K107" s="45">
        <v>0</v>
      </c>
      <c r="L107" s="14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BM108" s="55"/>
    </row>
    <row r="109" spans="1:65" ht="15">
      <c r="B109" s="8" t="s">
        <v>448</v>
      </c>
      <c r="BM109" s="28" t="s">
        <v>66</v>
      </c>
    </row>
    <row r="110" spans="1:65" ht="15">
      <c r="A110" s="25" t="s">
        <v>16</v>
      </c>
      <c r="B110" s="18" t="s">
        <v>108</v>
      </c>
      <c r="C110" s="15" t="s">
        <v>109</v>
      </c>
      <c r="D110" s="16" t="s">
        <v>209</v>
      </c>
      <c r="E110" s="17" t="s">
        <v>209</v>
      </c>
      <c r="F110" s="17" t="s">
        <v>209</v>
      </c>
      <c r="G110" s="17" t="s">
        <v>209</v>
      </c>
      <c r="H110" s="17" t="s">
        <v>209</v>
      </c>
      <c r="I110" s="17" t="s">
        <v>209</v>
      </c>
      <c r="J110" s="17" t="s">
        <v>209</v>
      </c>
      <c r="K110" s="17" t="s">
        <v>209</v>
      </c>
      <c r="L110" s="17" t="s">
        <v>209</v>
      </c>
      <c r="M110" s="14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210</v>
      </c>
      <c r="C111" s="9" t="s">
        <v>210</v>
      </c>
      <c r="D111" s="142" t="s">
        <v>239</v>
      </c>
      <c r="E111" s="143" t="s">
        <v>240</v>
      </c>
      <c r="F111" s="143" t="s">
        <v>242</v>
      </c>
      <c r="G111" s="143" t="s">
        <v>243</v>
      </c>
      <c r="H111" s="143" t="s">
        <v>244</v>
      </c>
      <c r="I111" s="143" t="s">
        <v>246</v>
      </c>
      <c r="J111" s="143" t="s">
        <v>247</v>
      </c>
      <c r="K111" s="143" t="s">
        <v>248</v>
      </c>
      <c r="L111" s="143" t="s">
        <v>250</v>
      </c>
      <c r="M111" s="14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99</v>
      </c>
      <c r="E112" s="11" t="s">
        <v>99</v>
      </c>
      <c r="F112" s="11" t="s">
        <v>99</v>
      </c>
      <c r="G112" s="11" t="s">
        <v>275</v>
      </c>
      <c r="H112" s="11" t="s">
        <v>99</v>
      </c>
      <c r="I112" s="11" t="s">
        <v>275</v>
      </c>
      <c r="J112" s="11" t="s">
        <v>275</v>
      </c>
      <c r="K112" s="11" t="s">
        <v>275</v>
      </c>
      <c r="L112" s="11" t="s">
        <v>99</v>
      </c>
      <c r="M112" s="14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0</v>
      </c>
    </row>
    <row r="113" spans="1:65">
      <c r="A113" s="30"/>
      <c r="B113" s="19"/>
      <c r="C113" s="9"/>
      <c r="D113" s="26"/>
      <c r="E113" s="26"/>
      <c r="F113" s="26"/>
      <c r="G113" s="26"/>
      <c r="H113" s="26"/>
      <c r="I113" s="26"/>
      <c r="J113" s="26"/>
      <c r="K113" s="26"/>
      <c r="L113" s="26"/>
      <c r="M113" s="14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8">
        <v>1</v>
      </c>
      <c r="C114" s="14">
        <v>1</v>
      </c>
      <c r="D114" s="223">
        <v>76.5</v>
      </c>
      <c r="E114" s="223">
        <v>85.6</v>
      </c>
      <c r="F114" s="223">
        <v>95.7</v>
      </c>
      <c r="G114" s="224">
        <v>113</v>
      </c>
      <c r="H114" s="223">
        <v>91.7946124946221</v>
      </c>
      <c r="I114" s="223">
        <v>89</v>
      </c>
      <c r="J114" s="223">
        <v>92.6</v>
      </c>
      <c r="K114" s="223">
        <v>96.8</v>
      </c>
      <c r="L114" s="223">
        <v>67.836138523495705</v>
      </c>
      <c r="M114" s="225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26"/>
      <c r="AC114" s="226"/>
      <c r="AD114" s="226"/>
      <c r="AE114" s="226"/>
      <c r="AF114" s="226"/>
      <c r="AG114" s="226"/>
      <c r="AH114" s="226"/>
      <c r="AI114" s="226"/>
      <c r="AJ114" s="226"/>
      <c r="AK114" s="226"/>
      <c r="AL114" s="226"/>
      <c r="AM114" s="226"/>
      <c r="AN114" s="226"/>
      <c r="AO114" s="226"/>
      <c r="AP114" s="226"/>
      <c r="AQ114" s="226"/>
      <c r="AR114" s="226"/>
      <c r="AS114" s="226"/>
      <c r="AT114" s="226"/>
      <c r="AU114" s="226"/>
      <c r="AV114" s="226"/>
      <c r="AW114" s="226"/>
      <c r="AX114" s="226"/>
      <c r="AY114" s="226"/>
      <c r="AZ114" s="226"/>
      <c r="BA114" s="226"/>
      <c r="BB114" s="226"/>
      <c r="BC114" s="226"/>
      <c r="BD114" s="226"/>
      <c r="BE114" s="226"/>
      <c r="BF114" s="226"/>
      <c r="BG114" s="226"/>
      <c r="BH114" s="226"/>
      <c r="BI114" s="226"/>
      <c r="BJ114" s="226"/>
      <c r="BK114" s="226"/>
      <c r="BL114" s="226"/>
      <c r="BM114" s="227">
        <v>1</v>
      </c>
    </row>
    <row r="115" spans="1:65">
      <c r="A115" s="30"/>
      <c r="B115" s="19">
        <v>1</v>
      </c>
      <c r="C115" s="9">
        <v>2</v>
      </c>
      <c r="D115" s="228">
        <v>80.599999999999994</v>
      </c>
      <c r="E115" s="228">
        <v>90.8</v>
      </c>
      <c r="F115" s="228">
        <v>95.9</v>
      </c>
      <c r="G115" s="229">
        <v>114</v>
      </c>
      <c r="H115" s="228">
        <v>90.460932338030901</v>
      </c>
      <c r="I115" s="228">
        <v>90</v>
      </c>
      <c r="J115" s="228">
        <v>90.1</v>
      </c>
      <c r="K115" s="228">
        <v>96.6</v>
      </c>
      <c r="L115" s="228">
        <v>68.981459039497196</v>
      </c>
      <c r="M115" s="225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6"/>
      <c r="AD115" s="226"/>
      <c r="AE115" s="226"/>
      <c r="AF115" s="226"/>
      <c r="AG115" s="226"/>
      <c r="AH115" s="226"/>
      <c r="AI115" s="226"/>
      <c r="AJ115" s="226"/>
      <c r="AK115" s="226"/>
      <c r="AL115" s="226"/>
      <c r="AM115" s="226"/>
      <c r="AN115" s="226"/>
      <c r="AO115" s="226"/>
      <c r="AP115" s="226"/>
      <c r="AQ115" s="226"/>
      <c r="AR115" s="226"/>
      <c r="AS115" s="226"/>
      <c r="AT115" s="226"/>
      <c r="AU115" s="226"/>
      <c r="AV115" s="226"/>
      <c r="AW115" s="226"/>
      <c r="AX115" s="226"/>
      <c r="AY115" s="226"/>
      <c r="AZ115" s="226"/>
      <c r="BA115" s="226"/>
      <c r="BB115" s="226"/>
      <c r="BC115" s="226"/>
      <c r="BD115" s="226"/>
      <c r="BE115" s="226"/>
      <c r="BF115" s="226"/>
      <c r="BG115" s="226"/>
      <c r="BH115" s="226"/>
      <c r="BI115" s="226"/>
      <c r="BJ115" s="226"/>
      <c r="BK115" s="226"/>
      <c r="BL115" s="226"/>
      <c r="BM115" s="227" t="e">
        <v>#N/A</v>
      </c>
    </row>
    <row r="116" spans="1:65">
      <c r="A116" s="30"/>
      <c r="B116" s="19">
        <v>1</v>
      </c>
      <c r="C116" s="9">
        <v>3</v>
      </c>
      <c r="D116" s="228">
        <v>82.6</v>
      </c>
      <c r="E116" s="228">
        <v>87.3</v>
      </c>
      <c r="F116" s="228">
        <v>95.5</v>
      </c>
      <c r="G116" s="229">
        <v>115</v>
      </c>
      <c r="H116" s="228">
        <v>88.007768740731251</v>
      </c>
      <c r="I116" s="228">
        <v>89</v>
      </c>
      <c r="J116" s="228">
        <v>91.8</v>
      </c>
      <c r="K116" s="228">
        <v>99.7</v>
      </c>
      <c r="L116" s="228">
        <v>68.662690047043199</v>
      </c>
      <c r="M116" s="225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26"/>
      <c r="AC116" s="226"/>
      <c r="AD116" s="226"/>
      <c r="AE116" s="226"/>
      <c r="AF116" s="226"/>
      <c r="AG116" s="226"/>
      <c r="AH116" s="226"/>
      <c r="AI116" s="226"/>
      <c r="AJ116" s="226"/>
      <c r="AK116" s="226"/>
      <c r="AL116" s="226"/>
      <c r="AM116" s="226"/>
      <c r="AN116" s="226"/>
      <c r="AO116" s="226"/>
      <c r="AP116" s="226"/>
      <c r="AQ116" s="226"/>
      <c r="AR116" s="226"/>
      <c r="AS116" s="226"/>
      <c r="AT116" s="226"/>
      <c r="AU116" s="226"/>
      <c r="AV116" s="226"/>
      <c r="AW116" s="226"/>
      <c r="AX116" s="226"/>
      <c r="AY116" s="226"/>
      <c r="AZ116" s="226"/>
      <c r="BA116" s="226"/>
      <c r="BB116" s="226"/>
      <c r="BC116" s="226"/>
      <c r="BD116" s="226"/>
      <c r="BE116" s="226"/>
      <c r="BF116" s="226"/>
      <c r="BG116" s="226"/>
      <c r="BH116" s="226"/>
      <c r="BI116" s="226"/>
      <c r="BJ116" s="226"/>
      <c r="BK116" s="226"/>
      <c r="BL116" s="226"/>
      <c r="BM116" s="227">
        <v>16</v>
      </c>
    </row>
    <row r="117" spans="1:65">
      <c r="A117" s="30"/>
      <c r="B117" s="19">
        <v>1</v>
      </c>
      <c r="C117" s="9">
        <v>4</v>
      </c>
      <c r="D117" s="228">
        <v>87.3</v>
      </c>
      <c r="E117" s="228">
        <v>86.7</v>
      </c>
      <c r="F117" s="228">
        <v>97.3</v>
      </c>
      <c r="G117" s="229">
        <v>117</v>
      </c>
      <c r="H117" s="228">
        <v>88.541143281850211</v>
      </c>
      <c r="I117" s="228">
        <v>90</v>
      </c>
      <c r="J117" s="228">
        <v>89.4</v>
      </c>
      <c r="K117" s="228">
        <v>96.6</v>
      </c>
      <c r="L117" s="228">
        <v>69.759324183196597</v>
      </c>
      <c r="M117" s="225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26"/>
      <c r="AC117" s="226"/>
      <c r="AD117" s="226"/>
      <c r="AE117" s="226"/>
      <c r="AF117" s="226"/>
      <c r="AG117" s="226"/>
      <c r="AH117" s="226"/>
      <c r="AI117" s="226"/>
      <c r="AJ117" s="226"/>
      <c r="AK117" s="226"/>
      <c r="AL117" s="226"/>
      <c r="AM117" s="226"/>
      <c r="AN117" s="226"/>
      <c r="AO117" s="226"/>
      <c r="AP117" s="226"/>
      <c r="AQ117" s="226"/>
      <c r="AR117" s="226"/>
      <c r="AS117" s="226"/>
      <c r="AT117" s="226"/>
      <c r="AU117" s="226"/>
      <c r="AV117" s="226"/>
      <c r="AW117" s="226"/>
      <c r="AX117" s="226"/>
      <c r="AY117" s="226"/>
      <c r="AZ117" s="226"/>
      <c r="BA117" s="226"/>
      <c r="BB117" s="226"/>
      <c r="BC117" s="226"/>
      <c r="BD117" s="226"/>
      <c r="BE117" s="226"/>
      <c r="BF117" s="226"/>
      <c r="BG117" s="226"/>
      <c r="BH117" s="226"/>
      <c r="BI117" s="226"/>
      <c r="BJ117" s="226"/>
      <c r="BK117" s="226"/>
      <c r="BL117" s="226"/>
      <c r="BM117" s="227">
        <v>88.111512452696118</v>
      </c>
    </row>
    <row r="118" spans="1:65">
      <c r="A118" s="30"/>
      <c r="B118" s="19">
        <v>1</v>
      </c>
      <c r="C118" s="9">
        <v>5</v>
      </c>
      <c r="D118" s="228">
        <v>85.9</v>
      </c>
      <c r="E118" s="228">
        <v>88.7</v>
      </c>
      <c r="F118" s="228">
        <v>95.1</v>
      </c>
      <c r="G118" s="229">
        <v>119</v>
      </c>
      <c r="H118" s="228">
        <v>89.427584497187439</v>
      </c>
      <c r="I118" s="228">
        <v>91</v>
      </c>
      <c r="J118" s="228">
        <v>92.7</v>
      </c>
      <c r="K118" s="228">
        <v>98.3</v>
      </c>
      <c r="L118" s="228">
        <v>68.981232778840706</v>
      </c>
      <c r="M118" s="225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  <c r="AG118" s="226"/>
      <c r="AH118" s="226"/>
      <c r="AI118" s="226"/>
      <c r="AJ118" s="226"/>
      <c r="AK118" s="226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226"/>
      <c r="BI118" s="226"/>
      <c r="BJ118" s="226"/>
      <c r="BK118" s="226"/>
      <c r="BL118" s="226"/>
      <c r="BM118" s="227">
        <v>59</v>
      </c>
    </row>
    <row r="119" spans="1:65">
      <c r="A119" s="30"/>
      <c r="B119" s="19">
        <v>1</v>
      </c>
      <c r="C119" s="9">
        <v>6</v>
      </c>
      <c r="D119" s="228">
        <v>83.5</v>
      </c>
      <c r="E119" s="228">
        <v>87.9</v>
      </c>
      <c r="F119" s="228">
        <v>96.8</v>
      </c>
      <c r="G119" s="229">
        <v>119</v>
      </c>
      <c r="H119" s="228">
        <v>91.753175711620315</v>
      </c>
      <c r="I119" s="228">
        <v>90</v>
      </c>
      <c r="J119" s="228">
        <v>93.3</v>
      </c>
      <c r="K119" s="228">
        <v>98.8</v>
      </c>
      <c r="L119" s="228">
        <v>69.746536093298502</v>
      </c>
      <c r="M119" s="225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226"/>
      <c r="BI119" s="226"/>
      <c r="BJ119" s="226"/>
      <c r="BK119" s="226"/>
      <c r="BL119" s="226"/>
      <c r="BM119" s="231"/>
    </row>
    <row r="120" spans="1:65">
      <c r="A120" s="30"/>
      <c r="B120" s="20" t="s">
        <v>226</v>
      </c>
      <c r="C120" s="12"/>
      <c r="D120" s="232">
        <v>82.733333333333334</v>
      </c>
      <c r="E120" s="232">
        <v>87.833333333333329</v>
      </c>
      <c r="F120" s="232">
        <v>96.05</v>
      </c>
      <c r="G120" s="232">
        <v>116.16666666666667</v>
      </c>
      <c r="H120" s="232">
        <v>89.997536177340365</v>
      </c>
      <c r="I120" s="232">
        <v>89.833333333333329</v>
      </c>
      <c r="J120" s="232">
        <v>91.649999999999991</v>
      </c>
      <c r="K120" s="232">
        <v>97.8</v>
      </c>
      <c r="L120" s="232">
        <v>68.99456344422866</v>
      </c>
      <c r="M120" s="225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226"/>
      <c r="BI120" s="226"/>
      <c r="BJ120" s="226"/>
      <c r="BK120" s="226"/>
      <c r="BL120" s="226"/>
      <c r="BM120" s="231"/>
    </row>
    <row r="121" spans="1:65">
      <c r="A121" s="30"/>
      <c r="B121" s="3" t="s">
        <v>227</v>
      </c>
      <c r="C121" s="29"/>
      <c r="D121" s="228">
        <v>83.05</v>
      </c>
      <c r="E121" s="228">
        <v>87.6</v>
      </c>
      <c r="F121" s="228">
        <v>95.800000000000011</v>
      </c>
      <c r="G121" s="228">
        <v>116</v>
      </c>
      <c r="H121" s="228">
        <v>89.944258417609177</v>
      </c>
      <c r="I121" s="228">
        <v>90</v>
      </c>
      <c r="J121" s="228">
        <v>92.199999999999989</v>
      </c>
      <c r="K121" s="228">
        <v>97.55</v>
      </c>
      <c r="L121" s="228">
        <v>68.981345909168951</v>
      </c>
      <c r="M121" s="225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226"/>
      <c r="BI121" s="226"/>
      <c r="BJ121" s="226"/>
      <c r="BK121" s="226"/>
      <c r="BL121" s="226"/>
      <c r="BM121" s="231"/>
    </row>
    <row r="122" spans="1:65">
      <c r="A122" s="30"/>
      <c r="B122" s="3" t="s">
        <v>228</v>
      </c>
      <c r="C122" s="29"/>
      <c r="D122" s="217">
        <v>3.8702282447766145</v>
      </c>
      <c r="E122" s="217">
        <v>1.795178728335056</v>
      </c>
      <c r="F122" s="217">
        <v>0.83366660002665283</v>
      </c>
      <c r="G122" s="217">
        <v>2.5625508125043424</v>
      </c>
      <c r="H122" s="217">
        <v>1.6082032894965534</v>
      </c>
      <c r="I122" s="217">
        <v>0.752772652709081</v>
      </c>
      <c r="J122" s="217">
        <v>1.5630099167951543</v>
      </c>
      <c r="K122" s="217">
        <v>1.3221195104830754</v>
      </c>
      <c r="L122" s="217">
        <v>0.72149283206606052</v>
      </c>
      <c r="M122" s="214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8"/>
    </row>
    <row r="123" spans="1:65">
      <c r="A123" s="30"/>
      <c r="B123" s="3" t="s">
        <v>85</v>
      </c>
      <c r="C123" s="29"/>
      <c r="D123" s="13">
        <v>4.6779551709628699E-2</v>
      </c>
      <c r="E123" s="13">
        <v>2.0438467495275781E-2</v>
      </c>
      <c r="F123" s="13">
        <v>8.6795065073050799E-3</v>
      </c>
      <c r="G123" s="13">
        <v>2.205926093977913E-2</v>
      </c>
      <c r="H123" s="13">
        <v>1.7869414628502552E-2</v>
      </c>
      <c r="I123" s="13">
        <v>8.3796584717151876E-3</v>
      </c>
      <c r="J123" s="13">
        <v>1.7054118022860387E-2</v>
      </c>
      <c r="K123" s="13">
        <v>1.3518604401667439E-2</v>
      </c>
      <c r="L123" s="13">
        <v>1.0457241789047262E-2</v>
      </c>
      <c r="M123" s="14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229</v>
      </c>
      <c r="C124" s="29"/>
      <c r="D124" s="13">
        <v>-6.1038324841491409E-2</v>
      </c>
      <c r="E124" s="13">
        <v>-3.157125687884843E-3</v>
      </c>
      <c r="F124" s="13">
        <v>9.0095917392925884E-2</v>
      </c>
      <c r="G124" s="13">
        <v>0.31840509183215238</v>
      </c>
      <c r="H124" s="13">
        <v>2.1404963689129586E-2</v>
      </c>
      <c r="I124" s="13">
        <v>1.9541383784117849E-2</v>
      </c>
      <c r="J124" s="13">
        <v>4.0159196554520049E-2</v>
      </c>
      <c r="K124" s="13">
        <v>0.10995711318092827</v>
      </c>
      <c r="L124" s="13">
        <v>-0.21696312407224483</v>
      </c>
      <c r="M124" s="14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230</v>
      </c>
      <c r="C125" s="47"/>
      <c r="D125" s="45">
        <v>0.81</v>
      </c>
      <c r="E125" s="45">
        <v>0.24</v>
      </c>
      <c r="F125" s="45">
        <v>0.67</v>
      </c>
      <c r="G125" s="45">
        <v>2.92</v>
      </c>
      <c r="H125" s="45">
        <v>0</v>
      </c>
      <c r="I125" s="45">
        <v>0.02</v>
      </c>
      <c r="J125" s="45">
        <v>0.18</v>
      </c>
      <c r="K125" s="45">
        <v>0.87</v>
      </c>
      <c r="L125" s="45">
        <v>2.34</v>
      </c>
      <c r="M125" s="14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BM126" s="55"/>
    </row>
    <row r="127" spans="1:65" ht="15">
      <c r="B127" s="8" t="s">
        <v>449</v>
      </c>
      <c r="BM127" s="28" t="s">
        <v>66</v>
      </c>
    </row>
    <row r="128" spans="1:65" ht="15">
      <c r="A128" s="25" t="s">
        <v>50</v>
      </c>
      <c r="B128" s="18" t="s">
        <v>108</v>
      </c>
      <c r="C128" s="15" t="s">
        <v>109</v>
      </c>
      <c r="D128" s="16" t="s">
        <v>209</v>
      </c>
      <c r="E128" s="17" t="s">
        <v>209</v>
      </c>
      <c r="F128" s="17" t="s">
        <v>209</v>
      </c>
      <c r="G128" s="17" t="s">
        <v>209</v>
      </c>
      <c r="H128" s="17" t="s">
        <v>209</v>
      </c>
      <c r="I128" s="17" t="s">
        <v>209</v>
      </c>
      <c r="J128" s="17" t="s">
        <v>209</v>
      </c>
      <c r="K128" s="17" t="s">
        <v>209</v>
      </c>
      <c r="L128" s="17" t="s">
        <v>209</v>
      </c>
      <c r="M128" s="17" t="s">
        <v>209</v>
      </c>
      <c r="N128" s="17" t="s">
        <v>209</v>
      </c>
      <c r="O128" s="14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210</v>
      </c>
      <c r="C129" s="9" t="s">
        <v>210</v>
      </c>
      <c r="D129" s="142" t="s">
        <v>238</v>
      </c>
      <c r="E129" s="143" t="s">
        <v>239</v>
      </c>
      <c r="F129" s="143" t="s">
        <v>240</v>
      </c>
      <c r="G129" s="143" t="s">
        <v>242</v>
      </c>
      <c r="H129" s="143" t="s">
        <v>243</v>
      </c>
      <c r="I129" s="143" t="s">
        <v>244</v>
      </c>
      <c r="J129" s="143" t="s">
        <v>246</v>
      </c>
      <c r="K129" s="143" t="s">
        <v>247</v>
      </c>
      <c r="L129" s="143" t="s">
        <v>248</v>
      </c>
      <c r="M129" s="143" t="s">
        <v>249</v>
      </c>
      <c r="N129" s="143" t="s">
        <v>250</v>
      </c>
      <c r="O129" s="14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1" t="s">
        <v>99</v>
      </c>
      <c r="F130" s="11" t="s">
        <v>100</v>
      </c>
      <c r="G130" s="11" t="s">
        <v>100</v>
      </c>
      <c r="H130" s="11" t="s">
        <v>275</v>
      </c>
      <c r="I130" s="11" t="s">
        <v>100</v>
      </c>
      <c r="J130" s="11" t="s">
        <v>275</v>
      </c>
      <c r="K130" s="11" t="s">
        <v>275</v>
      </c>
      <c r="L130" s="11" t="s">
        <v>275</v>
      </c>
      <c r="M130" s="11" t="s">
        <v>100</v>
      </c>
      <c r="N130" s="11" t="s">
        <v>100</v>
      </c>
      <c r="O130" s="14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14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09">
        <v>0.59</v>
      </c>
      <c r="E132" s="209">
        <v>0.3</v>
      </c>
      <c r="F132" s="208">
        <v>0.42899999999999999</v>
      </c>
      <c r="G132" s="209">
        <v>0.4</v>
      </c>
      <c r="H132" s="208">
        <v>0.46999999999999992</v>
      </c>
      <c r="I132" s="208">
        <v>0.37301455916603893</v>
      </c>
      <c r="J132" s="208">
        <v>0.38</v>
      </c>
      <c r="K132" s="208">
        <v>0.36</v>
      </c>
      <c r="L132" s="208">
        <v>0.38</v>
      </c>
      <c r="M132" s="208">
        <v>0.37</v>
      </c>
      <c r="N132" s="208">
        <v>0.4128405</v>
      </c>
      <c r="O132" s="206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H132" s="207"/>
      <c r="AI132" s="207"/>
      <c r="AJ132" s="207"/>
      <c r="AK132" s="207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7"/>
      <c r="AX132" s="207"/>
      <c r="AY132" s="207"/>
      <c r="AZ132" s="207"/>
      <c r="BA132" s="207"/>
      <c r="BB132" s="207"/>
      <c r="BC132" s="207"/>
      <c r="BD132" s="207"/>
      <c r="BE132" s="207"/>
      <c r="BF132" s="207"/>
      <c r="BG132" s="207"/>
      <c r="BH132" s="207"/>
      <c r="BI132" s="207"/>
      <c r="BJ132" s="207"/>
      <c r="BK132" s="207"/>
      <c r="BL132" s="207"/>
      <c r="BM132" s="210">
        <v>1</v>
      </c>
    </row>
    <row r="133" spans="1:65">
      <c r="A133" s="30"/>
      <c r="B133" s="19">
        <v>1</v>
      </c>
      <c r="C133" s="9">
        <v>2</v>
      </c>
      <c r="D133" s="211">
        <v>0.45000000000000007</v>
      </c>
      <c r="E133" s="211">
        <v>0.4</v>
      </c>
      <c r="F133" s="24">
        <v>0.42899999999999999</v>
      </c>
      <c r="G133" s="211">
        <v>0.4</v>
      </c>
      <c r="H133" s="24">
        <v>0.45999999999999996</v>
      </c>
      <c r="I133" s="24">
        <v>0.36138684567540497</v>
      </c>
      <c r="J133" s="24">
        <v>0.36</v>
      </c>
      <c r="K133" s="24">
        <v>0.4</v>
      </c>
      <c r="L133" s="24">
        <v>0.4</v>
      </c>
      <c r="M133" s="24">
        <v>0.38</v>
      </c>
      <c r="N133" s="24">
        <v>0.41833049999999994</v>
      </c>
      <c r="O133" s="206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7"/>
      <c r="AK133" s="207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7"/>
      <c r="AX133" s="207"/>
      <c r="AY133" s="207"/>
      <c r="AZ133" s="207"/>
      <c r="BA133" s="207"/>
      <c r="BB133" s="207"/>
      <c r="BC133" s="207"/>
      <c r="BD133" s="207"/>
      <c r="BE133" s="207"/>
      <c r="BF133" s="207"/>
      <c r="BG133" s="207"/>
      <c r="BH133" s="207"/>
      <c r="BI133" s="207"/>
      <c r="BJ133" s="207"/>
      <c r="BK133" s="207"/>
      <c r="BL133" s="207"/>
      <c r="BM133" s="210" t="e">
        <v>#N/A</v>
      </c>
    </row>
    <row r="134" spans="1:65">
      <c r="A134" s="30"/>
      <c r="B134" s="19">
        <v>1</v>
      </c>
      <c r="C134" s="9">
        <v>3</v>
      </c>
      <c r="D134" s="211">
        <v>0.45000000000000007</v>
      </c>
      <c r="E134" s="211">
        <v>0.4</v>
      </c>
      <c r="F134" s="24">
        <v>0.40699999999999997</v>
      </c>
      <c r="G134" s="211">
        <v>0.4</v>
      </c>
      <c r="H134" s="24">
        <v>0.45999999999999996</v>
      </c>
      <c r="I134" s="24">
        <v>0.31204095629353568</v>
      </c>
      <c r="J134" s="24">
        <v>0.35</v>
      </c>
      <c r="K134" s="24">
        <v>0.35</v>
      </c>
      <c r="L134" s="24">
        <v>0.38</v>
      </c>
      <c r="M134" s="24">
        <v>0.36</v>
      </c>
      <c r="N134" s="24">
        <v>0.41127700000000006</v>
      </c>
      <c r="O134" s="206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7"/>
      <c r="BD134" s="207"/>
      <c r="BE134" s="207"/>
      <c r="BF134" s="207"/>
      <c r="BG134" s="207"/>
      <c r="BH134" s="207"/>
      <c r="BI134" s="207"/>
      <c r="BJ134" s="207"/>
      <c r="BK134" s="207"/>
      <c r="BL134" s="207"/>
      <c r="BM134" s="210">
        <v>16</v>
      </c>
    </row>
    <row r="135" spans="1:65">
      <c r="A135" s="30"/>
      <c r="B135" s="19">
        <v>1</v>
      </c>
      <c r="C135" s="9">
        <v>4</v>
      </c>
      <c r="D135" s="211">
        <v>0.54</v>
      </c>
      <c r="E135" s="211">
        <v>0.4</v>
      </c>
      <c r="F135" s="24">
        <v>0.379</v>
      </c>
      <c r="G135" s="211">
        <v>0.4</v>
      </c>
      <c r="H135" s="24">
        <v>0.44</v>
      </c>
      <c r="I135" s="24">
        <v>0.30263874799023682</v>
      </c>
      <c r="J135" s="24">
        <v>0.36</v>
      </c>
      <c r="K135" s="24">
        <v>0.36</v>
      </c>
      <c r="L135" s="24">
        <v>0.38</v>
      </c>
      <c r="M135" s="24">
        <v>0.36</v>
      </c>
      <c r="N135" s="24">
        <v>0.41544899999999996</v>
      </c>
      <c r="O135" s="206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207"/>
      <c r="BB135" s="207"/>
      <c r="BC135" s="207"/>
      <c r="BD135" s="207"/>
      <c r="BE135" s="207"/>
      <c r="BF135" s="207"/>
      <c r="BG135" s="207"/>
      <c r="BH135" s="207"/>
      <c r="BI135" s="207"/>
      <c r="BJ135" s="207"/>
      <c r="BK135" s="207"/>
      <c r="BL135" s="207"/>
      <c r="BM135" s="210">
        <v>0.38853082829206009</v>
      </c>
    </row>
    <row r="136" spans="1:65">
      <c r="A136" s="30"/>
      <c r="B136" s="19">
        <v>1</v>
      </c>
      <c r="C136" s="9">
        <v>5</v>
      </c>
      <c r="D136" s="211">
        <v>0.54</v>
      </c>
      <c r="E136" s="211">
        <v>0.3</v>
      </c>
      <c r="F136" s="24">
        <v>0.40699999999999997</v>
      </c>
      <c r="G136" s="211">
        <v>0.4</v>
      </c>
      <c r="H136" s="24">
        <v>0.45000000000000007</v>
      </c>
      <c r="I136" s="233">
        <v>0.24696648265213902</v>
      </c>
      <c r="J136" s="24">
        <v>0.4</v>
      </c>
      <c r="K136" s="24">
        <v>0.39</v>
      </c>
      <c r="L136" s="24">
        <v>0.38</v>
      </c>
      <c r="M136" s="24">
        <v>0.38</v>
      </c>
      <c r="N136" s="24">
        <v>0.41755700000000001</v>
      </c>
      <c r="O136" s="206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7"/>
      <c r="AX136" s="207"/>
      <c r="AY136" s="207"/>
      <c r="AZ136" s="207"/>
      <c r="BA136" s="207"/>
      <c r="BB136" s="207"/>
      <c r="BC136" s="207"/>
      <c r="BD136" s="207"/>
      <c r="BE136" s="207"/>
      <c r="BF136" s="207"/>
      <c r="BG136" s="207"/>
      <c r="BH136" s="207"/>
      <c r="BI136" s="207"/>
      <c r="BJ136" s="207"/>
      <c r="BK136" s="207"/>
      <c r="BL136" s="207"/>
      <c r="BM136" s="210">
        <v>60</v>
      </c>
    </row>
    <row r="137" spans="1:65">
      <c r="A137" s="30"/>
      <c r="B137" s="19">
        <v>1</v>
      </c>
      <c r="C137" s="9">
        <v>6</v>
      </c>
      <c r="D137" s="211">
        <v>0.52</v>
      </c>
      <c r="E137" s="211">
        <v>0.4</v>
      </c>
      <c r="F137" s="24">
        <v>0.42199999999999999</v>
      </c>
      <c r="G137" s="211">
        <v>0.4</v>
      </c>
      <c r="H137" s="24">
        <v>0.46999999999999992</v>
      </c>
      <c r="I137" s="24">
        <v>0.27839608606967076</v>
      </c>
      <c r="J137" s="24">
        <v>0.4</v>
      </c>
      <c r="K137" s="24">
        <v>0.38</v>
      </c>
      <c r="L137" s="24">
        <v>0.38999999999999996</v>
      </c>
      <c r="M137" s="24">
        <v>0.33</v>
      </c>
      <c r="N137" s="24">
        <v>0.41821150000000001</v>
      </c>
      <c r="O137" s="206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  <c r="AX137" s="207"/>
      <c r="AY137" s="207"/>
      <c r="AZ137" s="207"/>
      <c r="BA137" s="207"/>
      <c r="BB137" s="207"/>
      <c r="BC137" s="207"/>
      <c r="BD137" s="207"/>
      <c r="BE137" s="207"/>
      <c r="BF137" s="207"/>
      <c r="BG137" s="207"/>
      <c r="BH137" s="207"/>
      <c r="BI137" s="207"/>
      <c r="BJ137" s="207"/>
      <c r="BK137" s="207"/>
      <c r="BL137" s="207"/>
      <c r="BM137" s="56"/>
    </row>
    <row r="138" spans="1:65">
      <c r="A138" s="30"/>
      <c r="B138" s="20" t="s">
        <v>226</v>
      </c>
      <c r="C138" s="12"/>
      <c r="D138" s="212">
        <v>0.51500000000000001</v>
      </c>
      <c r="E138" s="212">
        <v>0.3666666666666667</v>
      </c>
      <c r="F138" s="212">
        <v>0.41216666666666663</v>
      </c>
      <c r="G138" s="212">
        <v>0.39999999999999997</v>
      </c>
      <c r="H138" s="212">
        <v>0.45833333333333326</v>
      </c>
      <c r="I138" s="212">
        <v>0.31240727964117104</v>
      </c>
      <c r="J138" s="212">
        <v>0.37499999999999994</v>
      </c>
      <c r="K138" s="212">
        <v>0.37333333333333329</v>
      </c>
      <c r="L138" s="212">
        <v>0.38500000000000001</v>
      </c>
      <c r="M138" s="212">
        <v>0.36333333333333329</v>
      </c>
      <c r="N138" s="212">
        <v>0.41561091666666666</v>
      </c>
      <c r="O138" s="206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  <c r="AX138" s="207"/>
      <c r="AY138" s="207"/>
      <c r="AZ138" s="207"/>
      <c r="BA138" s="207"/>
      <c r="BB138" s="207"/>
      <c r="BC138" s="207"/>
      <c r="BD138" s="207"/>
      <c r="BE138" s="207"/>
      <c r="BF138" s="207"/>
      <c r="BG138" s="207"/>
      <c r="BH138" s="207"/>
      <c r="BI138" s="207"/>
      <c r="BJ138" s="207"/>
      <c r="BK138" s="207"/>
      <c r="BL138" s="207"/>
      <c r="BM138" s="56"/>
    </row>
    <row r="139" spans="1:65">
      <c r="A139" s="30"/>
      <c r="B139" s="3" t="s">
        <v>227</v>
      </c>
      <c r="C139" s="29"/>
      <c r="D139" s="24">
        <v>0.53</v>
      </c>
      <c r="E139" s="24">
        <v>0.4</v>
      </c>
      <c r="F139" s="24">
        <v>0.41449999999999998</v>
      </c>
      <c r="G139" s="24">
        <v>0.4</v>
      </c>
      <c r="H139" s="24">
        <v>0.45999999999999996</v>
      </c>
      <c r="I139" s="24">
        <v>0.30733985214188625</v>
      </c>
      <c r="J139" s="24">
        <v>0.37</v>
      </c>
      <c r="K139" s="24">
        <v>0.37</v>
      </c>
      <c r="L139" s="24">
        <v>0.38</v>
      </c>
      <c r="M139" s="24">
        <v>0.36499999999999999</v>
      </c>
      <c r="N139" s="24">
        <v>0.41650299999999996</v>
      </c>
      <c r="O139" s="206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7"/>
      <c r="AI139" s="207"/>
      <c r="AJ139" s="207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  <c r="AX139" s="207"/>
      <c r="AY139" s="207"/>
      <c r="AZ139" s="207"/>
      <c r="BA139" s="207"/>
      <c r="BB139" s="207"/>
      <c r="BC139" s="207"/>
      <c r="BD139" s="207"/>
      <c r="BE139" s="207"/>
      <c r="BF139" s="207"/>
      <c r="BG139" s="207"/>
      <c r="BH139" s="207"/>
      <c r="BI139" s="207"/>
      <c r="BJ139" s="207"/>
      <c r="BK139" s="207"/>
      <c r="BL139" s="207"/>
      <c r="BM139" s="56"/>
    </row>
    <row r="140" spans="1:65">
      <c r="A140" s="30"/>
      <c r="B140" s="3" t="s">
        <v>228</v>
      </c>
      <c r="C140" s="29"/>
      <c r="D140" s="24">
        <v>5.5407580708780241E-2</v>
      </c>
      <c r="E140" s="24">
        <v>5.1639777949432177E-2</v>
      </c>
      <c r="F140" s="24">
        <v>1.9062178959045228E-2</v>
      </c>
      <c r="G140" s="24">
        <v>6.0809419444881171E-17</v>
      </c>
      <c r="H140" s="24">
        <v>1.1690451944500076E-2</v>
      </c>
      <c r="I140" s="24">
        <v>4.8181029093275769E-2</v>
      </c>
      <c r="J140" s="24">
        <v>2.1679483388678821E-2</v>
      </c>
      <c r="K140" s="24">
        <v>1.9663841605003517E-2</v>
      </c>
      <c r="L140" s="24">
        <v>8.3666002653407564E-3</v>
      </c>
      <c r="M140" s="24">
        <v>1.8618986725025252E-2</v>
      </c>
      <c r="N140" s="24">
        <v>2.9809618148621971E-3</v>
      </c>
      <c r="O140" s="206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  <c r="AG140" s="207"/>
      <c r="AH140" s="207"/>
      <c r="AI140" s="207"/>
      <c r="AJ140" s="207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  <c r="AX140" s="207"/>
      <c r="AY140" s="207"/>
      <c r="AZ140" s="207"/>
      <c r="BA140" s="207"/>
      <c r="BB140" s="207"/>
      <c r="BC140" s="207"/>
      <c r="BD140" s="207"/>
      <c r="BE140" s="207"/>
      <c r="BF140" s="207"/>
      <c r="BG140" s="207"/>
      <c r="BH140" s="207"/>
      <c r="BI140" s="207"/>
      <c r="BJ140" s="207"/>
      <c r="BK140" s="207"/>
      <c r="BL140" s="207"/>
      <c r="BM140" s="56"/>
    </row>
    <row r="141" spans="1:65">
      <c r="A141" s="30"/>
      <c r="B141" s="3" t="s">
        <v>85</v>
      </c>
      <c r="C141" s="29"/>
      <c r="D141" s="13">
        <v>0.10758753535685484</v>
      </c>
      <c r="E141" s="13">
        <v>0.14083575804390591</v>
      </c>
      <c r="F141" s="13">
        <v>4.6248715630518147E-2</v>
      </c>
      <c r="G141" s="13">
        <v>1.5202354861220294E-16</v>
      </c>
      <c r="H141" s="13">
        <v>2.5506440606181988E-2</v>
      </c>
      <c r="I141" s="13">
        <v>0.15422505246553853</v>
      </c>
      <c r="J141" s="13">
        <v>5.7811955703143535E-2</v>
      </c>
      <c r="K141" s="13">
        <v>5.2671004299116572E-2</v>
      </c>
      <c r="L141" s="13">
        <v>2.1731429260625341E-2</v>
      </c>
      <c r="M141" s="13">
        <v>5.1244917591812628E-2</v>
      </c>
      <c r="N141" s="13">
        <v>7.1724819905368952E-3</v>
      </c>
      <c r="O141" s="14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229</v>
      </c>
      <c r="C142" s="29"/>
      <c r="D142" s="13">
        <v>0.32550614391111465</v>
      </c>
      <c r="E142" s="13">
        <v>-5.6273942846455483E-2</v>
      </c>
      <c r="F142" s="13">
        <v>6.0833881518506994E-2</v>
      </c>
      <c r="G142" s="13">
        <v>2.9519335076593878E-2</v>
      </c>
      <c r="H142" s="13">
        <v>0.1796575714419304</v>
      </c>
      <c r="I142" s="13">
        <v>-0.19592666297683514</v>
      </c>
      <c r="J142" s="13">
        <v>-3.4825623365693281E-2</v>
      </c>
      <c r="K142" s="13">
        <v>-3.9115287261845766E-2</v>
      </c>
      <c r="L142" s="13">
        <v>-9.0876399887782622E-3</v>
      </c>
      <c r="M142" s="13">
        <v>-6.4853270638760674E-2</v>
      </c>
      <c r="N142" s="13">
        <v>6.9698686443100843E-2</v>
      </c>
      <c r="O142" s="14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46" t="s">
        <v>230</v>
      </c>
      <c r="C143" s="47"/>
      <c r="D143" s="45">
        <v>3.23</v>
      </c>
      <c r="E143" s="45" t="s">
        <v>236</v>
      </c>
      <c r="F143" s="45">
        <v>0.67</v>
      </c>
      <c r="G143" s="45" t="s">
        <v>236</v>
      </c>
      <c r="H143" s="45">
        <v>1.82</v>
      </c>
      <c r="I143" s="45">
        <v>1.8</v>
      </c>
      <c r="J143" s="45">
        <v>0.25</v>
      </c>
      <c r="K143" s="45">
        <v>0.28999999999999998</v>
      </c>
      <c r="L143" s="45">
        <v>0</v>
      </c>
      <c r="M143" s="45">
        <v>0.54</v>
      </c>
      <c r="N143" s="45">
        <v>0.76</v>
      </c>
      <c r="O143" s="14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B144" s="31" t="s">
        <v>279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BM144" s="55"/>
    </row>
    <row r="145" spans="1:65">
      <c r="BM145" s="55"/>
    </row>
    <row r="146" spans="1:65" ht="15">
      <c r="B146" s="8" t="s">
        <v>450</v>
      </c>
      <c r="BM146" s="28" t="s">
        <v>66</v>
      </c>
    </row>
    <row r="147" spans="1:65" ht="15">
      <c r="A147" s="25" t="s">
        <v>19</v>
      </c>
      <c r="B147" s="18" t="s">
        <v>108</v>
      </c>
      <c r="C147" s="15" t="s">
        <v>109</v>
      </c>
      <c r="D147" s="16" t="s">
        <v>209</v>
      </c>
      <c r="E147" s="17" t="s">
        <v>209</v>
      </c>
      <c r="F147" s="17" t="s">
        <v>209</v>
      </c>
      <c r="G147" s="17" t="s">
        <v>209</v>
      </c>
      <c r="H147" s="17" t="s">
        <v>209</v>
      </c>
      <c r="I147" s="17" t="s">
        <v>209</v>
      </c>
      <c r="J147" s="17" t="s">
        <v>209</v>
      </c>
      <c r="K147" s="17" t="s">
        <v>209</v>
      </c>
      <c r="L147" s="17" t="s">
        <v>209</v>
      </c>
      <c r="M147" s="14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210</v>
      </c>
      <c r="C148" s="9" t="s">
        <v>210</v>
      </c>
      <c r="D148" s="142" t="s">
        <v>238</v>
      </c>
      <c r="E148" s="143" t="s">
        <v>239</v>
      </c>
      <c r="F148" s="143" t="s">
        <v>240</v>
      </c>
      <c r="G148" s="143" t="s">
        <v>242</v>
      </c>
      <c r="H148" s="143" t="s">
        <v>243</v>
      </c>
      <c r="I148" s="143" t="s">
        <v>244</v>
      </c>
      <c r="J148" s="143" t="s">
        <v>246</v>
      </c>
      <c r="K148" s="143" t="s">
        <v>247</v>
      </c>
      <c r="L148" s="143" t="s">
        <v>250</v>
      </c>
      <c r="M148" s="14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100</v>
      </c>
      <c r="E149" s="11" t="s">
        <v>99</v>
      </c>
      <c r="F149" s="11" t="s">
        <v>99</v>
      </c>
      <c r="G149" s="11" t="s">
        <v>99</v>
      </c>
      <c r="H149" s="11" t="s">
        <v>275</v>
      </c>
      <c r="I149" s="11" t="s">
        <v>99</v>
      </c>
      <c r="J149" s="11" t="s">
        <v>275</v>
      </c>
      <c r="K149" s="11" t="s">
        <v>275</v>
      </c>
      <c r="L149" s="11" t="s">
        <v>100</v>
      </c>
      <c r="M149" s="14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/>
      <c r="C150" s="9"/>
      <c r="D150" s="26"/>
      <c r="E150" s="26"/>
      <c r="F150" s="26"/>
      <c r="G150" s="26"/>
      <c r="H150" s="26"/>
      <c r="I150" s="26"/>
      <c r="J150" s="26"/>
      <c r="K150" s="26"/>
      <c r="L150" s="26"/>
      <c r="M150" s="14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8">
        <v>1</v>
      </c>
      <c r="C151" s="14">
        <v>1</v>
      </c>
      <c r="D151" s="220" t="s">
        <v>94</v>
      </c>
      <c r="E151" s="213">
        <v>35.5</v>
      </c>
      <c r="F151" s="213">
        <v>33.200000000000003</v>
      </c>
      <c r="G151" s="213">
        <v>39</v>
      </c>
      <c r="H151" s="213">
        <v>44</v>
      </c>
      <c r="I151" s="213">
        <v>29.653860421018344</v>
      </c>
      <c r="J151" s="213">
        <v>34</v>
      </c>
      <c r="K151" s="213">
        <v>40</v>
      </c>
      <c r="L151" s="220">
        <v>55.630099999999999</v>
      </c>
      <c r="M151" s="214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6">
        <v>1</v>
      </c>
    </row>
    <row r="152" spans="1:65">
      <c r="A152" s="30"/>
      <c r="B152" s="19">
        <v>1</v>
      </c>
      <c r="C152" s="9">
        <v>2</v>
      </c>
      <c r="D152" s="221" t="s">
        <v>94</v>
      </c>
      <c r="E152" s="217">
        <v>36.4</v>
      </c>
      <c r="F152" s="217">
        <v>33.1</v>
      </c>
      <c r="G152" s="217">
        <v>39</v>
      </c>
      <c r="H152" s="217">
        <v>45</v>
      </c>
      <c r="I152" s="217">
        <v>29.168328126465845</v>
      </c>
      <c r="J152" s="217">
        <v>34</v>
      </c>
      <c r="K152" s="217">
        <v>38</v>
      </c>
      <c r="L152" s="221">
        <v>55.422049999999999</v>
      </c>
      <c r="M152" s="214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6" t="e">
        <v>#N/A</v>
      </c>
    </row>
    <row r="153" spans="1:65">
      <c r="A153" s="30"/>
      <c r="B153" s="19">
        <v>1</v>
      </c>
      <c r="C153" s="9">
        <v>3</v>
      </c>
      <c r="D153" s="221" t="s">
        <v>94</v>
      </c>
      <c r="E153" s="217">
        <v>38.5</v>
      </c>
      <c r="F153" s="217">
        <v>33.5</v>
      </c>
      <c r="G153" s="217">
        <v>39</v>
      </c>
      <c r="H153" s="217">
        <v>42</v>
      </c>
      <c r="I153" s="217">
        <v>28.332003792585645</v>
      </c>
      <c r="J153" s="222">
        <v>37</v>
      </c>
      <c r="K153" s="217">
        <v>40</v>
      </c>
      <c r="L153" s="221">
        <v>58.217899999999993</v>
      </c>
      <c r="M153" s="214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6">
        <v>16</v>
      </c>
    </row>
    <row r="154" spans="1:65">
      <c r="A154" s="30"/>
      <c r="B154" s="19">
        <v>1</v>
      </c>
      <c r="C154" s="9">
        <v>4</v>
      </c>
      <c r="D154" s="221" t="s">
        <v>94</v>
      </c>
      <c r="E154" s="217">
        <v>38.1</v>
      </c>
      <c r="F154" s="217">
        <v>35</v>
      </c>
      <c r="G154" s="217">
        <v>40</v>
      </c>
      <c r="H154" s="217">
        <v>43</v>
      </c>
      <c r="I154" s="217">
        <v>31.266129535805945</v>
      </c>
      <c r="J154" s="217">
        <v>34</v>
      </c>
      <c r="K154" s="217">
        <v>40</v>
      </c>
      <c r="L154" s="221">
        <v>55.941400000000002</v>
      </c>
      <c r="M154" s="214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6">
        <v>36.935682907235254</v>
      </c>
    </row>
    <row r="155" spans="1:65">
      <c r="A155" s="30"/>
      <c r="B155" s="19">
        <v>1</v>
      </c>
      <c r="C155" s="9">
        <v>5</v>
      </c>
      <c r="D155" s="221" t="s">
        <v>94</v>
      </c>
      <c r="E155" s="217">
        <v>42</v>
      </c>
      <c r="F155" s="217">
        <v>35.4</v>
      </c>
      <c r="G155" s="217">
        <v>37</v>
      </c>
      <c r="H155" s="217">
        <v>44</v>
      </c>
      <c r="I155" s="217">
        <v>31.404448041266448</v>
      </c>
      <c r="J155" s="217">
        <v>34</v>
      </c>
      <c r="K155" s="217">
        <v>38</v>
      </c>
      <c r="L155" s="221">
        <v>57.720100000000002</v>
      </c>
      <c r="M155" s="214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6">
        <v>61</v>
      </c>
    </row>
    <row r="156" spans="1:65">
      <c r="A156" s="30"/>
      <c r="B156" s="19">
        <v>1</v>
      </c>
      <c r="C156" s="9">
        <v>6</v>
      </c>
      <c r="D156" s="221" t="s">
        <v>94</v>
      </c>
      <c r="E156" s="217">
        <v>38</v>
      </c>
      <c r="F156" s="217">
        <v>33.799999999999997</v>
      </c>
      <c r="G156" s="217">
        <v>38</v>
      </c>
      <c r="H156" s="217">
        <v>46</v>
      </c>
      <c r="I156" s="217">
        <v>31.573912186738244</v>
      </c>
      <c r="J156" s="217">
        <v>36</v>
      </c>
      <c r="K156" s="217">
        <v>39</v>
      </c>
      <c r="L156" s="221">
        <v>55.841949999999997</v>
      </c>
      <c r="M156" s="214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8"/>
    </row>
    <row r="157" spans="1:65">
      <c r="A157" s="30"/>
      <c r="B157" s="20" t="s">
        <v>226</v>
      </c>
      <c r="C157" s="12"/>
      <c r="D157" s="219" t="s">
        <v>500</v>
      </c>
      <c r="E157" s="219">
        <v>38.083333333333336</v>
      </c>
      <c r="F157" s="219">
        <v>34</v>
      </c>
      <c r="G157" s="219">
        <v>38.666666666666664</v>
      </c>
      <c r="H157" s="219">
        <v>44</v>
      </c>
      <c r="I157" s="219">
        <v>30.233113683980083</v>
      </c>
      <c r="J157" s="219">
        <v>34.833333333333336</v>
      </c>
      <c r="K157" s="219">
        <v>39.166666666666664</v>
      </c>
      <c r="L157" s="219">
        <v>56.462250000000004</v>
      </c>
      <c r="M157" s="214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8"/>
    </row>
    <row r="158" spans="1:65">
      <c r="A158" s="30"/>
      <c r="B158" s="3" t="s">
        <v>227</v>
      </c>
      <c r="C158" s="29"/>
      <c r="D158" s="217" t="s">
        <v>500</v>
      </c>
      <c r="E158" s="217">
        <v>38.049999999999997</v>
      </c>
      <c r="F158" s="217">
        <v>33.65</v>
      </c>
      <c r="G158" s="217">
        <v>39</v>
      </c>
      <c r="H158" s="217">
        <v>44</v>
      </c>
      <c r="I158" s="217">
        <v>30.459994978412144</v>
      </c>
      <c r="J158" s="217">
        <v>34</v>
      </c>
      <c r="K158" s="217">
        <v>39.5</v>
      </c>
      <c r="L158" s="217">
        <v>55.891674999999999</v>
      </c>
      <c r="M158" s="214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8"/>
    </row>
    <row r="159" spans="1:65">
      <c r="A159" s="30"/>
      <c r="B159" s="3" t="s">
        <v>228</v>
      </c>
      <c r="C159" s="29"/>
      <c r="D159" s="217" t="s">
        <v>500</v>
      </c>
      <c r="E159" s="217">
        <v>2.2373347238772001</v>
      </c>
      <c r="F159" s="217">
        <v>0.96953597148326476</v>
      </c>
      <c r="G159" s="217">
        <v>1.0327955589886444</v>
      </c>
      <c r="H159" s="217">
        <v>1.4142135623730951</v>
      </c>
      <c r="I159" s="217">
        <v>1.3653137366174855</v>
      </c>
      <c r="J159" s="217">
        <v>1.3291601358251257</v>
      </c>
      <c r="K159" s="217">
        <v>0.98319208025017502</v>
      </c>
      <c r="L159" s="217">
        <v>1.1912212237867479</v>
      </c>
      <c r="M159" s="214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8"/>
    </row>
    <row r="160" spans="1:65">
      <c r="A160" s="30"/>
      <c r="B160" s="3" t="s">
        <v>85</v>
      </c>
      <c r="C160" s="29"/>
      <c r="D160" s="13" t="s">
        <v>500</v>
      </c>
      <c r="E160" s="13">
        <v>5.8748395375331289E-2</v>
      </c>
      <c r="F160" s="13">
        <v>2.8515763867154847E-2</v>
      </c>
      <c r="G160" s="13">
        <v>2.6710229973844254E-2</v>
      </c>
      <c r="H160" s="13">
        <v>3.2141217326661253E-2</v>
      </c>
      <c r="I160" s="13">
        <v>4.5159547603624353E-2</v>
      </c>
      <c r="J160" s="13">
        <v>3.81577072485682E-2</v>
      </c>
      <c r="K160" s="13">
        <v>2.5102776517025745E-2</v>
      </c>
      <c r="L160" s="13">
        <v>2.1097657705577581E-2</v>
      </c>
      <c r="M160" s="14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229</v>
      </c>
      <c r="C161" s="29"/>
      <c r="D161" s="13" t="s">
        <v>500</v>
      </c>
      <c r="E161" s="13">
        <v>3.1071590823985362E-2</v>
      </c>
      <c r="F161" s="13">
        <v>-7.9480942984275771E-2</v>
      </c>
      <c r="G161" s="13">
        <v>4.686480993945108E-2</v>
      </c>
      <c r="H161" s="13">
        <v>0.19125995613799618</v>
      </c>
      <c r="I161" s="13">
        <v>-0.18146596179333718</v>
      </c>
      <c r="J161" s="13">
        <v>-5.6919201390753016E-2</v>
      </c>
      <c r="K161" s="13">
        <v>6.0401854895564711E-2</v>
      </c>
      <c r="L161" s="13">
        <v>0.52866403314664945</v>
      </c>
      <c r="M161" s="14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46" t="s">
        <v>230</v>
      </c>
      <c r="C162" s="47"/>
      <c r="D162" s="45">
        <v>1.64</v>
      </c>
      <c r="E162" s="45">
        <v>0.08</v>
      </c>
      <c r="F162" s="45">
        <v>0.67</v>
      </c>
      <c r="G162" s="45">
        <v>0</v>
      </c>
      <c r="H162" s="45">
        <v>0.77</v>
      </c>
      <c r="I162" s="45">
        <v>1.22</v>
      </c>
      <c r="J162" s="45">
        <v>0.55000000000000004</v>
      </c>
      <c r="K162" s="45">
        <v>7.0000000000000007E-2</v>
      </c>
      <c r="L162" s="45">
        <v>2.57</v>
      </c>
      <c r="M162" s="14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BM163" s="55"/>
    </row>
    <row r="164" spans="1:65" ht="15">
      <c r="B164" s="8" t="s">
        <v>451</v>
      </c>
      <c r="BM164" s="28" t="s">
        <v>66</v>
      </c>
    </row>
    <row r="165" spans="1:65" ht="15">
      <c r="A165" s="25" t="s">
        <v>22</v>
      </c>
      <c r="B165" s="18" t="s">
        <v>108</v>
      </c>
      <c r="C165" s="15" t="s">
        <v>109</v>
      </c>
      <c r="D165" s="16" t="s">
        <v>209</v>
      </c>
      <c r="E165" s="17" t="s">
        <v>209</v>
      </c>
      <c r="F165" s="17" t="s">
        <v>209</v>
      </c>
      <c r="G165" s="17" t="s">
        <v>209</v>
      </c>
      <c r="H165" s="17" t="s">
        <v>209</v>
      </c>
      <c r="I165" s="14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210</v>
      </c>
      <c r="C166" s="9" t="s">
        <v>210</v>
      </c>
      <c r="D166" s="142" t="s">
        <v>239</v>
      </c>
      <c r="E166" s="143" t="s">
        <v>240</v>
      </c>
      <c r="F166" s="143" t="s">
        <v>243</v>
      </c>
      <c r="G166" s="143" t="s">
        <v>246</v>
      </c>
      <c r="H166" s="143" t="s">
        <v>247</v>
      </c>
      <c r="I166" s="14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99</v>
      </c>
      <c r="E167" s="11" t="s">
        <v>99</v>
      </c>
      <c r="F167" s="11" t="s">
        <v>275</v>
      </c>
      <c r="G167" s="11" t="s">
        <v>275</v>
      </c>
      <c r="H167" s="11" t="s">
        <v>275</v>
      </c>
      <c r="I167" s="14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2</v>
      </c>
    </row>
    <row r="168" spans="1:65">
      <c r="A168" s="30"/>
      <c r="B168" s="19"/>
      <c r="C168" s="9"/>
      <c r="D168" s="26"/>
      <c r="E168" s="26"/>
      <c r="F168" s="26"/>
      <c r="G168" s="26"/>
      <c r="H168" s="26"/>
      <c r="I168" s="14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2</v>
      </c>
    </row>
    <row r="169" spans="1:65">
      <c r="A169" s="30"/>
      <c r="B169" s="18">
        <v>1</v>
      </c>
      <c r="C169" s="14">
        <v>1</v>
      </c>
      <c r="D169" s="22">
        <v>2</v>
      </c>
      <c r="E169" s="22">
        <v>1.9</v>
      </c>
      <c r="F169" s="22">
        <v>2.7</v>
      </c>
      <c r="G169" s="22">
        <v>2.2999999999999998</v>
      </c>
      <c r="H169" s="22">
        <v>2.5</v>
      </c>
      <c r="I169" s="14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>
        <v>1</v>
      </c>
      <c r="C170" s="9">
        <v>2</v>
      </c>
      <c r="D170" s="11">
        <v>2.2000000000000002</v>
      </c>
      <c r="E170" s="147">
        <v>7.6</v>
      </c>
      <c r="F170" s="11">
        <v>2.2999999999999998</v>
      </c>
      <c r="G170" s="11">
        <v>2.1</v>
      </c>
      <c r="H170" s="11">
        <v>2.2999999999999998</v>
      </c>
      <c r="I170" s="14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 t="e">
        <v>#N/A</v>
      </c>
    </row>
    <row r="171" spans="1:65">
      <c r="A171" s="30"/>
      <c r="B171" s="19">
        <v>1</v>
      </c>
      <c r="C171" s="9">
        <v>3</v>
      </c>
      <c r="D171" s="11">
        <v>2.4</v>
      </c>
      <c r="E171" s="11">
        <v>2.1</v>
      </c>
      <c r="F171" s="11">
        <v>2.7</v>
      </c>
      <c r="G171" s="11">
        <v>1.8</v>
      </c>
      <c r="H171" s="11">
        <v>2.4</v>
      </c>
      <c r="I171" s="14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16</v>
      </c>
    </row>
    <row r="172" spans="1:65">
      <c r="A172" s="30"/>
      <c r="B172" s="19">
        <v>1</v>
      </c>
      <c r="C172" s="9">
        <v>4</v>
      </c>
      <c r="D172" s="11">
        <v>2.2000000000000002</v>
      </c>
      <c r="E172" s="11">
        <v>2</v>
      </c>
      <c r="F172" s="11">
        <v>2.6</v>
      </c>
      <c r="G172" s="11">
        <v>2.4</v>
      </c>
      <c r="H172" s="11">
        <v>2.4</v>
      </c>
      <c r="I172" s="14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2.2666666666666666</v>
      </c>
    </row>
    <row r="173" spans="1:65">
      <c r="A173" s="30"/>
      <c r="B173" s="19">
        <v>1</v>
      </c>
      <c r="C173" s="9">
        <v>5</v>
      </c>
      <c r="D173" s="11">
        <v>2.2000000000000002</v>
      </c>
      <c r="E173" s="11">
        <v>2</v>
      </c>
      <c r="F173" s="11">
        <v>2.6</v>
      </c>
      <c r="G173" s="11">
        <v>2.4</v>
      </c>
      <c r="H173" s="11">
        <v>2.5</v>
      </c>
      <c r="I173" s="14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62</v>
      </c>
    </row>
    <row r="174" spans="1:65">
      <c r="A174" s="30"/>
      <c r="B174" s="19">
        <v>1</v>
      </c>
      <c r="C174" s="9">
        <v>6</v>
      </c>
      <c r="D174" s="11">
        <v>2.1</v>
      </c>
      <c r="E174" s="11">
        <v>2</v>
      </c>
      <c r="F174" s="11">
        <v>2.2999999999999998</v>
      </c>
      <c r="G174" s="11">
        <v>2.1</v>
      </c>
      <c r="H174" s="11">
        <v>2.5</v>
      </c>
      <c r="I174" s="14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5"/>
    </row>
    <row r="175" spans="1:65">
      <c r="A175" s="30"/>
      <c r="B175" s="20" t="s">
        <v>226</v>
      </c>
      <c r="C175" s="12"/>
      <c r="D175" s="23">
        <v>2.1833333333333331</v>
      </c>
      <c r="E175" s="23">
        <v>2.9333333333333336</v>
      </c>
      <c r="F175" s="23">
        <v>2.5333333333333332</v>
      </c>
      <c r="G175" s="23">
        <v>2.1833333333333331</v>
      </c>
      <c r="H175" s="23">
        <v>2.4333333333333331</v>
      </c>
      <c r="I175" s="14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5"/>
    </row>
    <row r="176" spans="1:65">
      <c r="A176" s="30"/>
      <c r="B176" s="3" t="s">
        <v>227</v>
      </c>
      <c r="C176" s="29"/>
      <c r="D176" s="11">
        <v>2.2000000000000002</v>
      </c>
      <c r="E176" s="11">
        <v>2</v>
      </c>
      <c r="F176" s="11">
        <v>2.6</v>
      </c>
      <c r="G176" s="11">
        <v>2.2000000000000002</v>
      </c>
      <c r="H176" s="11">
        <v>2.4500000000000002</v>
      </c>
      <c r="I176" s="14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30"/>
      <c r="B177" s="3" t="s">
        <v>228</v>
      </c>
      <c r="C177" s="29"/>
      <c r="D177" s="24">
        <v>0.13291601358251254</v>
      </c>
      <c r="E177" s="24">
        <v>2.2870650770510808</v>
      </c>
      <c r="F177" s="24">
        <v>0.18618986725025272</v>
      </c>
      <c r="G177" s="24">
        <v>0.23166067138525401</v>
      </c>
      <c r="H177" s="24">
        <v>8.1649658092772678E-2</v>
      </c>
      <c r="I177" s="14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85</v>
      </c>
      <c r="C178" s="29"/>
      <c r="D178" s="13">
        <v>6.0877563472906508E-2</v>
      </c>
      <c r="E178" s="13">
        <v>0.77968127626741379</v>
      </c>
      <c r="F178" s="13">
        <v>7.3496000230362915E-2</v>
      </c>
      <c r="G178" s="13">
        <v>0.10610412429858963</v>
      </c>
      <c r="H178" s="13">
        <v>3.3554654010728498E-2</v>
      </c>
      <c r="I178" s="14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229</v>
      </c>
      <c r="C179" s="29"/>
      <c r="D179" s="13">
        <v>-3.6764705882353033E-2</v>
      </c>
      <c r="E179" s="13">
        <v>0.29411764705882359</v>
      </c>
      <c r="F179" s="13">
        <v>0.11764705882352944</v>
      </c>
      <c r="G179" s="13">
        <v>-3.6764705882353033E-2</v>
      </c>
      <c r="H179" s="13">
        <v>7.3529411764705843E-2</v>
      </c>
      <c r="I179" s="14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46" t="s">
        <v>230</v>
      </c>
      <c r="C180" s="47"/>
      <c r="D180" s="45">
        <v>0.67</v>
      </c>
      <c r="E180" s="45">
        <v>1.35</v>
      </c>
      <c r="F180" s="45">
        <v>0.27</v>
      </c>
      <c r="G180" s="45">
        <v>0.67</v>
      </c>
      <c r="H180" s="45">
        <v>0</v>
      </c>
      <c r="I180" s="14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1"/>
      <c r="C181" s="20"/>
      <c r="D181" s="20"/>
      <c r="E181" s="20"/>
      <c r="F181" s="20"/>
      <c r="G181" s="20"/>
      <c r="H181" s="20"/>
      <c r="BM181" s="55"/>
    </row>
    <row r="182" spans="1:65" ht="15">
      <c r="B182" s="8" t="s">
        <v>452</v>
      </c>
      <c r="BM182" s="28" t="s">
        <v>66</v>
      </c>
    </row>
    <row r="183" spans="1:65" ht="15">
      <c r="A183" s="25" t="s">
        <v>25</v>
      </c>
      <c r="B183" s="18" t="s">
        <v>108</v>
      </c>
      <c r="C183" s="15" t="s">
        <v>109</v>
      </c>
      <c r="D183" s="16" t="s">
        <v>209</v>
      </c>
      <c r="E183" s="17" t="s">
        <v>209</v>
      </c>
      <c r="F183" s="17" t="s">
        <v>209</v>
      </c>
      <c r="G183" s="17" t="s">
        <v>209</v>
      </c>
      <c r="H183" s="17" t="s">
        <v>209</v>
      </c>
      <c r="I183" s="17" t="s">
        <v>209</v>
      </c>
      <c r="J183" s="17" t="s">
        <v>209</v>
      </c>
      <c r="K183" s="17" t="s">
        <v>209</v>
      </c>
      <c r="L183" s="17" t="s">
        <v>209</v>
      </c>
      <c r="M183" s="17" t="s">
        <v>209</v>
      </c>
      <c r="N183" s="17" t="s">
        <v>209</v>
      </c>
      <c r="O183" s="14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210</v>
      </c>
      <c r="C184" s="9" t="s">
        <v>210</v>
      </c>
      <c r="D184" s="142" t="s">
        <v>238</v>
      </c>
      <c r="E184" s="143" t="s">
        <v>239</v>
      </c>
      <c r="F184" s="143" t="s">
        <v>240</v>
      </c>
      <c r="G184" s="143" t="s">
        <v>242</v>
      </c>
      <c r="H184" s="143" t="s">
        <v>243</v>
      </c>
      <c r="I184" s="143" t="s">
        <v>244</v>
      </c>
      <c r="J184" s="143" t="s">
        <v>246</v>
      </c>
      <c r="K184" s="143" t="s">
        <v>247</v>
      </c>
      <c r="L184" s="143" t="s">
        <v>248</v>
      </c>
      <c r="M184" s="143" t="s">
        <v>249</v>
      </c>
      <c r="N184" s="143" t="s">
        <v>250</v>
      </c>
      <c r="O184" s="14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100</v>
      </c>
      <c r="E185" s="11" t="s">
        <v>99</v>
      </c>
      <c r="F185" s="11" t="s">
        <v>99</v>
      </c>
      <c r="G185" s="11" t="s">
        <v>99</v>
      </c>
      <c r="H185" s="11" t="s">
        <v>275</v>
      </c>
      <c r="I185" s="11" t="s">
        <v>99</v>
      </c>
      <c r="J185" s="11" t="s">
        <v>275</v>
      </c>
      <c r="K185" s="11" t="s">
        <v>275</v>
      </c>
      <c r="L185" s="11" t="s">
        <v>275</v>
      </c>
      <c r="M185" s="11" t="s">
        <v>100</v>
      </c>
      <c r="N185" s="11" t="s">
        <v>99</v>
      </c>
      <c r="O185" s="14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0</v>
      </c>
    </row>
    <row r="186" spans="1:65">
      <c r="A186" s="30"/>
      <c r="B186" s="19"/>
      <c r="C186" s="9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14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0</v>
      </c>
    </row>
    <row r="187" spans="1:65">
      <c r="A187" s="30"/>
      <c r="B187" s="18">
        <v>1</v>
      </c>
      <c r="C187" s="14">
        <v>1</v>
      </c>
      <c r="D187" s="223">
        <v>337</v>
      </c>
      <c r="E187" s="223">
        <v>326</v>
      </c>
      <c r="F187" s="223">
        <v>357</v>
      </c>
      <c r="G187" s="224">
        <v>387</v>
      </c>
      <c r="H187" s="224">
        <v>384</v>
      </c>
      <c r="I187" s="223">
        <v>357.72034147383812</v>
      </c>
      <c r="J187" s="223">
        <v>347</v>
      </c>
      <c r="K187" s="223">
        <v>337</v>
      </c>
      <c r="L187" s="224">
        <v>401</v>
      </c>
      <c r="M187" s="223">
        <v>350.00000000000006</v>
      </c>
      <c r="N187" s="223">
        <v>352.97189370872201</v>
      </c>
      <c r="O187" s="225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  <c r="AB187" s="226"/>
      <c r="AC187" s="226"/>
      <c r="AD187" s="226"/>
      <c r="AE187" s="226"/>
      <c r="AF187" s="226"/>
      <c r="AG187" s="226"/>
      <c r="AH187" s="226"/>
      <c r="AI187" s="226"/>
      <c r="AJ187" s="226"/>
      <c r="AK187" s="226"/>
      <c r="AL187" s="226"/>
      <c r="AM187" s="226"/>
      <c r="AN187" s="226"/>
      <c r="AO187" s="226"/>
      <c r="AP187" s="226"/>
      <c r="AQ187" s="226"/>
      <c r="AR187" s="226"/>
      <c r="AS187" s="226"/>
      <c r="AT187" s="226"/>
      <c r="AU187" s="226"/>
      <c r="AV187" s="226"/>
      <c r="AW187" s="226"/>
      <c r="AX187" s="226"/>
      <c r="AY187" s="226"/>
      <c r="AZ187" s="226"/>
      <c r="BA187" s="226"/>
      <c r="BB187" s="226"/>
      <c r="BC187" s="226"/>
      <c r="BD187" s="226"/>
      <c r="BE187" s="226"/>
      <c r="BF187" s="226"/>
      <c r="BG187" s="226"/>
      <c r="BH187" s="226"/>
      <c r="BI187" s="226"/>
      <c r="BJ187" s="226"/>
      <c r="BK187" s="226"/>
      <c r="BL187" s="226"/>
      <c r="BM187" s="227">
        <v>1</v>
      </c>
    </row>
    <row r="188" spans="1:65">
      <c r="A188" s="30"/>
      <c r="B188" s="19">
        <v>1</v>
      </c>
      <c r="C188" s="9">
        <v>2</v>
      </c>
      <c r="D188" s="228">
        <v>335</v>
      </c>
      <c r="E188" s="228">
        <v>337</v>
      </c>
      <c r="F188" s="228">
        <v>362</v>
      </c>
      <c r="G188" s="229">
        <v>388</v>
      </c>
      <c r="H188" s="229">
        <v>386</v>
      </c>
      <c r="I188" s="228">
        <v>356.83609262285313</v>
      </c>
      <c r="J188" s="228">
        <v>352</v>
      </c>
      <c r="K188" s="228">
        <v>316</v>
      </c>
      <c r="L188" s="229">
        <v>400</v>
      </c>
      <c r="M188" s="228">
        <v>350.00000000000006</v>
      </c>
      <c r="N188" s="228">
        <v>353.877323712752</v>
      </c>
      <c r="O188" s="225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  <c r="AA188" s="226"/>
      <c r="AB188" s="226"/>
      <c r="AC188" s="226"/>
      <c r="AD188" s="226"/>
      <c r="AE188" s="226"/>
      <c r="AF188" s="226"/>
      <c r="AG188" s="226"/>
      <c r="AH188" s="226"/>
      <c r="AI188" s="226"/>
      <c r="AJ188" s="226"/>
      <c r="AK188" s="226"/>
      <c r="AL188" s="226"/>
      <c r="AM188" s="226"/>
      <c r="AN188" s="226"/>
      <c r="AO188" s="226"/>
      <c r="AP188" s="226"/>
      <c r="AQ188" s="226"/>
      <c r="AR188" s="226"/>
      <c r="AS188" s="226"/>
      <c r="AT188" s="226"/>
      <c r="AU188" s="226"/>
      <c r="AV188" s="226"/>
      <c r="AW188" s="226"/>
      <c r="AX188" s="226"/>
      <c r="AY188" s="226"/>
      <c r="AZ188" s="226"/>
      <c r="BA188" s="226"/>
      <c r="BB188" s="226"/>
      <c r="BC188" s="226"/>
      <c r="BD188" s="226"/>
      <c r="BE188" s="226"/>
      <c r="BF188" s="226"/>
      <c r="BG188" s="226"/>
      <c r="BH188" s="226"/>
      <c r="BI188" s="226"/>
      <c r="BJ188" s="226"/>
      <c r="BK188" s="226"/>
      <c r="BL188" s="226"/>
      <c r="BM188" s="227" t="e">
        <v>#N/A</v>
      </c>
    </row>
    <row r="189" spans="1:65">
      <c r="A189" s="30"/>
      <c r="B189" s="19">
        <v>1</v>
      </c>
      <c r="C189" s="9">
        <v>3</v>
      </c>
      <c r="D189" s="228">
        <v>330</v>
      </c>
      <c r="E189" s="228">
        <v>363</v>
      </c>
      <c r="F189" s="228">
        <v>369</v>
      </c>
      <c r="G189" s="229">
        <v>385</v>
      </c>
      <c r="H189" s="229">
        <v>386</v>
      </c>
      <c r="I189" s="228">
        <v>341.99441435314014</v>
      </c>
      <c r="J189" s="228">
        <v>355</v>
      </c>
      <c r="K189" s="228">
        <v>317</v>
      </c>
      <c r="L189" s="229">
        <v>397</v>
      </c>
      <c r="M189" s="228">
        <v>370</v>
      </c>
      <c r="N189" s="228">
        <v>354.09212406899701</v>
      </c>
      <c r="O189" s="225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226"/>
      <c r="AB189" s="226"/>
      <c r="AC189" s="226"/>
      <c r="AD189" s="226"/>
      <c r="AE189" s="226"/>
      <c r="AF189" s="226"/>
      <c r="AG189" s="226"/>
      <c r="AH189" s="226"/>
      <c r="AI189" s="226"/>
      <c r="AJ189" s="226"/>
      <c r="AK189" s="226"/>
      <c r="AL189" s="226"/>
      <c r="AM189" s="226"/>
      <c r="AN189" s="226"/>
      <c r="AO189" s="226"/>
      <c r="AP189" s="226"/>
      <c r="AQ189" s="226"/>
      <c r="AR189" s="226"/>
      <c r="AS189" s="226"/>
      <c r="AT189" s="226"/>
      <c r="AU189" s="226"/>
      <c r="AV189" s="226"/>
      <c r="AW189" s="226"/>
      <c r="AX189" s="226"/>
      <c r="AY189" s="226"/>
      <c r="AZ189" s="226"/>
      <c r="BA189" s="226"/>
      <c r="BB189" s="226"/>
      <c r="BC189" s="226"/>
      <c r="BD189" s="226"/>
      <c r="BE189" s="226"/>
      <c r="BF189" s="226"/>
      <c r="BG189" s="226"/>
      <c r="BH189" s="226"/>
      <c r="BI189" s="226"/>
      <c r="BJ189" s="226"/>
      <c r="BK189" s="226"/>
      <c r="BL189" s="226"/>
      <c r="BM189" s="227">
        <v>16</v>
      </c>
    </row>
    <row r="190" spans="1:65">
      <c r="A190" s="30"/>
      <c r="B190" s="19">
        <v>1</v>
      </c>
      <c r="C190" s="9">
        <v>4</v>
      </c>
      <c r="D190" s="228">
        <v>335</v>
      </c>
      <c r="E190" s="228">
        <v>378</v>
      </c>
      <c r="F190" s="228">
        <v>360</v>
      </c>
      <c r="G190" s="229">
        <v>388</v>
      </c>
      <c r="H190" s="229">
        <v>394</v>
      </c>
      <c r="I190" s="228">
        <v>336.85045015364614</v>
      </c>
      <c r="J190" s="228">
        <v>355</v>
      </c>
      <c r="K190" s="228">
        <v>323</v>
      </c>
      <c r="L190" s="229">
        <v>404</v>
      </c>
      <c r="M190" s="228">
        <v>359.99999999999994</v>
      </c>
      <c r="N190" s="228">
        <v>355.73813570649997</v>
      </c>
      <c r="O190" s="225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  <c r="AA190" s="226"/>
      <c r="AB190" s="226"/>
      <c r="AC190" s="226"/>
      <c r="AD190" s="226"/>
      <c r="AE190" s="226"/>
      <c r="AF190" s="226"/>
      <c r="AG190" s="226"/>
      <c r="AH190" s="226"/>
      <c r="AI190" s="226"/>
      <c r="AJ190" s="226"/>
      <c r="AK190" s="226"/>
      <c r="AL190" s="226"/>
      <c r="AM190" s="226"/>
      <c r="AN190" s="226"/>
      <c r="AO190" s="226"/>
      <c r="AP190" s="226"/>
      <c r="AQ190" s="226"/>
      <c r="AR190" s="226"/>
      <c r="AS190" s="226"/>
      <c r="AT190" s="226"/>
      <c r="AU190" s="226"/>
      <c r="AV190" s="226"/>
      <c r="AW190" s="226"/>
      <c r="AX190" s="226"/>
      <c r="AY190" s="226"/>
      <c r="AZ190" s="226"/>
      <c r="BA190" s="226"/>
      <c r="BB190" s="226"/>
      <c r="BC190" s="226"/>
      <c r="BD190" s="226"/>
      <c r="BE190" s="226"/>
      <c r="BF190" s="226"/>
      <c r="BG190" s="226"/>
      <c r="BH190" s="226"/>
      <c r="BI190" s="226"/>
      <c r="BJ190" s="226"/>
      <c r="BK190" s="226"/>
      <c r="BL190" s="226"/>
      <c r="BM190" s="227">
        <v>349.1024092149022</v>
      </c>
    </row>
    <row r="191" spans="1:65">
      <c r="A191" s="30"/>
      <c r="B191" s="19">
        <v>1</v>
      </c>
      <c r="C191" s="9">
        <v>5</v>
      </c>
      <c r="D191" s="228">
        <v>335</v>
      </c>
      <c r="E191" s="228">
        <v>370</v>
      </c>
      <c r="F191" s="228">
        <v>360</v>
      </c>
      <c r="G191" s="229">
        <v>388</v>
      </c>
      <c r="H191" s="229">
        <v>386</v>
      </c>
      <c r="I191" s="228">
        <v>346.89566608751113</v>
      </c>
      <c r="J191" s="228">
        <v>351</v>
      </c>
      <c r="K191" s="228">
        <v>320</v>
      </c>
      <c r="L191" s="229">
        <v>393</v>
      </c>
      <c r="M191" s="228">
        <v>359.99999999999994</v>
      </c>
      <c r="N191" s="228">
        <v>354.674056055655</v>
      </c>
      <c r="O191" s="225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  <c r="AA191" s="226"/>
      <c r="AB191" s="226"/>
      <c r="AC191" s="226"/>
      <c r="AD191" s="226"/>
      <c r="AE191" s="226"/>
      <c r="AF191" s="226"/>
      <c r="AG191" s="226"/>
      <c r="AH191" s="226"/>
      <c r="AI191" s="226"/>
      <c r="AJ191" s="226"/>
      <c r="AK191" s="226"/>
      <c r="AL191" s="226"/>
      <c r="AM191" s="226"/>
      <c r="AN191" s="226"/>
      <c r="AO191" s="226"/>
      <c r="AP191" s="226"/>
      <c r="AQ191" s="226"/>
      <c r="AR191" s="226"/>
      <c r="AS191" s="226"/>
      <c r="AT191" s="226"/>
      <c r="AU191" s="226"/>
      <c r="AV191" s="226"/>
      <c r="AW191" s="226"/>
      <c r="AX191" s="226"/>
      <c r="AY191" s="226"/>
      <c r="AZ191" s="226"/>
      <c r="BA191" s="226"/>
      <c r="BB191" s="226"/>
      <c r="BC191" s="226"/>
      <c r="BD191" s="226"/>
      <c r="BE191" s="226"/>
      <c r="BF191" s="226"/>
      <c r="BG191" s="226"/>
      <c r="BH191" s="226"/>
      <c r="BI191" s="226"/>
      <c r="BJ191" s="226"/>
      <c r="BK191" s="226"/>
      <c r="BL191" s="226"/>
      <c r="BM191" s="227">
        <v>63</v>
      </c>
    </row>
    <row r="192" spans="1:65">
      <c r="A192" s="30"/>
      <c r="B192" s="19">
        <v>1</v>
      </c>
      <c r="C192" s="9">
        <v>6</v>
      </c>
      <c r="D192" s="228">
        <v>345</v>
      </c>
      <c r="E192" s="228">
        <v>353</v>
      </c>
      <c r="F192" s="228">
        <v>371</v>
      </c>
      <c r="G192" s="229">
        <v>389</v>
      </c>
      <c r="H192" s="229">
        <v>393</v>
      </c>
      <c r="I192" s="228">
        <v>363.26650970507814</v>
      </c>
      <c r="J192" s="228">
        <v>353</v>
      </c>
      <c r="K192" s="228">
        <v>331</v>
      </c>
      <c r="L192" s="229">
        <v>407</v>
      </c>
      <c r="M192" s="228">
        <v>359.99999999999994</v>
      </c>
      <c r="N192" s="228">
        <v>351.99863466660901</v>
      </c>
      <c r="O192" s="225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  <c r="AA192" s="226"/>
      <c r="AB192" s="226"/>
      <c r="AC192" s="226"/>
      <c r="AD192" s="226"/>
      <c r="AE192" s="226"/>
      <c r="AF192" s="226"/>
      <c r="AG192" s="226"/>
      <c r="AH192" s="226"/>
      <c r="AI192" s="226"/>
      <c r="AJ192" s="226"/>
      <c r="AK192" s="226"/>
      <c r="AL192" s="226"/>
      <c r="AM192" s="226"/>
      <c r="AN192" s="226"/>
      <c r="AO192" s="226"/>
      <c r="AP192" s="226"/>
      <c r="AQ192" s="226"/>
      <c r="AR192" s="226"/>
      <c r="AS192" s="226"/>
      <c r="AT192" s="226"/>
      <c r="AU192" s="226"/>
      <c r="AV192" s="226"/>
      <c r="AW192" s="226"/>
      <c r="AX192" s="226"/>
      <c r="AY192" s="226"/>
      <c r="AZ192" s="226"/>
      <c r="BA192" s="226"/>
      <c r="BB192" s="226"/>
      <c r="BC192" s="226"/>
      <c r="BD192" s="226"/>
      <c r="BE192" s="226"/>
      <c r="BF192" s="226"/>
      <c r="BG192" s="226"/>
      <c r="BH192" s="226"/>
      <c r="BI192" s="226"/>
      <c r="BJ192" s="226"/>
      <c r="BK192" s="226"/>
      <c r="BL192" s="226"/>
      <c r="BM192" s="231"/>
    </row>
    <row r="193" spans="1:65">
      <c r="A193" s="30"/>
      <c r="B193" s="20" t="s">
        <v>226</v>
      </c>
      <c r="C193" s="12"/>
      <c r="D193" s="232">
        <v>336.16666666666669</v>
      </c>
      <c r="E193" s="232">
        <v>354.5</v>
      </c>
      <c r="F193" s="232">
        <v>363.16666666666669</v>
      </c>
      <c r="G193" s="232">
        <v>387.5</v>
      </c>
      <c r="H193" s="232">
        <v>388.16666666666669</v>
      </c>
      <c r="I193" s="232">
        <v>350.59391239934445</v>
      </c>
      <c r="J193" s="232">
        <v>352.16666666666669</v>
      </c>
      <c r="K193" s="232">
        <v>324</v>
      </c>
      <c r="L193" s="232">
        <v>400.33333333333331</v>
      </c>
      <c r="M193" s="232">
        <v>358.33333333333331</v>
      </c>
      <c r="N193" s="232">
        <v>353.89202798653923</v>
      </c>
      <c r="O193" s="225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  <c r="AA193" s="226"/>
      <c r="AB193" s="226"/>
      <c r="AC193" s="226"/>
      <c r="AD193" s="226"/>
      <c r="AE193" s="226"/>
      <c r="AF193" s="226"/>
      <c r="AG193" s="226"/>
      <c r="AH193" s="226"/>
      <c r="AI193" s="226"/>
      <c r="AJ193" s="226"/>
      <c r="AK193" s="226"/>
      <c r="AL193" s="226"/>
      <c r="AM193" s="226"/>
      <c r="AN193" s="226"/>
      <c r="AO193" s="226"/>
      <c r="AP193" s="226"/>
      <c r="AQ193" s="226"/>
      <c r="AR193" s="226"/>
      <c r="AS193" s="226"/>
      <c r="AT193" s="226"/>
      <c r="AU193" s="226"/>
      <c r="AV193" s="226"/>
      <c r="AW193" s="226"/>
      <c r="AX193" s="226"/>
      <c r="AY193" s="226"/>
      <c r="AZ193" s="226"/>
      <c r="BA193" s="226"/>
      <c r="BB193" s="226"/>
      <c r="BC193" s="226"/>
      <c r="BD193" s="226"/>
      <c r="BE193" s="226"/>
      <c r="BF193" s="226"/>
      <c r="BG193" s="226"/>
      <c r="BH193" s="226"/>
      <c r="BI193" s="226"/>
      <c r="BJ193" s="226"/>
      <c r="BK193" s="226"/>
      <c r="BL193" s="226"/>
      <c r="BM193" s="231"/>
    </row>
    <row r="194" spans="1:65">
      <c r="A194" s="30"/>
      <c r="B194" s="3" t="s">
        <v>227</v>
      </c>
      <c r="C194" s="29"/>
      <c r="D194" s="228">
        <v>335</v>
      </c>
      <c r="E194" s="228">
        <v>358</v>
      </c>
      <c r="F194" s="228">
        <v>361</v>
      </c>
      <c r="G194" s="228">
        <v>388</v>
      </c>
      <c r="H194" s="228">
        <v>386</v>
      </c>
      <c r="I194" s="228">
        <v>351.86587935518213</v>
      </c>
      <c r="J194" s="228">
        <v>352.5</v>
      </c>
      <c r="K194" s="228">
        <v>321.5</v>
      </c>
      <c r="L194" s="228">
        <v>400.5</v>
      </c>
      <c r="M194" s="228">
        <v>359.99999999999994</v>
      </c>
      <c r="N194" s="228">
        <v>353.98472389087453</v>
      </c>
      <c r="O194" s="225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  <c r="AA194" s="226"/>
      <c r="AB194" s="226"/>
      <c r="AC194" s="226"/>
      <c r="AD194" s="226"/>
      <c r="AE194" s="226"/>
      <c r="AF194" s="226"/>
      <c r="AG194" s="226"/>
      <c r="AH194" s="226"/>
      <c r="AI194" s="226"/>
      <c r="AJ194" s="226"/>
      <c r="AK194" s="226"/>
      <c r="AL194" s="226"/>
      <c r="AM194" s="226"/>
      <c r="AN194" s="226"/>
      <c r="AO194" s="226"/>
      <c r="AP194" s="226"/>
      <c r="AQ194" s="226"/>
      <c r="AR194" s="226"/>
      <c r="AS194" s="226"/>
      <c r="AT194" s="226"/>
      <c r="AU194" s="226"/>
      <c r="AV194" s="226"/>
      <c r="AW194" s="226"/>
      <c r="AX194" s="226"/>
      <c r="AY194" s="226"/>
      <c r="AZ194" s="226"/>
      <c r="BA194" s="226"/>
      <c r="BB194" s="226"/>
      <c r="BC194" s="226"/>
      <c r="BD194" s="226"/>
      <c r="BE194" s="226"/>
      <c r="BF194" s="226"/>
      <c r="BG194" s="226"/>
      <c r="BH194" s="226"/>
      <c r="BI194" s="226"/>
      <c r="BJ194" s="226"/>
      <c r="BK194" s="226"/>
      <c r="BL194" s="226"/>
      <c r="BM194" s="231"/>
    </row>
    <row r="195" spans="1:65">
      <c r="A195" s="30"/>
      <c r="B195" s="3" t="s">
        <v>228</v>
      </c>
      <c r="C195" s="29"/>
      <c r="D195" s="228">
        <v>4.9159604012508753</v>
      </c>
      <c r="E195" s="228">
        <v>19.927368115232881</v>
      </c>
      <c r="F195" s="228">
        <v>5.564770136013407</v>
      </c>
      <c r="G195" s="228">
        <v>1.3784048752090221</v>
      </c>
      <c r="H195" s="228">
        <v>4.2150523919242886</v>
      </c>
      <c r="I195" s="228">
        <v>10.265054064138539</v>
      </c>
      <c r="J195" s="228">
        <v>2.9944392908634279</v>
      </c>
      <c r="K195" s="228">
        <v>8.3426614458456836</v>
      </c>
      <c r="L195" s="228">
        <v>4.9665548085837798</v>
      </c>
      <c r="M195" s="228">
        <v>7.5277265270907776</v>
      </c>
      <c r="N195" s="228">
        <v>1.3031900571779063</v>
      </c>
      <c r="O195" s="225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  <c r="AA195" s="226"/>
      <c r="AB195" s="226"/>
      <c r="AC195" s="226"/>
      <c r="AD195" s="226"/>
      <c r="AE195" s="226"/>
      <c r="AF195" s="226"/>
      <c r="AG195" s="226"/>
      <c r="AH195" s="226"/>
      <c r="AI195" s="226"/>
      <c r="AJ195" s="226"/>
      <c r="AK195" s="226"/>
      <c r="AL195" s="226"/>
      <c r="AM195" s="226"/>
      <c r="AN195" s="226"/>
      <c r="AO195" s="226"/>
      <c r="AP195" s="226"/>
      <c r="AQ195" s="226"/>
      <c r="AR195" s="226"/>
      <c r="AS195" s="226"/>
      <c r="AT195" s="226"/>
      <c r="AU195" s="226"/>
      <c r="AV195" s="226"/>
      <c r="AW195" s="226"/>
      <c r="AX195" s="226"/>
      <c r="AY195" s="226"/>
      <c r="AZ195" s="226"/>
      <c r="BA195" s="226"/>
      <c r="BB195" s="226"/>
      <c r="BC195" s="226"/>
      <c r="BD195" s="226"/>
      <c r="BE195" s="226"/>
      <c r="BF195" s="226"/>
      <c r="BG195" s="226"/>
      <c r="BH195" s="226"/>
      <c r="BI195" s="226"/>
      <c r="BJ195" s="226"/>
      <c r="BK195" s="226"/>
      <c r="BL195" s="226"/>
      <c r="BM195" s="231"/>
    </row>
    <row r="196" spans="1:65">
      <c r="A196" s="30"/>
      <c r="B196" s="3" t="s">
        <v>85</v>
      </c>
      <c r="C196" s="29"/>
      <c r="D196" s="13">
        <v>1.4623580767231159E-2</v>
      </c>
      <c r="E196" s="13">
        <v>5.6212603992194306E-2</v>
      </c>
      <c r="F196" s="13">
        <v>1.5322909966076383E-2</v>
      </c>
      <c r="G196" s="13">
        <v>3.5571738715071536E-3</v>
      </c>
      <c r="H196" s="13">
        <v>1.0858872628400915E-2</v>
      </c>
      <c r="I196" s="13">
        <v>2.9279042507863388E-2</v>
      </c>
      <c r="J196" s="13">
        <v>8.5029038074683223E-3</v>
      </c>
      <c r="K196" s="13">
        <v>2.5748955079770628E-2</v>
      </c>
      <c r="L196" s="13">
        <v>1.2406048647586461E-2</v>
      </c>
      <c r="M196" s="13">
        <v>2.1007608912811473E-2</v>
      </c>
      <c r="N196" s="13">
        <v>3.6824510136393208E-3</v>
      </c>
      <c r="O196" s="14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229</v>
      </c>
      <c r="C197" s="29"/>
      <c r="D197" s="13">
        <v>-3.7054291826076891E-2</v>
      </c>
      <c r="E197" s="13">
        <v>1.5461339259263296E-2</v>
      </c>
      <c r="F197" s="13">
        <v>4.0286910317788083E-2</v>
      </c>
      <c r="G197" s="13">
        <v>0.10998947521287605</v>
      </c>
      <c r="H197" s="13">
        <v>0.11189913452507039</v>
      </c>
      <c r="I197" s="13">
        <v>4.2723944180060869E-3</v>
      </c>
      <c r="J197" s="13">
        <v>8.7775316665836822E-3</v>
      </c>
      <c r="K197" s="13">
        <v>-7.1905574273620987E-2</v>
      </c>
      <c r="L197" s="13">
        <v>0.14675041697261437</v>
      </c>
      <c r="M197" s="13">
        <v>2.6441880304379994E-2</v>
      </c>
      <c r="N197" s="13">
        <v>1.3719810133675292E-2</v>
      </c>
      <c r="O197" s="14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46" t="s">
        <v>230</v>
      </c>
      <c r="C198" s="47"/>
      <c r="D198" s="45">
        <v>1.43</v>
      </c>
      <c r="E198" s="45">
        <v>0</v>
      </c>
      <c r="F198" s="45">
        <v>0.67</v>
      </c>
      <c r="G198" s="45">
        <v>2.57</v>
      </c>
      <c r="H198" s="45">
        <v>2.62</v>
      </c>
      <c r="I198" s="45">
        <v>0.3</v>
      </c>
      <c r="J198" s="45">
        <v>0.18</v>
      </c>
      <c r="K198" s="45">
        <v>2.37</v>
      </c>
      <c r="L198" s="45">
        <v>3.57</v>
      </c>
      <c r="M198" s="45">
        <v>0.3</v>
      </c>
      <c r="N198" s="45">
        <v>0.05</v>
      </c>
      <c r="O198" s="14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BM199" s="55"/>
    </row>
    <row r="200" spans="1:65" ht="15">
      <c r="B200" s="8" t="s">
        <v>453</v>
      </c>
      <c r="BM200" s="28" t="s">
        <v>233</v>
      </c>
    </row>
    <row r="201" spans="1:65" ht="15">
      <c r="A201" s="25" t="s">
        <v>51</v>
      </c>
      <c r="B201" s="18" t="s">
        <v>108</v>
      </c>
      <c r="C201" s="15" t="s">
        <v>109</v>
      </c>
      <c r="D201" s="16" t="s">
        <v>209</v>
      </c>
      <c r="E201" s="17" t="s">
        <v>209</v>
      </c>
      <c r="F201" s="17" t="s">
        <v>209</v>
      </c>
      <c r="G201" s="17" t="s">
        <v>209</v>
      </c>
      <c r="H201" s="17" t="s">
        <v>209</v>
      </c>
      <c r="I201" s="17" t="s">
        <v>209</v>
      </c>
      <c r="J201" s="17" t="s">
        <v>209</v>
      </c>
      <c r="K201" s="17" t="s">
        <v>209</v>
      </c>
      <c r="L201" s="17" t="s">
        <v>209</v>
      </c>
      <c r="M201" s="14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210</v>
      </c>
      <c r="C202" s="9" t="s">
        <v>210</v>
      </c>
      <c r="D202" s="142" t="s">
        <v>238</v>
      </c>
      <c r="E202" s="143" t="s">
        <v>240</v>
      </c>
      <c r="F202" s="143" t="s">
        <v>242</v>
      </c>
      <c r="G202" s="143" t="s">
        <v>243</v>
      </c>
      <c r="H202" s="143" t="s">
        <v>244</v>
      </c>
      <c r="I202" s="143" t="s">
        <v>246</v>
      </c>
      <c r="J202" s="143" t="s">
        <v>247</v>
      </c>
      <c r="K202" s="143" t="s">
        <v>248</v>
      </c>
      <c r="L202" s="143" t="s">
        <v>249</v>
      </c>
      <c r="M202" s="14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100</v>
      </c>
      <c r="E203" s="11" t="s">
        <v>100</v>
      </c>
      <c r="F203" s="11" t="s">
        <v>100</v>
      </c>
      <c r="G203" s="11" t="s">
        <v>275</v>
      </c>
      <c r="H203" s="11" t="s">
        <v>100</v>
      </c>
      <c r="I203" s="11" t="s">
        <v>275</v>
      </c>
      <c r="J203" s="11" t="s">
        <v>275</v>
      </c>
      <c r="K203" s="11" t="s">
        <v>275</v>
      </c>
      <c r="L203" s="11" t="s">
        <v>100</v>
      </c>
      <c r="M203" s="14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/>
      <c r="C204" s="9"/>
      <c r="D204" s="26"/>
      <c r="E204" s="26"/>
      <c r="F204" s="26"/>
      <c r="G204" s="26"/>
      <c r="H204" s="26"/>
      <c r="I204" s="26"/>
      <c r="J204" s="26"/>
      <c r="K204" s="26"/>
      <c r="L204" s="26"/>
      <c r="M204" s="14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8">
        <v>1</v>
      </c>
      <c r="C205" s="14">
        <v>1</v>
      </c>
      <c r="D205" s="220" t="s">
        <v>94</v>
      </c>
      <c r="E205" s="213">
        <v>70</v>
      </c>
      <c r="F205" s="235">
        <v>53</v>
      </c>
      <c r="G205" s="213">
        <v>40</v>
      </c>
      <c r="H205" s="220" t="s">
        <v>101</v>
      </c>
      <c r="I205" s="213">
        <v>50</v>
      </c>
      <c r="J205" s="220" t="s">
        <v>276</v>
      </c>
      <c r="K205" s="220" t="s">
        <v>101</v>
      </c>
      <c r="L205" s="220" t="s">
        <v>94</v>
      </c>
      <c r="M205" s="214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6">
        <v>1</v>
      </c>
    </row>
    <row r="206" spans="1:65">
      <c r="A206" s="30"/>
      <c r="B206" s="19">
        <v>1</v>
      </c>
      <c r="C206" s="9">
        <v>2</v>
      </c>
      <c r="D206" s="221" t="s">
        <v>94</v>
      </c>
      <c r="E206" s="217" t="s">
        <v>280</v>
      </c>
      <c r="F206" s="217">
        <v>52</v>
      </c>
      <c r="G206" s="217">
        <v>40</v>
      </c>
      <c r="H206" s="221" t="s">
        <v>101</v>
      </c>
      <c r="I206" s="217">
        <v>40</v>
      </c>
      <c r="J206" s="221" t="s">
        <v>276</v>
      </c>
      <c r="K206" s="221" t="s">
        <v>101</v>
      </c>
      <c r="L206" s="221" t="s">
        <v>94</v>
      </c>
      <c r="M206" s="214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6">
        <v>15</v>
      </c>
    </row>
    <row r="207" spans="1:65">
      <c r="A207" s="30"/>
      <c r="B207" s="19">
        <v>1</v>
      </c>
      <c r="C207" s="9">
        <v>3</v>
      </c>
      <c r="D207" s="221" t="s">
        <v>94</v>
      </c>
      <c r="E207" s="217">
        <v>70</v>
      </c>
      <c r="F207" s="217" t="s">
        <v>101</v>
      </c>
      <c r="G207" s="217">
        <v>40</v>
      </c>
      <c r="H207" s="221" t="s">
        <v>101</v>
      </c>
      <c r="I207" s="217">
        <v>60</v>
      </c>
      <c r="J207" s="221" t="s">
        <v>276</v>
      </c>
      <c r="K207" s="221" t="s">
        <v>101</v>
      </c>
      <c r="L207" s="221" t="s">
        <v>94</v>
      </c>
      <c r="M207" s="214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6">
        <v>16</v>
      </c>
    </row>
    <row r="208" spans="1:65">
      <c r="A208" s="30"/>
      <c r="B208" s="19">
        <v>1</v>
      </c>
      <c r="C208" s="9">
        <v>4</v>
      </c>
      <c r="D208" s="221" t="s">
        <v>94</v>
      </c>
      <c r="E208" s="217">
        <v>70</v>
      </c>
      <c r="F208" s="217" t="s">
        <v>101</v>
      </c>
      <c r="G208" s="217">
        <v>40</v>
      </c>
      <c r="H208" s="221" t="s">
        <v>101</v>
      </c>
      <c r="I208" s="217">
        <v>50</v>
      </c>
      <c r="J208" s="221" t="s">
        <v>276</v>
      </c>
      <c r="K208" s="221" t="s">
        <v>101</v>
      </c>
      <c r="L208" s="221" t="s">
        <v>94</v>
      </c>
      <c r="M208" s="214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6">
        <v>46.196903865891201</v>
      </c>
    </row>
    <row r="209" spans="1:65">
      <c r="A209" s="30"/>
      <c r="B209" s="19">
        <v>1</v>
      </c>
      <c r="C209" s="9">
        <v>5</v>
      </c>
      <c r="D209" s="221" t="s">
        <v>94</v>
      </c>
      <c r="E209" s="217">
        <v>70</v>
      </c>
      <c r="F209" s="217" t="s">
        <v>101</v>
      </c>
      <c r="G209" s="217">
        <v>40</v>
      </c>
      <c r="H209" s="221" t="s">
        <v>101</v>
      </c>
      <c r="I209" s="217">
        <v>60</v>
      </c>
      <c r="J209" s="221" t="s">
        <v>276</v>
      </c>
      <c r="K209" s="221" t="s">
        <v>101</v>
      </c>
      <c r="L209" s="221" t="s">
        <v>94</v>
      </c>
      <c r="M209" s="214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6">
        <v>21</v>
      </c>
    </row>
    <row r="210" spans="1:65">
      <c r="A210" s="30"/>
      <c r="B210" s="19">
        <v>1</v>
      </c>
      <c r="C210" s="9">
        <v>6</v>
      </c>
      <c r="D210" s="221" t="s">
        <v>94</v>
      </c>
      <c r="E210" s="217">
        <v>70</v>
      </c>
      <c r="F210" s="217" t="s">
        <v>101</v>
      </c>
      <c r="G210" s="217">
        <v>40</v>
      </c>
      <c r="H210" s="221" t="s">
        <v>101</v>
      </c>
      <c r="I210" s="217">
        <v>50</v>
      </c>
      <c r="J210" s="221" t="s">
        <v>276</v>
      </c>
      <c r="K210" s="221" t="s">
        <v>101</v>
      </c>
      <c r="L210" s="221" t="s">
        <v>94</v>
      </c>
      <c r="M210" s="214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8"/>
    </row>
    <row r="211" spans="1:65">
      <c r="A211" s="30"/>
      <c r="B211" s="20" t="s">
        <v>226</v>
      </c>
      <c r="C211" s="12"/>
      <c r="D211" s="219" t="s">
        <v>500</v>
      </c>
      <c r="E211" s="219">
        <v>70</v>
      </c>
      <c r="F211" s="219">
        <v>52.5</v>
      </c>
      <c r="G211" s="219">
        <v>40</v>
      </c>
      <c r="H211" s="219" t="s">
        <v>500</v>
      </c>
      <c r="I211" s="219">
        <v>51.666666666666664</v>
      </c>
      <c r="J211" s="219" t="s">
        <v>500</v>
      </c>
      <c r="K211" s="219" t="s">
        <v>500</v>
      </c>
      <c r="L211" s="219" t="s">
        <v>500</v>
      </c>
      <c r="M211" s="214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8"/>
    </row>
    <row r="212" spans="1:65">
      <c r="A212" s="30"/>
      <c r="B212" s="3" t="s">
        <v>227</v>
      </c>
      <c r="C212" s="29"/>
      <c r="D212" s="217" t="s">
        <v>500</v>
      </c>
      <c r="E212" s="217">
        <v>70</v>
      </c>
      <c r="F212" s="217">
        <v>52.5</v>
      </c>
      <c r="G212" s="217">
        <v>40</v>
      </c>
      <c r="H212" s="217" t="s">
        <v>500</v>
      </c>
      <c r="I212" s="217">
        <v>50</v>
      </c>
      <c r="J212" s="217" t="s">
        <v>500</v>
      </c>
      <c r="K212" s="217" t="s">
        <v>500</v>
      </c>
      <c r="L212" s="217" t="s">
        <v>500</v>
      </c>
      <c r="M212" s="214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8"/>
    </row>
    <row r="213" spans="1:65">
      <c r="A213" s="30"/>
      <c r="B213" s="3" t="s">
        <v>228</v>
      </c>
      <c r="C213" s="29"/>
      <c r="D213" s="217" t="s">
        <v>500</v>
      </c>
      <c r="E213" s="217">
        <v>0</v>
      </c>
      <c r="F213" s="217">
        <v>0.70710678118654757</v>
      </c>
      <c r="G213" s="217">
        <v>0</v>
      </c>
      <c r="H213" s="217" t="s">
        <v>500</v>
      </c>
      <c r="I213" s="217">
        <v>7.5277265270908176</v>
      </c>
      <c r="J213" s="217" t="s">
        <v>500</v>
      </c>
      <c r="K213" s="217" t="s">
        <v>500</v>
      </c>
      <c r="L213" s="217" t="s">
        <v>500</v>
      </c>
      <c r="M213" s="214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8"/>
    </row>
    <row r="214" spans="1:65">
      <c r="A214" s="30"/>
      <c r="B214" s="3" t="s">
        <v>85</v>
      </c>
      <c r="C214" s="29"/>
      <c r="D214" s="13" t="s">
        <v>500</v>
      </c>
      <c r="E214" s="13">
        <v>0</v>
      </c>
      <c r="F214" s="13">
        <v>1.3468700594029477E-2</v>
      </c>
      <c r="G214" s="13">
        <v>0</v>
      </c>
      <c r="H214" s="13" t="s">
        <v>500</v>
      </c>
      <c r="I214" s="13">
        <v>0.14569793278240292</v>
      </c>
      <c r="J214" s="13" t="s">
        <v>500</v>
      </c>
      <c r="K214" s="13" t="s">
        <v>500</v>
      </c>
      <c r="L214" s="13" t="s">
        <v>500</v>
      </c>
      <c r="M214" s="14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229</v>
      </c>
      <c r="C215" s="29"/>
      <c r="D215" s="13" t="s">
        <v>500</v>
      </c>
      <c r="E215" s="13">
        <v>0.51525306118368386</v>
      </c>
      <c r="F215" s="13">
        <v>0.13643979588776278</v>
      </c>
      <c r="G215" s="13">
        <v>-0.13414110789503786</v>
      </c>
      <c r="H215" s="13" t="s">
        <v>500</v>
      </c>
      <c r="I215" s="13">
        <v>0.11840106896890945</v>
      </c>
      <c r="J215" s="13" t="s">
        <v>500</v>
      </c>
      <c r="K215" s="13" t="s">
        <v>500</v>
      </c>
      <c r="L215" s="13" t="s">
        <v>500</v>
      </c>
      <c r="M215" s="14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46" t="s">
        <v>230</v>
      </c>
      <c r="C216" s="47"/>
      <c r="D216" s="45">
        <v>0.57999999999999996</v>
      </c>
      <c r="E216" s="45">
        <v>1.31</v>
      </c>
      <c r="F216" s="45">
        <v>0.34</v>
      </c>
      <c r="G216" s="45">
        <v>0</v>
      </c>
      <c r="H216" s="45">
        <v>0.87</v>
      </c>
      <c r="I216" s="45">
        <v>0.67</v>
      </c>
      <c r="J216" s="45">
        <v>1.73</v>
      </c>
      <c r="K216" s="45">
        <v>0.87</v>
      </c>
      <c r="L216" s="45">
        <v>0.57999999999999996</v>
      </c>
      <c r="M216" s="14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BM217" s="55"/>
    </row>
    <row r="218" spans="1:65" ht="15">
      <c r="B218" s="8" t="s">
        <v>454</v>
      </c>
      <c r="BM218" s="28" t="s">
        <v>233</v>
      </c>
    </row>
    <row r="219" spans="1:65" ht="15">
      <c r="A219" s="25" t="s">
        <v>28</v>
      </c>
      <c r="B219" s="18" t="s">
        <v>108</v>
      </c>
      <c r="C219" s="15" t="s">
        <v>109</v>
      </c>
      <c r="D219" s="16" t="s">
        <v>209</v>
      </c>
      <c r="E219" s="17" t="s">
        <v>209</v>
      </c>
      <c r="F219" s="17" t="s">
        <v>209</v>
      </c>
      <c r="G219" s="17" t="s">
        <v>209</v>
      </c>
      <c r="H219" s="17" t="s">
        <v>209</v>
      </c>
      <c r="I219" s="17" t="s">
        <v>209</v>
      </c>
      <c r="J219" s="17" t="s">
        <v>209</v>
      </c>
      <c r="K219" s="17" t="s">
        <v>209</v>
      </c>
      <c r="L219" s="17" t="s">
        <v>209</v>
      </c>
      <c r="M219" s="14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210</v>
      </c>
      <c r="C220" s="9" t="s">
        <v>210</v>
      </c>
      <c r="D220" s="142" t="s">
        <v>239</v>
      </c>
      <c r="E220" s="143" t="s">
        <v>240</v>
      </c>
      <c r="F220" s="143" t="s">
        <v>242</v>
      </c>
      <c r="G220" s="143" t="s">
        <v>243</v>
      </c>
      <c r="H220" s="143" t="s">
        <v>244</v>
      </c>
      <c r="I220" s="143" t="s">
        <v>246</v>
      </c>
      <c r="J220" s="143" t="s">
        <v>247</v>
      </c>
      <c r="K220" s="143" t="s">
        <v>248</v>
      </c>
      <c r="L220" s="143" t="s">
        <v>250</v>
      </c>
      <c r="M220" s="14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99</v>
      </c>
      <c r="E221" s="11" t="s">
        <v>99</v>
      </c>
      <c r="F221" s="11" t="s">
        <v>99</v>
      </c>
      <c r="G221" s="11" t="s">
        <v>275</v>
      </c>
      <c r="H221" s="11" t="s">
        <v>99</v>
      </c>
      <c r="I221" s="11" t="s">
        <v>275</v>
      </c>
      <c r="J221" s="11" t="s">
        <v>275</v>
      </c>
      <c r="K221" s="11" t="s">
        <v>275</v>
      </c>
      <c r="L221" s="11" t="s">
        <v>99</v>
      </c>
      <c r="M221" s="14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/>
      <c r="E222" s="26"/>
      <c r="F222" s="26"/>
      <c r="G222" s="26"/>
      <c r="H222" s="26"/>
      <c r="I222" s="26"/>
      <c r="J222" s="26"/>
      <c r="K222" s="26"/>
      <c r="L222" s="26"/>
      <c r="M222" s="14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2</v>
      </c>
    </row>
    <row r="223" spans="1:65">
      <c r="A223" s="30"/>
      <c r="B223" s="18">
        <v>1</v>
      </c>
      <c r="C223" s="14">
        <v>1</v>
      </c>
      <c r="D223" s="22">
        <v>0.4</v>
      </c>
      <c r="E223" s="145">
        <v>0.1</v>
      </c>
      <c r="F223" s="22">
        <v>0.3</v>
      </c>
      <c r="G223" s="22">
        <v>0.4</v>
      </c>
      <c r="H223" s="22">
        <v>0.34259748051746869</v>
      </c>
      <c r="I223" s="22">
        <v>0.4</v>
      </c>
      <c r="J223" s="22">
        <v>0.2</v>
      </c>
      <c r="K223" s="22">
        <v>0.4</v>
      </c>
      <c r="L223" s="22">
        <v>0.26871458833546602</v>
      </c>
      <c r="M223" s="14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0.4</v>
      </c>
      <c r="E224" s="147">
        <v>0.8</v>
      </c>
      <c r="F224" s="11">
        <v>0.3</v>
      </c>
      <c r="G224" s="11">
        <v>0.5</v>
      </c>
      <c r="H224" s="11">
        <v>0.27625409056090527</v>
      </c>
      <c r="I224" s="11">
        <v>0.4</v>
      </c>
      <c r="J224" s="11">
        <v>0.3</v>
      </c>
      <c r="K224" s="11">
        <v>0.4</v>
      </c>
      <c r="L224" s="11">
        <v>0.274618822111595</v>
      </c>
      <c r="M224" s="14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16</v>
      </c>
    </row>
    <row r="225" spans="1:65">
      <c r="A225" s="30"/>
      <c r="B225" s="19">
        <v>1</v>
      </c>
      <c r="C225" s="9">
        <v>3</v>
      </c>
      <c r="D225" s="11">
        <v>0.5</v>
      </c>
      <c r="E225" s="146">
        <v>0.1</v>
      </c>
      <c r="F225" s="11">
        <v>0.4</v>
      </c>
      <c r="G225" s="11">
        <v>0.3</v>
      </c>
      <c r="H225" s="11">
        <v>0.35246929120158499</v>
      </c>
      <c r="I225" s="11">
        <v>0.4</v>
      </c>
      <c r="J225" s="11">
        <v>0.3</v>
      </c>
      <c r="K225" s="11">
        <v>0.4</v>
      </c>
      <c r="L225" s="11">
        <v>0.26900110700408197</v>
      </c>
      <c r="M225" s="14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0.3</v>
      </c>
      <c r="E226" s="146">
        <v>0.1</v>
      </c>
      <c r="F226" s="11">
        <v>0.3</v>
      </c>
      <c r="G226" s="11">
        <v>0.2</v>
      </c>
      <c r="H226" s="11">
        <v>0.25134522187840797</v>
      </c>
      <c r="I226" s="11">
        <v>0.3</v>
      </c>
      <c r="J226" s="11">
        <v>0.3</v>
      </c>
      <c r="K226" s="11">
        <v>0.4</v>
      </c>
      <c r="L226" s="11">
        <v>0.27970409986702599</v>
      </c>
      <c r="M226" s="14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0.33348026497369698</v>
      </c>
    </row>
    <row r="227" spans="1:65">
      <c r="A227" s="30"/>
      <c r="B227" s="19">
        <v>1</v>
      </c>
      <c r="C227" s="9">
        <v>5</v>
      </c>
      <c r="D227" s="11">
        <v>0.3</v>
      </c>
      <c r="E227" s="146">
        <v>0.1</v>
      </c>
      <c r="F227" s="11">
        <v>0.5</v>
      </c>
      <c r="G227" s="11">
        <v>0.3</v>
      </c>
      <c r="H227" s="11">
        <v>0.25370940890148852</v>
      </c>
      <c r="I227" s="11">
        <v>0.4</v>
      </c>
      <c r="J227" s="11">
        <v>0.5</v>
      </c>
      <c r="K227" s="11">
        <v>0.3</v>
      </c>
      <c r="L227" s="11">
        <v>0.28409204388305198</v>
      </c>
      <c r="M227" s="14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22</v>
      </c>
    </row>
    <row r="228" spans="1:65">
      <c r="A228" s="30"/>
      <c r="B228" s="19">
        <v>1</v>
      </c>
      <c r="C228" s="9">
        <v>6</v>
      </c>
      <c r="D228" s="11">
        <v>0.2</v>
      </c>
      <c r="E228" s="146">
        <v>0.2</v>
      </c>
      <c r="F228" s="11">
        <v>0.4</v>
      </c>
      <c r="G228" s="11">
        <v>0.2</v>
      </c>
      <c r="H228" s="11">
        <v>0.38559737570450142</v>
      </c>
      <c r="I228" s="11">
        <v>0.3</v>
      </c>
      <c r="J228" s="11">
        <v>0.3</v>
      </c>
      <c r="K228" s="11">
        <v>0.3</v>
      </c>
      <c r="L228" s="11">
        <v>0.26894918877185398</v>
      </c>
      <c r="M228" s="14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5"/>
    </row>
    <row r="229" spans="1:65">
      <c r="A229" s="30"/>
      <c r="B229" s="20" t="s">
        <v>226</v>
      </c>
      <c r="C229" s="12"/>
      <c r="D229" s="23">
        <v>0.35000000000000003</v>
      </c>
      <c r="E229" s="23">
        <v>0.23333333333333336</v>
      </c>
      <c r="F229" s="23">
        <v>0.3666666666666667</v>
      </c>
      <c r="G229" s="23">
        <v>0.31666666666666665</v>
      </c>
      <c r="H229" s="23">
        <v>0.31032881146072616</v>
      </c>
      <c r="I229" s="23">
        <v>0.3666666666666667</v>
      </c>
      <c r="J229" s="23">
        <v>0.31666666666666671</v>
      </c>
      <c r="K229" s="23">
        <v>0.3666666666666667</v>
      </c>
      <c r="L229" s="23">
        <v>0.27417997499551255</v>
      </c>
      <c r="M229" s="14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3" t="s">
        <v>227</v>
      </c>
      <c r="C230" s="29"/>
      <c r="D230" s="11">
        <v>0.35</v>
      </c>
      <c r="E230" s="11">
        <v>0.1</v>
      </c>
      <c r="F230" s="11">
        <v>0.35</v>
      </c>
      <c r="G230" s="11">
        <v>0.3</v>
      </c>
      <c r="H230" s="11">
        <v>0.30942578553918698</v>
      </c>
      <c r="I230" s="11">
        <v>0.4</v>
      </c>
      <c r="J230" s="11">
        <v>0.3</v>
      </c>
      <c r="K230" s="11">
        <v>0.4</v>
      </c>
      <c r="L230" s="11">
        <v>0.27180996455783846</v>
      </c>
      <c r="M230" s="14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228</v>
      </c>
      <c r="C231" s="29"/>
      <c r="D231" s="24">
        <v>0.1048808848170152</v>
      </c>
      <c r="E231" s="24">
        <v>0.28047578623950176</v>
      </c>
      <c r="F231" s="24">
        <v>8.1649658092772595E-2</v>
      </c>
      <c r="G231" s="24">
        <v>0.11690451944500123</v>
      </c>
      <c r="H231" s="24">
        <v>5.7146042714055809E-2</v>
      </c>
      <c r="I231" s="24">
        <v>5.1639777949432177E-2</v>
      </c>
      <c r="J231" s="24">
        <v>9.8319208025017507E-2</v>
      </c>
      <c r="K231" s="24">
        <v>5.1639777949432177E-2</v>
      </c>
      <c r="L231" s="24">
        <v>6.5270192515847463E-3</v>
      </c>
      <c r="M231" s="14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85</v>
      </c>
      <c r="C232" s="29"/>
      <c r="D232" s="13">
        <v>0.29965967090575768</v>
      </c>
      <c r="E232" s="13">
        <v>1.2020390838835788</v>
      </c>
      <c r="F232" s="13">
        <v>0.22268088570756162</v>
      </c>
      <c r="G232" s="13">
        <v>0.36917216666842495</v>
      </c>
      <c r="H232" s="13">
        <v>0.18414675210164286</v>
      </c>
      <c r="I232" s="13">
        <v>0.14083575804390591</v>
      </c>
      <c r="J232" s="13">
        <v>0.31048170955268684</v>
      </c>
      <c r="K232" s="13">
        <v>0.14083575804390591</v>
      </c>
      <c r="L232" s="13">
        <v>2.380560160052379E-2</v>
      </c>
      <c r="M232" s="14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229</v>
      </c>
      <c r="C233" s="29"/>
      <c r="D233" s="13">
        <v>4.953736925813601E-2</v>
      </c>
      <c r="E233" s="13">
        <v>-0.30030842049457596</v>
      </c>
      <c r="F233" s="13">
        <v>9.9515339222808974E-2</v>
      </c>
      <c r="G233" s="13">
        <v>-5.0418570671210472E-2</v>
      </c>
      <c r="H233" s="13">
        <v>-6.9423758898586874E-2</v>
      </c>
      <c r="I233" s="13">
        <v>9.9515339222808974E-2</v>
      </c>
      <c r="J233" s="13">
        <v>-5.041857067121025E-2</v>
      </c>
      <c r="K233" s="13">
        <v>9.9515339222808974E-2</v>
      </c>
      <c r="L233" s="13">
        <v>-0.17782248668556655</v>
      </c>
      <c r="M233" s="14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46" t="s">
        <v>230</v>
      </c>
      <c r="C234" s="47"/>
      <c r="D234" s="45">
        <v>0.53</v>
      </c>
      <c r="E234" s="45">
        <v>1.32</v>
      </c>
      <c r="F234" s="45">
        <v>0.79</v>
      </c>
      <c r="G234" s="45">
        <v>0</v>
      </c>
      <c r="H234" s="45">
        <v>0.1</v>
      </c>
      <c r="I234" s="45">
        <v>0.79</v>
      </c>
      <c r="J234" s="45">
        <v>0</v>
      </c>
      <c r="K234" s="45">
        <v>0.79</v>
      </c>
      <c r="L234" s="45">
        <v>0.67</v>
      </c>
      <c r="M234" s="14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BM235" s="55"/>
    </row>
    <row r="236" spans="1:65" ht="15">
      <c r="B236" s="8" t="s">
        <v>455</v>
      </c>
      <c r="BM236" s="28" t="s">
        <v>66</v>
      </c>
    </row>
    <row r="237" spans="1:65" ht="15">
      <c r="A237" s="25" t="s">
        <v>0</v>
      </c>
      <c r="B237" s="18" t="s">
        <v>108</v>
      </c>
      <c r="C237" s="15" t="s">
        <v>109</v>
      </c>
      <c r="D237" s="16" t="s">
        <v>209</v>
      </c>
      <c r="E237" s="17" t="s">
        <v>209</v>
      </c>
      <c r="F237" s="17" t="s">
        <v>209</v>
      </c>
      <c r="G237" s="17" t="s">
        <v>209</v>
      </c>
      <c r="H237" s="17" t="s">
        <v>209</v>
      </c>
      <c r="I237" s="17" t="s">
        <v>209</v>
      </c>
      <c r="J237" s="17" t="s">
        <v>209</v>
      </c>
      <c r="K237" s="17" t="s">
        <v>209</v>
      </c>
      <c r="L237" s="17" t="s">
        <v>209</v>
      </c>
      <c r="M237" s="17" t="s">
        <v>209</v>
      </c>
      <c r="N237" s="17" t="s">
        <v>209</v>
      </c>
      <c r="O237" s="17" t="s">
        <v>209</v>
      </c>
      <c r="P237" s="144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210</v>
      </c>
      <c r="C238" s="9" t="s">
        <v>210</v>
      </c>
      <c r="D238" s="142" t="s">
        <v>238</v>
      </c>
      <c r="E238" s="143" t="s">
        <v>239</v>
      </c>
      <c r="F238" s="143" t="s">
        <v>240</v>
      </c>
      <c r="G238" s="143" t="s">
        <v>242</v>
      </c>
      <c r="H238" s="143" t="s">
        <v>243</v>
      </c>
      <c r="I238" s="143" t="s">
        <v>244</v>
      </c>
      <c r="J238" s="143" t="s">
        <v>246</v>
      </c>
      <c r="K238" s="143" t="s">
        <v>247</v>
      </c>
      <c r="L238" s="143" t="s">
        <v>248</v>
      </c>
      <c r="M238" s="143" t="s">
        <v>249</v>
      </c>
      <c r="N238" s="143" t="s">
        <v>250</v>
      </c>
      <c r="O238" s="143" t="s">
        <v>234</v>
      </c>
      <c r="P238" s="144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1</v>
      </c>
    </row>
    <row r="239" spans="1:65">
      <c r="A239" s="30"/>
      <c r="B239" s="19"/>
      <c r="C239" s="9"/>
      <c r="D239" s="10" t="s">
        <v>100</v>
      </c>
      <c r="E239" s="11" t="s">
        <v>100</v>
      </c>
      <c r="F239" s="11" t="s">
        <v>100</v>
      </c>
      <c r="G239" s="11" t="s">
        <v>100</v>
      </c>
      <c r="H239" s="11" t="s">
        <v>275</v>
      </c>
      <c r="I239" s="11" t="s">
        <v>100</v>
      </c>
      <c r="J239" s="11" t="s">
        <v>100</v>
      </c>
      <c r="K239" s="11" t="s">
        <v>275</v>
      </c>
      <c r="L239" s="11" t="s">
        <v>275</v>
      </c>
      <c r="M239" s="11" t="s">
        <v>100</v>
      </c>
      <c r="N239" s="11" t="s">
        <v>100</v>
      </c>
      <c r="O239" s="11" t="s">
        <v>275</v>
      </c>
      <c r="P239" s="144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9"/>
      <c r="C240" s="9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144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8">
        <v>1</v>
      </c>
      <c r="C241" s="14">
        <v>1</v>
      </c>
      <c r="D241" s="145">
        <v>24.579000000000001</v>
      </c>
      <c r="E241" s="22">
        <v>22.9</v>
      </c>
      <c r="F241" s="22">
        <v>22.93</v>
      </c>
      <c r="G241" s="22">
        <v>23.473299999999998</v>
      </c>
      <c r="H241" s="22">
        <v>23.1</v>
      </c>
      <c r="I241" s="22">
        <v>22.633469984223701</v>
      </c>
      <c r="J241" s="22">
        <v>22.9</v>
      </c>
      <c r="K241" s="22">
        <v>22.2</v>
      </c>
      <c r="L241" s="22">
        <v>22</v>
      </c>
      <c r="M241" s="22">
        <v>22.498000000000001</v>
      </c>
      <c r="N241" s="22">
        <v>22.416543000000001</v>
      </c>
      <c r="O241" s="22">
        <v>22.46</v>
      </c>
      <c r="P241" s="144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>
        <v>1</v>
      </c>
      <c r="C242" s="9">
        <v>2</v>
      </c>
      <c r="D242" s="146">
        <v>23.727999999999998</v>
      </c>
      <c r="E242" s="11">
        <v>22.5</v>
      </c>
      <c r="F242" s="11">
        <v>22.85</v>
      </c>
      <c r="G242" s="11">
        <v>23.235900000000001</v>
      </c>
      <c r="H242" s="11">
        <v>22.6</v>
      </c>
      <c r="I242" s="11">
        <v>22.729677218707693</v>
      </c>
      <c r="J242" s="11">
        <v>22.6</v>
      </c>
      <c r="K242" s="11">
        <v>22.5</v>
      </c>
      <c r="L242" s="11">
        <v>22.7</v>
      </c>
      <c r="M242" s="11">
        <v>21.992000000000001</v>
      </c>
      <c r="N242" s="11">
        <v>22.742487000000001</v>
      </c>
      <c r="O242" s="11">
        <v>22.19</v>
      </c>
      <c r="P242" s="144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e">
        <v>#N/A</v>
      </c>
    </row>
    <row r="243" spans="1:65">
      <c r="A243" s="30"/>
      <c r="B243" s="19">
        <v>1</v>
      </c>
      <c r="C243" s="9">
        <v>3</v>
      </c>
      <c r="D243" s="146">
        <v>23.2133</v>
      </c>
      <c r="E243" s="11">
        <v>23.1</v>
      </c>
      <c r="F243" s="11">
        <v>23.09</v>
      </c>
      <c r="G243" s="11">
        <v>23.4251</v>
      </c>
      <c r="H243" s="11">
        <v>23</v>
      </c>
      <c r="I243" s="11">
        <v>22.605620991469191</v>
      </c>
      <c r="J243" s="11">
        <v>22.9</v>
      </c>
      <c r="K243" s="11">
        <v>22.6</v>
      </c>
      <c r="L243" s="11">
        <v>23.599999999999998</v>
      </c>
      <c r="M243" s="11">
        <v>22.347999999999999</v>
      </c>
      <c r="N243" s="11">
        <v>22.803820000000002</v>
      </c>
      <c r="O243" s="11">
        <v>22.57</v>
      </c>
      <c r="P243" s="144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16</v>
      </c>
    </row>
    <row r="244" spans="1:65">
      <c r="A244" s="30"/>
      <c r="B244" s="19">
        <v>1</v>
      </c>
      <c r="C244" s="9">
        <v>4</v>
      </c>
      <c r="D244" s="146">
        <v>24.512600000000003</v>
      </c>
      <c r="E244" s="11">
        <v>23</v>
      </c>
      <c r="F244" s="11">
        <v>22.53</v>
      </c>
      <c r="G244" s="11">
        <v>23.723199999999999</v>
      </c>
      <c r="H244" s="11">
        <v>23</v>
      </c>
      <c r="I244" s="11">
        <v>22.551882542979794</v>
      </c>
      <c r="J244" s="11">
        <v>22.2</v>
      </c>
      <c r="K244" s="11">
        <v>22.1</v>
      </c>
      <c r="L244" s="11">
        <v>22.900000000000002</v>
      </c>
      <c r="M244" s="11">
        <v>22.864000000000001</v>
      </c>
      <c r="N244" s="11">
        <v>22.753319000000001</v>
      </c>
      <c r="O244" s="11">
        <v>22.4</v>
      </c>
      <c r="P244" s="144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22.786571167121963</v>
      </c>
    </row>
    <row r="245" spans="1:65">
      <c r="A245" s="30"/>
      <c r="B245" s="19">
        <v>1</v>
      </c>
      <c r="C245" s="9">
        <v>5</v>
      </c>
      <c r="D245" s="146">
        <v>24.318200000000001</v>
      </c>
      <c r="E245" s="11">
        <v>23</v>
      </c>
      <c r="F245" s="11">
        <v>23.01</v>
      </c>
      <c r="G245" s="11">
        <v>23.1738</v>
      </c>
      <c r="H245" s="11">
        <v>23</v>
      </c>
      <c r="I245" s="11">
        <v>23.089333308172559</v>
      </c>
      <c r="J245" s="11">
        <v>22.4</v>
      </c>
      <c r="K245" s="11">
        <v>22.6</v>
      </c>
      <c r="L245" s="11">
        <v>23.400000000000002</v>
      </c>
      <c r="M245" s="11">
        <v>22.745000000000001</v>
      </c>
      <c r="N245" s="11">
        <v>22.675308999999999</v>
      </c>
      <c r="O245" s="11">
        <v>22.48</v>
      </c>
      <c r="P245" s="144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64</v>
      </c>
    </row>
    <row r="246" spans="1:65">
      <c r="A246" s="30"/>
      <c r="B246" s="19">
        <v>1</v>
      </c>
      <c r="C246" s="9">
        <v>6</v>
      </c>
      <c r="D246" s="146">
        <v>24.282699999999998</v>
      </c>
      <c r="E246" s="11">
        <v>22.8</v>
      </c>
      <c r="F246" s="11">
        <v>22.45</v>
      </c>
      <c r="G246" s="11">
        <v>23.357800000000001</v>
      </c>
      <c r="H246" s="11">
        <v>23.1</v>
      </c>
      <c r="I246" s="11">
        <v>23.173203826963277</v>
      </c>
      <c r="J246" s="11">
        <v>22.8</v>
      </c>
      <c r="K246" s="11">
        <v>22.7</v>
      </c>
      <c r="L246" s="11">
        <v>23.9</v>
      </c>
      <c r="M246" s="11">
        <v>22.762</v>
      </c>
      <c r="N246" s="11">
        <v>22.297985000000001</v>
      </c>
      <c r="O246" s="11">
        <v>22.8</v>
      </c>
      <c r="P246" s="144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5"/>
    </row>
    <row r="247" spans="1:65">
      <c r="A247" s="30"/>
      <c r="B247" s="20" t="s">
        <v>226</v>
      </c>
      <c r="C247" s="12"/>
      <c r="D247" s="23">
        <v>24.105633333333333</v>
      </c>
      <c r="E247" s="23">
        <v>22.883333333333336</v>
      </c>
      <c r="F247" s="23">
        <v>22.810000000000002</v>
      </c>
      <c r="G247" s="23">
        <v>23.398183333333332</v>
      </c>
      <c r="H247" s="23">
        <v>22.966666666666669</v>
      </c>
      <c r="I247" s="23">
        <v>22.797197978752703</v>
      </c>
      <c r="J247" s="23">
        <v>22.633333333333336</v>
      </c>
      <c r="K247" s="23">
        <v>22.45</v>
      </c>
      <c r="L247" s="23">
        <v>23.083333333333332</v>
      </c>
      <c r="M247" s="23">
        <v>22.534833333333335</v>
      </c>
      <c r="N247" s="23">
        <v>22.614910500000004</v>
      </c>
      <c r="O247" s="23">
        <v>22.483333333333334</v>
      </c>
      <c r="P247" s="144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3" t="s">
        <v>227</v>
      </c>
      <c r="C248" s="29"/>
      <c r="D248" s="11">
        <v>24.300449999999998</v>
      </c>
      <c r="E248" s="11">
        <v>22.95</v>
      </c>
      <c r="F248" s="11">
        <v>22.89</v>
      </c>
      <c r="G248" s="11">
        <v>23.391449999999999</v>
      </c>
      <c r="H248" s="11">
        <v>23</v>
      </c>
      <c r="I248" s="11">
        <v>22.681573601465697</v>
      </c>
      <c r="J248" s="11">
        <v>22.700000000000003</v>
      </c>
      <c r="K248" s="11">
        <v>22.55</v>
      </c>
      <c r="L248" s="11">
        <v>23.150000000000002</v>
      </c>
      <c r="M248" s="11">
        <v>22.621500000000001</v>
      </c>
      <c r="N248" s="11">
        <v>22.708897999999998</v>
      </c>
      <c r="O248" s="11">
        <v>22.47</v>
      </c>
      <c r="P248" s="144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3" t="s">
        <v>228</v>
      </c>
      <c r="C249" s="29"/>
      <c r="D249" s="24">
        <v>0.53011334134000765</v>
      </c>
      <c r="E249" s="24">
        <v>0.21369760566432827</v>
      </c>
      <c r="F249" s="24">
        <v>0.2616868357407382</v>
      </c>
      <c r="G249" s="24">
        <v>0.19509865624003245</v>
      </c>
      <c r="H249" s="24">
        <v>0.18618986725025238</v>
      </c>
      <c r="I249" s="24">
        <v>0.26644727917485866</v>
      </c>
      <c r="J249" s="24">
        <v>0.28751811537130428</v>
      </c>
      <c r="K249" s="24">
        <v>0.24289915602982234</v>
      </c>
      <c r="L249" s="24">
        <v>0.69113433330045615</v>
      </c>
      <c r="M249" s="24">
        <v>0.32712591867149071</v>
      </c>
      <c r="N249" s="24">
        <v>0.2071515830610523</v>
      </c>
      <c r="O249" s="24">
        <v>0.20066555924389878</v>
      </c>
      <c r="P249" s="206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207"/>
      <c r="AB249" s="207"/>
      <c r="AC249" s="207"/>
      <c r="AD249" s="207"/>
      <c r="AE249" s="207"/>
      <c r="AF249" s="207"/>
      <c r="AG249" s="207"/>
      <c r="AH249" s="207"/>
      <c r="AI249" s="207"/>
      <c r="AJ249" s="207"/>
      <c r="AK249" s="207"/>
      <c r="AL249" s="207"/>
      <c r="AM249" s="207"/>
      <c r="AN249" s="207"/>
      <c r="AO249" s="207"/>
      <c r="AP249" s="207"/>
      <c r="AQ249" s="207"/>
      <c r="AR249" s="207"/>
      <c r="AS249" s="207"/>
      <c r="AT249" s="207"/>
      <c r="AU249" s="207"/>
      <c r="AV249" s="207"/>
      <c r="AW249" s="207"/>
      <c r="AX249" s="207"/>
      <c r="AY249" s="207"/>
      <c r="AZ249" s="207"/>
      <c r="BA249" s="207"/>
      <c r="BB249" s="207"/>
      <c r="BC249" s="207"/>
      <c r="BD249" s="207"/>
      <c r="BE249" s="207"/>
      <c r="BF249" s="207"/>
      <c r="BG249" s="207"/>
      <c r="BH249" s="207"/>
      <c r="BI249" s="207"/>
      <c r="BJ249" s="207"/>
      <c r="BK249" s="207"/>
      <c r="BL249" s="207"/>
      <c r="BM249" s="56"/>
    </row>
    <row r="250" spans="1:65">
      <c r="A250" s="30"/>
      <c r="B250" s="3" t="s">
        <v>85</v>
      </c>
      <c r="C250" s="29"/>
      <c r="D250" s="13">
        <v>2.1991263785090663E-2</v>
      </c>
      <c r="E250" s="13">
        <v>9.3385698032481396E-3</v>
      </c>
      <c r="F250" s="13">
        <v>1.1472461014499702E-2</v>
      </c>
      <c r="G250" s="13">
        <v>8.3381967506038195E-3</v>
      </c>
      <c r="H250" s="13">
        <v>8.1069608381822509E-3</v>
      </c>
      <c r="I250" s="13">
        <v>1.168772054456829E-2</v>
      </c>
      <c r="J250" s="13">
        <v>1.2703304066478833E-2</v>
      </c>
      <c r="K250" s="13">
        <v>1.0819561515805005E-2</v>
      </c>
      <c r="L250" s="13">
        <v>2.9940837543702074E-2</v>
      </c>
      <c r="M250" s="13">
        <v>1.4516456094113145E-2</v>
      </c>
      <c r="N250" s="13">
        <v>9.1599559087820522E-3</v>
      </c>
      <c r="O250" s="13">
        <v>8.9250804704476844E-3</v>
      </c>
      <c r="P250" s="144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229</v>
      </c>
      <c r="C251" s="29"/>
      <c r="D251" s="13">
        <v>5.7887698703638524E-2</v>
      </c>
      <c r="E251" s="13">
        <v>4.2464557524559687E-3</v>
      </c>
      <c r="F251" s="13">
        <v>1.028185974370821E-3</v>
      </c>
      <c r="G251" s="13">
        <v>2.6840903869461696E-2</v>
      </c>
      <c r="H251" s="13">
        <v>7.9035805002798387E-3</v>
      </c>
      <c r="I251" s="13">
        <v>4.6636290966284299E-4</v>
      </c>
      <c r="J251" s="13">
        <v>-6.7249184910158633E-3</v>
      </c>
      <c r="K251" s="13">
        <v>-1.4770592936228621E-2</v>
      </c>
      <c r="L251" s="13">
        <v>1.3023555147233301E-2</v>
      </c>
      <c r="M251" s="13">
        <v>-1.1047639942943777E-2</v>
      </c>
      <c r="N251" s="13">
        <v>-7.533413687516255E-3</v>
      </c>
      <c r="O251" s="13">
        <v>-1.3307743037099029E-2</v>
      </c>
      <c r="P251" s="144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46" t="s">
        <v>230</v>
      </c>
      <c r="C252" s="47"/>
      <c r="D252" s="45">
        <v>3.87</v>
      </c>
      <c r="E252" s="45">
        <v>0.24</v>
      </c>
      <c r="F252" s="45">
        <v>0.01</v>
      </c>
      <c r="G252" s="45">
        <v>1.77</v>
      </c>
      <c r="H252" s="45">
        <v>0.49</v>
      </c>
      <c r="I252" s="45">
        <v>0.01</v>
      </c>
      <c r="J252" s="45">
        <v>0.5</v>
      </c>
      <c r="K252" s="45">
        <v>1.04</v>
      </c>
      <c r="L252" s="45">
        <v>0.83</v>
      </c>
      <c r="M252" s="45">
        <v>0.79</v>
      </c>
      <c r="N252" s="45">
        <v>0.56000000000000005</v>
      </c>
      <c r="O252" s="45">
        <v>0.95</v>
      </c>
      <c r="P252" s="144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BM253" s="55"/>
    </row>
    <row r="254" spans="1:65" ht="15">
      <c r="B254" s="8" t="s">
        <v>456</v>
      </c>
      <c r="BM254" s="28" t="s">
        <v>233</v>
      </c>
    </row>
    <row r="255" spans="1:65" ht="15">
      <c r="A255" s="25" t="s">
        <v>33</v>
      </c>
      <c r="B255" s="18" t="s">
        <v>108</v>
      </c>
      <c r="C255" s="15" t="s">
        <v>109</v>
      </c>
      <c r="D255" s="16" t="s">
        <v>209</v>
      </c>
      <c r="E255" s="17" t="s">
        <v>209</v>
      </c>
      <c r="F255" s="17" t="s">
        <v>209</v>
      </c>
      <c r="G255" s="17" t="s">
        <v>209</v>
      </c>
      <c r="H255" s="17" t="s">
        <v>209</v>
      </c>
      <c r="I255" s="17" t="s">
        <v>209</v>
      </c>
      <c r="J255" s="144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210</v>
      </c>
      <c r="C256" s="9" t="s">
        <v>210</v>
      </c>
      <c r="D256" s="142" t="s">
        <v>239</v>
      </c>
      <c r="E256" s="143" t="s">
        <v>240</v>
      </c>
      <c r="F256" s="143" t="s">
        <v>243</v>
      </c>
      <c r="G256" s="143" t="s">
        <v>246</v>
      </c>
      <c r="H256" s="143" t="s">
        <v>247</v>
      </c>
      <c r="I256" s="143" t="s">
        <v>250</v>
      </c>
      <c r="J256" s="144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99</v>
      </c>
      <c r="E257" s="11" t="s">
        <v>99</v>
      </c>
      <c r="F257" s="11" t="s">
        <v>275</v>
      </c>
      <c r="G257" s="11" t="s">
        <v>275</v>
      </c>
      <c r="H257" s="11" t="s">
        <v>275</v>
      </c>
      <c r="I257" s="11" t="s">
        <v>99</v>
      </c>
      <c r="J257" s="144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/>
      <c r="E258" s="26"/>
      <c r="F258" s="26"/>
      <c r="G258" s="26"/>
      <c r="H258" s="26"/>
      <c r="I258" s="26"/>
      <c r="J258" s="144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8">
        <v>1</v>
      </c>
      <c r="C259" s="14">
        <v>1</v>
      </c>
      <c r="D259" s="22">
        <v>0.18</v>
      </c>
      <c r="E259" s="22">
        <v>0.17</v>
      </c>
      <c r="F259" s="145">
        <v>0.34</v>
      </c>
      <c r="G259" s="145" t="s">
        <v>281</v>
      </c>
      <c r="H259" s="22">
        <v>0.2</v>
      </c>
      <c r="I259" s="22">
        <v>0.15814784695609899</v>
      </c>
      <c r="J259" s="144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47">
        <v>0.08</v>
      </c>
      <c r="E260" s="147">
        <v>0.27</v>
      </c>
      <c r="F260" s="146">
        <v>0.18</v>
      </c>
      <c r="G260" s="146" t="s">
        <v>281</v>
      </c>
      <c r="H260" s="11">
        <v>0.19</v>
      </c>
      <c r="I260" s="11">
        <v>0.16286381617246601</v>
      </c>
      <c r="J260" s="144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5</v>
      </c>
    </row>
    <row r="261" spans="1:65">
      <c r="A261" s="30"/>
      <c r="B261" s="19">
        <v>1</v>
      </c>
      <c r="C261" s="9">
        <v>3</v>
      </c>
      <c r="D261" s="11">
        <v>0.14000000000000001</v>
      </c>
      <c r="E261" s="11">
        <v>0.17</v>
      </c>
      <c r="F261" s="146">
        <v>0.37</v>
      </c>
      <c r="G261" s="146" t="s">
        <v>281</v>
      </c>
      <c r="H261" s="11">
        <v>0.19</v>
      </c>
      <c r="I261" s="11">
        <v>0.16293050739966</v>
      </c>
      <c r="J261" s="144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0.22</v>
      </c>
      <c r="E262" s="11">
        <v>0.19</v>
      </c>
      <c r="F262" s="146">
        <v>0.36</v>
      </c>
      <c r="G262" s="146" t="s">
        <v>281</v>
      </c>
      <c r="H262" s="11">
        <v>0.17</v>
      </c>
      <c r="I262" s="11">
        <v>0.16814625644713899</v>
      </c>
      <c r="J262" s="144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0.17525552668596001</v>
      </c>
    </row>
    <row r="263" spans="1:65">
      <c r="A263" s="30"/>
      <c r="B263" s="19">
        <v>1</v>
      </c>
      <c r="C263" s="9">
        <v>5</v>
      </c>
      <c r="D263" s="11">
        <v>0.13</v>
      </c>
      <c r="E263" s="11">
        <v>0.17</v>
      </c>
      <c r="F263" s="146">
        <v>0.16</v>
      </c>
      <c r="G263" s="146" t="s">
        <v>281</v>
      </c>
      <c r="H263" s="11">
        <v>0.18</v>
      </c>
      <c r="I263" s="11">
        <v>0.1713352269125</v>
      </c>
      <c r="J263" s="144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23</v>
      </c>
    </row>
    <row r="264" spans="1:65">
      <c r="A264" s="30"/>
      <c r="B264" s="19">
        <v>1</v>
      </c>
      <c r="C264" s="9">
        <v>6</v>
      </c>
      <c r="D264" s="11">
        <v>0.19</v>
      </c>
      <c r="E264" s="11">
        <v>0.18</v>
      </c>
      <c r="F264" s="146">
        <v>0.25</v>
      </c>
      <c r="G264" s="146" t="s">
        <v>281</v>
      </c>
      <c r="H264" s="11">
        <v>0.2</v>
      </c>
      <c r="I264" s="11">
        <v>0.16470898657518299</v>
      </c>
      <c r="J264" s="144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20" t="s">
        <v>226</v>
      </c>
      <c r="C265" s="12"/>
      <c r="D265" s="23">
        <v>0.15666666666666665</v>
      </c>
      <c r="E265" s="23">
        <v>0.19166666666666668</v>
      </c>
      <c r="F265" s="23">
        <v>0.27666666666666667</v>
      </c>
      <c r="G265" s="23" t="s">
        <v>500</v>
      </c>
      <c r="H265" s="23">
        <v>0.18833333333333335</v>
      </c>
      <c r="I265" s="23">
        <v>0.16468877341050783</v>
      </c>
      <c r="J265" s="144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227</v>
      </c>
      <c r="C266" s="29"/>
      <c r="D266" s="11">
        <v>0.16</v>
      </c>
      <c r="E266" s="11">
        <v>0.17499999999999999</v>
      </c>
      <c r="F266" s="11">
        <v>0.29500000000000004</v>
      </c>
      <c r="G266" s="11" t="s">
        <v>500</v>
      </c>
      <c r="H266" s="11">
        <v>0.19</v>
      </c>
      <c r="I266" s="11">
        <v>0.16381974698742149</v>
      </c>
      <c r="J266" s="144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228</v>
      </c>
      <c r="C267" s="29"/>
      <c r="D267" s="24">
        <v>5.0066622281382915E-2</v>
      </c>
      <c r="E267" s="24">
        <v>3.920034013457873E-2</v>
      </c>
      <c r="F267" s="24">
        <v>9.3094933625126344E-2</v>
      </c>
      <c r="G267" s="24" t="s">
        <v>500</v>
      </c>
      <c r="H267" s="24">
        <v>1.1690451944500123E-2</v>
      </c>
      <c r="I267" s="24">
        <v>4.5898938733337129E-3</v>
      </c>
      <c r="J267" s="144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85</v>
      </c>
      <c r="C268" s="29"/>
      <c r="D268" s="13">
        <v>0.31957418477478461</v>
      </c>
      <c r="E268" s="13">
        <v>0.20452351374562813</v>
      </c>
      <c r="F268" s="13">
        <v>0.33648771189804705</v>
      </c>
      <c r="G268" s="13" t="s">
        <v>500</v>
      </c>
      <c r="H268" s="13">
        <v>6.2073196165487371E-2</v>
      </c>
      <c r="I268" s="13">
        <v>2.7870107829953989E-2</v>
      </c>
      <c r="J268" s="144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229</v>
      </c>
      <c r="C269" s="29"/>
      <c r="D269" s="13">
        <v>-0.1060671829916251</v>
      </c>
      <c r="E269" s="13">
        <v>9.3641212297480125E-2</v>
      </c>
      <c r="F269" s="13">
        <v>0.57864731514244938</v>
      </c>
      <c r="G269" s="13" t="s">
        <v>500</v>
      </c>
      <c r="H269" s="13">
        <v>7.4621365127089279E-2</v>
      </c>
      <c r="I269" s="13">
        <v>-6.0293409715898472E-2</v>
      </c>
      <c r="J269" s="144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46" t="s">
        <v>230</v>
      </c>
      <c r="C270" s="47"/>
      <c r="D270" s="45">
        <v>0.76</v>
      </c>
      <c r="E270" s="45">
        <v>0.57999999999999996</v>
      </c>
      <c r="F270" s="45">
        <v>3.86</v>
      </c>
      <c r="G270" s="45">
        <v>1.02</v>
      </c>
      <c r="H270" s="45">
        <v>0.46</v>
      </c>
      <c r="I270" s="45">
        <v>0.46</v>
      </c>
      <c r="J270" s="144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B271" s="31"/>
      <c r="C271" s="20"/>
      <c r="D271" s="20"/>
      <c r="E271" s="20"/>
      <c r="F271" s="20"/>
      <c r="G271" s="20"/>
      <c r="H271" s="20"/>
      <c r="I271" s="20"/>
      <c r="BM271" s="55"/>
    </row>
    <row r="272" spans="1:65" ht="15">
      <c r="B272" s="8" t="s">
        <v>397</v>
      </c>
      <c r="BM272" s="28" t="s">
        <v>233</v>
      </c>
    </row>
    <row r="273" spans="1:65" ht="15">
      <c r="A273" s="25" t="s">
        <v>36</v>
      </c>
      <c r="B273" s="18" t="s">
        <v>108</v>
      </c>
      <c r="C273" s="15" t="s">
        <v>109</v>
      </c>
      <c r="D273" s="16" t="s">
        <v>209</v>
      </c>
      <c r="E273" s="17" t="s">
        <v>209</v>
      </c>
      <c r="F273" s="17" t="s">
        <v>209</v>
      </c>
      <c r="G273" s="17" t="s">
        <v>209</v>
      </c>
      <c r="H273" s="17" t="s">
        <v>209</v>
      </c>
      <c r="I273" s="17" t="s">
        <v>209</v>
      </c>
      <c r="J273" s="144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210</v>
      </c>
      <c r="C274" s="9" t="s">
        <v>210</v>
      </c>
      <c r="D274" s="142" t="s">
        <v>239</v>
      </c>
      <c r="E274" s="143" t="s">
        <v>240</v>
      </c>
      <c r="F274" s="143" t="s">
        <v>243</v>
      </c>
      <c r="G274" s="143" t="s">
        <v>246</v>
      </c>
      <c r="H274" s="143" t="s">
        <v>247</v>
      </c>
      <c r="I274" s="143" t="s">
        <v>250</v>
      </c>
      <c r="J274" s="144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99</v>
      </c>
      <c r="E275" s="11" t="s">
        <v>99</v>
      </c>
      <c r="F275" s="11" t="s">
        <v>275</v>
      </c>
      <c r="G275" s="11" t="s">
        <v>275</v>
      </c>
      <c r="H275" s="11" t="s">
        <v>275</v>
      </c>
      <c r="I275" s="11" t="s">
        <v>99</v>
      </c>
      <c r="J275" s="144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/>
      <c r="E276" s="26"/>
      <c r="F276" s="26"/>
      <c r="G276" s="26"/>
      <c r="H276" s="26"/>
      <c r="I276" s="26"/>
      <c r="J276" s="144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8">
        <v>1</v>
      </c>
      <c r="C277" s="14">
        <v>1</v>
      </c>
      <c r="D277" s="22">
        <v>0.08</v>
      </c>
      <c r="E277" s="22">
        <v>7.0000000000000007E-2</v>
      </c>
      <c r="F277" s="149">
        <v>0.3</v>
      </c>
      <c r="G277" s="22">
        <v>0.1</v>
      </c>
      <c r="H277" s="22">
        <v>0.12</v>
      </c>
      <c r="I277" s="22">
        <v>0.12682419776773499</v>
      </c>
      <c r="J277" s="144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0.12</v>
      </c>
      <c r="E278" s="11">
        <v>0.17</v>
      </c>
      <c r="F278" s="146">
        <v>0.15</v>
      </c>
      <c r="G278" s="11" t="s">
        <v>105</v>
      </c>
      <c r="H278" s="11">
        <v>0.12</v>
      </c>
      <c r="I278" s="11">
        <v>0.120023075408192</v>
      </c>
      <c r="J278" s="144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6</v>
      </c>
    </row>
    <row r="279" spans="1:65">
      <c r="A279" s="30"/>
      <c r="B279" s="19">
        <v>1</v>
      </c>
      <c r="C279" s="9">
        <v>3</v>
      </c>
      <c r="D279" s="11">
        <v>0.15</v>
      </c>
      <c r="E279" s="11">
        <v>0.13</v>
      </c>
      <c r="F279" s="146">
        <v>0.16</v>
      </c>
      <c r="G279" s="11">
        <v>0.2</v>
      </c>
      <c r="H279" s="11">
        <v>0.11</v>
      </c>
      <c r="I279" s="11">
        <v>0.116526568347996</v>
      </c>
      <c r="J279" s="144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7.0000000000000007E-2</v>
      </c>
      <c r="E280" s="11">
        <v>0.08</v>
      </c>
      <c r="F280" s="146">
        <v>0.17</v>
      </c>
      <c r="G280" s="11" t="s">
        <v>105</v>
      </c>
      <c r="H280" s="11">
        <v>0.1</v>
      </c>
      <c r="I280" s="11">
        <v>0.11769168271792201</v>
      </c>
      <c r="J280" s="144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0.11044814105663101</v>
      </c>
    </row>
    <row r="281" spans="1:65">
      <c r="A281" s="30"/>
      <c r="B281" s="19">
        <v>1</v>
      </c>
      <c r="C281" s="9">
        <v>5</v>
      </c>
      <c r="D281" s="11">
        <v>0.09</v>
      </c>
      <c r="E281" s="11">
        <v>7.0000000000000007E-2</v>
      </c>
      <c r="F281" s="146">
        <v>0.21</v>
      </c>
      <c r="G281" s="11" t="s">
        <v>105</v>
      </c>
      <c r="H281" s="11">
        <v>0.12</v>
      </c>
      <c r="I281" s="11">
        <v>0.12837193170893799</v>
      </c>
      <c r="J281" s="144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24</v>
      </c>
    </row>
    <row r="282" spans="1:65">
      <c r="A282" s="30"/>
      <c r="B282" s="19">
        <v>1</v>
      </c>
      <c r="C282" s="9">
        <v>6</v>
      </c>
      <c r="D282" s="11">
        <v>0.18</v>
      </c>
      <c r="E282" s="11">
        <v>0.12</v>
      </c>
      <c r="F282" s="146">
        <v>0.13</v>
      </c>
      <c r="G282" s="11">
        <v>0.1</v>
      </c>
      <c r="H282" s="11">
        <v>0.12</v>
      </c>
      <c r="I282" s="11">
        <v>0.13400677574813599</v>
      </c>
      <c r="J282" s="144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20" t="s">
        <v>226</v>
      </c>
      <c r="C283" s="12"/>
      <c r="D283" s="23">
        <v>0.11499999999999999</v>
      </c>
      <c r="E283" s="23">
        <v>0.10666666666666667</v>
      </c>
      <c r="F283" s="23">
        <v>0.18666666666666668</v>
      </c>
      <c r="G283" s="23">
        <v>0.13333333333333333</v>
      </c>
      <c r="H283" s="23">
        <v>0.11499999999999999</v>
      </c>
      <c r="I283" s="23">
        <v>0.12390737194981984</v>
      </c>
      <c r="J283" s="144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227</v>
      </c>
      <c r="C284" s="29"/>
      <c r="D284" s="11">
        <v>0.105</v>
      </c>
      <c r="E284" s="11">
        <v>0.1</v>
      </c>
      <c r="F284" s="11">
        <v>0.16500000000000001</v>
      </c>
      <c r="G284" s="11">
        <v>0.1</v>
      </c>
      <c r="H284" s="11">
        <v>0.12</v>
      </c>
      <c r="I284" s="11">
        <v>0.12342363658796349</v>
      </c>
      <c r="J284" s="144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228</v>
      </c>
      <c r="C285" s="29"/>
      <c r="D285" s="24">
        <v>4.3243496620879333E-2</v>
      </c>
      <c r="E285" s="24">
        <v>4.0331955899344477E-2</v>
      </c>
      <c r="F285" s="24">
        <v>6.1535897382476355E-2</v>
      </c>
      <c r="G285" s="24">
        <v>5.7735026918962581E-2</v>
      </c>
      <c r="H285" s="24">
        <v>8.3666002653407512E-3</v>
      </c>
      <c r="I285" s="24">
        <v>6.9085011085728938E-3</v>
      </c>
      <c r="J285" s="144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85</v>
      </c>
      <c r="C286" s="29"/>
      <c r="D286" s="13">
        <v>0.37603040539895077</v>
      </c>
      <c r="E286" s="13">
        <v>0.37811208655635442</v>
      </c>
      <c r="F286" s="13">
        <v>0.32965659312040901</v>
      </c>
      <c r="G286" s="13">
        <v>0.43301270189221935</v>
      </c>
      <c r="H286" s="13">
        <v>7.2753045785571749E-2</v>
      </c>
      <c r="I286" s="13">
        <v>5.5755367899907579E-2</v>
      </c>
      <c r="J286" s="144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229</v>
      </c>
      <c r="C287" s="29"/>
      <c r="D287" s="13">
        <v>4.1212635177219292E-2</v>
      </c>
      <c r="E287" s="13">
        <v>-3.4237555777651529E-2</v>
      </c>
      <c r="F287" s="13">
        <v>0.69008427738910982</v>
      </c>
      <c r="G287" s="13">
        <v>0.20720305527793537</v>
      </c>
      <c r="H287" s="13">
        <v>4.1212635177219292E-2</v>
      </c>
      <c r="I287" s="13">
        <v>0.12186018491961548</v>
      </c>
      <c r="J287" s="144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46" t="s">
        <v>230</v>
      </c>
      <c r="C288" s="47"/>
      <c r="D288" s="45">
        <v>0</v>
      </c>
      <c r="E288" s="45">
        <v>0.65</v>
      </c>
      <c r="F288" s="45">
        <v>5.61</v>
      </c>
      <c r="G288" s="45">
        <v>1.83</v>
      </c>
      <c r="H288" s="45">
        <v>0</v>
      </c>
      <c r="I288" s="45">
        <v>0.7</v>
      </c>
      <c r="J288" s="144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B289" s="31"/>
      <c r="C289" s="20"/>
      <c r="D289" s="20"/>
      <c r="E289" s="20"/>
      <c r="F289" s="20"/>
      <c r="G289" s="20"/>
      <c r="H289" s="20"/>
      <c r="I289" s="20"/>
      <c r="BM289" s="55"/>
    </row>
    <row r="290" spans="1:65" ht="15">
      <c r="B290" s="8" t="s">
        <v>457</v>
      </c>
      <c r="BM290" s="28" t="s">
        <v>233</v>
      </c>
    </row>
    <row r="291" spans="1:65" ht="15">
      <c r="A291" s="25" t="s">
        <v>39</v>
      </c>
      <c r="B291" s="18" t="s">
        <v>108</v>
      </c>
      <c r="C291" s="15" t="s">
        <v>109</v>
      </c>
      <c r="D291" s="16" t="s">
        <v>209</v>
      </c>
      <c r="E291" s="17" t="s">
        <v>209</v>
      </c>
      <c r="F291" s="17" t="s">
        <v>209</v>
      </c>
      <c r="G291" s="17" t="s">
        <v>209</v>
      </c>
      <c r="H291" s="17" t="s">
        <v>209</v>
      </c>
      <c r="I291" s="14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210</v>
      </c>
      <c r="C292" s="9" t="s">
        <v>210</v>
      </c>
      <c r="D292" s="142" t="s">
        <v>239</v>
      </c>
      <c r="E292" s="143" t="s">
        <v>240</v>
      </c>
      <c r="F292" s="143" t="s">
        <v>243</v>
      </c>
      <c r="G292" s="143" t="s">
        <v>246</v>
      </c>
      <c r="H292" s="143" t="s">
        <v>247</v>
      </c>
      <c r="I292" s="14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99</v>
      </c>
      <c r="E293" s="11" t="s">
        <v>99</v>
      </c>
      <c r="F293" s="11" t="s">
        <v>275</v>
      </c>
      <c r="G293" s="11" t="s">
        <v>275</v>
      </c>
      <c r="H293" s="11" t="s">
        <v>275</v>
      </c>
      <c r="I293" s="14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3</v>
      </c>
    </row>
    <row r="294" spans="1:65">
      <c r="A294" s="30"/>
      <c r="B294" s="19"/>
      <c r="C294" s="9"/>
      <c r="D294" s="26"/>
      <c r="E294" s="26"/>
      <c r="F294" s="26"/>
      <c r="G294" s="26"/>
      <c r="H294" s="26"/>
      <c r="I294" s="14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3</v>
      </c>
    </row>
    <row r="295" spans="1:65">
      <c r="A295" s="30"/>
      <c r="B295" s="18">
        <v>1</v>
      </c>
      <c r="C295" s="14">
        <v>1</v>
      </c>
      <c r="D295" s="208">
        <v>0.03</v>
      </c>
      <c r="E295" s="208">
        <v>0.05</v>
      </c>
      <c r="F295" s="208">
        <v>0.09</v>
      </c>
      <c r="G295" s="209" t="s">
        <v>105</v>
      </c>
      <c r="H295" s="208" t="s">
        <v>189</v>
      </c>
      <c r="I295" s="206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07"/>
      <c r="BD295" s="207"/>
      <c r="BE295" s="207"/>
      <c r="BF295" s="207"/>
      <c r="BG295" s="207"/>
      <c r="BH295" s="207"/>
      <c r="BI295" s="207"/>
      <c r="BJ295" s="207"/>
      <c r="BK295" s="207"/>
      <c r="BL295" s="207"/>
      <c r="BM295" s="210">
        <v>1</v>
      </c>
    </row>
    <row r="296" spans="1:65">
      <c r="A296" s="30"/>
      <c r="B296" s="19">
        <v>1</v>
      </c>
      <c r="C296" s="9">
        <v>2</v>
      </c>
      <c r="D296" s="24" t="s">
        <v>282</v>
      </c>
      <c r="E296" s="233">
        <v>0.14000000000000001</v>
      </c>
      <c r="F296" s="24">
        <v>0.08</v>
      </c>
      <c r="G296" s="211" t="s">
        <v>105</v>
      </c>
      <c r="H296" s="24" t="s">
        <v>189</v>
      </c>
      <c r="I296" s="206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  <c r="AD296" s="207"/>
      <c r="AE296" s="207"/>
      <c r="AF296" s="207"/>
      <c r="AG296" s="207"/>
      <c r="AH296" s="207"/>
      <c r="AI296" s="207"/>
      <c r="AJ296" s="207"/>
      <c r="AK296" s="207"/>
      <c r="AL296" s="207"/>
      <c r="AM296" s="207"/>
      <c r="AN296" s="207"/>
      <c r="AO296" s="207"/>
      <c r="AP296" s="207"/>
      <c r="AQ296" s="207"/>
      <c r="AR296" s="207"/>
      <c r="AS296" s="207"/>
      <c r="AT296" s="207"/>
      <c r="AU296" s="207"/>
      <c r="AV296" s="207"/>
      <c r="AW296" s="207"/>
      <c r="AX296" s="207"/>
      <c r="AY296" s="207"/>
      <c r="AZ296" s="207"/>
      <c r="BA296" s="207"/>
      <c r="BB296" s="207"/>
      <c r="BC296" s="207"/>
      <c r="BD296" s="207"/>
      <c r="BE296" s="207"/>
      <c r="BF296" s="207"/>
      <c r="BG296" s="207"/>
      <c r="BH296" s="207"/>
      <c r="BI296" s="207"/>
      <c r="BJ296" s="207"/>
      <c r="BK296" s="207"/>
      <c r="BL296" s="207"/>
      <c r="BM296" s="210">
        <v>7</v>
      </c>
    </row>
    <row r="297" spans="1:65">
      <c r="A297" s="30"/>
      <c r="B297" s="19">
        <v>1</v>
      </c>
      <c r="C297" s="9">
        <v>3</v>
      </c>
      <c r="D297" s="24" t="s">
        <v>282</v>
      </c>
      <c r="E297" s="24">
        <v>0.06</v>
      </c>
      <c r="F297" s="24">
        <v>0.14000000000000001</v>
      </c>
      <c r="G297" s="211" t="s">
        <v>105</v>
      </c>
      <c r="H297" s="24" t="s">
        <v>189</v>
      </c>
      <c r="I297" s="206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207"/>
      <c r="AE297" s="207"/>
      <c r="AF297" s="207"/>
      <c r="AG297" s="207"/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07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10">
        <v>16</v>
      </c>
    </row>
    <row r="298" spans="1:65">
      <c r="A298" s="30"/>
      <c r="B298" s="19">
        <v>1</v>
      </c>
      <c r="C298" s="9">
        <v>4</v>
      </c>
      <c r="D298" s="24">
        <v>0.04</v>
      </c>
      <c r="E298" s="24">
        <v>0.05</v>
      </c>
      <c r="F298" s="24">
        <v>0.12</v>
      </c>
      <c r="G298" s="211" t="s">
        <v>105</v>
      </c>
      <c r="H298" s="24" t="s">
        <v>189</v>
      </c>
      <c r="I298" s="206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7"/>
      <c r="AF298" s="207"/>
      <c r="AG298" s="207"/>
      <c r="AH298" s="207"/>
      <c r="AI298" s="207"/>
      <c r="AJ298" s="207"/>
      <c r="AK298" s="207"/>
      <c r="AL298" s="207"/>
      <c r="AM298" s="207"/>
      <c r="AN298" s="207"/>
      <c r="AO298" s="207"/>
      <c r="AP298" s="207"/>
      <c r="AQ298" s="207"/>
      <c r="AR298" s="207"/>
      <c r="AS298" s="207"/>
      <c r="AT298" s="207"/>
      <c r="AU298" s="207"/>
      <c r="AV298" s="207"/>
      <c r="AW298" s="207"/>
      <c r="AX298" s="207"/>
      <c r="AY298" s="207"/>
      <c r="AZ298" s="207"/>
      <c r="BA298" s="207"/>
      <c r="BB298" s="207"/>
      <c r="BC298" s="207"/>
      <c r="BD298" s="207"/>
      <c r="BE298" s="207"/>
      <c r="BF298" s="207"/>
      <c r="BG298" s="207"/>
      <c r="BH298" s="207"/>
      <c r="BI298" s="207"/>
      <c r="BJ298" s="207"/>
      <c r="BK298" s="207"/>
      <c r="BL298" s="207"/>
      <c r="BM298" s="210">
        <v>5.89583333333333E-2</v>
      </c>
    </row>
    <row r="299" spans="1:65">
      <c r="A299" s="30"/>
      <c r="B299" s="19">
        <v>1</v>
      </c>
      <c r="C299" s="9">
        <v>5</v>
      </c>
      <c r="D299" s="233">
        <v>0.13</v>
      </c>
      <c r="E299" s="24">
        <v>0.06</v>
      </c>
      <c r="F299" s="24">
        <v>0.17</v>
      </c>
      <c r="G299" s="211" t="s">
        <v>105</v>
      </c>
      <c r="H299" s="24" t="s">
        <v>189</v>
      </c>
      <c r="I299" s="206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  <c r="AD299" s="207"/>
      <c r="AE299" s="207"/>
      <c r="AF299" s="207"/>
      <c r="AG299" s="207"/>
      <c r="AH299" s="207"/>
      <c r="AI299" s="207"/>
      <c r="AJ299" s="207"/>
      <c r="AK299" s="207"/>
      <c r="AL299" s="207"/>
      <c r="AM299" s="207"/>
      <c r="AN299" s="207"/>
      <c r="AO299" s="207"/>
      <c r="AP299" s="207"/>
      <c r="AQ299" s="207"/>
      <c r="AR299" s="207"/>
      <c r="AS299" s="207"/>
      <c r="AT299" s="207"/>
      <c r="AU299" s="207"/>
      <c r="AV299" s="207"/>
      <c r="AW299" s="207"/>
      <c r="AX299" s="207"/>
      <c r="AY299" s="207"/>
      <c r="AZ299" s="207"/>
      <c r="BA299" s="207"/>
      <c r="BB299" s="207"/>
      <c r="BC299" s="207"/>
      <c r="BD299" s="207"/>
      <c r="BE299" s="207"/>
      <c r="BF299" s="207"/>
      <c r="BG299" s="207"/>
      <c r="BH299" s="207"/>
      <c r="BI299" s="207"/>
      <c r="BJ299" s="207"/>
      <c r="BK299" s="207"/>
      <c r="BL299" s="207"/>
      <c r="BM299" s="210">
        <v>25</v>
      </c>
    </row>
    <row r="300" spans="1:65">
      <c r="A300" s="30"/>
      <c r="B300" s="19">
        <v>1</v>
      </c>
      <c r="C300" s="9">
        <v>6</v>
      </c>
      <c r="D300" s="24" t="s">
        <v>282</v>
      </c>
      <c r="E300" s="24">
        <v>0.04</v>
      </c>
      <c r="F300" s="24">
        <v>0.19</v>
      </c>
      <c r="G300" s="211" t="s">
        <v>105</v>
      </c>
      <c r="H300" s="24">
        <v>0.05</v>
      </c>
      <c r="I300" s="206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7"/>
      <c r="AK300" s="207"/>
      <c r="AL300" s="207"/>
      <c r="AM300" s="207"/>
      <c r="AN300" s="207"/>
      <c r="AO300" s="207"/>
      <c r="AP300" s="207"/>
      <c r="AQ300" s="207"/>
      <c r="AR300" s="207"/>
      <c r="AS300" s="207"/>
      <c r="AT300" s="207"/>
      <c r="AU300" s="207"/>
      <c r="AV300" s="207"/>
      <c r="AW300" s="207"/>
      <c r="AX300" s="207"/>
      <c r="AY300" s="207"/>
      <c r="AZ300" s="207"/>
      <c r="BA300" s="207"/>
      <c r="BB300" s="207"/>
      <c r="BC300" s="207"/>
      <c r="BD300" s="207"/>
      <c r="BE300" s="207"/>
      <c r="BF300" s="207"/>
      <c r="BG300" s="207"/>
      <c r="BH300" s="207"/>
      <c r="BI300" s="207"/>
      <c r="BJ300" s="207"/>
      <c r="BK300" s="207"/>
      <c r="BL300" s="207"/>
      <c r="BM300" s="56"/>
    </row>
    <row r="301" spans="1:65">
      <c r="A301" s="30"/>
      <c r="B301" s="20" t="s">
        <v>226</v>
      </c>
      <c r="C301" s="12"/>
      <c r="D301" s="212">
        <v>6.6666666666666666E-2</v>
      </c>
      <c r="E301" s="212">
        <v>6.6666666666666666E-2</v>
      </c>
      <c r="F301" s="212">
        <v>0.13166666666666668</v>
      </c>
      <c r="G301" s="212" t="s">
        <v>500</v>
      </c>
      <c r="H301" s="212">
        <v>0.05</v>
      </c>
      <c r="I301" s="206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  <c r="AG301" s="207"/>
      <c r="AH301" s="207"/>
      <c r="AI301" s="207"/>
      <c r="AJ301" s="207"/>
      <c r="AK301" s="207"/>
      <c r="AL301" s="207"/>
      <c r="AM301" s="207"/>
      <c r="AN301" s="207"/>
      <c r="AO301" s="207"/>
      <c r="AP301" s="207"/>
      <c r="AQ301" s="207"/>
      <c r="AR301" s="207"/>
      <c r="AS301" s="207"/>
      <c r="AT301" s="207"/>
      <c r="AU301" s="207"/>
      <c r="AV301" s="207"/>
      <c r="AW301" s="207"/>
      <c r="AX301" s="207"/>
      <c r="AY301" s="207"/>
      <c r="AZ301" s="207"/>
      <c r="BA301" s="207"/>
      <c r="BB301" s="207"/>
      <c r="BC301" s="207"/>
      <c r="BD301" s="207"/>
      <c r="BE301" s="207"/>
      <c r="BF301" s="207"/>
      <c r="BG301" s="207"/>
      <c r="BH301" s="207"/>
      <c r="BI301" s="207"/>
      <c r="BJ301" s="207"/>
      <c r="BK301" s="207"/>
      <c r="BL301" s="207"/>
      <c r="BM301" s="56"/>
    </row>
    <row r="302" spans="1:65">
      <c r="A302" s="30"/>
      <c r="B302" s="3" t="s">
        <v>227</v>
      </c>
      <c r="C302" s="29"/>
      <c r="D302" s="24">
        <v>0.04</v>
      </c>
      <c r="E302" s="24">
        <v>5.5E-2</v>
      </c>
      <c r="F302" s="24">
        <v>0.13</v>
      </c>
      <c r="G302" s="24" t="s">
        <v>500</v>
      </c>
      <c r="H302" s="24">
        <v>0.05</v>
      </c>
      <c r="I302" s="206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7"/>
      <c r="BD302" s="207"/>
      <c r="BE302" s="207"/>
      <c r="BF302" s="207"/>
      <c r="BG302" s="207"/>
      <c r="BH302" s="207"/>
      <c r="BI302" s="207"/>
      <c r="BJ302" s="207"/>
      <c r="BK302" s="207"/>
      <c r="BL302" s="207"/>
      <c r="BM302" s="56"/>
    </row>
    <row r="303" spans="1:65">
      <c r="A303" s="30"/>
      <c r="B303" s="3" t="s">
        <v>228</v>
      </c>
      <c r="C303" s="29"/>
      <c r="D303" s="24">
        <v>5.507570547286101E-2</v>
      </c>
      <c r="E303" s="24">
        <v>3.6696957185394369E-2</v>
      </c>
      <c r="F303" s="24">
        <v>4.3550736694878835E-2</v>
      </c>
      <c r="G303" s="24" t="s">
        <v>500</v>
      </c>
      <c r="H303" s="24" t="s">
        <v>500</v>
      </c>
      <c r="I303" s="206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7"/>
      <c r="AF303" s="207"/>
      <c r="AG303" s="207"/>
      <c r="AH303" s="207"/>
      <c r="AI303" s="207"/>
      <c r="AJ303" s="207"/>
      <c r="AK303" s="207"/>
      <c r="AL303" s="207"/>
      <c r="AM303" s="207"/>
      <c r="AN303" s="207"/>
      <c r="AO303" s="207"/>
      <c r="AP303" s="207"/>
      <c r="AQ303" s="207"/>
      <c r="AR303" s="207"/>
      <c r="AS303" s="207"/>
      <c r="AT303" s="207"/>
      <c r="AU303" s="207"/>
      <c r="AV303" s="207"/>
      <c r="AW303" s="207"/>
      <c r="AX303" s="207"/>
      <c r="AY303" s="207"/>
      <c r="AZ303" s="207"/>
      <c r="BA303" s="207"/>
      <c r="BB303" s="207"/>
      <c r="BC303" s="207"/>
      <c r="BD303" s="207"/>
      <c r="BE303" s="207"/>
      <c r="BF303" s="207"/>
      <c r="BG303" s="207"/>
      <c r="BH303" s="207"/>
      <c r="BI303" s="207"/>
      <c r="BJ303" s="207"/>
      <c r="BK303" s="207"/>
      <c r="BL303" s="207"/>
      <c r="BM303" s="56"/>
    </row>
    <row r="304" spans="1:65">
      <c r="A304" s="30"/>
      <c r="B304" s="3" t="s">
        <v>85</v>
      </c>
      <c r="C304" s="29"/>
      <c r="D304" s="13">
        <v>0.82613558209291515</v>
      </c>
      <c r="E304" s="13">
        <v>0.55045435778091556</v>
      </c>
      <c r="F304" s="13">
        <v>0.33076508882186451</v>
      </c>
      <c r="G304" s="13" t="s">
        <v>500</v>
      </c>
      <c r="H304" s="13" t="s">
        <v>500</v>
      </c>
      <c r="I304" s="14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229</v>
      </c>
      <c r="C305" s="29"/>
      <c r="D305" s="13">
        <v>0.13074204946996537</v>
      </c>
      <c r="E305" s="13">
        <v>0.13074204946996537</v>
      </c>
      <c r="F305" s="13">
        <v>1.2332155477031819</v>
      </c>
      <c r="G305" s="13" t="s">
        <v>500</v>
      </c>
      <c r="H305" s="13">
        <v>-0.15194346289752603</v>
      </c>
      <c r="I305" s="14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46" t="s">
        <v>230</v>
      </c>
      <c r="C306" s="47"/>
      <c r="D306" s="45">
        <v>0.37</v>
      </c>
      <c r="E306" s="45">
        <v>0.67</v>
      </c>
      <c r="F306" s="45">
        <v>3.3</v>
      </c>
      <c r="G306" s="45">
        <v>0</v>
      </c>
      <c r="H306" s="45">
        <v>0.84</v>
      </c>
      <c r="I306" s="14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B307" s="31"/>
      <c r="C307" s="20"/>
      <c r="D307" s="20"/>
      <c r="E307" s="20"/>
      <c r="F307" s="20"/>
      <c r="G307" s="20"/>
      <c r="H307" s="20"/>
      <c r="BM307" s="55"/>
    </row>
    <row r="308" spans="1:65" ht="15">
      <c r="B308" s="8" t="s">
        <v>458</v>
      </c>
      <c r="BM308" s="28" t="s">
        <v>66</v>
      </c>
    </row>
    <row r="309" spans="1:65" ht="15">
      <c r="A309" s="25" t="s">
        <v>52</v>
      </c>
      <c r="B309" s="18" t="s">
        <v>108</v>
      </c>
      <c r="C309" s="15" t="s">
        <v>109</v>
      </c>
      <c r="D309" s="16" t="s">
        <v>209</v>
      </c>
      <c r="E309" s="17" t="s">
        <v>209</v>
      </c>
      <c r="F309" s="17" t="s">
        <v>209</v>
      </c>
      <c r="G309" s="17" t="s">
        <v>209</v>
      </c>
      <c r="H309" s="17" t="s">
        <v>209</v>
      </c>
      <c r="I309" s="17" t="s">
        <v>209</v>
      </c>
      <c r="J309" s="17" t="s">
        <v>209</v>
      </c>
      <c r="K309" s="17" t="s">
        <v>209</v>
      </c>
      <c r="L309" s="17" t="s">
        <v>209</v>
      </c>
      <c r="M309" s="17" t="s">
        <v>209</v>
      </c>
      <c r="N309" s="17" t="s">
        <v>209</v>
      </c>
      <c r="O309" s="144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210</v>
      </c>
      <c r="C310" s="9" t="s">
        <v>210</v>
      </c>
      <c r="D310" s="142" t="s">
        <v>238</v>
      </c>
      <c r="E310" s="143" t="s">
        <v>239</v>
      </c>
      <c r="F310" s="143" t="s">
        <v>240</v>
      </c>
      <c r="G310" s="143" t="s">
        <v>242</v>
      </c>
      <c r="H310" s="143" t="s">
        <v>243</v>
      </c>
      <c r="I310" s="143" t="s">
        <v>244</v>
      </c>
      <c r="J310" s="143" t="s">
        <v>246</v>
      </c>
      <c r="K310" s="143" t="s">
        <v>247</v>
      </c>
      <c r="L310" s="143" t="s">
        <v>248</v>
      </c>
      <c r="M310" s="143" t="s">
        <v>249</v>
      </c>
      <c r="N310" s="143" t="s">
        <v>234</v>
      </c>
      <c r="O310" s="14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100</v>
      </c>
      <c r="E311" s="11" t="s">
        <v>99</v>
      </c>
      <c r="F311" s="11" t="s">
        <v>100</v>
      </c>
      <c r="G311" s="11" t="s">
        <v>100</v>
      </c>
      <c r="H311" s="11" t="s">
        <v>275</v>
      </c>
      <c r="I311" s="11" t="s">
        <v>100</v>
      </c>
      <c r="J311" s="11" t="s">
        <v>275</v>
      </c>
      <c r="K311" s="11" t="s">
        <v>275</v>
      </c>
      <c r="L311" s="11" t="s">
        <v>275</v>
      </c>
      <c r="M311" s="11" t="s">
        <v>100</v>
      </c>
      <c r="N311" s="11" t="s">
        <v>275</v>
      </c>
      <c r="O311" s="144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144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22">
        <v>28.99</v>
      </c>
      <c r="E313" s="22" t="s">
        <v>283</v>
      </c>
      <c r="F313" s="22">
        <v>28.800000000000004</v>
      </c>
      <c r="G313" s="22">
        <v>29.100000000000005</v>
      </c>
      <c r="H313" s="22">
        <v>29.5</v>
      </c>
      <c r="I313" s="145">
        <v>30.94971334403629</v>
      </c>
      <c r="J313" s="22">
        <v>29.2</v>
      </c>
      <c r="K313" s="22">
        <v>28.6</v>
      </c>
      <c r="L313" s="145">
        <v>30.9</v>
      </c>
      <c r="M313" s="22">
        <v>28.74</v>
      </c>
      <c r="N313" s="22">
        <v>28.88</v>
      </c>
      <c r="O313" s="144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1">
        <v>28.73</v>
      </c>
      <c r="E314" s="11" t="s">
        <v>283</v>
      </c>
      <c r="F314" s="11">
        <v>29.100000000000005</v>
      </c>
      <c r="G314" s="11">
        <v>29.049999999999997</v>
      </c>
      <c r="H314" s="11">
        <v>28.800000000000004</v>
      </c>
      <c r="I314" s="146">
        <v>30.427673449288399</v>
      </c>
      <c r="J314" s="11">
        <v>29.9</v>
      </c>
      <c r="K314" s="11">
        <v>28.300000000000004</v>
      </c>
      <c r="L314" s="146">
        <v>30.2</v>
      </c>
      <c r="M314" s="11">
        <v>28.15</v>
      </c>
      <c r="N314" s="11">
        <v>28.96</v>
      </c>
      <c r="O314" s="144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e">
        <v>#N/A</v>
      </c>
    </row>
    <row r="315" spans="1:65">
      <c r="A315" s="30"/>
      <c r="B315" s="19">
        <v>1</v>
      </c>
      <c r="C315" s="9">
        <v>3</v>
      </c>
      <c r="D315" s="11">
        <v>28.439999999999998</v>
      </c>
      <c r="E315" s="11" t="s">
        <v>283</v>
      </c>
      <c r="F315" s="11">
        <v>28.800000000000004</v>
      </c>
      <c r="G315" s="11">
        <v>29.109999999999996</v>
      </c>
      <c r="H315" s="11">
        <v>29.299999999999997</v>
      </c>
      <c r="I315" s="146">
        <v>29.361021326423188</v>
      </c>
      <c r="J315" s="11">
        <v>29.7</v>
      </c>
      <c r="K315" s="11">
        <v>28.4</v>
      </c>
      <c r="L315" s="146">
        <v>31.1</v>
      </c>
      <c r="M315" s="11">
        <v>28.54</v>
      </c>
      <c r="N315" s="11">
        <v>28.999999999999996</v>
      </c>
      <c r="O315" s="144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1">
        <v>29.17</v>
      </c>
      <c r="E316" s="11" t="s">
        <v>283</v>
      </c>
      <c r="F316" s="11">
        <v>28.4</v>
      </c>
      <c r="G316" s="11">
        <v>29.68</v>
      </c>
      <c r="H316" s="11">
        <v>29.5</v>
      </c>
      <c r="I316" s="146">
        <v>29.302189495982862</v>
      </c>
      <c r="J316" s="11">
        <v>30</v>
      </c>
      <c r="K316" s="11">
        <v>28.4</v>
      </c>
      <c r="L316" s="146">
        <v>30.4</v>
      </c>
      <c r="M316" s="11">
        <v>29.2</v>
      </c>
      <c r="N316" s="11">
        <v>28.720000000000002</v>
      </c>
      <c r="O316" s="14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28.981875000000002</v>
      </c>
    </row>
    <row r="317" spans="1:65">
      <c r="A317" s="30"/>
      <c r="B317" s="19">
        <v>1</v>
      </c>
      <c r="C317" s="9">
        <v>5</v>
      </c>
      <c r="D317" s="11">
        <v>28.92</v>
      </c>
      <c r="E317" s="11" t="s">
        <v>283</v>
      </c>
      <c r="F317" s="11">
        <v>29.4</v>
      </c>
      <c r="G317" s="11">
        <v>28.88</v>
      </c>
      <c r="H317" s="11">
        <v>29.4</v>
      </c>
      <c r="I317" s="146">
        <v>30.545328396882049</v>
      </c>
      <c r="J317" s="11">
        <v>29.5</v>
      </c>
      <c r="K317" s="11">
        <v>27.9</v>
      </c>
      <c r="L317" s="146">
        <v>30.8</v>
      </c>
      <c r="M317" s="11">
        <v>29.09</v>
      </c>
      <c r="N317" s="11">
        <v>29.020000000000003</v>
      </c>
      <c r="O317" s="144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65</v>
      </c>
    </row>
    <row r="318" spans="1:65">
      <c r="A318" s="30"/>
      <c r="B318" s="19">
        <v>1</v>
      </c>
      <c r="C318" s="9">
        <v>6</v>
      </c>
      <c r="D318" s="11">
        <v>29.630000000000003</v>
      </c>
      <c r="E318" s="11" t="s">
        <v>283</v>
      </c>
      <c r="F318" s="11">
        <v>28.4</v>
      </c>
      <c r="G318" s="11">
        <v>28.970000000000002</v>
      </c>
      <c r="H318" s="11">
        <v>29.4</v>
      </c>
      <c r="I318" s="146">
        <v>30.700467044342677</v>
      </c>
      <c r="J318" s="11">
        <v>29.600000000000005</v>
      </c>
      <c r="K318" s="11">
        <v>28.300000000000004</v>
      </c>
      <c r="L318" s="146">
        <v>31.2</v>
      </c>
      <c r="M318" s="11">
        <v>28.99</v>
      </c>
      <c r="N318" s="11">
        <v>28.57</v>
      </c>
      <c r="O318" s="144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20" t="s">
        <v>226</v>
      </c>
      <c r="C319" s="12"/>
      <c r="D319" s="23">
        <v>28.98</v>
      </c>
      <c r="E319" s="23" t="s">
        <v>500</v>
      </c>
      <c r="F319" s="23">
        <v>28.816666666666674</v>
      </c>
      <c r="G319" s="23">
        <v>29.131666666666664</v>
      </c>
      <c r="H319" s="23">
        <v>29.316666666666666</v>
      </c>
      <c r="I319" s="23">
        <v>30.214398842825911</v>
      </c>
      <c r="J319" s="23">
        <v>29.650000000000002</v>
      </c>
      <c r="K319" s="23">
        <v>28.316666666666674</v>
      </c>
      <c r="L319" s="23">
        <v>30.766666666666666</v>
      </c>
      <c r="M319" s="23">
        <v>28.785</v>
      </c>
      <c r="N319" s="23">
        <v>28.858333333333334</v>
      </c>
      <c r="O319" s="144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227</v>
      </c>
      <c r="C320" s="29"/>
      <c r="D320" s="11">
        <v>28.954999999999998</v>
      </c>
      <c r="E320" s="11" t="s">
        <v>500</v>
      </c>
      <c r="F320" s="11">
        <v>28.800000000000004</v>
      </c>
      <c r="G320" s="11">
        <v>29.075000000000003</v>
      </c>
      <c r="H320" s="11">
        <v>29.4</v>
      </c>
      <c r="I320" s="11">
        <v>30.486500923085224</v>
      </c>
      <c r="J320" s="11">
        <v>29.650000000000002</v>
      </c>
      <c r="K320" s="11">
        <v>28.35</v>
      </c>
      <c r="L320" s="11">
        <v>30.85</v>
      </c>
      <c r="M320" s="11">
        <v>28.864999999999998</v>
      </c>
      <c r="N320" s="11">
        <v>28.92</v>
      </c>
      <c r="O320" s="144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3" t="s">
        <v>228</v>
      </c>
      <c r="C321" s="29"/>
      <c r="D321" s="24">
        <v>0.4040792001575943</v>
      </c>
      <c r="E321" s="24" t="s">
        <v>500</v>
      </c>
      <c r="F321" s="24">
        <v>0.39200340134578848</v>
      </c>
      <c r="G321" s="24">
        <v>0.28223512656412314</v>
      </c>
      <c r="H321" s="24">
        <v>0.26394443859772027</v>
      </c>
      <c r="I321" s="24">
        <v>0.70602113533449362</v>
      </c>
      <c r="J321" s="24">
        <v>0.28809720581775844</v>
      </c>
      <c r="K321" s="24">
        <v>0.23166067138525459</v>
      </c>
      <c r="L321" s="24">
        <v>0.39327683210007047</v>
      </c>
      <c r="M321" s="24">
        <v>0.39307760048112661</v>
      </c>
      <c r="N321" s="24">
        <v>0.17848435972562562</v>
      </c>
      <c r="O321" s="206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F321" s="207"/>
      <c r="AG321" s="207"/>
      <c r="AH321" s="207"/>
      <c r="AI321" s="207"/>
      <c r="AJ321" s="207"/>
      <c r="AK321" s="207"/>
      <c r="AL321" s="207"/>
      <c r="AM321" s="207"/>
      <c r="AN321" s="207"/>
      <c r="AO321" s="207"/>
      <c r="AP321" s="207"/>
      <c r="AQ321" s="207"/>
      <c r="AR321" s="207"/>
      <c r="AS321" s="207"/>
      <c r="AT321" s="207"/>
      <c r="AU321" s="207"/>
      <c r="AV321" s="207"/>
      <c r="AW321" s="207"/>
      <c r="AX321" s="207"/>
      <c r="AY321" s="207"/>
      <c r="AZ321" s="207"/>
      <c r="BA321" s="207"/>
      <c r="BB321" s="207"/>
      <c r="BC321" s="207"/>
      <c r="BD321" s="207"/>
      <c r="BE321" s="207"/>
      <c r="BF321" s="207"/>
      <c r="BG321" s="207"/>
      <c r="BH321" s="207"/>
      <c r="BI321" s="207"/>
      <c r="BJ321" s="207"/>
      <c r="BK321" s="207"/>
      <c r="BL321" s="207"/>
      <c r="BM321" s="56"/>
    </row>
    <row r="322" spans="1:65">
      <c r="A322" s="30"/>
      <c r="B322" s="3" t="s">
        <v>85</v>
      </c>
      <c r="C322" s="29"/>
      <c r="D322" s="13">
        <v>1.3943381647950113E-2</v>
      </c>
      <c r="E322" s="13" t="s">
        <v>500</v>
      </c>
      <c r="F322" s="13">
        <v>1.360335690037438E-2</v>
      </c>
      <c r="G322" s="13">
        <v>9.6882588213555634E-3</v>
      </c>
      <c r="H322" s="13">
        <v>9.0032213279495257E-3</v>
      </c>
      <c r="I322" s="13">
        <v>2.3367042283620708E-2</v>
      </c>
      <c r="J322" s="13">
        <v>9.7166005334825781E-3</v>
      </c>
      <c r="K322" s="13">
        <v>8.1810713850001601E-3</v>
      </c>
      <c r="L322" s="13">
        <v>1.2782562256773688E-2</v>
      </c>
      <c r="M322" s="13">
        <v>1.3655640107039312E-2</v>
      </c>
      <c r="N322" s="13">
        <v>6.1848464242203506E-3</v>
      </c>
      <c r="O322" s="14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229</v>
      </c>
      <c r="C323" s="29"/>
      <c r="D323" s="13">
        <v>-6.4695607168374636E-5</v>
      </c>
      <c r="E323" s="13" t="s">
        <v>500</v>
      </c>
      <c r="F323" s="13">
        <v>-5.7004018316043625E-3</v>
      </c>
      <c r="G323" s="13">
        <v>5.1684601726651458E-3</v>
      </c>
      <c r="H323" s="13">
        <v>1.1551760079934859E-2</v>
      </c>
      <c r="I323" s="13">
        <v>4.2527401792531005E-2</v>
      </c>
      <c r="J323" s="13">
        <v>2.3053201354294783E-2</v>
      </c>
      <c r="K323" s="13">
        <v>-2.2952563743143917E-2</v>
      </c>
      <c r="L323" s="13">
        <v>6.1583029623399677E-2</v>
      </c>
      <c r="M323" s="13">
        <v>-6.7930387526687896E-3</v>
      </c>
      <c r="N323" s="13">
        <v>-4.2627216723095662E-3</v>
      </c>
      <c r="O323" s="144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46" t="s">
        <v>230</v>
      </c>
      <c r="C324" s="47"/>
      <c r="D324" s="45">
        <v>0.19</v>
      </c>
      <c r="E324" s="45" t="s">
        <v>236</v>
      </c>
      <c r="F324" s="45">
        <v>0.61</v>
      </c>
      <c r="G324" s="45">
        <v>0.19</v>
      </c>
      <c r="H324" s="45">
        <v>0.66</v>
      </c>
      <c r="I324" s="45">
        <v>2.94</v>
      </c>
      <c r="J324" s="45">
        <v>1.51</v>
      </c>
      <c r="K324" s="45">
        <v>1.87</v>
      </c>
      <c r="L324" s="45">
        <v>4.34</v>
      </c>
      <c r="M324" s="45">
        <v>0.69</v>
      </c>
      <c r="N324" s="45">
        <v>0.5</v>
      </c>
      <c r="O324" s="14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BM325" s="55"/>
    </row>
    <row r="326" spans="1:65" ht="15">
      <c r="B326" s="8" t="s">
        <v>459</v>
      </c>
      <c r="BM326" s="28" t="s">
        <v>66</v>
      </c>
    </row>
    <row r="327" spans="1:65" ht="15">
      <c r="A327" s="25" t="s">
        <v>42</v>
      </c>
      <c r="B327" s="18" t="s">
        <v>108</v>
      </c>
      <c r="C327" s="15" t="s">
        <v>109</v>
      </c>
      <c r="D327" s="16" t="s">
        <v>209</v>
      </c>
      <c r="E327" s="17" t="s">
        <v>209</v>
      </c>
      <c r="F327" s="17" t="s">
        <v>209</v>
      </c>
      <c r="G327" s="17" t="s">
        <v>209</v>
      </c>
      <c r="H327" s="17" t="s">
        <v>209</v>
      </c>
      <c r="I327" s="17" t="s">
        <v>209</v>
      </c>
      <c r="J327" s="17" t="s">
        <v>209</v>
      </c>
      <c r="K327" s="17" t="s">
        <v>209</v>
      </c>
      <c r="L327" s="17" t="s">
        <v>209</v>
      </c>
      <c r="M327" s="14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210</v>
      </c>
      <c r="C328" s="9" t="s">
        <v>210</v>
      </c>
      <c r="D328" s="142" t="s">
        <v>239</v>
      </c>
      <c r="E328" s="143" t="s">
        <v>240</v>
      </c>
      <c r="F328" s="143" t="s">
        <v>242</v>
      </c>
      <c r="G328" s="143" t="s">
        <v>243</v>
      </c>
      <c r="H328" s="143" t="s">
        <v>244</v>
      </c>
      <c r="I328" s="143" t="s">
        <v>246</v>
      </c>
      <c r="J328" s="143" t="s">
        <v>247</v>
      </c>
      <c r="K328" s="143" t="s">
        <v>248</v>
      </c>
      <c r="L328" s="143" t="s">
        <v>250</v>
      </c>
      <c r="M328" s="14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99</v>
      </c>
      <c r="E329" s="11" t="s">
        <v>99</v>
      </c>
      <c r="F329" s="11" t="s">
        <v>99</v>
      </c>
      <c r="G329" s="11" t="s">
        <v>275</v>
      </c>
      <c r="H329" s="11" t="s">
        <v>99</v>
      </c>
      <c r="I329" s="11" t="s">
        <v>275</v>
      </c>
      <c r="J329" s="11" t="s">
        <v>275</v>
      </c>
      <c r="K329" s="11" t="s">
        <v>275</v>
      </c>
      <c r="L329" s="11" t="s">
        <v>99</v>
      </c>
      <c r="M329" s="14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9"/>
      <c r="C330" s="9"/>
      <c r="D330" s="26"/>
      <c r="E330" s="26"/>
      <c r="F330" s="26"/>
      <c r="G330" s="26"/>
      <c r="H330" s="26"/>
      <c r="I330" s="26"/>
      <c r="J330" s="26"/>
      <c r="K330" s="26"/>
      <c r="L330" s="26"/>
      <c r="M330" s="14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3</v>
      </c>
    </row>
    <row r="331" spans="1:65">
      <c r="A331" s="30"/>
      <c r="B331" s="18">
        <v>1</v>
      </c>
      <c r="C331" s="14">
        <v>1</v>
      </c>
      <c r="D331" s="22">
        <v>5</v>
      </c>
      <c r="E331" s="22">
        <v>5.2</v>
      </c>
      <c r="F331" s="145">
        <v>5</v>
      </c>
      <c r="G331" s="145" t="s">
        <v>263</v>
      </c>
      <c r="H331" s="22">
        <v>5.4016581216899509</v>
      </c>
      <c r="I331" s="22">
        <v>5.2</v>
      </c>
      <c r="J331" s="22">
        <v>4.7</v>
      </c>
      <c r="K331" s="145">
        <v>6.2</v>
      </c>
      <c r="L331" s="22">
        <v>4.8480634247941898</v>
      </c>
      <c r="M331" s="14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>
        <v>1</v>
      </c>
      <c r="C332" s="9">
        <v>2</v>
      </c>
      <c r="D332" s="11">
        <v>4.9000000000000004</v>
      </c>
      <c r="E332" s="11">
        <v>4.9000000000000004</v>
      </c>
      <c r="F332" s="146">
        <v>5</v>
      </c>
      <c r="G332" s="146">
        <v>2</v>
      </c>
      <c r="H332" s="11">
        <v>5.1125909222764454</v>
      </c>
      <c r="I332" s="147">
        <v>4.4000000000000004</v>
      </c>
      <c r="J332" s="11">
        <v>4.8</v>
      </c>
      <c r="K332" s="146">
        <v>5.9</v>
      </c>
      <c r="L332" s="11">
        <v>4.8612879169948</v>
      </c>
      <c r="M332" s="14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e">
        <v>#N/A</v>
      </c>
    </row>
    <row r="333" spans="1:65">
      <c r="A333" s="30"/>
      <c r="B333" s="19">
        <v>1</v>
      </c>
      <c r="C333" s="9">
        <v>3</v>
      </c>
      <c r="D333" s="11">
        <v>5.2</v>
      </c>
      <c r="E333" s="11">
        <v>5.3</v>
      </c>
      <c r="F333" s="146">
        <v>4</v>
      </c>
      <c r="G333" s="146">
        <v>2.2000000000000002</v>
      </c>
      <c r="H333" s="11">
        <v>4.2316318519298948</v>
      </c>
      <c r="I333" s="11">
        <v>5.3</v>
      </c>
      <c r="J333" s="11">
        <v>4.5999999999999996</v>
      </c>
      <c r="K333" s="146">
        <v>6.2</v>
      </c>
      <c r="L333" s="11">
        <v>4.8781554305447301</v>
      </c>
      <c r="M333" s="14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16</v>
      </c>
    </row>
    <row r="334" spans="1:65">
      <c r="A334" s="30"/>
      <c r="B334" s="19">
        <v>1</v>
      </c>
      <c r="C334" s="9">
        <v>4</v>
      </c>
      <c r="D334" s="11">
        <v>5.3</v>
      </c>
      <c r="E334" s="11">
        <v>5.4</v>
      </c>
      <c r="F334" s="146">
        <v>5</v>
      </c>
      <c r="G334" s="146">
        <v>1.5</v>
      </c>
      <c r="H334" s="11">
        <v>4.9348610883825677</v>
      </c>
      <c r="I334" s="11">
        <v>5.6</v>
      </c>
      <c r="J334" s="147">
        <v>4.4000000000000004</v>
      </c>
      <c r="K334" s="146">
        <v>6.6</v>
      </c>
      <c r="L334" s="11">
        <v>4.8624512586390596</v>
      </c>
      <c r="M334" s="14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4.9727576328004144</v>
      </c>
    </row>
    <row r="335" spans="1:65">
      <c r="A335" s="30"/>
      <c r="B335" s="19">
        <v>1</v>
      </c>
      <c r="C335" s="9">
        <v>5</v>
      </c>
      <c r="D335" s="11">
        <v>5</v>
      </c>
      <c r="E335" s="11">
        <v>5.0999999999999996</v>
      </c>
      <c r="F335" s="146">
        <v>5</v>
      </c>
      <c r="G335" s="146" t="s">
        <v>263</v>
      </c>
      <c r="H335" s="11">
        <v>4.3793193920370204</v>
      </c>
      <c r="I335" s="11">
        <v>5.5</v>
      </c>
      <c r="J335" s="11">
        <v>4.7</v>
      </c>
      <c r="K335" s="146">
        <v>6.1</v>
      </c>
      <c r="L335" s="11">
        <v>4.8596465834185398</v>
      </c>
      <c r="M335" s="14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66</v>
      </c>
    </row>
    <row r="336" spans="1:65">
      <c r="A336" s="30"/>
      <c r="B336" s="19">
        <v>1</v>
      </c>
      <c r="C336" s="9">
        <v>6</v>
      </c>
      <c r="D336" s="11">
        <v>4.5</v>
      </c>
      <c r="E336" s="11">
        <v>5.2</v>
      </c>
      <c r="F336" s="146">
        <v>6</v>
      </c>
      <c r="G336" s="146">
        <v>2.2000000000000002</v>
      </c>
      <c r="H336" s="11">
        <v>4.3971111466227137</v>
      </c>
      <c r="I336" s="11">
        <v>5.2</v>
      </c>
      <c r="J336" s="11">
        <v>4.7</v>
      </c>
      <c r="K336" s="146">
        <v>6</v>
      </c>
      <c r="L336" s="11">
        <v>4.8924976434850098</v>
      </c>
      <c r="M336" s="14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20" t="s">
        <v>226</v>
      </c>
      <c r="C337" s="12"/>
      <c r="D337" s="23">
        <v>4.9833333333333334</v>
      </c>
      <c r="E337" s="23">
        <v>5.1833333333333345</v>
      </c>
      <c r="F337" s="23">
        <v>5</v>
      </c>
      <c r="G337" s="23">
        <v>1.9750000000000001</v>
      </c>
      <c r="H337" s="23">
        <v>4.742862087156432</v>
      </c>
      <c r="I337" s="23">
        <v>5.2</v>
      </c>
      <c r="J337" s="23">
        <v>4.6499999999999995</v>
      </c>
      <c r="K337" s="23">
        <v>6.166666666666667</v>
      </c>
      <c r="L337" s="23">
        <v>4.8670170429793878</v>
      </c>
      <c r="M337" s="14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3" t="s">
        <v>227</v>
      </c>
      <c r="C338" s="29"/>
      <c r="D338" s="11">
        <v>5</v>
      </c>
      <c r="E338" s="11">
        <v>5.2</v>
      </c>
      <c r="F338" s="11">
        <v>5</v>
      </c>
      <c r="G338" s="11">
        <v>2.1</v>
      </c>
      <c r="H338" s="11">
        <v>4.6659861175026407</v>
      </c>
      <c r="I338" s="11">
        <v>5.25</v>
      </c>
      <c r="J338" s="11">
        <v>4.7</v>
      </c>
      <c r="K338" s="11">
        <v>6.15</v>
      </c>
      <c r="L338" s="11">
        <v>4.8618695878169298</v>
      </c>
      <c r="M338" s="14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228</v>
      </c>
      <c r="C339" s="29"/>
      <c r="D339" s="24">
        <v>0.27868739954771304</v>
      </c>
      <c r="E339" s="24">
        <v>0.17224014243685085</v>
      </c>
      <c r="F339" s="24">
        <v>0.63245553203367588</v>
      </c>
      <c r="G339" s="24">
        <v>0.33040379335998288</v>
      </c>
      <c r="H339" s="24">
        <v>0.47342129241776648</v>
      </c>
      <c r="I339" s="24">
        <v>0.42426406871192829</v>
      </c>
      <c r="J339" s="24">
        <v>0.13784048752090211</v>
      </c>
      <c r="K339" s="24">
        <v>0.24221202832779917</v>
      </c>
      <c r="L339" s="24">
        <v>1.5751554001563813E-2</v>
      </c>
      <c r="M339" s="206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  <c r="AA339" s="207"/>
      <c r="AB339" s="207"/>
      <c r="AC339" s="207"/>
      <c r="AD339" s="207"/>
      <c r="AE339" s="207"/>
      <c r="AF339" s="207"/>
      <c r="AG339" s="207"/>
      <c r="AH339" s="207"/>
      <c r="AI339" s="207"/>
      <c r="AJ339" s="207"/>
      <c r="AK339" s="207"/>
      <c r="AL339" s="207"/>
      <c r="AM339" s="207"/>
      <c r="AN339" s="207"/>
      <c r="AO339" s="207"/>
      <c r="AP339" s="207"/>
      <c r="AQ339" s="207"/>
      <c r="AR339" s="207"/>
      <c r="AS339" s="207"/>
      <c r="AT339" s="207"/>
      <c r="AU339" s="207"/>
      <c r="AV339" s="207"/>
      <c r="AW339" s="207"/>
      <c r="AX339" s="207"/>
      <c r="AY339" s="207"/>
      <c r="AZ339" s="207"/>
      <c r="BA339" s="207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56"/>
    </row>
    <row r="340" spans="1:65">
      <c r="A340" s="30"/>
      <c r="B340" s="3" t="s">
        <v>85</v>
      </c>
      <c r="C340" s="29"/>
      <c r="D340" s="13">
        <v>5.5923892885828705E-2</v>
      </c>
      <c r="E340" s="13">
        <v>3.3229609473347424E-2</v>
      </c>
      <c r="F340" s="13">
        <v>0.12649110640673517</v>
      </c>
      <c r="G340" s="13">
        <v>0.16729305992910526</v>
      </c>
      <c r="H340" s="13">
        <v>9.981763832007283E-2</v>
      </c>
      <c r="I340" s="13">
        <v>8.1589243983063123E-2</v>
      </c>
      <c r="J340" s="13">
        <v>2.964311559589293E-2</v>
      </c>
      <c r="K340" s="13">
        <v>3.927762621531878E-2</v>
      </c>
      <c r="L340" s="13">
        <v>3.2363876810921044E-3</v>
      </c>
      <c r="M340" s="14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229</v>
      </c>
      <c r="C341" s="29"/>
      <c r="D341" s="13">
        <v>2.1267275250178574E-3</v>
      </c>
      <c r="E341" s="13">
        <v>4.234586040227617E-2</v>
      </c>
      <c r="F341" s="13">
        <v>5.4783219314560316E-3</v>
      </c>
      <c r="G341" s="13">
        <v>-0.6028360628370748</v>
      </c>
      <c r="H341" s="13">
        <v>-4.6230997490725567E-2</v>
      </c>
      <c r="I341" s="13">
        <v>4.5697454808714344E-2</v>
      </c>
      <c r="J341" s="13">
        <v>-6.490516060374607E-2</v>
      </c>
      <c r="K341" s="13">
        <v>0.24008993038212911</v>
      </c>
      <c r="L341" s="13">
        <v>-2.1263974162657684E-2</v>
      </c>
      <c r="M341" s="14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46" t="s">
        <v>230</v>
      </c>
      <c r="C342" s="47"/>
      <c r="D342" s="45">
        <v>0.15</v>
      </c>
      <c r="E342" s="45">
        <v>0.65</v>
      </c>
      <c r="F342" s="45" t="s">
        <v>236</v>
      </c>
      <c r="G342" s="45">
        <v>8.92</v>
      </c>
      <c r="H342" s="45">
        <v>0.46</v>
      </c>
      <c r="I342" s="45">
        <v>0.7</v>
      </c>
      <c r="J342" s="45">
        <v>0.7</v>
      </c>
      <c r="K342" s="45">
        <v>3.14</v>
      </c>
      <c r="L342" s="45">
        <v>0.15</v>
      </c>
      <c r="M342" s="14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B343" s="31" t="s">
        <v>284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BM343" s="55"/>
    </row>
    <row r="344" spans="1:65">
      <c r="BM344" s="55"/>
    </row>
    <row r="345" spans="1:65" ht="15">
      <c r="B345" s="8" t="s">
        <v>460</v>
      </c>
      <c r="BM345" s="28" t="s">
        <v>66</v>
      </c>
    </row>
    <row r="346" spans="1:65" ht="15">
      <c r="A346" s="25" t="s">
        <v>5</v>
      </c>
      <c r="B346" s="18" t="s">
        <v>108</v>
      </c>
      <c r="C346" s="15" t="s">
        <v>109</v>
      </c>
      <c r="D346" s="16" t="s">
        <v>209</v>
      </c>
      <c r="E346" s="17" t="s">
        <v>209</v>
      </c>
      <c r="F346" s="17" t="s">
        <v>209</v>
      </c>
      <c r="G346" s="17" t="s">
        <v>209</v>
      </c>
      <c r="H346" s="17" t="s">
        <v>209</v>
      </c>
      <c r="I346" s="17" t="s">
        <v>209</v>
      </c>
      <c r="J346" s="144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1</v>
      </c>
    </row>
    <row r="347" spans="1:65">
      <c r="A347" s="30"/>
      <c r="B347" s="19" t="s">
        <v>210</v>
      </c>
      <c r="C347" s="9" t="s">
        <v>210</v>
      </c>
      <c r="D347" s="142" t="s">
        <v>239</v>
      </c>
      <c r="E347" s="143" t="s">
        <v>240</v>
      </c>
      <c r="F347" s="143" t="s">
        <v>243</v>
      </c>
      <c r="G347" s="143" t="s">
        <v>246</v>
      </c>
      <c r="H347" s="143" t="s">
        <v>247</v>
      </c>
      <c r="I347" s="143" t="s">
        <v>250</v>
      </c>
      <c r="J347" s="144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 t="s">
        <v>3</v>
      </c>
    </row>
    <row r="348" spans="1:65">
      <c r="A348" s="30"/>
      <c r="B348" s="19"/>
      <c r="C348" s="9"/>
      <c r="D348" s="10" t="s">
        <v>99</v>
      </c>
      <c r="E348" s="11" t="s">
        <v>99</v>
      </c>
      <c r="F348" s="11" t="s">
        <v>275</v>
      </c>
      <c r="G348" s="11" t="s">
        <v>275</v>
      </c>
      <c r="H348" s="11" t="s">
        <v>275</v>
      </c>
      <c r="I348" s="11" t="s">
        <v>99</v>
      </c>
      <c r="J348" s="144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9"/>
      <c r="C349" s="9"/>
      <c r="D349" s="26"/>
      <c r="E349" s="26"/>
      <c r="F349" s="26"/>
      <c r="G349" s="26"/>
      <c r="H349" s="26"/>
      <c r="I349" s="26"/>
      <c r="J349" s="144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8">
        <v>1</v>
      </c>
      <c r="C350" s="14">
        <v>1</v>
      </c>
      <c r="D350" s="149">
        <v>0.27</v>
      </c>
      <c r="E350" s="22">
        <v>0.2</v>
      </c>
      <c r="F350" s="22">
        <v>0.28999999999999998</v>
      </c>
      <c r="G350" s="145">
        <v>0.3</v>
      </c>
      <c r="H350" s="22">
        <v>0.18</v>
      </c>
      <c r="I350" s="22">
        <v>0.19702890356609301</v>
      </c>
      <c r="J350" s="144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>
        <v>1</v>
      </c>
      <c r="C351" s="9">
        <v>2</v>
      </c>
      <c r="D351" s="11">
        <v>0.17</v>
      </c>
      <c r="E351" s="11">
        <v>0.19</v>
      </c>
      <c r="F351" s="11">
        <v>0.12</v>
      </c>
      <c r="G351" s="146">
        <v>0.2</v>
      </c>
      <c r="H351" s="11">
        <v>0.17</v>
      </c>
      <c r="I351" s="11">
        <v>0.19675063833088299</v>
      </c>
      <c r="J351" s="144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8</v>
      </c>
    </row>
    <row r="352" spans="1:65">
      <c r="A352" s="30"/>
      <c r="B352" s="19">
        <v>1</v>
      </c>
      <c r="C352" s="9">
        <v>3</v>
      </c>
      <c r="D352" s="11">
        <v>0.17</v>
      </c>
      <c r="E352" s="11">
        <v>0.13</v>
      </c>
      <c r="F352" s="11">
        <v>0.27</v>
      </c>
      <c r="G352" s="147" t="s">
        <v>105</v>
      </c>
      <c r="H352" s="11">
        <v>0.19</v>
      </c>
      <c r="I352" s="11">
        <v>0.20130716880130201</v>
      </c>
      <c r="J352" s="144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16</v>
      </c>
    </row>
    <row r="353" spans="1:65">
      <c r="A353" s="30"/>
      <c r="B353" s="19">
        <v>1</v>
      </c>
      <c r="C353" s="9">
        <v>4</v>
      </c>
      <c r="D353" s="11">
        <v>0.17</v>
      </c>
      <c r="E353" s="11">
        <v>0.2</v>
      </c>
      <c r="F353" s="11">
        <v>0.22</v>
      </c>
      <c r="G353" s="146">
        <v>0.3</v>
      </c>
      <c r="H353" s="11">
        <v>0.18</v>
      </c>
      <c r="I353" s="11">
        <v>0.206038538088124</v>
      </c>
      <c r="J353" s="144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0.19170599395641835</v>
      </c>
    </row>
    <row r="354" spans="1:65">
      <c r="A354" s="30"/>
      <c r="B354" s="19">
        <v>1</v>
      </c>
      <c r="C354" s="9">
        <v>5</v>
      </c>
      <c r="D354" s="11">
        <v>0.15</v>
      </c>
      <c r="E354" s="11">
        <v>0.21</v>
      </c>
      <c r="F354" s="11">
        <v>0.2</v>
      </c>
      <c r="G354" s="146">
        <v>0.3</v>
      </c>
      <c r="H354" s="11">
        <v>0.2</v>
      </c>
      <c r="I354" s="11">
        <v>0.210826804604035</v>
      </c>
      <c r="J354" s="144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67</v>
      </c>
    </row>
    <row r="355" spans="1:65">
      <c r="A355" s="30"/>
      <c r="B355" s="19">
        <v>1</v>
      </c>
      <c r="C355" s="9">
        <v>6</v>
      </c>
      <c r="D355" s="11">
        <v>0.23</v>
      </c>
      <c r="E355" s="11">
        <v>0.15</v>
      </c>
      <c r="F355" s="11">
        <v>0.17</v>
      </c>
      <c r="G355" s="146">
        <v>0.3</v>
      </c>
      <c r="H355" s="11">
        <v>0.19</v>
      </c>
      <c r="I355" s="11">
        <v>0.21122776530211401</v>
      </c>
      <c r="J355" s="144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20" t="s">
        <v>226</v>
      </c>
      <c r="C356" s="12"/>
      <c r="D356" s="23">
        <v>0.19333333333333336</v>
      </c>
      <c r="E356" s="23">
        <v>0.17999999999999997</v>
      </c>
      <c r="F356" s="23">
        <v>0.21166666666666664</v>
      </c>
      <c r="G356" s="23">
        <v>0.28000000000000003</v>
      </c>
      <c r="H356" s="23">
        <v>0.18499999999999997</v>
      </c>
      <c r="I356" s="23">
        <v>0.20386330311542514</v>
      </c>
      <c r="J356" s="144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227</v>
      </c>
      <c r="C357" s="29"/>
      <c r="D357" s="11">
        <v>0.17</v>
      </c>
      <c r="E357" s="11">
        <v>0.19500000000000001</v>
      </c>
      <c r="F357" s="11">
        <v>0.21000000000000002</v>
      </c>
      <c r="G357" s="11">
        <v>0.3</v>
      </c>
      <c r="H357" s="11">
        <v>0.185</v>
      </c>
      <c r="I357" s="11">
        <v>0.203672853444713</v>
      </c>
      <c r="J357" s="144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228</v>
      </c>
      <c r="C358" s="29"/>
      <c r="D358" s="24">
        <v>4.6332134277050713E-2</v>
      </c>
      <c r="E358" s="24">
        <v>3.22490309931944E-2</v>
      </c>
      <c r="F358" s="24">
        <v>6.3060817205826666E-2</v>
      </c>
      <c r="G358" s="24">
        <v>4.4721359549995655E-2</v>
      </c>
      <c r="H358" s="24">
        <v>1.0488088481701517E-2</v>
      </c>
      <c r="I358" s="24">
        <v>6.5006175650703995E-3</v>
      </c>
      <c r="J358" s="144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85</v>
      </c>
      <c r="C359" s="29"/>
      <c r="D359" s="13">
        <v>0.23964897039853814</v>
      </c>
      <c r="E359" s="13">
        <v>0.17916128329552447</v>
      </c>
      <c r="F359" s="13">
        <v>0.29792512065744886</v>
      </c>
      <c r="G359" s="13">
        <v>0.15971914124998446</v>
      </c>
      <c r="H359" s="13">
        <v>5.6692370171359557E-2</v>
      </c>
      <c r="I359" s="13">
        <v>3.1887139400413926E-2</v>
      </c>
      <c r="J359" s="144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229</v>
      </c>
      <c r="C360" s="29"/>
      <c r="D360" s="13">
        <v>8.4887245480960161E-3</v>
      </c>
      <c r="E360" s="13">
        <v>-6.1062221972462583E-2</v>
      </c>
      <c r="F360" s="13">
        <v>0.10412127601386345</v>
      </c>
      <c r="G360" s="13">
        <v>0.46056987693172524</v>
      </c>
      <c r="H360" s="13">
        <v>-3.4980617027253191E-2</v>
      </c>
      <c r="I360" s="13">
        <v>6.3416426936398151E-2</v>
      </c>
      <c r="J360" s="144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46" t="s">
        <v>230</v>
      </c>
      <c r="C361" s="47"/>
      <c r="D361" s="45">
        <v>0.27</v>
      </c>
      <c r="E361" s="45">
        <v>0.94</v>
      </c>
      <c r="F361" s="45">
        <v>0.66</v>
      </c>
      <c r="G361" s="45">
        <v>2.1800000000000002</v>
      </c>
      <c r="H361" s="45">
        <v>0.69</v>
      </c>
      <c r="I361" s="45">
        <v>0.27</v>
      </c>
      <c r="J361" s="144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B362" s="31"/>
      <c r="C362" s="20"/>
      <c r="D362" s="20"/>
      <c r="E362" s="20"/>
      <c r="F362" s="20"/>
      <c r="G362" s="20"/>
      <c r="H362" s="20"/>
      <c r="I362" s="20"/>
      <c r="BM362" s="55"/>
    </row>
    <row r="363" spans="1:65" ht="15">
      <c r="B363" s="8" t="s">
        <v>461</v>
      </c>
      <c r="BM363" s="28" t="s">
        <v>233</v>
      </c>
    </row>
    <row r="364" spans="1:65" ht="15">
      <c r="A364" s="25" t="s">
        <v>81</v>
      </c>
      <c r="B364" s="18" t="s">
        <v>108</v>
      </c>
      <c r="C364" s="15" t="s">
        <v>109</v>
      </c>
      <c r="D364" s="16" t="s">
        <v>209</v>
      </c>
      <c r="E364" s="17" t="s">
        <v>209</v>
      </c>
      <c r="F364" s="17" t="s">
        <v>209</v>
      </c>
      <c r="G364" s="17" t="s">
        <v>209</v>
      </c>
      <c r="H364" s="17" t="s">
        <v>209</v>
      </c>
      <c r="I364" s="17" t="s">
        <v>209</v>
      </c>
      <c r="J364" s="17" t="s">
        <v>209</v>
      </c>
      <c r="K364" s="17" t="s">
        <v>209</v>
      </c>
      <c r="L364" s="14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1</v>
      </c>
    </row>
    <row r="365" spans="1:65">
      <c r="A365" s="30"/>
      <c r="B365" s="19" t="s">
        <v>210</v>
      </c>
      <c r="C365" s="9" t="s">
        <v>210</v>
      </c>
      <c r="D365" s="142" t="s">
        <v>239</v>
      </c>
      <c r="E365" s="143" t="s">
        <v>240</v>
      </c>
      <c r="F365" s="143" t="s">
        <v>242</v>
      </c>
      <c r="G365" s="143" t="s">
        <v>243</v>
      </c>
      <c r="H365" s="143" t="s">
        <v>244</v>
      </c>
      <c r="I365" s="143" t="s">
        <v>246</v>
      </c>
      <c r="J365" s="143" t="s">
        <v>247</v>
      </c>
      <c r="K365" s="143" t="s">
        <v>248</v>
      </c>
      <c r="L365" s="14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 t="s">
        <v>3</v>
      </c>
    </row>
    <row r="366" spans="1:65">
      <c r="A366" s="30"/>
      <c r="B366" s="19"/>
      <c r="C366" s="9"/>
      <c r="D366" s="10" t="s">
        <v>99</v>
      </c>
      <c r="E366" s="11" t="s">
        <v>99</v>
      </c>
      <c r="F366" s="11" t="s">
        <v>99</v>
      </c>
      <c r="G366" s="11" t="s">
        <v>275</v>
      </c>
      <c r="H366" s="11" t="s">
        <v>99</v>
      </c>
      <c r="I366" s="11" t="s">
        <v>275</v>
      </c>
      <c r="J366" s="11" t="s">
        <v>275</v>
      </c>
      <c r="K366" s="11" t="s">
        <v>275</v>
      </c>
      <c r="L366" s="14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9"/>
      <c r="C367" s="9"/>
      <c r="D367" s="26"/>
      <c r="E367" s="26"/>
      <c r="F367" s="26"/>
      <c r="G367" s="26"/>
      <c r="H367" s="26"/>
      <c r="I367" s="26"/>
      <c r="J367" s="26"/>
      <c r="K367" s="26"/>
      <c r="L367" s="14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8">
        <v>1</v>
      </c>
      <c r="C368" s="14">
        <v>1</v>
      </c>
      <c r="D368" s="145">
        <v>2.2999999999999998</v>
      </c>
      <c r="E368" s="145">
        <v>2.2000000000000002</v>
      </c>
      <c r="F368" s="145" t="s">
        <v>102</v>
      </c>
      <c r="G368" s="145" t="s">
        <v>102</v>
      </c>
      <c r="H368" s="145" t="s">
        <v>102</v>
      </c>
      <c r="I368" s="22">
        <v>2.1</v>
      </c>
      <c r="J368" s="22">
        <v>2</v>
      </c>
      <c r="K368" s="22">
        <v>2</v>
      </c>
      <c r="L368" s="14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>
        <v>1</v>
      </c>
      <c r="C369" s="9">
        <v>2</v>
      </c>
      <c r="D369" s="146">
        <v>2.4</v>
      </c>
      <c r="E369" s="146">
        <v>2</v>
      </c>
      <c r="F369" s="146" t="s">
        <v>102</v>
      </c>
      <c r="G369" s="146" t="s">
        <v>102</v>
      </c>
      <c r="H369" s="146" t="s">
        <v>102</v>
      </c>
      <c r="I369" s="11">
        <v>2.1</v>
      </c>
      <c r="J369" s="11">
        <v>2</v>
      </c>
      <c r="K369" s="11">
        <v>2</v>
      </c>
      <c r="L369" s="14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9</v>
      </c>
    </row>
    <row r="370" spans="1:65">
      <c r="A370" s="30"/>
      <c r="B370" s="19">
        <v>1</v>
      </c>
      <c r="C370" s="9">
        <v>3</v>
      </c>
      <c r="D370" s="146">
        <v>2.4</v>
      </c>
      <c r="E370" s="146">
        <v>2.4</v>
      </c>
      <c r="F370" s="146" t="s">
        <v>102</v>
      </c>
      <c r="G370" s="146" t="s">
        <v>102</v>
      </c>
      <c r="H370" s="146" t="s">
        <v>102</v>
      </c>
      <c r="I370" s="11">
        <v>1.9</v>
      </c>
      <c r="J370" s="11">
        <v>2</v>
      </c>
      <c r="K370" s="147">
        <v>2.4</v>
      </c>
      <c r="L370" s="14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16</v>
      </c>
    </row>
    <row r="371" spans="1:65">
      <c r="A371" s="30"/>
      <c r="B371" s="19">
        <v>1</v>
      </c>
      <c r="C371" s="9">
        <v>4</v>
      </c>
      <c r="D371" s="146">
        <v>2.4</v>
      </c>
      <c r="E371" s="146">
        <v>2.2999999999999998</v>
      </c>
      <c r="F371" s="146" t="s">
        <v>102</v>
      </c>
      <c r="G371" s="146" t="s">
        <v>102</v>
      </c>
      <c r="H371" s="146" t="s">
        <v>102</v>
      </c>
      <c r="I371" s="11">
        <v>2</v>
      </c>
      <c r="J371" s="11">
        <v>2</v>
      </c>
      <c r="K371" s="11">
        <v>1.9</v>
      </c>
      <c r="L371" s="14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1.9722222222222201</v>
      </c>
    </row>
    <row r="372" spans="1:65">
      <c r="A372" s="30"/>
      <c r="B372" s="19">
        <v>1</v>
      </c>
      <c r="C372" s="9">
        <v>5</v>
      </c>
      <c r="D372" s="146">
        <v>2.2999999999999998</v>
      </c>
      <c r="E372" s="146">
        <v>2.2999999999999998</v>
      </c>
      <c r="F372" s="146" t="s">
        <v>102</v>
      </c>
      <c r="G372" s="146" t="s">
        <v>102</v>
      </c>
      <c r="H372" s="146" t="s">
        <v>102</v>
      </c>
      <c r="I372" s="11">
        <v>2</v>
      </c>
      <c r="J372" s="11">
        <v>2</v>
      </c>
      <c r="K372" s="11">
        <v>1.8</v>
      </c>
      <c r="L372" s="14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26</v>
      </c>
    </row>
    <row r="373" spans="1:65">
      <c r="A373" s="30"/>
      <c r="B373" s="19">
        <v>1</v>
      </c>
      <c r="C373" s="9">
        <v>6</v>
      </c>
      <c r="D373" s="146">
        <v>2.2000000000000002</v>
      </c>
      <c r="E373" s="146">
        <v>2.7</v>
      </c>
      <c r="F373" s="146" t="s">
        <v>102</v>
      </c>
      <c r="G373" s="146" t="s">
        <v>102</v>
      </c>
      <c r="H373" s="146" t="s">
        <v>102</v>
      </c>
      <c r="I373" s="11">
        <v>2</v>
      </c>
      <c r="J373" s="11">
        <v>2</v>
      </c>
      <c r="K373" s="11">
        <v>1.8</v>
      </c>
      <c r="L373" s="14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20" t="s">
        <v>226</v>
      </c>
      <c r="C374" s="12"/>
      <c r="D374" s="23">
        <v>2.3333333333333335</v>
      </c>
      <c r="E374" s="23">
        <v>2.3166666666666664</v>
      </c>
      <c r="F374" s="23" t="s">
        <v>500</v>
      </c>
      <c r="G374" s="23" t="s">
        <v>500</v>
      </c>
      <c r="H374" s="23" t="s">
        <v>500</v>
      </c>
      <c r="I374" s="23">
        <v>2.0166666666666666</v>
      </c>
      <c r="J374" s="23">
        <v>2</v>
      </c>
      <c r="K374" s="23">
        <v>1.9833333333333336</v>
      </c>
      <c r="L374" s="14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227</v>
      </c>
      <c r="C375" s="29"/>
      <c r="D375" s="11">
        <v>2.3499999999999996</v>
      </c>
      <c r="E375" s="11">
        <v>2.2999999999999998</v>
      </c>
      <c r="F375" s="11" t="s">
        <v>500</v>
      </c>
      <c r="G375" s="11" t="s">
        <v>500</v>
      </c>
      <c r="H375" s="11" t="s">
        <v>500</v>
      </c>
      <c r="I375" s="11">
        <v>2</v>
      </c>
      <c r="J375" s="11">
        <v>2</v>
      </c>
      <c r="K375" s="11">
        <v>1.95</v>
      </c>
      <c r="L375" s="14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228</v>
      </c>
      <c r="C376" s="29"/>
      <c r="D376" s="24">
        <v>8.164965809277254E-2</v>
      </c>
      <c r="E376" s="24">
        <v>0.23166067138525409</v>
      </c>
      <c r="F376" s="24" t="s">
        <v>500</v>
      </c>
      <c r="G376" s="24" t="s">
        <v>500</v>
      </c>
      <c r="H376" s="24" t="s">
        <v>500</v>
      </c>
      <c r="I376" s="24">
        <v>7.5277265270908167E-2</v>
      </c>
      <c r="J376" s="24">
        <v>0</v>
      </c>
      <c r="K376" s="24">
        <v>0.22286019533928786</v>
      </c>
      <c r="L376" s="14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85</v>
      </c>
      <c r="C377" s="29"/>
      <c r="D377" s="13">
        <v>3.4992710611188228E-2</v>
      </c>
      <c r="E377" s="13">
        <v>9.9997412108742786E-2</v>
      </c>
      <c r="F377" s="13" t="s">
        <v>500</v>
      </c>
      <c r="G377" s="13" t="s">
        <v>500</v>
      </c>
      <c r="H377" s="13" t="s">
        <v>500</v>
      </c>
      <c r="I377" s="13">
        <v>3.7327569555822233E-2</v>
      </c>
      <c r="J377" s="13">
        <v>0</v>
      </c>
      <c r="K377" s="13">
        <v>0.11236648504501907</v>
      </c>
      <c r="L377" s="14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229</v>
      </c>
      <c r="C378" s="29"/>
      <c r="D378" s="13">
        <v>0.18309859154929709</v>
      </c>
      <c r="E378" s="13">
        <v>0.17464788732394476</v>
      </c>
      <c r="F378" s="13" t="s">
        <v>500</v>
      </c>
      <c r="G378" s="13" t="s">
        <v>500</v>
      </c>
      <c r="H378" s="13" t="s">
        <v>500</v>
      </c>
      <c r="I378" s="13">
        <v>2.2535211267606714E-2</v>
      </c>
      <c r="J378" s="13">
        <v>1.4084507042254613E-2</v>
      </c>
      <c r="K378" s="13">
        <v>5.6338028169027332E-3</v>
      </c>
      <c r="L378" s="14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46" t="s">
        <v>230</v>
      </c>
      <c r="C379" s="47"/>
      <c r="D379" s="45">
        <v>0.69</v>
      </c>
      <c r="E379" s="45">
        <v>0.66</v>
      </c>
      <c r="F379" s="45">
        <v>3.02</v>
      </c>
      <c r="G379" s="45">
        <v>3.02</v>
      </c>
      <c r="H379" s="45">
        <v>3.02</v>
      </c>
      <c r="I379" s="45">
        <v>0.05</v>
      </c>
      <c r="J379" s="45">
        <v>0.02</v>
      </c>
      <c r="K379" s="45">
        <v>0.02</v>
      </c>
      <c r="L379" s="14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B380" s="31"/>
      <c r="C380" s="20"/>
      <c r="D380" s="20"/>
      <c r="E380" s="20"/>
      <c r="F380" s="20"/>
      <c r="G380" s="20"/>
      <c r="H380" s="20"/>
      <c r="I380" s="20"/>
      <c r="J380" s="20"/>
      <c r="K380" s="20"/>
      <c r="BM380" s="55"/>
    </row>
    <row r="381" spans="1:65" ht="15">
      <c r="B381" s="8" t="s">
        <v>462</v>
      </c>
      <c r="BM381" s="28" t="s">
        <v>233</v>
      </c>
    </row>
    <row r="382" spans="1:65" ht="15">
      <c r="A382" s="25" t="s">
        <v>8</v>
      </c>
      <c r="B382" s="18" t="s">
        <v>108</v>
      </c>
      <c r="C382" s="15" t="s">
        <v>109</v>
      </c>
      <c r="D382" s="16" t="s">
        <v>209</v>
      </c>
      <c r="E382" s="14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 t="s">
        <v>210</v>
      </c>
      <c r="C383" s="9" t="s">
        <v>210</v>
      </c>
      <c r="D383" s="142" t="s">
        <v>246</v>
      </c>
      <c r="E383" s="14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 t="s">
        <v>3</v>
      </c>
    </row>
    <row r="384" spans="1:65">
      <c r="A384" s="30"/>
      <c r="B384" s="19"/>
      <c r="C384" s="9"/>
      <c r="D384" s="10" t="s">
        <v>275</v>
      </c>
      <c r="E384" s="14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1</v>
      </c>
    </row>
    <row r="385" spans="1:65">
      <c r="A385" s="30"/>
      <c r="B385" s="19"/>
      <c r="C385" s="9"/>
      <c r="D385" s="26"/>
      <c r="E385" s="14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8">
        <v>1</v>
      </c>
      <c r="C386" s="14">
        <v>1</v>
      </c>
      <c r="D386" s="220" t="s">
        <v>95</v>
      </c>
      <c r="E386" s="214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6">
        <v>1</v>
      </c>
    </row>
    <row r="387" spans="1:65">
      <c r="A387" s="30"/>
      <c r="B387" s="19">
        <v>1</v>
      </c>
      <c r="C387" s="9">
        <v>2</v>
      </c>
      <c r="D387" s="221" t="s">
        <v>95</v>
      </c>
      <c r="E387" s="214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6">
        <v>12</v>
      </c>
    </row>
    <row r="388" spans="1:65">
      <c r="A388" s="30"/>
      <c r="B388" s="19">
        <v>1</v>
      </c>
      <c r="C388" s="9">
        <v>3</v>
      </c>
      <c r="D388" s="221" t="s">
        <v>95</v>
      </c>
      <c r="E388" s="214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6">
        <v>16</v>
      </c>
    </row>
    <row r="389" spans="1:65">
      <c r="A389" s="30"/>
      <c r="B389" s="19">
        <v>1</v>
      </c>
      <c r="C389" s="9">
        <v>4</v>
      </c>
      <c r="D389" s="221" t="s">
        <v>95</v>
      </c>
      <c r="E389" s="214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6" t="s">
        <v>95</v>
      </c>
    </row>
    <row r="390" spans="1:65">
      <c r="A390" s="30"/>
      <c r="B390" s="19">
        <v>1</v>
      </c>
      <c r="C390" s="9">
        <v>5</v>
      </c>
      <c r="D390" s="221" t="s">
        <v>95</v>
      </c>
      <c r="E390" s="214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6">
        <v>18</v>
      </c>
    </row>
    <row r="391" spans="1:65">
      <c r="A391" s="30"/>
      <c r="B391" s="19">
        <v>1</v>
      </c>
      <c r="C391" s="9">
        <v>6</v>
      </c>
      <c r="D391" s="221" t="s">
        <v>95</v>
      </c>
      <c r="E391" s="214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8"/>
    </row>
    <row r="392" spans="1:65">
      <c r="A392" s="30"/>
      <c r="B392" s="20" t="s">
        <v>226</v>
      </c>
      <c r="C392" s="12"/>
      <c r="D392" s="219" t="s">
        <v>500</v>
      </c>
      <c r="E392" s="214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8"/>
    </row>
    <row r="393" spans="1:65">
      <c r="A393" s="30"/>
      <c r="B393" s="3" t="s">
        <v>227</v>
      </c>
      <c r="C393" s="29"/>
      <c r="D393" s="217" t="s">
        <v>500</v>
      </c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8"/>
    </row>
    <row r="394" spans="1:65">
      <c r="A394" s="30"/>
      <c r="B394" s="3" t="s">
        <v>228</v>
      </c>
      <c r="C394" s="29"/>
      <c r="D394" s="217" t="s">
        <v>500</v>
      </c>
      <c r="E394" s="214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8"/>
    </row>
    <row r="395" spans="1:65">
      <c r="A395" s="30"/>
      <c r="B395" s="3" t="s">
        <v>85</v>
      </c>
      <c r="C395" s="29"/>
      <c r="D395" s="13" t="s">
        <v>500</v>
      </c>
      <c r="E395" s="14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229</v>
      </c>
      <c r="C396" s="29"/>
      <c r="D396" s="13" t="s">
        <v>500</v>
      </c>
      <c r="E396" s="14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46" t="s">
        <v>230</v>
      </c>
      <c r="C397" s="47"/>
      <c r="D397" s="45" t="s">
        <v>236</v>
      </c>
      <c r="E397" s="14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B398" s="31"/>
      <c r="C398" s="20"/>
      <c r="D398" s="20"/>
      <c r="BM398" s="55"/>
    </row>
    <row r="399" spans="1:65" ht="15">
      <c r="B399" s="8" t="s">
        <v>463</v>
      </c>
      <c r="BM399" s="28" t="s">
        <v>233</v>
      </c>
    </row>
    <row r="400" spans="1:65" ht="15">
      <c r="A400" s="25" t="s">
        <v>11</v>
      </c>
      <c r="B400" s="18" t="s">
        <v>108</v>
      </c>
      <c r="C400" s="15" t="s">
        <v>109</v>
      </c>
      <c r="D400" s="16" t="s">
        <v>209</v>
      </c>
      <c r="E400" s="17" t="s">
        <v>209</v>
      </c>
      <c r="F400" s="17" t="s">
        <v>209</v>
      </c>
      <c r="G400" s="17" t="s">
        <v>209</v>
      </c>
      <c r="H400" s="17" t="s">
        <v>209</v>
      </c>
      <c r="I400" s="14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</v>
      </c>
    </row>
    <row r="401" spans="1:65">
      <c r="A401" s="30"/>
      <c r="B401" s="19" t="s">
        <v>210</v>
      </c>
      <c r="C401" s="9" t="s">
        <v>210</v>
      </c>
      <c r="D401" s="142" t="s">
        <v>239</v>
      </c>
      <c r="E401" s="143" t="s">
        <v>240</v>
      </c>
      <c r="F401" s="143" t="s">
        <v>243</v>
      </c>
      <c r="G401" s="143" t="s">
        <v>246</v>
      </c>
      <c r="H401" s="143" t="s">
        <v>247</v>
      </c>
      <c r="I401" s="14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 t="s">
        <v>3</v>
      </c>
    </row>
    <row r="402" spans="1:65">
      <c r="A402" s="30"/>
      <c r="B402" s="19"/>
      <c r="C402" s="9"/>
      <c r="D402" s="10" t="s">
        <v>99</v>
      </c>
      <c r="E402" s="11" t="s">
        <v>99</v>
      </c>
      <c r="F402" s="11" t="s">
        <v>275</v>
      </c>
      <c r="G402" s="11" t="s">
        <v>275</v>
      </c>
      <c r="H402" s="11" t="s">
        <v>275</v>
      </c>
      <c r="I402" s="14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</v>
      </c>
    </row>
    <row r="403" spans="1:65">
      <c r="A403" s="30"/>
      <c r="B403" s="19"/>
      <c r="C403" s="9"/>
      <c r="D403" s="26"/>
      <c r="E403" s="26"/>
      <c r="F403" s="26"/>
      <c r="G403" s="26"/>
      <c r="H403" s="26"/>
      <c r="I403" s="14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3</v>
      </c>
    </row>
    <row r="404" spans="1:65">
      <c r="A404" s="30"/>
      <c r="B404" s="18">
        <v>1</v>
      </c>
      <c r="C404" s="14">
        <v>1</v>
      </c>
      <c r="D404" s="208">
        <v>0.05</v>
      </c>
      <c r="E404" s="208">
        <v>0.04</v>
      </c>
      <c r="F404" s="208" t="s">
        <v>189</v>
      </c>
      <c r="G404" s="209" t="s">
        <v>96</v>
      </c>
      <c r="H404" s="209" t="s">
        <v>189</v>
      </c>
      <c r="I404" s="206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  <c r="AG404" s="207"/>
      <c r="AH404" s="207"/>
      <c r="AI404" s="207"/>
      <c r="AJ404" s="207"/>
      <c r="AK404" s="207"/>
      <c r="AL404" s="207"/>
      <c r="AM404" s="207"/>
      <c r="AN404" s="207"/>
      <c r="AO404" s="207"/>
      <c r="AP404" s="207"/>
      <c r="AQ404" s="207"/>
      <c r="AR404" s="207"/>
      <c r="AS404" s="207"/>
      <c r="AT404" s="207"/>
      <c r="AU404" s="207"/>
      <c r="AV404" s="207"/>
      <c r="AW404" s="207"/>
      <c r="AX404" s="207"/>
      <c r="AY404" s="207"/>
      <c r="AZ404" s="207"/>
      <c r="BA404" s="207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10">
        <v>1</v>
      </c>
    </row>
    <row r="405" spans="1:65">
      <c r="A405" s="30"/>
      <c r="B405" s="19">
        <v>1</v>
      </c>
      <c r="C405" s="9">
        <v>2</v>
      </c>
      <c r="D405" s="24">
        <v>0.02</v>
      </c>
      <c r="E405" s="24">
        <v>0.04</v>
      </c>
      <c r="F405" s="24" t="s">
        <v>189</v>
      </c>
      <c r="G405" s="211" t="s">
        <v>96</v>
      </c>
      <c r="H405" s="211" t="s">
        <v>189</v>
      </c>
      <c r="I405" s="206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  <c r="AG405" s="207"/>
      <c r="AH405" s="207"/>
      <c r="AI405" s="207"/>
      <c r="AJ405" s="207"/>
      <c r="AK405" s="207"/>
      <c r="AL405" s="207"/>
      <c r="AM405" s="207"/>
      <c r="AN405" s="207"/>
      <c r="AO405" s="207"/>
      <c r="AP405" s="207"/>
      <c r="AQ405" s="207"/>
      <c r="AR405" s="207"/>
      <c r="AS405" s="207"/>
      <c r="AT405" s="207"/>
      <c r="AU405" s="207"/>
      <c r="AV405" s="207"/>
      <c r="AW405" s="207"/>
      <c r="AX405" s="207"/>
      <c r="AY405" s="207"/>
      <c r="AZ405" s="207"/>
      <c r="BA405" s="207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10">
        <v>10</v>
      </c>
    </row>
    <row r="406" spans="1:65">
      <c r="A406" s="30"/>
      <c r="B406" s="19">
        <v>1</v>
      </c>
      <c r="C406" s="9">
        <v>3</v>
      </c>
      <c r="D406" s="24">
        <v>0.05</v>
      </c>
      <c r="E406" s="24">
        <v>0.05</v>
      </c>
      <c r="F406" s="24" t="s">
        <v>189</v>
      </c>
      <c r="G406" s="211" t="s">
        <v>96</v>
      </c>
      <c r="H406" s="211" t="s">
        <v>189</v>
      </c>
      <c r="I406" s="206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07"/>
      <c r="AQ406" s="207"/>
      <c r="AR406" s="207"/>
      <c r="AS406" s="207"/>
      <c r="AT406" s="207"/>
      <c r="AU406" s="207"/>
      <c r="AV406" s="207"/>
      <c r="AW406" s="207"/>
      <c r="AX406" s="207"/>
      <c r="AY406" s="207"/>
      <c r="AZ406" s="207"/>
      <c r="BA406" s="207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10">
        <v>16</v>
      </c>
    </row>
    <row r="407" spans="1:65">
      <c r="A407" s="30"/>
      <c r="B407" s="19">
        <v>1</v>
      </c>
      <c r="C407" s="9">
        <v>4</v>
      </c>
      <c r="D407" s="24">
        <v>0.05</v>
      </c>
      <c r="E407" s="24">
        <v>0.03</v>
      </c>
      <c r="F407" s="24" t="s">
        <v>189</v>
      </c>
      <c r="G407" s="211" t="s">
        <v>96</v>
      </c>
      <c r="H407" s="211" t="s">
        <v>189</v>
      </c>
      <c r="I407" s="206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  <c r="AG407" s="207"/>
      <c r="AH407" s="207"/>
      <c r="AI407" s="207"/>
      <c r="AJ407" s="207"/>
      <c r="AK407" s="207"/>
      <c r="AL407" s="207"/>
      <c r="AM407" s="207"/>
      <c r="AN407" s="207"/>
      <c r="AO407" s="207"/>
      <c r="AP407" s="207"/>
      <c r="AQ407" s="207"/>
      <c r="AR407" s="207"/>
      <c r="AS407" s="207"/>
      <c r="AT407" s="207"/>
      <c r="AU407" s="207"/>
      <c r="AV407" s="207"/>
      <c r="AW407" s="207"/>
      <c r="AX407" s="207"/>
      <c r="AY407" s="207"/>
      <c r="AZ407" s="207"/>
      <c r="BA407" s="207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10">
        <v>3.6111111111111101E-2</v>
      </c>
    </row>
    <row r="408" spans="1:65">
      <c r="A408" s="30"/>
      <c r="B408" s="19">
        <v>1</v>
      </c>
      <c r="C408" s="9">
        <v>5</v>
      </c>
      <c r="D408" s="24">
        <v>0.03</v>
      </c>
      <c r="E408" s="24">
        <v>0.04</v>
      </c>
      <c r="F408" s="24" t="s">
        <v>189</v>
      </c>
      <c r="G408" s="211" t="s">
        <v>96</v>
      </c>
      <c r="H408" s="211" t="s">
        <v>189</v>
      </c>
      <c r="I408" s="206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  <c r="AG408" s="207"/>
      <c r="AH408" s="207"/>
      <c r="AI408" s="207"/>
      <c r="AJ408" s="207"/>
      <c r="AK408" s="207"/>
      <c r="AL408" s="207"/>
      <c r="AM408" s="207"/>
      <c r="AN408" s="207"/>
      <c r="AO408" s="207"/>
      <c r="AP408" s="207"/>
      <c r="AQ408" s="207"/>
      <c r="AR408" s="207"/>
      <c r="AS408" s="207"/>
      <c r="AT408" s="207"/>
      <c r="AU408" s="207"/>
      <c r="AV408" s="207"/>
      <c r="AW408" s="207"/>
      <c r="AX408" s="207"/>
      <c r="AY408" s="207"/>
      <c r="AZ408" s="207"/>
      <c r="BA408" s="207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10">
        <v>19</v>
      </c>
    </row>
    <row r="409" spans="1:65">
      <c r="A409" s="30"/>
      <c r="B409" s="19">
        <v>1</v>
      </c>
      <c r="C409" s="9">
        <v>6</v>
      </c>
      <c r="D409" s="24">
        <v>0.05</v>
      </c>
      <c r="E409" s="24">
        <v>0.05</v>
      </c>
      <c r="F409" s="233">
        <v>7.0000000000000007E-2</v>
      </c>
      <c r="G409" s="211" t="s">
        <v>96</v>
      </c>
      <c r="H409" s="211" t="s">
        <v>189</v>
      </c>
      <c r="I409" s="206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  <c r="AG409" s="207"/>
      <c r="AH409" s="207"/>
      <c r="AI409" s="207"/>
      <c r="AJ409" s="207"/>
      <c r="AK409" s="207"/>
      <c r="AL409" s="207"/>
      <c r="AM409" s="207"/>
      <c r="AN409" s="207"/>
      <c r="AO409" s="207"/>
      <c r="AP409" s="207"/>
      <c r="AQ409" s="207"/>
      <c r="AR409" s="207"/>
      <c r="AS409" s="207"/>
      <c r="AT409" s="207"/>
      <c r="AU409" s="207"/>
      <c r="AV409" s="207"/>
      <c r="AW409" s="207"/>
      <c r="AX409" s="207"/>
      <c r="AY409" s="207"/>
      <c r="AZ409" s="207"/>
      <c r="BA409" s="207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56"/>
    </row>
    <row r="410" spans="1:65">
      <c r="A410" s="30"/>
      <c r="B410" s="20" t="s">
        <v>226</v>
      </c>
      <c r="C410" s="12"/>
      <c r="D410" s="212">
        <v>4.1666666666666664E-2</v>
      </c>
      <c r="E410" s="212">
        <v>4.1666666666666664E-2</v>
      </c>
      <c r="F410" s="212">
        <v>7.0000000000000007E-2</v>
      </c>
      <c r="G410" s="212" t="s">
        <v>500</v>
      </c>
      <c r="H410" s="212" t="s">
        <v>500</v>
      </c>
      <c r="I410" s="206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56"/>
    </row>
    <row r="411" spans="1:65">
      <c r="A411" s="30"/>
      <c r="B411" s="3" t="s">
        <v>227</v>
      </c>
      <c r="C411" s="29"/>
      <c r="D411" s="24">
        <v>0.05</v>
      </c>
      <c r="E411" s="24">
        <v>0.04</v>
      </c>
      <c r="F411" s="24">
        <v>7.0000000000000007E-2</v>
      </c>
      <c r="G411" s="24" t="s">
        <v>500</v>
      </c>
      <c r="H411" s="24" t="s">
        <v>500</v>
      </c>
      <c r="I411" s="206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56"/>
    </row>
    <row r="412" spans="1:65">
      <c r="A412" s="30"/>
      <c r="B412" s="3" t="s">
        <v>228</v>
      </c>
      <c r="C412" s="29"/>
      <c r="D412" s="24">
        <v>1.3291601358251269E-2</v>
      </c>
      <c r="E412" s="24">
        <v>7.527726527090833E-3</v>
      </c>
      <c r="F412" s="24" t="s">
        <v>500</v>
      </c>
      <c r="G412" s="24" t="s">
        <v>500</v>
      </c>
      <c r="H412" s="24" t="s">
        <v>500</v>
      </c>
      <c r="I412" s="206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56"/>
    </row>
    <row r="413" spans="1:65">
      <c r="A413" s="30"/>
      <c r="B413" s="3" t="s">
        <v>85</v>
      </c>
      <c r="C413" s="29"/>
      <c r="D413" s="13">
        <v>0.31899843259803046</v>
      </c>
      <c r="E413" s="13">
        <v>0.18066543665018001</v>
      </c>
      <c r="F413" s="13" t="s">
        <v>500</v>
      </c>
      <c r="G413" s="13" t="s">
        <v>500</v>
      </c>
      <c r="H413" s="13" t="s">
        <v>500</v>
      </c>
      <c r="I413" s="14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229</v>
      </c>
      <c r="C414" s="29"/>
      <c r="D414" s="13">
        <v>0.15384615384615419</v>
      </c>
      <c r="E414" s="13">
        <v>0.15384615384615419</v>
      </c>
      <c r="F414" s="13">
        <v>0.93846153846153912</v>
      </c>
      <c r="G414" s="13" t="s">
        <v>500</v>
      </c>
      <c r="H414" s="13" t="s">
        <v>500</v>
      </c>
      <c r="I414" s="14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46" t="s">
        <v>230</v>
      </c>
      <c r="C415" s="47"/>
      <c r="D415" s="45">
        <v>0</v>
      </c>
      <c r="E415" s="45">
        <v>0</v>
      </c>
      <c r="F415" s="45">
        <v>0.67</v>
      </c>
      <c r="G415" s="45">
        <v>4.29</v>
      </c>
      <c r="H415" s="45">
        <v>1.23</v>
      </c>
      <c r="I415" s="14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B416" s="31"/>
      <c r="C416" s="20"/>
      <c r="D416" s="20"/>
      <c r="E416" s="20"/>
      <c r="F416" s="20"/>
      <c r="G416" s="20"/>
      <c r="H416" s="20"/>
      <c r="BM416" s="55"/>
    </row>
    <row r="417" spans="1:65" ht="15">
      <c r="B417" s="8" t="s">
        <v>464</v>
      </c>
      <c r="BM417" s="28" t="s">
        <v>66</v>
      </c>
    </row>
    <row r="418" spans="1:65" ht="15">
      <c r="A418" s="25" t="s">
        <v>14</v>
      </c>
      <c r="B418" s="18" t="s">
        <v>108</v>
      </c>
      <c r="C418" s="15" t="s">
        <v>109</v>
      </c>
      <c r="D418" s="16" t="s">
        <v>209</v>
      </c>
      <c r="E418" s="17" t="s">
        <v>209</v>
      </c>
      <c r="F418" s="17" t="s">
        <v>209</v>
      </c>
      <c r="G418" s="17" t="s">
        <v>209</v>
      </c>
      <c r="H418" s="17" t="s">
        <v>209</v>
      </c>
      <c r="I418" s="17" t="s">
        <v>209</v>
      </c>
      <c r="J418" s="17" t="s">
        <v>209</v>
      </c>
      <c r="K418" s="17" t="s">
        <v>209</v>
      </c>
      <c r="L418" s="17" t="s">
        <v>209</v>
      </c>
      <c r="M418" s="14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8">
        <v>1</v>
      </c>
    </row>
    <row r="419" spans="1:65">
      <c r="A419" s="30"/>
      <c r="B419" s="19" t="s">
        <v>210</v>
      </c>
      <c r="C419" s="9" t="s">
        <v>210</v>
      </c>
      <c r="D419" s="142" t="s">
        <v>239</v>
      </c>
      <c r="E419" s="143" t="s">
        <v>240</v>
      </c>
      <c r="F419" s="143" t="s">
        <v>242</v>
      </c>
      <c r="G419" s="143" t="s">
        <v>243</v>
      </c>
      <c r="H419" s="143" t="s">
        <v>244</v>
      </c>
      <c r="I419" s="143" t="s">
        <v>246</v>
      </c>
      <c r="J419" s="143" t="s">
        <v>247</v>
      </c>
      <c r="K419" s="143" t="s">
        <v>248</v>
      </c>
      <c r="L419" s="143" t="s">
        <v>250</v>
      </c>
      <c r="M419" s="14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 t="s">
        <v>3</v>
      </c>
    </row>
    <row r="420" spans="1:65">
      <c r="A420" s="30"/>
      <c r="B420" s="19"/>
      <c r="C420" s="9"/>
      <c r="D420" s="10" t="s">
        <v>99</v>
      </c>
      <c r="E420" s="11" t="s">
        <v>99</v>
      </c>
      <c r="F420" s="11" t="s">
        <v>99</v>
      </c>
      <c r="G420" s="11" t="s">
        <v>275</v>
      </c>
      <c r="H420" s="11" t="s">
        <v>99</v>
      </c>
      <c r="I420" s="11" t="s">
        <v>275</v>
      </c>
      <c r="J420" s="11" t="s">
        <v>275</v>
      </c>
      <c r="K420" s="11" t="s">
        <v>275</v>
      </c>
      <c r="L420" s="11" t="s">
        <v>99</v>
      </c>
      <c r="M420" s="14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>
        <v>1</v>
      </c>
    </row>
    <row r="421" spans="1:65">
      <c r="A421" s="30"/>
      <c r="B421" s="19"/>
      <c r="C421" s="9"/>
      <c r="D421" s="26"/>
      <c r="E421" s="26"/>
      <c r="F421" s="26"/>
      <c r="G421" s="26"/>
      <c r="H421" s="26"/>
      <c r="I421" s="26"/>
      <c r="J421" s="26"/>
      <c r="K421" s="26"/>
      <c r="L421" s="26"/>
      <c r="M421" s="14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2</v>
      </c>
    </row>
    <row r="422" spans="1:65">
      <c r="A422" s="30"/>
      <c r="B422" s="18">
        <v>1</v>
      </c>
      <c r="C422" s="14">
        <v>1</v>
      </c>
      <c r="D422" s="213">
        <v>24</v>
      </c>
      <c r="E422" s="213">
        <v>23</v>
      </c>
      <c r="F422" s="213">
        <v>23.3</v>
      </c>
      <c r="G422" s="213">
        <v>23.4</v>
      </c>
      <c r="H422" s="213">
        <v>24.835771637792629</v>
      </c>
      <c r="I422" s="213">
        <v>22.4</v>
      </c>
      <c r="J422" s="213">
        <v>25</v>
      </c>
      <c r="K422" s="213">
        <v>26</v>
      </c>
      <c r="L422" s="220">
        <v>20.270997146963499</v>
      </c>
      <c r="M422" s="214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6">
        <v>1</v>
      </c>
    </row>
    <row r="423" spans="1:65">
      <c r="A423" s="30"/>
      <c r="B423" s="19">
        <v>1</v>
      </c>
      <c r="C423" s="9">
        <v>2</v>
      </c>
      <c r="D423" s="217">
        <v>24.3</v>
      </c>
      <c r="E423" s="217">
        <v>24.8</v>
      </c>
      <c r="F423" s="217">
        <v>23.8</v>
      </c>
      <c r="G423" s="217">
        <v>25.1</v>
      </c>
      <c r="H423" s="217">
        <v>25.648520997167218</v>
      </c>
      <c r="I423" s="217">
        <v>22.6</v>
      </c>
      <c r="J423" s="217">
        <v>23.7</v>
      </c>
      <c r="K423" s="217">
        <v>25.8</v>
      </c>
      <c r="L423" s="221">
        <v>20.259272581703499</v>
      </c>
      <c r="M423" s="214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6" t="e">
        <v>#N/A</v>
      </c>
    </row>
    <row r="424" spans="1:65">
      <c r="A424" s="30"/>
      <c r="B424" s="19">
        <v>1</v>
      </c>
      <c r="C424" s="9">
        <v>3</v>
      </c>
      <c r="D424" s="217">
        <v>25.8</v>
      </c>
      <c r="E424" s="217">
        <v>23.5</v>
      </c>
      <c r="F424" s="217">
        <v>23.7</v>
      </c>
      <c r="G424" s="217">
        <v>25.4</v>
      </c>
      <c r="H424" s="217">
        <v>24.933653348247088</v>
      </c>
      <c r="I424" s="217">
        <v>21.8</v>
      </c>
      <c r="J424" s="217">
        <v>23.8</v>
      </c>
      <c r="K424" s="217">
        <v>26</v>
      </c>
      <c r="L424" s="221">
        <v>20.2038257672424</v>
      </c>
      <c r="M424" s="214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6">
        <v>16</v>
      </c>
    </row>
    <row r="425" spans="1:65">
      <c r="A425" s="30"/>
      <c r="B425" s="19">
        <v>1</v>
      </c>
      <c r="C425" s="9">
        <v>4</v>
      </c>
      <c r="D425" s="217">
        <v>28.5</v>
      </c>
      <c r="E425" s="217">
        <v>24.3</v>
      </c>
      <c r="F425" s="217">
        <v>23.2</v>
      </c>
      <c r="G425" s="217">
        <v>25.1</v>
      </c>
      <c r="H425" s="217">
        <v>24.7034320537662</v>
      </c>
      <c r="I425" s="217">
        <v>21.9</v>
      </c>
      <c r="J425" s="217">
        <v>24.2</v>
      </c>
      <c r="K425" s="217">
        <v>26.6</v>
      </c>
      <c r="L425" s="221">
        <v>20.199507189784399</v>
      </c>
      <c r="M425" s="214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6">
        <v>24.443235099144118</v>
      </c>
    </row>
    <row r="426" spans="1:65">
      <c r="A426" s="30"/>
      <c r="B426" s="19">
        <v>1</v>
      </c>
      <c r="C426" s="9">
        <v>5</v>
      </c>
      <c r="D426" s="217">
        <v>26.4</v>
      </c>
      <c r="E426" s="217">
        <v>23.8</v>
      </c>
      <c r="F426" s="217">
        <v>23.2</v>
      </c>
      <c r="G426" s="217">
        <v>24.4</v>
      </c>
      <c r="H426" s="217">
        <v>24.926342917277136</v>
      </c>
      <c r="I426" s="217">
        <v>22.1</v>
      </c>
      <c r="J426" s="217">
        <v>24</v>
      </c>
      <c r="K426" s="222">
        <v>26.9</v>
      </c>
      <c r="L426" s="221">
        <v>20.3267747465482</v>
      </c>
      <c r="M426" s="214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6">
        <v>68</v>
      </c>
    </row>
    <row r="427" spans="1:65">
      <c r="A427" s="30"/>
      <c r="B427" s="19">
        <v>1</v>
      </c>
      <c r="C427" s="9">
        <v>6</v>
      </c>
      <c r="D427" s="217">
        <v>25.6</v>
      </c>
      <c r="E427" s="217">
        <v>25.2</v>
      </c>
      <c r="F427" s="217">
        <v>24.2</v>
      </c>
      <c r="G427" s="217">
        <v>23.2</v>
      </c>
      <c r="H427" s="217">
        <v>25.647563804667328</v>
      </c>
      <c r="I427" s="217">
        <v>22.1</v>
      </c>
      <c r="J427" s="217">
        <v>25.3</v>
      </c>
      <c r="K427" s="217">
        <v>26</v>
      </c>
      <c r="L427" s="221">
        <v>20.301203623582001</v>
      </c>
      <c r="M427" s="214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8"/>
    </row>
    <row r="428" spans="1:65">
      <c r="A428" s="30"/>
      <c r="B428" s="20" t="s">
        <v>226</v>
      </c>
      <c r="C428" s="12"/>
      <c r="D428" s="219">
        <v>25.766666666666666</v>
      </c>
      <c r="E428" s="219">
        <v>24.099999999999998</v>
      </c>
      <c r="F428" s="219">
        <v>23.566666666666666</v>
      </c>
      <c r="G428" s="219">
        <v>24.433333333333334</v>
      </c>
      <c r="H428" s="219">
        <v>25.115880793152936</v>
      </c>
      <c r="I428" s="219">
        <v>22.149999999999995</v>
      </c>
      <c r="J428" s="219">
        <v>24.333333333333332</v>
      </c>
      <c r="K428" s="219">
        <v>26.216666666666669</v>
      </c>
      <c r="L428" s="219">
        <v>20.260263509303996</v>
      </c>
      <c r="M428" s="214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8"/>
    </row>
    <row r="429" spans="1:65">
      <c r="A429" s="30"/>
      <c r="B429" s="3" t="s">
        <v>227</v>
      </c>
      <c r="C429" s="29"/>
      <c r="D429" s="217">
        <v>25.700000000000003</v>
      </c>
      <c r="E429" s="217">
        <v>24.05</v>
      </c>
      <c r="F429" s="217">
        <v>23.5</v>
      </c>
      <c r="G429" s="217">
        <v>24.75</v>
      </c>
      <c r="H429" s="217">
        <v>24.929998132762112</v>
      </c>
      <c r="I429" s="217">
        <v>22.1</v>
      </c>
      <c r="J429" s="217">
        <v>24.1</v>
      </c>
      <c r="K429" s="217">
        <v>26</v>
      </c>
      <c r="L429" s="217">
        <v>20.265134864333497</v>
      </c>
      <c r="M429" s="214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8"/>
    </row>
    <row r="430" spans="1:65">
      <c r="A430" s="30"/>
      <c r="B430" s="3" t="s">
        <v>228</v>
      </c>
      <c r="C430" s="29"/>
      <c r="D430" s="24">
        <v>1.6231656313102079</v>
      </c>
      <c r="E430" s="24">
        <v>0.82462112512353203</v>
      </c>
      <c r="F430" s="24">
        <v>0.40331955899344463</v>
      </c>
      <c r="G430" s="24">
        <v>0.93950341493081746</v>
      </c>
      <c r="H430" s="24">
        <v>0.42049945571241487</v>
      </c>
      <c r="I430" s="24">
        <v>0.3016620625799673</v>
      </c>
      <c r="J430" s="24">
        <v>0.66231915770772254</v>
      </c>
      <c r="K430" s="24">
        <v>0.43089055068156967</v>
      </c>
      <c r="L430" s="24">
        <v>5.1171436646520886E-2</v>
      </c>
      <c r="M430" s="14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85</v>
      </c>
      <c r="C431" s="29"/>
      <c r="D431" s="13">
        <v>6.2994785173746751E-2</v>
      </c>
      <c r="E431" s="13">
        <v>3.4216644195997181E-2</v>
      </c>
      <c r="F431" s="13">
        <v>1.7113984115704865E-2</v>
      </c>
      <c r="G431" s="13">
        <v>3.8451708660197169E-2</v>
      </c>
      <c r="H431" s="13">
        <v>1.6742373447920289E-2</v>
      </c>
      <c r="I431" s="13">
        <v>1.3619054744016586E-2</v>
      </c>
      <c r="J431" s="13">
        <v>2.7218595522235173E-2</v>
      </c>
      <c r="K431" s="13">
        <v>1.6435748913473731E-2</v>
      </c>
      <c r="L431" s="13">
        <v>2.5257043978239345E-3</v>
      </c>
      <c r="M431" s="14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229</v>
      </c>
      <c r="C432" s="29"/>
      <c r="D432" s="13">
        <v>5.4143060939134235E-2</v>
      </c>
      <c r="E432" s="13">
        <v>-1.4042130583448831E-2</v>
      </c>
      <c r="F432" s="13">
        <v>-3.5861391870675274E-2</v>
      </c>
      <c r="G432" s="13">
        <v>-4.0509227893203992E-4</v>
      </c>
      <c r="H432" s="13">
        <v>2.7518685283699273E-2</v>
      </c>
      <c r="I432" s="13">
        <v>-9.3818804664871136E-2</v>
      </c>
      <c r="J432" s="13">
        <v>-4.4962037702871438E-3</v>
      </c>
      <c r="K432" s="13">
        <v>7.2553062650231981E-2</v>
      </c>
      <c r="L432" s="13">
        <v>-0.17113003139206351</v>
      </c>
      <c r="M432" s="14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230</v>
      </c>
      <c r="C433" s="47"/>
      <c r="D433" s="45">
        <v>1.24</v>
      </c>
      <c r="E433" s="45">
        <v>0.2</v>
      </c>
      <c r="F433" s="45">
        <v>0.66</v>
      </c>
      <c r="G433" s="45">
        <v>0.09</v>
      </c>
      <c r="H433" s="45">
        <v>0.67</v>
      </c>
      <c r="I433" s="45">
        <v>1.88</v>
      </c>
      <c r="J433" s="45">
        <v>0</v>
      </c>
      <c r="K433" s="45">
        <v>1.62</v>
      </c>
      <c r="L433" s="45">
        <v>3.51</v>
      </c>
      <c r="M433" s="14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BM434" s="55"/>
    </row>
    <row r="435" spans="1:65" ht="15">
      <c r="B435" s="8" t="s">
        <v>465</v>
      </c>
      <c r="BM435" s="28" t="s">
        <v>233</v>
      </c>
    </row>
    <row r="436" spans="1:65" ht="15">
      <c r="A436" s="25" t="s">
        <v>53</v>
      </c>
      <c r="B436" s="18" t="s">
        <v>108</v>
      </c>
      <c r="C436" s="15" t="s">
        <v>109</v>
      </c>
      <c r="D436" s="16" t="s">
        <v>209</v>
      </c>
      <c r="E436" s="17" t="s">
        <v>209</v>
      </c>
      <c r="F436" s="17" t="s">
        <v>209</v>
      </c>
      <c r="G436" s="17" t="s">
        <v>209</v>
      </c>
      <c r="H436" s="17" t="s">
        <v>209</v>
      </c>
      <c r="I436" s="17" t="s">
        <v>209</v>
      </c>
      <c r="J436" s="17" t="s">
        <v>209</v>
      </c>
      <c r="K436" s="17" t="s">
        <v>209</v>
      </c>
      <c r="L436" s="17" t="s">
        <v>209</v>
      </c>
      <c r="M436" s="17" t="s">
        <v>209</v>
      </c>
      <c r="N436" s="14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210</v>
      </c>
      <c r="C437" s="9" t="s">
        <v>210</v>
      </c>
      <c r="D437" s="142" t="s">
        <v>238</v>
      </c>
      <c r="E437" s="143" t="s">
        <v>239</v>
      </c>
      <c r="F437" s="143" t="s">
        <v>240</v>
      </c>
      <c r="G437" s="143" t="s">
        <v>242</v>
      </c>
      <c r="H437" s="143" t="s">
        <v>243</v>
      </c>
      <c r="I437" s="143" t="s">
        <v>244</v>
      </c>
      <c r="J437" s="143" t="s">
        <v>246</v>
      </c>
      <c r="K437" s="143" t="s">
        <v>247</v>
      </c>
      <c r="L437" s="143" t="s">
        <v>248</v>
      </c>
      <c r="M437" s="143" t="s">
        <v>249</v>
      </c>
      <c r="N437" s="14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1</v>
      </c>
    </row>
    <row r="438" spans="1:65">
      <c r="A438" s="30"/>
      <c r="B438" s="19"/>
      <c r="C438" s="9"/>
      <c r="D438" s="10" t="s">
        <v>100</v>
      </c>
      <c r="E438" s="11" t="s">
        <v>99</v>
      </c>
      <c r="F438" s="11" t="s">
        <v>100</v>
      </c>
      <c r="G438" s="11" t="s">
        <v>100</v>
      </c>
      <c r="H438" s="11" t="s">
        <v>275</v>
      </c>
      <c r="I438" s="11" t="s">
        <v>100</v>
      </c>
      <c r="J438" s="11" t="s">
        <v>275</v>
      </c>
      <c r="K438" s="11" t="s">
        <v>275</v>
      </c>
      <c r="L438" s="11" t="s">
        <v>275</v>
      </c>
      <c r="M438" s="11" t="s">
        <v>100</v>
      </c>
      <c r="N438" s="14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3</v>
      </c>
    </row>
    <row r="439" spans="1:65">
      <c r="A439" s="30"/>
      <c r="B439" s="19"/>
      <c r="C439" s="9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14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3</v>
      </c>
    </row>
    <row r="440" spans="1:65">
      <c r="A440" s="30"/>
      <c r="B440" s="18">
        <v>1</v>
      </c>
      <c r="C440" s="14">
        <v>1</v>
      </c>
      <c r="D440" s="209">
        <v>0.5</v>
      </c>
      <c r="E440" s="209" t="s">
        <v>189</v>
      </c>
      <c r="F440" s="208">
        <v>0.1</v>
      </c>
      <c r="G440" s="208">
        <v>0.17</v>
      </c>
      <c r="H440" s="208">
        <v>0.05</v>
      </c>
      <c r="I440" s="209">
        <v>0.16386502154769989</v>
      </c>
      <c r="J440" s="209" t="s">
        <v>105</v>
      </c>
      <c r="K440" s="209" t="s">
        <v>189</v>
      </c>
      <c r="L440" s="208">
        <v>0.06</v>
      </c>
      <c r="M440" s="208">
        <v>7.0000000000000007E-2</v>
      </c>
      <c r="N440" s="206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7"/>
      <c r="AT440" s="207"/>
      <c r="AU440" s="207"/>
      <c r="AV440" s="207"/>
      <c r="AW440" s="207"/>
      <c r="AX440" s="207"/>
      <c r="AY440" s="207"/>
      <c r="AZ440" s="207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10">
        <v>1</v>
      </c>
    </row>
    <row r="441" spans="1:65">
      <c r="A441" s="30"/>
      <c r="B441" s="19">
        <v>1</v>
      </c>
      <c r="C441" s="9">
        <v>2</v>
      </c>
      <c r="D441" s="211">
        <v>0.4</v>
      </c>
      <c r="E441" s="211" t="s">
        <v>189</v>
      </c>
      <c r="F441" s="24">
        <v>0.11600000000000001</v>
      </c>
      <c r="G441" s="24">
        <v>0.15</v>
      </c>
      <c r="H441" s="24">
        <v>0.05</v>
      </c>
      <c r="I441" s="211">
        <v>0.18929063836665017</v>
      </c>
      <c r="J441" s="211" t="s">
        <v>105</v>
      </c>
      <c r="K441" s="211" t="s">
        <v>189</v>
      </c>
      <c r="L441" s="24">
        <v>0.06</v>
      </c>
      <c r="M441" s="24">
        <v>0.09</v>
      </c>
      <c r="N441" s="206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7"/>
      <c r="AT441" s="207"/>
      <c r="AU441" s="207"/>
      <c r="AV441" s="207"/>
      <c r="AW441" s="207"/>
      <c r="AX441" s="207"/>
      <c r="AY441" s="207"/>
      <c r="AZ441" s="207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10">
        <v>5</v>
      </c>
    </row>
    <row r="442" spans="1:65">
      <c r="A442" s="30"/>
      <c r="B442" s="19">
        <v>1</v>
      </c>
      <c r="C442" s="9">
        <v>3</v>
      </c>
      <c r="D442" s="211">
        <v>0.4</v>
      </c>
      <c r="E442" s="24">
        <v>0.05</v>
      </c>
      <c r="F442" s="24">
        <v>0.1</v>
      </c>
      <c r="G442" s="24">
        <v>0.16</v>
      </c>
      <c r="H442" s="24">
        <v>0.05</v>
      </c>
      <c r="I442" s="211">
        <v>0.1666460400715884</v>
      </c>
      <c r="J442" s="211" t="s">
        <v>105</v>
      </c>
      <c r="K442" s="211" t="s">
        <v>189</v>
      </c>
      <c r="L442" s="24">
        <v>0.05</v>
      </c>
      <c r="M442" s="24">
        <v>0.06</v>
      </c>
      <c r="N442" s="206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7"/>
      <c r="AT442" s="207"/>
      <c r="AU442" s="207"/>
      <c r="AV442" s="207"/>
      <c r="AW442" s="207"/>
      <c r="AX442" s="207"/>
      <c r="AY442" s="207"/>
      <c r="AZ442" s="207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10">
        <v>16</v>
      </c>
    </row>
    <row r="443" spans="1:65">
      <c r="A443" s="30"/>
      <c r="B443" s="19">
        <v>1</v>
      </c>
      <c r="C443" s="9">
        <v>4</v>
      </c>
      <c r="D443" s="211">
        <v>0.4</v>
      </c>
      <c r="E443" s="24">
        <v>0.05</v>
      </c>
      <c r="F443" s="24">
        <v>8.3000000000000004E-2</v>
      </c>
      <c r="G443" s="24">
        <v>0.15</v>
      </c>
      <c r="H443" s="211" t="s">
        <v>189</v>
      </c>
      <c r="I443" s="211">
        <v>0.20517959054447266</v>
      </c>
      <c r="J443" s="211" t="s">
        <v>105</v>
      </c>
      <c r="K443" s="211" t="s">
        <v>189</v>
      </c>
      <c r="L443" s="24">
        <v>0.06</v>
      </c>
      <c r="M443" s="24">
        <v>0.04</v>
      </c>
      <c r="N443" s="206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7"/>
      <c r="AT443" s="207"/>
      <c r="AU443" s="207"/>
      <c r="AV443" s="207"/>
      <c r="AW443" s="207"/>
      <c r="AX443" s="207"/>
      <c r="AY443" s="207"/>
      <c r="AZ443" s="207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10">
        <v>7.81806316527386E-2</v>
      </c>
    </row>
    <row r="444" spans="1:65">
      <c r="A444" s="30"/>
      <c r="B444" s="19">
        <v>1</v>
      </c>
      <c r="C444" s="9">
        <v>5</v>
      </c>
      <c r="D444" s="211">
        <v>0.3</v>
      </c>
      <c r="E444" s="24">
        <v>0.05</v>
      </c>
      <c r="F444" s="24">
        <v>0.1</v>
      </c>
      <c r="G444" s="24">
        <v>0.15</v>
      </c>
      <c r="H444" s="24">
        <v>0.05</v>
      </c>
      <c r="I444" s="211">
        <v>0.1908636338949834</v>
      </c>
      <c r="J444" s="211" t="s">
        <v>105</v>
      </c>
      <c r="K444" s="211" t="s">
        <v>189</v>
      </c>
      <c r="L444" s="24">
        <v>0.06</v>
      </c>
      <c r="M444" s="24">
        <v>7.0000000000000007E-2</v>
      </c>
      <c r="N444" s="206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7"/>
      <c r="AT444" s="207"/>
      <c r="AU444" s="207"/>
      <c r="AV444" s="207"/>
      <c r="AW444" s="207"/>
      <c r="AX444" s="207"/>
      <c r="AY444" s="207"/>
      <c r="AZ444" s="207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10">
        <v>20</v>
      </c>
    </row>
    <row r="445" spans="1:65">
      <c r="A445" s="30"/>
      <c r="B445" s="19">
        <v>1</v>
      </c>
      <c r="C445" s="9">
        <v>6</v>
      </c>
      <c r="D445" s="211">
        <v>0.2</v>
      </c>
      <c r="E445" s="211" t="s">
        <v>189</v>
      </c>
      <c r="F445" s="24">
        <v>6.6000000000000003E-2</v>
      </c>
      <c r="G445" s="24">
        <v>0.16</v>
      </c>
      <c r="H445" s="24">
        <v>0.05</v>
      </c>
      <c r="I445" s="211">
        <v>0.15771164278235489</v>
      </c>
      <c r="J445" s="211" t="s">
        <v>105</v>
      </c>
      <c r="K445" s="211" t="s">
        <v>189</v>
      </c>
      <c r="L445" s="24">
        <v>0.06</v>
      </c>
      <c r="M445" s="24">
        <v>0.03</v>
      </c>
      <c r="N445" s="206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7"/>
      <c r="AK445" s="207"/>
      <c r="AL445" s="207"/>
      <c r="AM445" s="207"/>
      <c r="AN445" s="207"/>
      <c r="AO445" s="207"/>
      <c r="AP445" s="207"/>
      <c r="AQ445" s="207"/>
      <c r="AR445" s="207"/>
      <c r="AS445" s="207"/>
      <c r="AT445" s="207"/>
      <c r="AU445" s="207"/>
      <c r="AV445" s="207"/>
      <c r="AW445" s="207"/>
      <c r="AX445" s="207"/>
      <c r="AY445" s="207"/>
      <c r="AZ445" s="207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56"/>
    </row>
    <row r="446" spans="1:65">
      <c r="A446" s="30"/>
      <c r="B446" s="20" t="s">
        <v>226</v>
      </c>
      <c r="C446" s="12"/>
      <c r="D446" s="212">
        <v>0.3666666666666667</v>
      </c>
      <c r="E446" s="212">
        <v>5.000000000000001E-2</v>
      </c>
      <c r="F446" s="212">
        <v>9.416666666666669E-2</v>
      </c>
      <c r="G446" s="212">
        <v>0.15666666666666668</v>
      </c>
      <c r="H446" s="212">
        <v>0.05</v>
      </c>
      <c r="I446" s="212">
        <v>0.17892609453462491</v>
      </c>
      <c r="J446" s="212" t="s">
        <v>500</v>
      </c>
      <c r="K446" s="212" t="s">
        <v>500</v>
      </c>
      <c r="L446" s="212">
        <v>5.8333333333333327E-2</v>
      </c>
      <c r="M446" s="212">
        <v>0.06</v>
      </c>
      <c r="N446" s="206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56"/>
    </row>
    <row r="447" spans="1:65">
      <c r="A447" s="30"/>
      <c r="B447" s="3" t="s">
        <v>227</v>
      </c>
      <c r="C447" s="29"/>
      <c r="D447" s="24">
        <v>0.4</v>
      </c>
      <c r="E447" s="24">
        <v>0.05</v>
      </c>
      <c r="F447" s="24">
        <v>0.1</v>
      </c>
      <c r="G447" s="24">
        <v>0.155</v>
      </c>
      <c r="H447" s="24">
        <v>0.05</v>
      </c>
      <c r="I447" s="24">
        <v>0.17796833921911928</v>
      </c>
      <c r="J447" s="24" t="s">
        <v>500</v>
      </c>
      <c r="K447" s="24" t="s">
        <v>500</v>
      </c>
      <c r="L447" s="24">
        <v>0.06</v>
      </c>
      <c r="M447" s="24">
        <v>6.5000000000000002E-2</v>
      </c>
      <c r="N447" s="206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56"/>
    </row>
    <row r="448" spans="1:65">
      <c r="A448" s="30"/>
      <c r="B448" s="3" t="s">
        <v>228</v>
      </c>
      <c r="C448" s="29"/>
      <c r="D448" s="24">
        <v>0.10327955589886445</v>
      </c>
      <c r="E448" s="24">
        <v>8.4983747219407389E-18</v>
      </c>
      <c r="F448" s="24">
        <v>1.7302215657731865E-2</v>
      </c>
      <c r="G448" s="24">
        <v>8.1649658092772665E-3</v>
      </c>
      <c r="H448" s="24">
        <v>0</v>
      </c>
      <c r="I448" s="24">
        <v>1.879820889258969E-2</v>
      </c>
      <c r="J448" s="24" t="s">
        <v>500</v>
      </c>
      <c r="K448" s="24" t="s">
        <v>500</v>
      </c>
      <c r="L448" s="24">
        <v>4.082482904638628E-3</v>
      </c>
      <c r="M448" s="24">
        <v>2.1908902300206673E-2</v>
      </c>
      <c r="N448" s="206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56"/>
    </row>
    <row r="449" spans="1:65">
      <c r="A449" s="30"/>
      <c r="B449" s="3" t="s">
        <v>85</v>
      </c>
      <c r="C449" s="29"/>
      <c r="D449" s="13">
        <v>0.2816715160878121</v>
      </c>
      <c r="E449" s="13">
        <v>1.6996749443881474E-16</v>
      </c>
      <c r="F449" s="13">
        <v>0.18374034326794897</v>
      </c>
      <c r="G449" s="13">
        <v>5.2116803037939995E-2</v>
      </c>
      <c r="H449" s="13">
        <v>0</v>
      </c>
      <c r="I449" s="13">
        <v>0.10506130445356561</v>
      </c>
      <c r="J449" s="13" t="s">
        <v>500</v>
      </c>
      <c r="K449" s="13" t="s">
        <v>500</v>
      </c>
      <c r="L449" s="13">
        <v>6.9985421222376484E-2</v>
      </c>
      <c r="M449" s="13">
        <v>0.36514837167011122</v>
      </c>
      <c r="N449" s="14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229</v>
      </c>
      <c r="C450" s="29"/>
      <c r="D450" s="13">
        <v>3.6899936584718382</v>
      </c>
      <c r="E450" s="13">
        <v>-0.36045541020838567</v>
      </c>
      <c r="F450" s="13">
        <v>0.20447564410754038</v>
      </c>
      <c r="G450" s="13">
        <v>1.0039063813470581</v>
      </c>
      <c r="H450" s="13">
        <v>-0.36045541020838567</v>
      </c>
      <c r="I450" s="13">
        <v>1.2886243146432457</v>
      </c>
      <c r="J450" s="13" t="s">
        <v>500</v>
      </c>
      <c r="K450" s="13" t="s">
        <v>500</v>
      </c>
      <c r="L450" s="13">
        <v>-0.2538646452431168</v>
      </c>
      <c r="M450" s="13">
        <v>-0.23254649225006296</v>
      </c>
      <c r="N450" s="14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46" t="s">
        <v>230</v>
      </c>
      <c r="C451" s="47"/>
      <c r="D451" s="45">
        <v>7.43</v>
      </c>
      <c r="E451" s="45">
        <v>0.52</v>
      </c>
      <c r="F451" s="45">
        <v>0.84</v>
      </c>
      <c r="G451" s="45">
        <v>2.36</v>
      </c>
      <c r="H451" s="45">
        <v>0.32</v>
      </c>
      <c r="I451" s="45">
        <v>2.89</v>
      </c>
      <c r="J451" s="45">
        <v>0.22</v>
      </c>
      <c r="K451" s="45">
        <v>0.83</v>
      </c>
      <c r="L451" s="45">
        <v>0.02</v>
      </c>
      <c r="M451" s="45">
        <v>0.02</v>
      </c>
      <c r="N451" s="14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B452" s="3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BM452" s="55"/>
    </row>
    <row r="453" spans="1:65" ht="15">
      <c r="B453" s="8" t="s">
        <v>466</v>
      </c>
      <c r="BM453" s="28" t="s">
        <v>66</v>
      </c>
    </row>
    <row r="454" spans="1:65" ht="15">
      <c r="A454" s="25" t="s">
        <v>17</v>
      </c>
      <c r="B454" s="18" t="s">
        <v>108</v>
      </c>
      <c r="C454" s="15" t="s">
        <v>109</v>
      </c>
      <c r="D454" s="16" t="s">
        <v>209</v>
      </c>
      <c r="E454" s="17" t="s">
        <v>209</v>
      </c>
      <c r="F454" s="17" t="s">
        <v>209</v>
      </c>
      <c r="G454" s="17" t="s">
        <v>209</v>
      </c>
      <c r="H454" s="17" t="s">
        <v>209</v>
      </c>
      <c r="I454" s="14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 t="s">
        <v>210</v>
      </c>
      <c r="C455" s="9" t="s">
        <v>210</v>
      </c>
      <c r="D455" s="142" t="s">
        <v>239</v>
      </c>
      <c r="E455" s="143" t="s">
        <v>240</v>
      </c>
      <c r="F455" s="143" t="s">
        <v>243</v>
      </c>
      <c r="G455" s="143" t="s">
        <v>246</v>
      </c>
      <c r="H455" s="143" t="s">
        <v>247</v>
      </c>
      <c r="I455" s="14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 t="s">
        <v>3</v>
      </c>
    </row>
    <row r="456" spans="1:65">
      <c r="A456" s="30"/>
      <c r="B456" s="19"/>
      <c r="C456" s="9"/>
      <c r="D456" s="10" t="s">
        <v>99</v>
      </c>
      <c r="E456" s="11" t="s">
        <v>99</v>
      </c>
      <c r="F456" s="11" t="s">
        <v>275</v>
      </c>
      <c r="G456" s="11" t="s">
        <v>275</v>
      </c>
      <c r="H456" s="11" t="s">
        <v>275</v>
      </c>
      <c r="I456" s="14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2</v>
      </c>
    </row>
    <row r="457" spans="1:65">
      <c r="A457" s="30"/>
      <c r="B457" s="19"/>
      <c r="C457" s="9"/>
      <c r="D457" s="26"/>
      <c r="E457" s="26"/>
      <c r="F457" s="26"/>
      <c r="G457" s="26"/>
      <c r="H457" s="26"/>
      <c r="I457" s="14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3</v>
      </c>
    </row>
    <row r="458" spans="1:65">
      <c r="A458" s="30"/>
      <c r="B458" s="18">
        <v>1</v>
      </c>
      <c r="C458" s="14">
        <v>1</v>
      </c>
      <c r="D458" s="22">
        <v>1.1000000000000001</v>
      </c>
      <c r="E458" s="22">
        <v>1.1399999999999999</v>
      </c>
      <c r="F458" s="22">
        <v>1.1000000000000001</v>
      </c>
      <c r="G458" s="22">
        <v>1.2</v>
      </c>
      <c r="H458" s="22">
        <v>1.3</v>
      </c>
      <c r="I458" s="14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>
        <v>1</v>
      </c>
      <c r="C459" s="9">
        <v>2</v>
      </c>
      <c r="D459" s="11">
        <v>1.17</v>
      </c>
      <c r="E459" s="147">
        <v>3.67</v>
      </c>
      <c r="F459" s="11">
        <v>1.3</v>
      </c>
      <c r="G459" s="11">
        <v>1.3</v>
      </c>
      <c r="H459" s="11">
        <v>1.3</v>
      </c>
      <c r="I459" s="14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e">
        <v>#N/A</v>
      </c>
    </row>
    <row r="460" spans="1:65">
      <c r="A460" s="30"/>
      <c r="B460" s="19">
        <v>1</v>
      </c>
      <c r="C460" s="9">
        <v>3</v>
      </c>
      <c r="D460" s="11">
        <v>1.32</v>
      </c>
      <c r="E460" s="11">
        <v>1.22</v>
      </c>
      <c r="F460" s="11">
        <v>1.5</v>
      </c>
      <c r="G460" s="11">
        <v>1.2</v>
      </c>
      <c r="H460" s="11">
        <v>1.3</v>
      </c>
      <c r="I460" s="14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16</v>
      </c>
    </row>
    <row r="461" spans="1:65">
      <c r="A461" s="30"/>
      <c r="B461" s="19">
        <v>1</v>
      </c>
      <c r="C461" s="9">
        <v>4</v>
      </c>
      <c r="D461" s="11">
        <v>1.38</v>
      </c>
      <c r="E461" s="11">
        <v>1.17</v>
      </c>
      <c r="F461" s="11">
        <v>1.3</v>
      </c>
      <c r="G461" s="11">
        <v>1.2</v>
      </c>
      <c r="H461" s="11">
        <v>1.3</v>
      </c>
      <c r="I461" s="14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1.2335333333333334</v>
      </c>
    </row>
    <row r="462" spans="1:65">
      <c r="A462" s="30"/>
      <c r="B462" s="19">
        <v>1</v>
      </c>
      <c r="C462" s="9">
        <v>5</v>
      </c>
      <c r="D462" s="11">
        <v>1.4</v>
      </c>
      <c r="E462" s="11">
        <v>1.22</v>
      </c>
      <c r="F462" s="11">
        <v>1.2</v>
      </c>
      <c r="G462" s="11">
        <v>1.1000000000000001</v>
      </c>
      <c r="H462" s="11">
        <v>1.2</v>
      </c>
      <c r="I462" s="14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69</v>
      </c>
    </row>
    <row r="463" spans="1:65">
      <c r="A463" s="30"/>
      <c r="B463" s="19">
        <v>1</v>
      </c>
      <c r="C463" s="9">
        <v>6</v>
      </c>
      <c r="D463" s="11">
        <v>1.24</v>
      </c>
      <c r="E463" s="11">
        <v>1.08</v>
      </c>
      <c r="F463" s="11">
        <v>1.1000000000000001</v>
      </c>
      <c r="G463" s="11">
        <v>1.1000000000000001</v>
      </c>
      <c r="H463" s="11">
        <v>1.4</v>
      </c>
      <c r="I463" s="14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5"/>
    </row>
    <row r="464" spans="1:65">
      <c r="A464" s="30"/>
      <c r="B464" s="20" t="s">
        <v>226</v>
      </c>
      <c r="C464" s="12"/>
      <c r="D464" s="23">
        <v>1.2683333333333333</v>
      </c>
      <c r="E464" s="23">
        <v>1.5833333333333333</v>
      </c>
      <c r="F464" s="23">
        <v>1.25</v>
      </c>
      <c r="G464" s="23">
        <v>1.1833333333333333</v>
      </c>
      <c r="H464" s="23">
        <v>1.3</v>
      </c>
      <c r="I464" s="14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5"/>
    </row>
    <row r="465" spans="1:65">
      <c r="A465" s="30"/>
      <c r="B465" s="3" t="s">
        <v>227</v>
      </c>
      <c r="C465" s="29"/>
      <c r="D465" s="11">
        <v>1.28</v>
      </c>
      <c r="E465" s="11">
        <v>1.1949999999999998</v>
      </c>
      <c r="F465" s="11">
        <v>1.25</v>
      </c>
      <c r="G465" s="11">
        <v>1.2</v>
      </c>
      <c r="H465" s="11">
        <v>1.3</v>
      </c>
      <c r="I465" s="14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30"/>
      <c r="B466" s="3" t="s">
        <v>228</v>
      </c>
      <c r="C466" s="29"/>
      <c r="D466" s="24">
        <v>0.11940128419186562</v>
      </c>
      <c r="E466" s="24">
        <v>1.0236145107737902</v>
      </c>
      <c r="F466" s="24">
        <v>0.15165750888103233</v>
      </c>
      <c r="G466" s="24">
        <v>7.527726527090807E-2</v>
      </c>
      <c r="H466" s="24">
        <v>6.3245553203367569E-2</v>
      </c>
      <c r="I466" s="206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56"/>
    </row>
    <row r="467" spans="1:65">
      <c r="A467" s="30"/>
      <c r="B467" s="3" t="s">
        <v>85</v>
      </c>
      <c r="C467" s="29"/>
      <c r="D467" s="13">
        <v>9.4140302910800749E-2</v>
      </c>
      <c r="E467" s="13">
        <v>0.64649337522555173</v>
      </c>
      <c r="F467" s="13">
        <v>0.12132600710482586</v>
      </c>
      <c r="G467" s="13">
        <v>6.3614590369781468E-2</v>
      </c>
      <c r="H467" s="13">
        <v>4.8650425541051971E-2</v>
      </c>
      <c r="I467" s="14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229</v>
      </c>
      <c r="C468" s="29"/>
      <c r="D468" s="13">
        <v>2.8211641355455841E-2</v>
      </c>
      <c r="E468" s="13">
        <v>0.28357563638328909</v>
      </c>
      <c r="F468" s="13">
        <v>1.3349186618386133E-2</v>
      </c>
      <c r="G468" s="13">
        <v>-4.0696103334594391E-2</v>
      </c>
      <c r="H468" s="13">
        <v>5.388315408312172E-2</v>
      </c>
      <c r="I468" s="14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46" t="s">
        <v>230</v>
      </c>
      <c r="C469" s="47"/>
      <c r="D469" s="45">
        <v>0</v>
      </c>
      <c r="E469" s="45">
        <v>6.71</v>
      </c>
      <c r="F469" s="45">
        <v>0.39</v>
      </c>
      <c r="G469" s="45">
        <v>1.81</v>
      </c>
      <c r="H469" s="45">
        <v>0.67</v>
      </c>
      <c r="I469" s="14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B470" s="31"/>
      <c r="C470" s="20"/>
      <c r="D470" s="20"/>
      <c r="E470" s="20"/>
      <c r="F470" s="20"/>
      <c r="G470" s="20"/>
      <c r="H470" s="20"/>
      <c r="BM470" s="55"/>
    </row>
    <row r="471" spans="1:65" ht="15">
      <c r="B471" s="8" t="s">
        <v>467</v>
      </c>
      <c r="BM471" s="28" t="s">
        <v>233</v>
      </c>
    </row>
    <row r="472" spans="1:65" ht="15">
      <c r="A472" s="25" t="s">
        <v>20</v>
      </c>
      <c r="B472" s="18" t="s">
        <v>108</v>
      </c>
      <c r="C472" s="15" t="s">
        <v>109</v>
      </c>
      <c r="D472" s="16" t="s">
        <v>209</v>
      </c>
      <c r="E472" s="17" t="s">
        <v>209</v>
      </c>
      <c r="F472" s="17" t="s">
        <v>209</v>
      </c>
      <c r="G472" s="17" t="s">
        <v>209</v>
      </c>
      <c r="H472" s="17" t="s">
        <v>209</v>
      </c>
      <c r="I472" s="17" t="s">
        <v>209</v>
      </c>
      <c r="J472" s="17" t="s">
        <v>209</v>
      </c>
      <c r="K472" s="17" t="s">
        <v>209</v>
      </c>
      <c r="L472" s="17" t="s">
        <v>209</v>
      </c>
      <c r="M472" s="17" t="s">
        <v>209</v>
      </c>
      <c r="N472" s="14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1</v>
      </c>
    </row>
    <row r="473" spans="1:65">
      <c r="A473" s="30"/>
      <c r="B473" s="19" t="s">
        <v>210</v>
      </c>
      <c r="C473" s="9" t="s">
        <v>210</v>
      </c>
      <c r="D473" s="142" t="s">
        <v>238</v>
      </c>
      <c r="E473" s="143" t="s">
        <v>239</v>
      </c>
      <c r="F473" s="143" t="s">
        <v>240</v>
      </c>
      <c r="G473" s="143" t="s">
        <v>242</v>
      </c>
      <c r="H473" s="143" t="s">
        <v>243</v>
      </c>
      <c r="I473" s="143" t="s">
        <v>244</v>
      </c>
      <c r="J473" s="143" t="s">
        <v>246</v>
      </c>
      <c r="K473" s="143" t="s">
        <v>247</v>
      </c>
      <c r="L473" s="143" t="s">
        <v>248</v>
      </c>
      <c r="M473" s="143" t="s">
        <v>249</v>
      </c>
      <c r="N473" s="14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8" t="s">
        <v>3</v>
      </c>
    </row>
    <row r="474" spans="1:65">
      <c r="A474" s="30"/>
      <c r="B474" s="19"/>
      <c r="C474" s="9"/>
      <c r="D474" s="10" t="s">
        <v>100</v>
      </c>
      <c r="E474" s="11" t="s">
        <v>99</v>
      </c>
      <c r="F474" s="11" t="s">
        <v>99</v>
      </c>
      <c r="G474" s="11" t="s">
        <v>99</v>
      </c>
      <c r="H474" s="11" t="s">
        <v>275</v>
      </c>
      <c r="I474" s="11" t="s">
        <v>99</v>
      </c>
      <c r="J474" s="11" t="s">
        <v>275</v>
      </c>
      <c r="K474" s="11" t="s">
        <v>275</v>
      </c>
      <c r="L474" s="11" t="s">
        <v>275</v>
      </c>
      <c r="M474" s="11" t="s">
        <v>100</v>
      </c>
      <c r="N474" s="14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2</v>
      </c>
    </row>
    <row r="475" spans="1:65">
      <c r="A475" s="30"/>
      <c r="B475" s="19"/>
      <c r="C475" s="9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14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2</v>
      </c>
    </row>
    <row r="476" spans="1:65">
      <c r="A476" s="30"/>
      <c r="B476" s="18">
        <v>1</v>
      </c>
      <c r="C476" s="14">
        <v>1</v>
      </c>
      <c r="D476" s="145">
        <v>40</v>
      </c>
      <c r="E476" s="22">
        <v>4</v>
      </c>
      <c r="F476" s="22" t="s">
        <v>103</v>
      </c>
      <c r="G476" s="22">
        <v>2</v>
      </c>
      <c r="H476" s="145" t="s">
        <v>95</v>
      </c>
      <c r="I476" s="145" t="s">
        <v>102</v>
      </c>
      <c r="J476" s="145" t="s">
        <v>285</v>
      </c>
      <c r="K476" s="145" t="s">
        <v>95</v>
      </c>
      <c r="L476" s="22">
        <v>0.4</v>
      </c>
      <c r="M476" s="145" t="s">
        <v>95</v>
      </c>
      <c r="N476" s="14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>
        <v>1</v>
      </c>
      <c r="C477" s="9">
        <v>2</v>
      </c>
      <c r="D477" s="146">
        <v>30</v>
      </c>
      <c r="E477" s="11">
        <v>4</v>
      </c>
      <c r="F477" s="147">
        <v>6</v>
      </c>
      <c r="G477" s="11" t="s">
        <v>102</v>
      </c>
      <c r="H477" s="146" t="s">
        <v>95</v>
      </c>
      <c r="I477" s="146" t="s">
        <v>102</v>
      </c>
      <c r="J477" s="146" t="s">
        <v>285</v>
      </c>
      <c r="K477" s="146" t="s">
        <v>95</v>
      </c>
      <c r="L477" s="11">
        <v>0.5</v>
      </c>
      <c r="M477" s="146" t="s">
        <v>95</v>
      </c>
      <c r="N477" s="14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15</v>
      </c>
    </row>
    <row r="478" spans="1:65">
      <c r="A478" s="30"/>
      <c r="B478" s="19">
        <v>1</v>
      </c>
      <c r="C478" s="9">
        <v>3</v>
      </c>
      <c r="D478" s="146">
        <v>30</v>
      </c>
      <c r="E478" s="11">
        <v>3</v>
      </c>
      <c r="F478" s="11">
        <v>2</v>
      </c>
      <c r="G478" s="11">
        <v>1</v>
      </c>
      <c r="H478" s="146" t="s">
        <v>95</v>
      </c>
      <c r="I478" s="146" t="s">
        <v>102</v>
      </c>
      <c r="J478" s="146" t="s">
        <v>285</v>
      </c>
      <c r="K478" s="146" t="s">
        <v>95</v>
      </c>
      <c r="L478" s="11" t="s">
        <v>105</v>
      </c>
      <c r="M478" s="146" t="s">
        <v>95</v>
      </c>
      <c r="N478" s="14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16</v>
      </c>
    </row>
    <row r="479" spans="1:65">
      <c r="A479" s="30"/>
      <c r="B479" s="19">
        <v>1</v>
      </c>
      <c r="C479" s="9">
        <v>4</v>
      </c>
      <c r="D479" s="146">
        <v>30</v>
      </c>
      <c r="E479" s="11">
        <v>3</v>
      </c>
      <c r="F479" s="11">
        <v>2</v>
      </c>
      <c r="G479" s="11" t="s">
        <v>102</v>
      </c>
      <c r="H479" s="146" t="s">
        <v>95</v>
      </c>
      <c r="I479" s="146" t="s">
        <v>102</v>
      </c>
      <c r="J479" s="146" t="s">
        <v>285</v>
      </c>
      <c r="K479" s="146" t="s">
        <v>95</v>
      </c>
      <c r="L479" s="11">
        <v>2.1</v>
      </c>
      <c r="M479" s="146" t="s">
        <v>95</v>
      </c>
      <c r="N479" s="14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1.6187499999999999</v>
      </c>
    </row>
    <row r="480" spans="1:65">
      <c r="A480" s="30"/>
      <c r="B480" s="19">
        <v>1</v>
      </c>
      <c r="C480" s="9">
        <v>5</v>
      </c>
      <c r="D480" s="146">
        <v>30</v>
      </c>
      <c r="E480" s="11">
        <v>3</v>
      </c>
      <c r="F480" s="11" t="s">
        <v>103</v>
      </c>
      <c r="G480" s="11" t="s">
        <v>102</v>
      </c>
      <c r="H480" s="146" t="s">
        <v>95</v>
      </c>
      <c r="I480" s="146" t="s">
        <v>102</v>
      </c>
      <c r="J480" s="146" t="s">
        <v>285</v>
      </c>
      <c r="K480" s="146" t="s">
        <v>95</v>
      </c>
      <c r="L480" s="11">
        <v>0.8</v>
      </c>
      <c r="M480" s="146" t="s">
        <v>95</v>
      </c>
      <c r="N480" s="14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21</v>
      </c>
    </row>
    <row r="481" spans="1:65">
      <c r="A481" s="30"/>
      <c r="B481" s="19">
        <v>1</v>
      </c>
      <c r="C481" s="9">
        <v>6</v>
      </c>
      <c r="D481" s="146">
        <v>20</v>
      </c>
      <c r="E481" s="11">
        <v>3</v>
      </c>
      <c r="F481" s="11" t="s">
        <v>103</v>
      </c>
      <c r="G481" s="11" t="s">
        <v>102</v>
      </c>
      <c r="H481" s="146" t="s">
        <v>95</v>
      </c>
      <c r="I481" s="146" t="s">
        <v>102</v>
      </c>
      <c r="J481" s="146" t="s">
        <v>285</v>
      </c>
      <c r="K481" s="146" t="s">
        <v>95</v>
      </c>
      <c r="L481" s="11">
        <v>1.6</v>
      </c>
      <c r="M481" s="146" t="s">
        <v>95</v>
      </c>
      <c r="N481" s="14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5"/>
    </row>
    <row r="482" spans="1:65">
      <c r="A482" s="30"/>
      <c r="B482" s="20" t="s">
        <v>226</v>
      </c>
      <c r="C482" s="12"/>
      <c r="D482" s="23">
        <v>30</v>
      </c>
      <c r="E482" s="23">
        <v>3.3333333333333335</v>
      </c>
      <c r="F482" s="23">
        <v>3.3333333333333335</v>
      </c>
      <c r="G482" s="23">
        <v>1.5</v>
      </c>
      <c r="H482" s="23" t="s">
        <v>500</v>
      </c>
      <c r="I482" s="23" t="s">
        <v>500</v>
      </c>
      <c r="J482" s="23" t="s">
        <v>500</v>
      </c>
      <c r="K482" s="23" t="s">
        <v>500</v>
      </c>
      <c r="L482" s="23">
        <v>1.08</v>
      </c>
      <c r="M482" s="23" t="s">
        <v>500</v>
      </c>
      <c r="N482" s="14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5"/>
    </row>
    <row r="483" spans="1:65">
      <c r="A483" s="30"/>
      <c r="B483" s="3" t="s">
        <v>227</v>
      </c>
      <c r="C483" s="29"/>
      <c r="D483" s="11">
        <v>30</v>
      </c>
      <c r="E483" s="11">
        <v>3</v>
      </c>
      <c r="F483" s="11">
        <v>2</v>
      </c>
      <c r="G483" s="11">
        <v>1.5</v>
      </c>
      <c r="H483" s="11" t="s">
        <v>500</v>
      </c>
      <c r="I483" s="11" t="s">
        <v>500</v>
      </c>
      <c r="J483" s="11" t="s">
        <v>500</v>
      </c>
      <c r="K483" s="11" t="s">
        <v>500</v>
      </c>
      <c r="L483" s="11">
        <v>0.8</v>
      </c>
      <c r="M483" s="11" t="s">
        <v>500</v>
      </c>
      <c r="N483" s="14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5"/>
    </row>
    <row r="484" spans="1:65">
      <c r="A484" s="30"/>
      <c r="B484" s="3" t="s">
        <v>228</v>
      </c>
      <c r="C484" s="29"/>
      <c r="D484" s="24">
        <v>6.324555320336759</v>
      </c>
      <c r="E484" s="24">
        <v>0.51639777949432131</v>
      </c>
      <c r="F484" s="24">
        <v>2.3094010767585029</v>
      </c>
      <c r="G484" s="24">
        <v>0.70710678118654757</v>
      </c>
      <c r="H484" s="24" t="s">
        <v>500</v>
      </c>
      <c r="I484" s="24" t="s">
        <v>500</v>
      </c>
      <c r="J484" s="24" t="s">
        <v>500</v>
      </c>
      <c r="K484" s="24" t="s">
        <v>500</v>
      </c>
      <c r="L484" s="24">
        <v>0.7395944834840239</v>
      </c>
      <c r="M484" s="24" t="s">
        <v>500</v>
      </c>
      <c r="N484" s="14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5"/>
    </row>
    <row r="485" spans="1:65">
      <c r="A485" s="30"/>
      <c r="B485" s="3" t="s">
        <v>85</v>
      </c>
      <c r="C485" s="29"/>
      <c r="D485" s="13">
        <v>0.21081851067789198</v>
      </c>
      <c r="E485" s="13">
        <v>0.1549193338482964</v>
      </c>
      <c r="F485" s="13">
        <v>0.69282032302755081</v>
      </c>
      <c r="G485" s="13">
        <v>0.47140452079103173</v>
      </c>
      <c r="H485" s="13" t="s">
        <v>500</v>
      </c>
      <c r="I485" s="13" t="s">
        <v>500</v>
      </c>
      <c r="J485" s="13" t="s">
        <v>500</v>
      </c>
      <c r="K485" s="13" t="s">
        <v>500</v>
      </c>
      <c r="L485" s="13">
        <v>0.68480970692965171</v>
      </c>
      <c r="M485" s="13" t="s">
        <v>500</v>
      </c>
      <c r="N485" s="14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5"/>
    </row>
    <row r="486" spans="1:65">
      <c r="A486" s="30"/>
      <c r="B486" s="3" t="s">
        <v>229</v>
      </c>
      <c r="C486" s="29"/>
      <c r="D486" s="13">
        <v>17.532818532818535</v>
      </c>
      <c r="E486" s="13">
        <v>1.0592020592020592</v>
      </c>
      <c r="F486" s="13">
        <v>1.0592020592020592</v>
      </c>
      <c r="G486" s="13">
        <v>-7.3359073359073323E-2</v>
      </c>
      <c r="H486" s="13" t="s">
        <v>500</v>
      </c>
      <c r="I486" s="13" t="s">
        <v>500</v>
      </c>
      <c r="J486" s="13" t="s">
        <v>500</v>
      </c>
      <c r="K486" s="13" t="s">
        <v>500</v>
      </c>
      <c r="L486" s="13">
        <v>-0.33281853281853269</v>
      </c>
      <c r="M486" s="13" t="s">
        <v>500</v>
      </c>
      <c r="N486" s="14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46" t="s">
        <v>230</v>
      </c>
      <c r="C487" s="47"/>
      <c r="D487" s="45">
        <v>6.63</v>
      </c>
      <c r="E487" s="45">
        <v>0.21</v>
      </c>
      <c r="F487" s="45">
        <v>0.51</v>
      </c>
      <c r="G487" s="45">
        <v>0.85</v>
      </c>
      <c r="H487" s="45">
        <v>0.21</v>
      </c>
      <c r="I487" s="45">
        <v>0.94</v>
      </c>
      <c r="J487" s="45">
        <v>0.85</v>
      </c>
      <c r="K487" s="45">
        <v>0.21</v>
      </c>
      <c r="L487" s="45">
        <v>0.84</v>
      </c>
      <c r="M487" s="45">
        <v>0.21</v>
      </c>
      <c r="N487" s="14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B488" s="3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BM488" s="55"/>
    </row>
    <row r="489" spans="1:65" ht="15">
      <c r="B489" s="8" t="s">
        <v>468</v>
      </c>
      <c r="BM489" s="28" t="s">
        <v>233</v>
      </c>
    </row>
    <row r="490" spans="1:65" ht="15">
      <c r="A490" s="25" t="s">
        <v>23</v>
      </c>
      <c r="B490" s="18" t="s">
        <v>108</v>
      </c>
      <c r="C490" s="15" t="s">
        <v>109</v>
      </c>
      <c r="D490" s="16" t="s">
        <v>209</v>
      </c>
      <c r="E490" s="17" t="s">
        <v>209</v>
      </c>
      <c r="F490" s="17" t="s">
        <v>209</v>
      </c>
      <c r="G490" s="17" t="s">
        <v>209</v>
      </c>
      <c r="H490" s="14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8">
        <v>1</v>
      </c>
    </row>
    <row r="491" spans="1:65">
      <c r="A491" s="30"/>
      <c r="B491" s="19" t="s">
        <v>210</v>
      </c>
      <c r="C491" s="9" t="s">
        <v>210</v>
      </c>
      <c r="D491" s="142" t="s">
        <v>239</v>
      </c>
      <c r="E491" s="143" t="s">
        <v>240</v>
      </c>
      <c r="F491" s="143" t="s">
        <v>243</v>
      </c>
      <c r="G491" s="143" t="s">
        <v>247</v>
      </c>
      <c r="H491" s="14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8" t="s">
        <v>3</v>
      </c>
    </row>
    <row r="492" spans="1:65">
      <c r="A492" s="30"/>
      <c r="B492" s="19"/>
      <c r="C492" s="9"/>
      <c r="D492" s="10" t="s">
        <v>99</v>
      </c>
      <c r="E492" s="11" t="s">
        <v>99</v>
      </c>
      <c r="F492" s="11" t="s">
        <v>275</v>
      </c>
      <c r="G492" s="11" t="s">
        <v>275</v>
      </c>
      <c r="H492" s="14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3</v>
      </c>
    </row>
    <row r="493" spans="1:65">
      <c r="A493" s="30"/>
      <c r="B493" s="19"/>
      <c r="C493" s="9"/>
      <c r="D493" s="26"/>
      <c r="E493" s="26"/>
      <c r="F493" s="26"/>
      <c r="G493" s="26"/>
      <c r="H493" s="14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3</v>
      </c>
    </row>
    <row r="494" spans="1:65">
      <c r="A494" s="30"/>
      <c r="B494" s="18">
        <v>1</v>
      </c>
      <c r="C494" s="14">
        <v>1</v>
      </c>
      <c r="D494" s="209" t="s">
        <v>189</v>
      </c>
      <c r="E494" s="209" t="s">
        <v>189</v>
      </c>
      <c r="F494" s="208" t="s">
        <v>189</v>
      </c>
      <c r="G494" s="209" t="s">
        <v>189</v>
      </c>
      <c r="H494" s="206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F494" s="207"/>
      <c r="AG494" s="207"/>
      <c r="AH494" s="207"/>
      <c r="AI494" s="207"/>
      <c r="AJ494" s="207"/>
      <c r="AK494" s="207"/>
      <c r="AL494" s="207"/>
      <c r="AM494" s="207"/>
      <c r="AN494" s="207"/>
      <c r="AO494" s="207"/>
      <c r="AP494" s="207"/>
      <c r="AQ494" s="207"/>
      <c r="AR494" s="207"/>
      <c r="AS494" s="207"/>
      <c r="AT494" s="207"/>
      <c r="AU494" s="207"/>
      <c r="AV494" s="207"/>
      <c r="AW494" s="207"/>
      <c r="AX494" s="207"/>
      <c r="AY494" s="207"/>
      <c r="AZ494" s="207"/>
      <c r="BA494" s="207"/>
      <c r="BB494" s="207"/>
      <c r="BC494" s="207"/>
      <c r="BD494" s="207"/>
      <c r="BE494" s="207"/>
      <c r="BF494" s="207"/>
      <c r="BG494" s="207"/>
      <c r="BH494" s="207"/>
      <c r="BI494" s="207"/>
      <c r="BJ494" s="207"/>
      <c r="BK494" s="207"/>
      <c r="BL494" s="207"/>
      <c r="BM494" s="210">
        <v>1</v>
      </c>
    </row>
    <row r="495" spans="1:65">
      <c r="A495" s="30"/>
      <c r="B495" s="19">
        <v>1</v>
      </c>
      <c r="C495" s="9">
        <v>2</v>
      </c>
      <c r="D495" s="211" t="s">
        <v>189</v>
      </c>
      <c r="E495" s="211" t="s">
        <v>189</v>
      </c>
      <c r="F495" s="24" t="s">
        <v>189</v>
      </c>
      <c r="G495" s="211" t="s">
        <v>189</v>
      </c>
      <c r="H495" s="206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F495" s="207"/>
      <c r="AG495" s="207"/>
      <c r="AH495" s="207"/>
      <c r="AI495" s="207"/>
      <c r="AJ495" s="207"/>
      <c r="AK495" s="207"/>
      <c r="AL495" s="207"/>
      <c r="AM495" s="207"/>
      <c r="AN495" s="207"/>
      <c r="AO495" s="207"/>
      <c r="AP495" s="207"/>
      <c r="AQ495" s="207"/>
      <c r="AR495" s="207"/>
      <c r="AS495" s="207"/>
      <c r="AT495" s="207"/>
      <c r="AU495" s="207"/>
      <c r="AV495" s="207"/>
      <c r="AW495" s="207"/>
      <c r="AX495" s="207"/>
      <c r="AY495" s="207"/>
      <c r="AZ495" s="207"/>
      <c r="BA495" s="207"/>
      <c r="BB495" s="207"/>
      <c r="BC495" s="207"/>
      <c r="BD495" s="207"/>
      <c r="BE495" s="207"/>
      <c r="BF495" s="207"/>
      <c r="BG495" s="207"/>
      <c r="BH495" s="207"/>
      <c r="BI495" s="207"/>
      <c r="BJ495" s="207"/>
      <c r="BK495" s="207"/>
      <c r="BL495" s="207"/>
      <c r="BM495" s="210">
        <v>6</v>
      </c>
    </row>
    <row r="496" spans="1:65">
      <c r="A496" s="30"/>
      <c r="B496" s="19">
        <v>1</v>
      </c>
      <c r="C496" s="9">
        <v>3</v>
      </c>
      <c r="D496" s="211" t="s">
        <v>189</v>
      </c>
      <c r="E496" s="211" t="s">
        <v>189</v>
      </c>
      <c r="F496" s="24" t="s">
        <v>189</v>
      </c>
      <c r="G496" s="211" t="s">
        <v>189</v>
      </c>
      <c r="H496" s="206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F496" s="207"/>
      <c r="AG496" s="207"/>
      <c r="AH496" s="207"/>
      <c r="AI496" s="207"/>
      <c r="AJ496" s="207"/>
      <c r="AK496" s="207"/>
      <c r="AL496" s="207"/>
      <c r="AM496" s="207"/>
      <c r="AN496" s="207"/>
      <c r="AO496" s="207"/>
      <c r="AP496" s="207"/>
      <c r="AQ496" s="207"/>
      <c r="AR496" s="207"/>
      <c r="AS496" s="207"/>
      <c r="AT496" s="207"/>
      <c r="AU496" s="207"/>
      <c r="AV496" s="207"/>
      <c r="AW496" s="207"/>
      <c r="AX496" s="207"/>
      <c r="AY496" s="207"/>
      <c r="AZ496" s="207"/>
      <c r="BA496" s="207"/>
      <c r="BB496" s="207"/>
      <c r="BC496" s="207"/>
      <c r="BD496" s="207"/>
      <c r="BE496" s="207"/>
      <c r="BF496" s="207"/>
      <c r="BG496" s="207"/>
      <c r="BH496" s="207"/>
      <c r="BI496" s="207"/>
      <c r="BJ496" s="207"/>
      <c r="BK496" s="207"/>
      <c r="BL496" s="207"/>
      <c r="BM496" s="210">
        <v>16</v>
      </c>
    </row>
    <row r="497" spans="1:65">
      <c r="A497" s="30"/>
      <c r="B497" s="19">
        <v>1</v>
      </c>
      <c r="C497" s="9">
        <v>4</v>
      </c>
      <c r="D497" s="211" t="s">
        <v>189</v>
      </c>
      <c r="E497" s="211" t="s">
        <v>189</v>
      </c>
      <c r="F497" s="24" t="s">
        <v>189</v>
      </c>
      <c r="G497" s="211" t="s">
        <v>189</v>
      </c>
      <c r="H497" s="206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F497" s="207"/>
      <c r="AG497" s="207"/>
      <c r="AH497" s="207"/>
      <c r="AI497" s="207"/>
      <c r="AJ497" s="207"/>
      <c r="AK497" s="207"/>
      <c r="AL497" s="207"/>
      <c r="AM497" s="207"/>
      <c r="AN497" s="207"/>
      <c r="AO497" s="207"/>
      <c r="AP497" s="207"/>
      <c r="AQ497" s="207"/>
      <c r="AR497" s="207"/>
      <c r="AS497" s="207"/>
      <c r="AT497" s="207"/>
      <c r="AU497" s="207"/>
      <c r="AV497" s="207"/>
      <c r="AW497" s="207"/>
      <c r="AX497" s="207"/>
      <c r="AY497" s="207"/>
      <c r="AZ497" s="207"/>
      <c r="BA497" s="207"/>
      <c r="BB497" s="207"/>
      <c r="BC497" s="207"/>
      <c r="BD497" s="207"/>
      <c r="BE497" s="207"/>
      <c r="BF497" s="207"/>
      <c r="BG497" s="207"/>
      <c r="BH497" s="207"/>
      <c r="BI497" s="207"/>
      <c r="BJ497" s="207"/>
      <c r="BK497" s="207"/>
      <c r="BL497" s="207"/>
      <c r="BM497" s="210" t="s">
        <v>189</v>
      </c>
    </row>
    <row r="498" spans="1:65">
      <c r="A498" s="30"/>
      <c r="B498" s="19">
        <v>1</v>
      </c>
      <c r="C498" s="9">
        <v>5</v>
      </c>
      <c r="D498" s="211" t="s">
        <v>189</v>
      </c>
      <c r="E498" s="211" t="s">
        <v>189</v>
      </c>
      <c r="F498" s="24" t="s">
        <v>189</v>
      </c>
      <c r="G498" s="211" t="s">
        <v>189</v>
      </c>
      <c r="H498" s="206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7"/>
      <c r="AF498" s="207"/>
      <c r="AG498" s="207"/>
      <c r="AH498" s="207"/>
      <c r="AI498" s="207"/>
      <c r="AJ498" s="207"/>
      <c r="AK498" s="207"/>
      <c r="AL498" s="207"/>
      <c r="AM498" s="207"/>
      <c r="AN498" s="207"/>
      <c r="AO498" s="207"/>
      <c r="AP498" s="207"/>
      <c r="AQ498" s="207"/>
      <c r="AR498" s="207"/>
      <c r="AS498" s="207"/>
      <c r="AT498" s="207"/>
      <c r="AU498" s="207"/>
      <c r="AV498" s="207"/>
      <c r="AW498" s="207"/>
      <c r="AX498" s="207"/>
      <c r="AY498" s="207"/>
      <c r="AZ498" s="207"/>
      <c r="BA498" s="207"/>
      <c r="BB498" s="207"/>
      <c r="BC498" s="207"/>
      <c r="BD498" s="207"/>
      <c r="BE498" s="207"/>
      <c r="BF498" s="207"/>
      <c r="BG498" s="207"/>
      <c r="BH498" s="207"/>
      <c r="BI498" s="207"/>
      <c r="BJ498" s="207"/>
      <c r="BK498" s="207"/>
      <c r="BL498" s="207"/>
      <c r="BM498" s="210">
        <v>22</v>
      </c>
    </row>
    <row r="499" spans="1:65">
      <c r="A499" s="30"/>
      <c r="B499" s="19">
        <v>1</v>
      </c>
      <c r="C499" s="9">
        <v>6</v>
      </c>
      <c r="D499" s="211" t="s">
        <v>189</v>
      </c>
      <c r="E499" s="211" t="s">
        <v>189</v>
      </c>
      <c r="F499" s="233">
        <v>0.06</v>
      </c>
      <c r="G499" s="211" t="s">
        <v>189</v>
      </c>
      <c r="H499" s="206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7"/>
      <c r="AK499" s="207"/>
      <c r="AL499" s="207"/>
      <c r="AM499" s="207"/>
      <c r="AN499" s="207"/>
      <c r="AO499" s="207"/>
      <c r="AP499" s="207"/>
      <c r="AQ499" s="207"/>
      <c r="AR499" s="207"/>
      <c r="AS499" s="207"/>
      <c r="AT499" s="207"/>
      <c r="AU499" s="207"/>
      <c r="AV499" s="207"/>
      <c r="AW499" s="207"/>
      <c r="AX499" s="207"/>
      <c r="AY499" s="207"/>
      <c r="AZ499" s="207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56"/>
    </row>
    <row r="500" spans="1:65">
      <c r="A500" s="30"/>
      <c r="B500" s="20" t="s">
        <v>226</v>
      </c>
      <c r="C500" s="12"/>
      <c r="D500" s="212" t="s">
        <v>500</v>
      </c>
      <c r="E500" s="212" t="s">
        <v>500</v>
      </c>
      <c r="F500" s="212">
        <v>0.06</v>
      </c>
      <c r="G500" s="212" t="s">
        <v>500</v>
      </c>
      <c r="H500" s="206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56"/>
    </row>
    <row r="501" spans="1:65">
      <c r="A501" s="30"/>
      <c r="B501" s="3" t="s">
        <v>227</v>
      </c>
      <c r="C501" s="29"/>
      <c r="D501" s="24" t="s">
        <v>500</v>
      </c>
      <c r="E501" s="24" t="s">
        <v>500</v>
      </c>
      <c r="F501" s="24">
        <v>0.06</v>
      </c>
      <c r="G501" s="24" t="s">
        <v>500</v>
      </c>
      <c r="H501" s="206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56"/>
    </row>
    <row r="502" spans="1:65">
      <c r="A502" s="30"/>
      <c r="B502" s="3" t="s">
        <v>228</v>
      </c>
      <c r="C502" s="29"/>
      <c r="D502" s="24" t="s">
        <v>500</v>
      </c>
      <c r="E502" s="24" t="s">
        <v>500</v>
      </c>
      <c r="F502" s="24" t="s">
        <v>500</v>
      </c>
      <c r="G502" s="24" t="s">
        <v>500</v>
      </c>
      <c r="H502" s="206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56"/>
    </row>
    <row r="503" spans="1:65">
      <c r="A503" s="30"/>
      <c r="B503" s="3" t="s">
        <v>85</v>
      </c>
      <c r="C503" s="29"/>
      <c r="D503" s="13" t="s">
        <v>500</v>
      </c>
      <c r="E503" s="13" t="s">
        <v>500</v>
      </c>
      <c r="F503" s="13" t="s">
        <v>500</v>
      </c>
      <c r="G503" s="13" t="s">
        <v>500</v>
      </c>
      <c r="H503" s="14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A504" s="30"/>
      <c r="B504" s="3" t="s">
        <v>229</v>
      </c>
      <c r="C504" s="29"/>
      <c r="D504" s="13" t="s">
        <v>500</v>
      </c>
      <c r="E504" s="13" t="s">
        <v>500</v>
      </c>
      <c r="F504" s="13" t="s">
        <v>500</v>
      </c>
      <c r="G504" s="13" t="s">
        <v>500</v>
      </c>
      <c r="H504" s="14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46" t="s">
        <v>230</v>
      </c>
      <c r="C505" s="47"/>
      <c r="D505" s="45" t="s">
        <v>236</v>
      </c>
      <c r="E505" s="45" t="s">
        <v>236</v>
      </c>
      <c r="F505" s="45" t="s">
        <v>236</v>
      </c>
      <c r="G505" s="45" t="s">
        <v>236</v>
      </c>
      <c r="H505" s="14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B506" s="31"/>
      <c r="C506" s="20"/>
      <c r="D506" s="20"/>
      <c r="E506" s="20"/>
      <c r="F506" s="20"/>
      <c r="G506" s="20"/>
      <c r="BM506" s="55"/>
    </row>
    <row r="507" spans="1:65" ht="15">
      <c r="B507" s="8" t="s">
        <v>469</v>
      </c>
      <c r="BM507" s="28" t="s">
        <v>66</v>
      </c>
    </row>
    <row r="508" spans="1:65" ht="15">
      <c r="A508" s="25" t="s">
        <v>54</v>
      </c>
      <c r="B508" s="18" t="s">
        <v>108</v>
      </c>
      <c r="C508" s="15" t="s">
        <v>109</v>
      </c>
      <c r="D508" s="16" t="s">
        <v>209</v>
      </c>
      <c r="E508" s="17" t="s">
        <v>209</v>
      </c>
      <c r="F508" s="17" t="s">
        <v>209</v>
      </c>
      <c r="G508" s="17" t="s">
        <v>209</v>
      </c>
      <c r="H508" s="17" t="s">
        <v>209</v>
      </c>
      <c r="I508" s="17" t="s">
        <v>209</v>
      </c>
      <c r="J508" s="17" t="s">
        <v>209</v>
      </c>
      <c r="K508" s="17" t="s">
        <v>209</v>
      </c>
      <c r="L508" s="17" t="s">
        <v>209</v>
      </c>
      <c r="M508" s="17" t="s">
        <v>209</v>
      </c>
      <c r="N508" s="14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1</v>
      </c>
    </row>
    <row r="509" spans="1:65">
      <c r="A509" s="30"/>
      <c r="B509" s="19" t="s">
        <v>210</v>
      </c>
      <c r="C509" s="9" t="s">
        <v>210</v>
      </c>
      <c r="D509" s="142" t="s">
        <v>238</v>
      </c>
      <c r="E509" s="143" t="s">
        <v>239</v>
      </c>
      <c r="F509" s="143" t="s">
        <v>240</v>
      </c>
      <c r="G509" s="143" t="s">
        <v>242</v>
      </c>
      <c r="H509" s="143" t="s">
        <v>243</v>
      </c>
      <c r="I509" s="143" t="s">
        <v>244</v>
      </c>
      <c r="J509" s="143" t="s">
        <v>246</v>
      </c>
      <c r="K509" s="143" t="s">
        <v>247</v>
      </c>
      <c r="L509" s="143" t="s">
        <v>248</v>
      </c>
      <c r="M509" s="143" t="s">
        <v>249</v>
      </c>
      <c r="N509" s="14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 t="s">
        <v>1</v>
      </c>
    </row>
    <row r="510" spans="1:65">
      <c r="A510" s="30"/>
      <c r="B510" s="19"/>
      <c r="C510" s="9"/>
      <c r="D510" s="10" t="s">
        <v>100</v>
      </c>
      <c r="E510" s="11" t="s">
        <v>99</v>
      </c>
      <c r="F510" s="11" t="s">
        <v>100</v>
      </c>
      <c r="G510" s="11" t="s">
        <v>100</v>
      </c>
      <c r="H510" s="11" t="s">
        <v>275</v>
      </c>
      <c r="I510" s="11" t="s">
        <v>100</v>
      </c>
      <c r="J510" s="11" t="s">
        <v>275</v>
      </c>
      <c r="K510" s="11" t="s">
        <v>275</v>
      </c>
      <c r="L510" s="11" t="s">
        <v>275</v>
      </c>
      <c r="M510" s="11" t="s">
        <v>100</v>
      </c>
      <c r="N510" s="14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3</v>
      </c>
    </row>
    <row r="511" spans="1:65">
      <c r="A511" s="30"/>
      <c r="B511" s="19"/>
      <c r="C511" s="9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14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3</v>
      </c>
    </row>
    <row r="512" spans="1:65">
      <c r="A512" s="30"/>
      <c r="B512" s="18">
        <v>1</v>
      </c>
      <c r="C512" s="14">
        <v>1</v>
      </c>
      <c r="D512" s="208">
        <v>0.84</v>
      </c>
      <c r="E512" s="236">
        <v>0.7</v>
      </c>
      <c r="F512" s="208">
        <v>0.79600000000000004</v>
      </c>
      <c r="G512" s="208">
        <v>0.81000000000000016</v>
      </c>
      <c r="H512" s="208">
        <v>0.83</v>
      </c>
      <c r="I512" s="208">
        <v>0.79417306778439156</v>
      </c>
      <c r="J512" s="208">
        <v>0.77</v>
      </c>
      <c r="K512" s="208">
        <v>0.77</v>
      </c>
      <c r="L512" s="208">
        <v>0.77</v>
      </c>
      <c r="M512" s="208">
        <v>0.76</v>
      </c>
      <c r="N512" s="206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7"/>
      <c r="AK512" s="207"/>
      <c r="AL512" s="207"/>
      <c r="AM512" s="207"/>
      <c r="AN512" s="207"/>
      <c r="AO512" s="207"/>
      <c r="AP512" s="207"/>
      <c r="AQ512" s="207"/>
      <c r="AR512" s="207"/>
      <c r="AS512" s="207"/>
      <c r="AT512" s="207"/>
      <c r="AU512" s="207"/>
      <c r="AV512" s="207"/>
      <c r="AW512" s="207"/>
      <c r="AX512" s="207"/>
      <c r="AY512" s="207"/>
      <c r="AZ512" s="207"/>
      <c r="BA512" s="207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210">
        <v>1</v>
      </c>
    </row>
    <row r="513" spans="1:65">
      <c r="A513" s="30"/>
      <c r="B513" s="19">
        <v>1</v>
      </c>
      <c r="C513" s="9">
        <v>2</v>
      </c>
      <c r="D513" s="24">
        <v>0.81000000000000016</v>
      </c>
      <c r="E513" s="24">
        <v>0.75</v>
      </c>
      <c r="F513" s="24">
        <v>0.80800000000000005</v>
      </c>
      <c r="G513" s="24">
        <v>0.81000000000000016</v>
      </c>
      <c r="H513" s="24">
        <v>0.81000000000000016</v>
      </c>
      <c r="I513" s="24">
        <v>0.79228413076369542</v>
      </c>
      <c r="J513" s="24">
        <v>0.78</v>
      </c>
      <c r="K513" s="24">
        <v>0.76</v>
      </c>
      <c r="L513" s="24">
        <v>0.79</v>
      </c>
      <c r="M513" s="24">
        <v>0.77</v>
      </c>
      <c r="N513" s="206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7"/>
      <c r="AF513" s="207"/>
      <c r="AG513" s="207"/>
      <c r="AH513" s="207"/>
      <c r="AI513" s="207"/>
      <c r="AJ513" s="207"/>
      <c r="AK513" s="207"/>
      <c r="AL513" s="207"/>
      <c r="AM513" s="207"/>
      <c r="AN513" s="207"/>
      <c r="AO513" s="207"/>
      <c r="AP513" s="207"/>
      <c r="AQ513" s="207"/>
      <c r="AR513" s="207"/>
      <c r="AS513" s="207"/>
      <c r="AT513" s="207"/>
      <c r="AU513" s="207"/>
      <c r="AV513" s="207"/>
      <c r="AW513" s="207"/>
      <c r="AX513" s="207"/>
      <c r="AY513" s="207"/>
      <c r="AZ513" s="207"/>
      <c r="BA513" s="207"/>
      <c r="BB513" s="207"/>
      <c r="BC513" s="207"/>
      <c r="BD513" s="207"/>
      <c r="BE513" s="207"/>
      <c r="BF513" s="207"/>
      <c r="BG513" s="207"/>
      <c r="BH513" s="207"/>
      <c r="BI513" s="207"/>
      <c r="BJ513" s="207"/>
      <c r="BK513" s="207"/>
      <c r="BL513" s="207"/>
      <c r="BM513" s="210" t="e">
        <v>#N/A</v>
      </c>
    </row>
    <row r="514" spans="1:65">
      <c r="A514" s="30"/>
      <c r="B514" s="19">
        <v>1</v>
      </c>
      <c r="C514" s="9">
        <v>3</v>
      </c>
      <c r="D514" s="24">
        <v>0.79</v>
      </c>
      <c r="E514" s="24">
        <v>0.79</v>
      </c>
      <c r="F514" s="24">
        <v>0.79600000000000004</v>
      </c>
      <c r="G514" s="24">
        <v>0.81000000000000016</v>
      </c>
      <c r="H514" s="24">
        <v>0.83</v>
      </c>
      <c r="I514" s="24">
        <v>0.74825274144842346</v>
      </c>
      <c r="J514" s="24">
        <v>0.78</v>
      </c>
      <c r="K514" s="24">
        <v>0.77</v>
      </c>
      <c r="L514" s="24">
        <v>0.79</v>
      </c>
      <c r="M514" s="24">
        <v>0.79</v>
      </c>
      <c r="N514" s="206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7"/>
      <c r="AF514" s="207"/>
      <c r="AG514" s="207"/>
      <c r="AH514" s="207"/>
      <c r="AI514" s="207"/>
      <c r="AJ514" s="207"/>
      <c r="AK514" s="207"/>
      <c r="AL514" s="207"/>
      <c r="AM514" s="207"/>
      <c r="AN514" s="207"/>
      <c r="AO514" s="207"/>
      <c r="AP514" s="207"/>
      <c r="AQ514" s="207"/>
      <c r="AR514" s="207"/>
      <c r="AS514" s="207"/>
      <c r="AT514" s="207"/>
      <c r="AU514" s="207"/>
      <c r="AV514" s="207"/>
      <c r="AW514" s="207"/>
      <c r="AX514" s="207"/>
      <c r="AY514" s="207"/>
      <c r="AZ514" s="207"/>
      <c r="BA514" s="207"/>
      <c r="BB514" s="207"/>
      <c r="BC514" s="207"/>
      <c r="BD514" s="207"/>
      <c r="BE514" s="207"/>
      <c r="BF514" s="207"/>
      <c r="BG514" s="207"/>
      <c r="BH514" s="207"/>
      <c r="BI514" s="207"/>
      <c r="BJ514" s="207"/>
      <c r="BK514" s="207"/>
      <c r="BL514" s="207"/>
      <c r="BM514" s="210">
        <v>16</v>
      </c>
    </row>
    <row r="515" spans="1:65">
      <c r="A515" s="30"/>
      <c r="B515" s="19">
        <v>1</v>
      </c>
      <c r="C515" s="9">
        <v>4</v>
      </c>
      <c r="D515" s="24">
        <v>0.83</v>
      </c>
      <c r="E515" s="24">
        <v>0.8</v>
      </c>
      <c r="F515" s="24">
        <v>0.78400000000000003</v>
      </c>
      <c r="G515" s="24">
        <v>0.83</v>
      </c>
      <c r="H515" s="24">
        <v>0.83</v>
      </c>
      <c r="I515" s="24">
        <v>0.74892126826061411</v>
      </c>
      <c r="J515" s="24">
        <v>0.79</v>
      </c>
      <c r="K515" s="24">
        <v>0.77</v>
      </c>
      <c r="L515" s="24">
        <v>0.8</v>
      </c>
      <c r="M515" s="24">
        <v>0.79</v>
      </c>
      <c r="N515" s="206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  <c r="AA515" s="207"/>
      <c r="AB515" s="207"/>
      <c r="AC515" s="207"/>
      <c r="AD515" s="207"/>
      <c r="AE515" s="207"/>
      <c r="AF515" s="207"/>
      <c r="AG515" s="207"/>
      <c r="AH515" s="207"/>
      <c r="AI515" s="207"/>
      <c r="AJ515" s="207"/>
      <c r="AK515" s="207"/>
      <c r="AL515" s="207"/>
      <c r="AM515" s="207"/>
      <c r="AN515" s="207"/>
      <c r="AO515" s="207"/>
      <c r="AP515" s="207"/>
      <c r="AQ515" s="207"/>
      <c r="AR515" s="207"/>
      <c r="AS515" s="207"/>
      <c r="AT515" s="207"/>
      <c r="AU515" s="207"/>
      <c r="AV515" s="207"/>
      <c r="AW515" s="207"/>
      <c r="AX515" s="207"/>
      <c r="AY515" s="207"/>
      <c r="AZ515" s="207"/>
      <c r="BA515" s="207"/>
      <c r="BB515" s="207"/>
      <c r="BC515" s="207"/>
      <c r="BD515" s="207"/>
      <c r="BE515" s="207"/>
      <c r="BF515" s="207"/>
      <c r="BG515" s="207"/>
      <c r="BH515" s="207"/>
      <c r="BI515" s="207"/>
      <c r="BJ515" s="207"/>
      <c r="BK515" s="207"/>
      <c r="BL515" s="207"/>
      <c r="BM515" s="210">
        <v>0.79339892024990877</v>
      </c>
    </row>
    <row r="516" spans="1:65">
      <c r="A516" s="30"/>
      <c r="B516" s="19">
        <v>1</v>
      </c>
      <c r="C516" s="9">
        <v>5</v>
      </c>
      <c r="D516" s="24">
        <v>0.83</v>
      </c>
      <c r="E516" s="24">
        <v>0.79</v>
      </c>
      <c r="F516" s="24">
        <v>0.80800000000000005</v>
      </c>
      <c r="G516" s="24">
        <v>0.8</v>
      </c>
      <c r="H516" s="24">
        <v>0.83</v>
      </c>
      <c r="I516" s="24">
        <v>0.77938643261385632</v>
      </c>
      <c r="J516" s="24">
        <v>0.77</v>
      </c>
      <c r="K516" s="24">
        <v>0.75</v>
      </c>
      <c r="L516" s="24">
        <v>0.82000000000000006</v>
      </c>
      <c r="M516" s="24">
        <v>0.79</v>
      </c>
      <c r="N516" s="206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  <c r="AA516" s="207"/>
      <c r="AB516" s="207"/>
      <c r="AC516" s="207"/>
      <c r="AD516" s="207"/>
      <c r="AE516" s="207"/>
      <c r="AF516" s="207"/>
      <c r="AG516" s="207"/>
      <c r="AH516" s="207"/>
      <c r="AI516" s="207"/>
      <c r="AJ516" s="207"/>
      <c r="AK516" s="207"/>
      <c r="AL516" s="207"/>
      <c r="AM516" s="207"/>
      <c r="AN516" s="207"/>
      <c r="AO516" s="207"/>
      <c r="AP516" s="207"/>
      <c r="AQ516" s="207"/>
      <c r="AR516" s="207"/>
      <c r="AS516" s="207"/>
      <c r="AT516" s="207"/>
      <c r="AU516" s="207"/>
      <c r="AV516" s="207"/>
      <c r="AW516" s="207"/>
      <c r="AX516" s="207"/>
      <c r="AY516" s="207"/>
      <c r="AZ516" s="207"/>
      <c r="BA516" s="207"/>
      <c r="BB516" s="207"/>
      <c r="BC516" s="207"/>
      <c r="BD516" s="207"/>
      <c r="BE516" s="207"/>
      <c r="BF516" s="207"/>
      <c r="BG516" s="207"/>
      <c r="BH516" s="207"/>
      <c r="BI516" s="207"/>
      <c r="BJ516" s="207"/>
      <c r="BK516" s="207"/>
      <c r="BL516" s="207"/>
      <c r="BM516" s="210">
        <v>70</v>
      </c>
    </row>
    <row r="517" spans="1:65">
      <c r="A517" s="30"/>
      <c r="B517" s="19">
        <v>1</v>
      </c>
      <c r="C517" s="9">
        <v>6</v>
      </c>
      <c r="D517" s="24">
        <v>0.84</v>
      </c>
      <c r="E517" s="24">
        <v>0.79</v>
      </c>
      <c r="F517" s="24">
        <v>0.79600000000000004</v>
      </c>
      <c r="G517" s="24">
        <v>0.8</v>
      </c>
      <c r="H517" s="24">
        <v>0.83</v>
      </c>
      <c r="I517" s="24">
        <v>0.7885928847012682</v>
      </c>
      <c r="J517" s="24">
        <v>0.78</v>
      </c>
      <c r="K517" s="24">
        <v>0.76</v>
      </c>
      <c r="L517" s="24">
        <v>0.8</v>
      </c>
      <c r="M517" s="24">
        <v>0.78</v>
      </c>
      <c r="N517" s="206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7"/>
      <c r="AF517" s="207"/>
      <c r="AG517" s="207"/>
      <c r="AH517" s="207"/>
      <c r="AI517" s="207"/>
      <c r="AJ517" s="207"/>
      <c r="AK517" s="207"/>
      <c r="AL517" s="207"/>
      <c r="AM517" s="207"/>
      <c r="AN517" s="207"/>
      <c r="AO517" s="207"/>
      <c r="AP517" s="207"/>
      <c r="AQ517" s="207"/>
      <c r="AR517" s="207"/>
      <c r="AS517" s="207"/>
      <c r="AT517" s="207"/>
      <c r="AU517" s="207"/>
      <c r="AV517" s="207"/>
      <c r="AW517" s="207"/>
      <c r="AX517" s="207"/>
      <c r="AY517" s="207"/>
      <c r="AZ517" s="207"/>
      <c r="BA517" s="207"/>
      <c r="BB517" s="207"/>
      <c r="BC517" s="207"/>
      <c r="BD517" s="207"/>
      <c r="BE517" s="207"/>
      <c r="BF517" s="207"/>
      <c r="BG517" s="207"/>
      <c r="BH517" s="207"/>
      <c r="BI517" s="207"/>
      <c r="BJ517" s="207"/>
      <c r="BK517" s="207"/>
      <c r="BL517" s="207"/>
      <c r="BM517" s="56"/>
    </row>
    <row r="518" spans="1:65">
      <c r="A518" s="30"/>
      <c r="B518" s="20" t="s">
        <v>226</v>
      </c>
      <c r="C518" s="12"/>
      <c r="D518" s="212">
        <v>0.82333333333333336</v>
      </c>
      <c r="E518" s="212">
        <v>0.77</v>
      </c>
      <c r="F518" s="212">
        <v>0.79800000000000004</v>
      </c>
      <c r="G518" s="212">
        <v>0.81</v>
      </c>
      <c r="H518" s="212">
        <v>0.82666666666666666</v>
      </c>
      <c r="I518" s="212">
        <v>0.77526842092870829</v>
      </c>
      <c r="J518" s="212">
        <v>0.77833333333333332</v>
      </c>
      <c r="K518" s="212">
        <v>0.76333333333333331</v>
      </c>
      <c r="L518" s="212">
        <v>0.79500000000000004</v>
      </c>
      <c r="M518" s="212">
        <v>0.78000000000000014</v>
      </c>
      <c r="N518" s="206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7"/>
      <c r="AT518" s="207"/>
      <c r="AU518" s="207"/>
      <c r="AV518" s="207"/>
      <c r="AW518" s="207"/>
      <c r="AX518" s="207"/>
      <c r="AY518" s="207"/>
      <c r="AZ518" s="207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56"/>
    </row>
    <row r="519" spans="1:65">
      <c r="A519" s="30"/>
      <c r="B519" s="3" t="s">
        <v>227</v>
      </c>
      <c r="C519" s="29"/>
      <c r="D519" s="24">
        <v>0.83</v>
      </c>
      <c r="E519" s="24">
        <v>0.79</v>
      </c>
      <c r="F519" s="24">
        <v>0.79600000000000004</v>
      </c>
      <c r="G519" s="24">
        <v>0.81000000000000016</v>
      </c>
      <c r="H519" s="24">
        <v>0.83</v>
      </c>
      <c r="I519" s="24">
        <v>0.78398965865756232</v>
      </c>
      <c r="J519" s="24">
        <v>0.78</v>
      </c>
      <c r="K519" s="24">
        <v>0.76500000000000001</v>
      </c>
      <c r="L519" s="24">
        <v>0.79500000000000004</v>
      </c>
      <c r="M519" s="24">
        <v>0.78500000000000003</v>
      </c>
      <c r="N519" s="206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7"/>
      <c r="AF519" s="207"/>
      <c r="AG519" s="207"/>
      <c r="AH519" s="207"/>
      <c r="AI519" s="207"/>
      <c r="AJ519" s="207"/>
      <c r="AK519" s="207"/>
      <c r="AL519" s="207"/>
      <c r="AM519" s="207"/>
      <c r="AN519" s="207"/>
      <c r="AO519" s="207"/>
      <c r="AP519" s="207"/>
      <c r="AQ519" s="207"/>
      <c r="AR519" s="207"/>
      <c r="AS519" s="207"/>
      <c r="AT519" s="207"/>
      <c r="AU519" s="207"/>
      <c r="AV519" s="207"/>
      <c r="AW519" s="207"/>
      <c r="AX519" s="207"/>
      <c r="AY519" s="207"/>
      <c r="AZ519" s="207"/>
      <c r="BA519" s="207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56"/>
    </row>
    <row r="520" spans="1:65">
      <c r="A520" s="30"/>
      <c r="B520" s="3" t="s">
        <v>228</v>
      </c>
      <c r="C520" s="29"/>
      <c r="D520" s="24">
        <v>1.9663841605003451E-2</v>
      </c>
      <c r="E520" s="24">
        <v>3.8470768123342727E-2</v>
      </c>
      <c r="F520" s="24">
        <v>9.0332718325089791E-3</v>
      </c>
      <c r="G520" s="24">
        <v>1.0954451150103291E-2</v>
      </c>
      <c r="H520" s="24">
        <v>8.1649658092771762E-3</v>
      </c>
      <c r="I520" s="24">
        <v>2.1285858218494245E-2</v>
      </c>
      <c r="J520" s="24">
        <v>7.5277265270908174E-3</v>
      </c>
      <c r="K520" s="24">
        <v>8.1649658092772665E-3</v>
      </c>
      <c r="L520" s="24">
        <v>1.6431676725154998E-2</v>
      </c>
      <c r="M520" s="24">
        <v>1.264911064067353E-2</v>
      </c>
      <c r="N520" s="206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7"/>
      <c r="AF520" s="207"/>
      <c r="AG520" s="207"/>
      <c r="AH520" s="207"/>
      <c r="AI520" s="207"/>
      <c r="AJ520" s="207"/>
      <c r="AK520" s="207"/>
      <c r="AL520" s="207"/>
      <c r="AM520" s="207"/>
      <c r="AN520" s="207"/>
      <c r="AO520" s="207"/>
      <c r="AP520" s="207"/>
      <c r="AQ520" s="207"/>
      <c r="AR520" s="207"/>
      <c r="AS520" s="207"/>
      <c r="AT520" s="207"/>
      <c r="AU520" s="207"/>
      <c r="AV520" s="207"/>
      <c r="AW520" s="207"/>
      <c r="AX520" s="207"/>
      <c r="AY520" s="207"/>
      <c r="AZ520" s="207"/>
      <c r="BA520" s="207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56"/>
    </row>
    <row r="521" spans="1:65">
      <c r="A521" s="30"/>
      <c r="B521" s="3" t="s">
        <v>85</v>
      </c>
      <c r="C521" s="29"/>
      <c r="D521" s="13">
        <v>2.3883208427129696E-2</v>
      </c>
      <c r="E521" s="13">
        <v>4.9962036523821723E-2</v>
      </c>
      <c r="F521" s="13">
        <v>1.1319889514422279E-2</v>
      </c>
      <c r="G521" s="13">
        <v>1.3524013765559619E-2</v>
      </c>
      <c r="H521" s="13">
        <v>9.8769747692869069E-3</v>
      </c>
      <c r="I521" s="13">
        <v>2.7456114094000533E-2</v>
      </c>
      <c r="J521" s="13">
        <v>9.6715972510802786E-3</v>
      </c>
      <c r="K521" s="13">
        <v>1.0696461758878515E-2</v>
      </c>
      <c r="L521" s="13">
        <v>2.0668775754911946E-2</v>
      </c>
      <c r="M521" s="13">
        <v>1.6216808513684011E-2</v>
      </c>
      <c r="N521" s="14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3" t="s">
        <v>229</v>
      </c>
      <c r="C522" s="29"/>
      <c r="D522" s="13">
        <v>3.7729334284946736E-2</v>
      </c>
      <c r="E522" s="13">
        <v>-2.9491999110029643E-2</v>
      </c>
      <c r="F522" s="13">
        <v>5.7992009223331031E-3</v>
      </c>
      <c r="G522" s="13">
        <v>2.0924000936202614E-2</v>
      </c>
      <c r="H522" s="13">
        <v>4.1930667622132711E-2</v>
      </c>
      <c r="I522" s="13">
        <v>-2.2851681365396392E-2</v>
      </c>
      <c r="J522" s="13">
        <v>-1.8988665767064594E-2</v>
      </c>
      <c r="K522" s="13">
        <v>-3.7894665784401704E-2</v>
      </c>
      <c r="L522" s="13">
        <v>2.0180009188655035E-3</v>
      </c>
      <c r="M522" s="13">
        <v>-1.6887999098471385E-2</v>
      </c>
      <c r="N522" s="14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46" t="s">
        <v>230</v>
      </c>
      <c r="C523" s="47"/>
      <c r="D523" s="45">
        <v>1.63</v>
      </c>
      <c r="E523" s="45">
        <v>0.79</v>
      </c>
      <c r="F523" s="45">
        <v>0.48</v>
      </c>
      <c r="G523" s="45">
        <v>1.02</v>
      </c>
      <c r="H523" s="45">
        <v>1.78</v>
      </c>
      <c r="I523" s="45">
        <v>0.55000000000000004</v>
      </c>
      <c r="J523" s="45">
        <v>0.42</v>
      </c>
      <c r="K523" s="45">
        <v>1.1000000000000001</v>
      </c>
      <c r="L523" s="45">
        <v>0.34</v>
      </c>
      <c r="M523" s="45">
        <v>0.34</v>
      </c>
      <c r="N523" s="14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B524" s="3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BM524" s="55"/>
    </row>
    <row r="525" spans="1:65" ht="15">
      <c r="B525" s="8" t="s">
        <v>411</v>
      </c>
      <c r="BM525" s="28" t="s">
        <v>66</v>
      </c>
    </row>
    <row r="526" spans="1:65" ht="15">
      <c r="A526" s="25" t="s">
        <v>55</v>
      </c>
      <c r="B526" s="18" t="s">
        <v>108</v>
      </c>
      <c r="C526" s="15" t="s">
        <v>109</v>
      </c>
      <c r="D526" s="16" t="s">
        <v>209</v>
      </c>
      <c r="E526" s="17" t="s">
        <v>209</v>
      </c>
      <c r="F526" s="17" t="s">
        <v>209</v>
      </c>
      <c r="G526" s="17" t="s">
        <v>209</v>
      </c>
      <c r="H526" s="17" t="s">
        <v>209</v>
      </c>
      <c r="I526" s="17" t="s">
        <v>209</v>
      </c>
      <c r="J526" s="17" t="s">
        <v>209</v>
      </c>
      <c r="K526" s="17" t="s">
        <v>209</v>
      </c>
      <c r="L526" s="17" t="s">
        <v>209</v>
      </c>
      <c r="M526" s="17" t="s">
        <v>209</v>
      </c>
      <c r="N526" s="17" t="s">
        <v>209</v>
      </c>
      <c r="O526" s="17" t="s">
        <v>209</v>
      </c>
      <c r="P526" s="144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</v>
      </c>
    </row>
    <row r="527" spans="1:65">
      <c r="A527" s="30"/>
      <c r="B527" s="19" t="s">
        <v>210</v>
      </c>
      <c r="C527" s="9" t="s">
        <v>210</v>
      </c>
      <c r="D527" s="142" t="s">
        <v>238</v>
      </c>
      <c r="E527" s="143" t="s">
        <v>239</v>
      </c>
      <c r="F527" s="143" t="s">
        <v>240</v>
      </c>
      <c r="G527" s="143" t="s">
        <v>242</v>
      </c>
      <c r="H527" s="143" t="s">
        <v>243</v>
      </c>
      <c r="I527" s="143" t="s">
        <v>244</v>
      </c>
      <c r="J527" s="143" t="s">
        <v>246</v>
      </c>
      <c r="K527" s="143" t="s">
        <v>247</v>
      </c>
      <c r="L527" s="143" t="s">
        <v>248</v>
      </c>
      <c r="M527" s="143" t="s">
        <v>249</v>
      </c>
      <c r="N527" s="143" t="s">
        <v>250</v>
      </c>
      <c r="O527" s="143" t="s">
        <v>234</v>
      </c>
      <c r="P527" s="144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 t="s">
        <v>1</v>
      </c>
    </row>
    <row r="528" spans="1:65">
      <c r="A528" s="30"/>
      <c r="B528" s="19"/>
      <c r="C528" s="9"/>
      <c r="D528" s="10" t="s">
        <v>100</v>
      </c>
      <c r="E528" s="11" t="s">
        <v>99</v>
      </c>
      <c r="F528" s="11" t="s">
        <v>100</v>
      </c>
      <c r="G528" s="11" t="s">
        <v>100</v>
      </c>
      <c r="H528" s="11" t="s">
        <v>275</v>
      </c>
      <c r="I528" s="11" t="s">
        <v>100</v>
      </c>
      <c r="J528" s="11" t="s">
        <v>275</v>
      </c>
      <c r="K528" s="11" t="s">
        <v>275</v>
      </c>
      <c r="L528" s="11" t="s">
        <v>275</v>
      </c>
      <c r="M528" s="11" t="s">
        <v>100</v>
      </c>
      <c r="N528" s="11" t="s">
        <v>100</v>
      </c>
      <c r="O528" s="11" t="s">
        <v>275</v>
      </c>
      <c r="P528" s="144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3</v>
      </c>
    </row>
    <row r="529" spans="1:65">
      <c r="A529" s="30"/>
      <c r="B529" s="19"/>
      <c r="C529" s="9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144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3</v>
      </c>
    </row>
    <row r="530" spans="1:65">
      <c r="A530" s="30"/>
      <c r="B530" s="18">
        <v>1</v>
      </c>
      <c r="C530" s="14">
        <v>1</v>
      </c>
      <c r="D530" s="208">
        <v>2.1100000000000001E-2</v>
      </c>
      <c r="E530" s="208">
        <v>0.02</v>
      </c>
      <c r="F530" s="208">
        <v>0.02</v>
      </c>
      <c r="G530" s="208">
        <v>2.18E-2</v>
      </c>
      <c r="H530" s="208">
        <v>2.0900000000000002E-2</v>
      </c>
      <c r="I530" s="208">
        <v>2.0084096996964618E-2</v>
      </c>
      <c r="J530" s="208">
        <v>2.07E-2</v>
      </c>
      <c r="K530" s="208">
        <v>2.1399999999999999E-2</v>
      </c>
      <c r="L530" s="209">
        <v>9.0000000000000011E-3</v>
      </c>
      <c r="M530" s="208">
        <v>0.02</v>
      </c>
      <c r="N530" s="208">
        <v>1.7856352799999999E-2</v>
      </c>
      <c r="O530" s="209">
        <v>0.01</v>
      </c>
      <c r="P530" s="206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  <c r="AG530" s="207"/>
      <c r="AH530" s="207"/>
      <c r="AI530" s="207"/>
      <c r="AJ530" s="207"/>
      <c r="AK530" s="207"/>
      <c r="AL530" s="207"/>
      <c r="AM530" s="207"/>
      <c r="AN530" s="207"/>
      <c r="AO530" s="207"/>
      <c r="AP530" s="207"/>
      <c r="AQ530" s="207"/>
      <c r="AR530" s="207"/>
      <c r="AS530" s="207"/>
      <c r="AT530" s="207"/>
      <c r="AU530" s="207"/>
      <c r="AV530" s="207"/>
      <c r="AW530" s="207"/>
      <c r="AX530" s="207"/>
      <c r="AY530" s="207"/>
      <c r="AZ530" s="207"/>
      <c r="BA530" s="207"/>
      <c r="BB530" s="207"/>
      <c r="BC530" s="207"/>
      <c r="BD530" s="207"/>
      <c r="BE530" s="207"/>
      <c r="BF530" s="207"/>
      <c r="BG530" s="207"/>
      <c r="BH530" s="207"/>
      <c r="BI530" s="207"/>
      <c r="BJ530" s="207"/>
      <c r="BK530" s="207"/>
      <c r="BL530" s="207"/>
      <c r="BM530" s="210">
        <v>1</v>
      </c>
    </row>
    <row r="531" spans="1:65">
      <c r="A531" s="30"/>
      <c r="B531" s="19">
        <v>1</v>
      </c>
      <c r="C531" s="9">
        <v>2</v>
      </c>
      <c r="D531" s="24">
        <v>2.07E-2</v>
      </c>
      <c r="E531" s="24">
        <v>2.1000000000000001E-2</v>
      </c>
      <c r="F531" s="24">
        <v>0.02</v>
      </c>
      <c r="G531" s="24">
        <v>2.1700000000000001E-2</v>
      </c>
      <c r="H531" s="24">
        <v>2.0500000000000001E-2</v>
      </c>
      <c r="I531" s="24">
        <v>1.9174899781036658E-2</v>
      </c>
      <c r="J531" s="24">
        <v>2.0799999999999999E-2</v>
      </c>
      <c r="K531" s="24">
        <v>2.12E-2</v>
      </c>
      <c r="L531" s="211">
        <v>8.0000000000000002E-3</v>
      </c>
      <c r="M531" s="24">
        <v>0.02</v>
      </c>
      <c r="N531" s="24">
        <v>1.8472579199999999E-2</v>
      </c>
      <c r="O531" s="211">
        <v>0.01</v>
      </c>
      <c r="P531" s="206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  <c r="AG531" s="207"/>
      <c r="AH531" s="207"/>
      <c r="AI531" s="207"/>
      <c r="AJ531" s="207"/>
      <c r="AK531" s="207"/>
      <c r="AL531" s="207"/>
      <c r="AM531" s="207"/>
      <c r="AN531" s="207"/>
      <c r="AO531" s="207"/>
      <c r="AP531" s="207"/>
      <c r="AQ531" s="207"/>
      <c r="AR531" s="207"/>
      <c r="AS531" s="207"/>
      <c r="AT531" s="207"/>
      <c r="AU531" s="207"/>
      <c r="AV531" s="207"/>
      <c r="AW531" s="207"/>
      <c r="AX531" s="207"/>
      <c r="AY531" s="207"/>
      <c r="AZ531" s="207"/>
      <c r="BA531" s="207"/>
      <c r="BB531" s="207"/>
      <c r="BC531" s="207"/>
      <c r="BD531" s="207"/>
      <c r="BE531" s="207"/>
      <c r="BF531" s="207"/>
      <c r="BG531" s="207"/>
      <c r="BH531" s="207"/>
      <c r="BI531" s="207"/>
      <c r="BJ531" s="207"/>
      <c r="BK531" s="207"/>
      <c r="BL531" s="207"/>
      <c r="BM531" s="210" t="e">
        <v>#N/A</v>
      </c>
    </row>
    <row r="532" spans="1:65">
      <c r="A532" s="30"/>
      <c r="B532" s="19">
        <v>1</v>
      </c>
      <c r="C532" s="9">
        <v>3</v>
      </c>
      <c r="D532" s="24">
        <v>2.0199999999999999E-2</v>
      </c>
      <c r="E532" s="24">
        <v>2.3E-2</v>
      </c>
      <c r="F532" s="24">
        <v>0.02</v>
      </c>
      <c r="G532" s="24">
        <v>2.1900000000000003E-2</v>
      </c>
      <c r="H532" s="24">
        <v>2.0900000000000002E-2</v>
      </c>
      <c r="I532" s="24">
        <v>1.9892959958935471E-2</v>
      </c>
      <c r="J532" s="24">
        <v>2.07E-2</v>
      </c>
      <c r="K532" s="24">
        <v>2.1299999999999999E-2</v>
      </c>
      <c r="L532" s="211">
        <v>8.0000000000000002E-3</v>
      </c>
      <c r="M532" s="24">
        <v>0.02</v>
      </c>
      <c r="N532" s="24">
        <v>1.8511156800000001E-2</v>
      </c>
      <c r="O532" s="211">
        <v>0.01</v>
      </c>
      <c r="P532" s="206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7"/>
      <c r="AF532" s="207"/>
      <c r="AG532" s="207"/>
      <c r="AH532" s="207"/>
      <c r="AI532" s="207"/>
      <c r="AJ532" s="207"/>
      <c r="AK532" s="207"/>
      <c r="AL532" s="207"/>
      <c r="AM532" s="207"/>
      <c r="AN532" s="207"/>
      <c r="AO532" s="207"/>
      <c r="AP532" s="207"/>
      <c r="AQ532" s="207"/>
      <c r="AR532" s="207"/>
      <c r="AS532" s="207"/>
      <c r="AT532" s="207"/>
      <c r="AU532" s="207"/>
      <c r="AV532" s="207"/>
      <c r="AW532" s="207"/>
      <c r="AX532" s="207"/>
      <c r="AY532" s="207"/>
      <c r="AZ532" s="207"/>
      <c r="BA532" s="207"/>
      <c r="BB532" s="207"/>
      <c r="BC532" s="207"/>
      <c r="BD532" s="207"/>
      <c r="BE532" s="207"/>
      <c r="BF532" s="207"/>
      <c r="BG532" s="207"/>
      <c r="BH532" s="207"/>
      <c r="BI532" s="207"/>
      <c r="BJ532" s="207"/>
      <c r="BK532" s="207"/>
      <c r="BL532" s="207"/>
      <c r="BM532" s="210">
        <v>16</v>
      </c>
    </row>
    <row r="533" spans="1:65">
      <c r="A533" s="30"/>
      <c r="B533" s="19">
        <v>1</v>
      </c>
      <c r="C533" s="9">
        <v>4</v>
      </c>
      <c r="D533" s="24">
        <v>2.07E-2</v>
      </c>
      <c r="E533" s="24">
        <v>2.3E-2</v>
      </c>
      <c r="F533" s="24">
        <v>0.02</v>
      </c>
      <c r="G533" s="24">
        <v>2.2200000000000001E-2</v>
      </c>
      <c r="H533" s="24">
        <v>2.1000000000000001E-2</v>
      </c>
      <c r="I533" s="24">
        <v>1.9950660006784762E-2</v>
      </c>
      <c r="J533" s="24">
        <v>1.9699999999999999E-2</v>
      </c>
      <c r="K533" s="24">
        <v>2.12E-2</v>
      </c>
      <c r="L533" s="211">
        <v>9.0000000000000011E-3</v>
      </c>
      <c r="M533" s="24">
        <v>0.02</v>
      </c>
      <c r="N533" s="24">
        <v>1.8444153599999999E-2</v>
      </c>
      <c r="O533" s="211">
        <v>0.01</v>
      </c>
      <c r="P533" s="206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F533" s="207"/>
      <c r="AG533" s="207"/>
      <c r="AH533" s="207"/>
      <c r="AI533" s="207"/>
      <c r="AJ533" s="207"/>
      <c r="AK533" s="207"/>
      <c r="AL533" s="207"/>
      <c r="AM533" s="207"/>
      <c r="AN533" s="207"/>
      <c r="AO533" s="207"/>
      <c r="AP533" s="207"/>
      <c r="AQ533" s="207"/>
      <c r="AR533" s="207"/>
      <c r="AS533" s="207"/>
      <c r="AT533" s="207"/>
      <c r="AU533" s="207"/>
      <c r="AV533" s="207"/>
      <c r="AW533" s="207"/>
      <c r="AX533" s="207"/>
      <c r="AY533" s="207"/>
      <c r="AZ533" s="207"/>
      <c r="BA533" s="207"/>
      <c r="BB533" s="207"/>
      <c r="BC533" s="207"/>
      <c r="BD533" s="207"/>
      <c r="BE533" s="207"/>
      <c r="BF533" s="207"/>
      <c r="BG533" s="207"/>
      <c r="BH533" s="207"/>
      <c r="BI533" s="207"/>
      <c r="BJ533" s="207"/>
      <c r="BK533" s="207"/>
      <c r="BL533" s="207"/>
      <c r="BM533" s="210">
        <v>2.0484323086077654E-2</v>
      </c>
    </row>
    <row r="534" spans="1:65">
      <c r="A534" s="30"/>
      <c r="B534" s="19">
        <v>1</v>
      </c>
      <c r="C534" s="9">
        <v>5</v>
      </c>
      <c r="D534" s="24">
        <v>2.0799999999999999E-2</v>
      </c>
      <c r="E534" s="24">
        <v>2.4E-2</v>
      </c>
      <c r="F534" s="24">
        <v>0.02</v>
      </c>
      <c r="G534" s="24">
        <v>2.1599999999999998E-2</v>
      </c>
      <c r="H534" s="24">
        <v>2.0799999999999999E-2</v>
      </c>
      <c r="I534" s="24">
        <v>1.9142148352972219E-2</v>
      </c>
      <c r="J534" s="24">
        <v>2.01E-2</v>
      </c>
      <c r="K534" s="24">
        <v>2.07E-2</v>
      </c>
      <c r="L534" s="211">
        <v>9.0000000000000011E-3</v>
      </c>
      <c r="M534" s="24">
        <v>0.02</v>
      </c>
      <c r="N534" s="24">
        <v>1.7841124800000004E-2</v>
      </c>
      <c r="O534" s="211">
        <v>0.01</v>
      </c>
      <c r="P534" s="206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7"/>
      <c r="AB534" s="207"/>
      <c r="AC534" s="207"/>
      <c r="AD534" s="207"/>
      <c r="AE534" s="207"/>
      <c r="AF534" s="207"/>
      <c r="AG534" s="207"/>
      <c r="AH534" s="207"/>
      <c r="AI534" s="207"/>
      <c r="AJ534" s="207"/>
      <c r="AK534" s="207"/>
      <c r="AL534" s="207"/>
      <c r="AM534" s="207"/>
      <c r="AN534" s="207"/>
      <c r="AO534" s="207"/>
      <c r="AP534" s="207"/>
      <c r="AQ534" s="207"/>
      <c r="AR534" s="207"/>
      <c r="AS534" s="207"/>
      <c r="AT534" s="207"/>
      <c r="AU534" s="207"/>
      <c r="AV534" s="207"/>
      <c r="AW534" s="207"/>
      <c r="AX534" s="207"/>
      <c r="AY534" s="207"/>
      <c r="AZ534" s="207"/>
      <c r="BA534" s="207"/>
      <c r="BB534" s="207"/>
      <c r="BC534" s="207"/>
      <c r="BD534" s="207"/>
      <c r="BE534" s="207"/>
      <c r="BF534" s="207"/>
      <c r="BG534" s="207"/>
      <c r="BH534" s="207"/>
      <c r="BI534" s="207"/>
      <c r="BJ534" s="207"/>
      <c r="BK534" s="207"/>
      <c r="BL534" s="207"/>
      <c r="BM534" s="210">
        <v>71</v>
      </c>
    </row>
    <row r="535" spans="1:65">
      <c r="A535" s="30"/>
      <c r="B535" s="19">
        <v>1</v>
      </c>
      <c r="C535" s="9">
        <v>6</v>
      </c>
      <c r="D535" s="24">
        <v>2.12E-2</v>
      </c>
      <c r="E535" s="24">
        <v>2.1000000000000001E-2</v>
      </c>
      <c r="F535" s="24">
        <v>0.02</v>
      </c>
      <c r="G535" s="24">
        <v>2.1700000000000001E-2</v>
      </c>
      <c r="H535" s="24">
        <v>2.0799999999999999E-2</v>
      </c>
      <c r="I535" s="24">
        <v>2.0472468867965714E-2</v>
      </c>
      <c r="J535" s="24">
        <v>1.9699999999999999E-2</v>
      </c>
      <c r="K535" s="24">
        <v>2.1100000000000001E-2</v>
      </c>
      <c r="L535" s="211">
        <v>8.0000000000000002E-3</v>
      </c>
      <c r="M535" s="24">
        <v>0.02</v>
      </c>
      <c r="N535" s="24">
        <v>1.8116784E-2</v>
      </c>
      <c r="O535" s="211">
        <v>0.01</v>
      </c>
      <c r="P535" s="206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  <c r="AA535" s="207"/>
      <c r="AB535" s="207"/>
      <c r="AC535" s="207"/>
      <c r="AD535" s="207"/>
      <c r="AE535" s="207"/>
      <c r="AF535" s="207"/>
      <c r="AG535" s="207"/>
      <c r="AH535" s="207"/>
      <c r="AI535" s="207"/>
      <c r="AJ535" s="207"/>
      <c r="AK535" s="207"/>
      <c r="AL535" s="207"/>
      <c r="AM535" s="207"/>
      <c r="AN535" s="207"/>
      <c r="AO535" s="207"/>
      <c r="AP535" s="207"/>
      <c r="AQ535" s="207"/>
      <c r="AR535" s="207"/>
      <c r="AS535" s="207"/>
      <c r="AT535" s="207"/>
      <c r="AU535" s="207"/>
      <c r="AV535" s="207"/>
      <c r="AW535" s="207"/>
      <c r="AX535" s="207"/>
      <c r="AY535" s="207"/>
      <c r="AZ535" s="207"/>
      <c r="BA535" s="207"/>
      <c r="BB535" s="207"/>
      <c r="BC535" s="207"/>
      <c r="BD535" s="207"/>
      <c r="BE535" s="207"/>
      <c r="BF535" s="207"/>
      <c r="BG535" s="207"/>
      <c r="BH535" s="207"/>
      <c r="BI535" s="207"/>
      <c r="BJ535" s="207"/>
      <c r="BK535" s="207"/>
      <c r="BL535" s="207"/>
      <c r="BM535" s="56"/>
    </row>
    <row r="536" spans="1:65">
      <c r="A536" s="30"/>
      <c r="B536" s="20" t="s">
        <v>226</v>
      </c>
      <c r="C536" s="12"/>
      <c r="D536" s="212">
        <v>2.0783333333333331E-2</v>
      </c>
      <c r="E536" s="212">
        <v>2.1999999999999995E-2</v>
      </c>
      <c r="F536" s="212">
        <v>0.02</v>
      </c>
      <c r="G536" s="212">
        <v>2.1816666666666665E-2</v>
      </c>
      <c r="H536" s="212">
        <v>2.0816666666666667E-2</v>
      </c>
      <c r="I536" s="212">
        <v>1.9786205660776574E-2</v>
      </c>
      <c r="J536" s="212">
        <v>2.028333333333333E-2</v>
      </c>
      <c r="K536" s="212">
        <v>2.1149999999999999E-2</v>
      </c>
      <c r="L536" s="212">
        <v>8.5000000000000006E-3</v>
      </c>
      <c r="M536" s="212">
        <v>0.02</v>
      </c>
      <c r="N536" s="212">
        <v>1.8207025200000001E-2</v>
      </c>
      <c r="O536" s="212">
        <v>0.01</v>
      </c>
      <c r="P536" s="206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  <c r="AA536" s="207"/>
      <c r="AB536" s="207"/>
      <c r="AC536" s="207"/>
      <c r="AD536" s="207"/>
      <c r="AE536" s="207"/>
      <c r="AF536" s="207"/>
      <c r="AG536" s="207"/>
      <c r="AH536" s="207"/>
      <c r="AI536" s="207"/>
      <c r="AJ536" s="207"/>
      <c r="AK536" s="207"/>
      <c r="AL536" s="207"/>
      <c r="AM536" s="207"/>
      <c r="AN536" s="207"/>
      <c r="AO536" s="207"/>
      <c r="AP536" s="207"/>
      <c r="AQ536" s="207"/>
      <c r="AR536" s="207"/>
      <c r="AS536" s="207"/>
      <c r="AT536" s="207"/>
      <c r="AU536" s="207"/>
      <c r="AV536" s="207"/>
      <c r="AW536" s="207"/>
      <c r="AX536" s="207"/>
      <c r="AY536" s="207"/>
      <c r="AZ536" s="207"/>
      <c r="BA536" s="207"/>
      <c r="BB536" s="207"/>
      <c r="BC536" s="207"/>
      <c r="BD536" s="207"/>
      <c r="BE536" s="207"/>
      <c r="BF536" s="207"/>
      <c r="BG536" s="207"/>
      <c r="BH536" s="207"/>
      <c r="BI536" s="207"/>
      <c r="BJ536" s="207"/>
      <c r="BK536" s="207"/>
      <c r="BL536" s="207"/>
      <c r="BM536" s="56"/>
    </row>
    <row r="537" spans="1:65">
      <c r="A537" s="30"/>
      <c r="B537" s="3" t="s">
        <v>227</v>
      </c>
      <c r="C537" s="29"/>
      <c r="D537" s="24">
        <v>2.0749999999999998E-2</v>
      </c>
      <c r="E537" s="24">
        <v>2.1999999999999999E-2</v>
      </c>
      <c r="F537" s="24">
        <v>0.02</v>
      </c>
      <c r="G537" s="24">
        <v>2.1749999999999999E-2</v>
      </c>
      <c r="H537" s="24">
        <v>2.085E-2</v>
      </c>
      <c r="I537" s="24">
        <v>1.9921809982860118E-2</v>
      </c>
      <c r="J537" s="24">
        <v>2.0400000000000001E-2</v>
      </c>
      <c r="K537" s="24">
        <v>2.12E-2</v>
      </c>
      <c r="L537" s="24">
        <v>8.5000000000000006E-3</v>
      </c>
      <c r="M537" s="24">
        <v>0.02</v>
      </c>
      <c r="N537" s="24">
        <v>1.8280468799999998E-2</v>
      </c>
      <c r="O537" s="24">
        <v>0.01</v>
      </c>
      <c r="P537" s="206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  <c r="AA537" s="207"/>
      <c r="AB537" s="207"/>
      <c r="AC537" s="207"/>
      <c r="AD537" s="207"/>
      <c r="AE537" s="207"/>
      <c r="AF537" s="207"/>
      <c r="AG537" s="207"/>
      <c r="AH537" s="207"/>
      <c r="AI537" s="207"/>
      <c r="AJ537" s="207"/>
      <c r="AK537" s="207"/>
      <c r="AL537" s="207"/>
      <c r="AM537" s="207"/>
      <c r="AN537" s="207"/>
      <c r="AO537" s="207"/>
      <c r="AP537" s="207"/>
      <c r="AQ537" s="207"/>
      <c r="AR537" s="207"/>
      <c r="AS537" s="207"/>
      <c r="AT537" s="207"/>
      <c r="AU537" s="207"/>
      <c r="AV537" s="207"/>
      <c r="AW537" s="207"/>
      <c r="AX537" s="207"/>
      <c r="AY537" s="207"/>
      <c r="AZ537" s="207"/>
      <c r="BA537" s="207"/>
      <c r="BB537" s="207"/>
      <c r="BC537" s="207"/>
      <c r="BD537" s="207"/>
      <c r="BE537" s="207"/>
      <c r="BF537" s="207"/>
      <c r="BG537" s="207"/>
      <c r="BH537" s="207"/>
      <c r="BI537" s="207"/>
      <c r="BJ537" s="207"/>
      <c r="BK537" s="207"/>
      <c r="BL537" s="207"/>
      <c r="BM537" s="56"/>
    </row>
    <row r="538" spans="1:65">
      <c r="A538" s="30"/>
      <c r="B538" s="3" t="s">
        <v>228</v>
      </c>
      <c r="C538" s="29"/>
      <c r="D538" s="24">
        <v>3.5449494589721159E-4</v>
      </c>
      <c r="E538" s="24">
        <v>1.5491933384829664E-3</v>
      </c>
      <c r="F538" s="24">
        <v>0</v>
      </c>
      <c r="G538" s="24">
        <v>2.1369760566432902E-4</v>
      </c>
      <c r="H538" s="24">
        <v>1.722401424368512E-4</v>
      </c>
      <c r="I538" s="24">
        <v>5.2661994723986465E-4</v>
      </c>
      <c r="J538" s="24">
        <v>5.154286242213047E-4</v>
      </c>
      <c r="K538" s="24">
        <v>2.4289915602982221E-4</v>
      </c>
      <c r="L538" s="24">
        <v>5.4772255750516665E-4</v>
      </c>
      <c r="M538" s="24">
        <v>0</v>
      </c>
      <c r="N538" s="24">
        <v>3.1120493059734038E-4</v>
      </c>
      <c r="O538" s="24">
        <v>0</v>
      </c>
      <c r="P538" s="206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F538" s="207"/>
      <c r="AG538" s="207"/>
      <c r="AH538" s="207"/>
      <c r="AI538" s="207"/>
      <c r="AJ538" s="207"/>
      <c r="AK538" s="207"/>
      <c r="AL538" s="207"/>
      <c r="AM538" s="207"/>
      <c r="AN538" s="207"/>
      <c r="AO538" s="207"/>
      <c r="AP538" s="207"/>
      <c r="AQ538" s="207"/>
      <c r="AR538" s="207"/>
      <c r="AS538" s="207"/>
      <c r="AT538" s="207"/>
      <c r="AU538" s="207"/>
      <c r="AV538" s="207"/>
      <c r="AW538" s="207"/>
      <c r="AX538" s="207"/>
      <c r="AY538" s="207"/>
      <c r="AZ538" s="207"/>
      <c r="BA538" s="207"/>
      <c r="BB538" s="207"/>
      <c r="BC538" s="207"/>
      <c r="BD538" s="207"/>
      <c r="BE538" s="207"/>
      <c r="BF538" s="207"/>
      <c r="BG538" s="207"/>
      <c r="BH538" s="207"/>
      <c r="BI538" s="207"/>
      <c r="BJ538" s="207"/>
      <c r="BK538" s="207"/>
      <c r="BL538" s="207"/>
      <c r="BM538" s="56"/>
    </row>
    <row r="539" spans="1:65">
      <c r="A539" s="30"/>
      <c r="B539" s="3" t="s">
        <v>85</v>
      </c>
      <c r="C539" s="29"/>
      <c r="D539" s="13">
        <v>1.705669346738789E-2</v>
      </c>
      <c r="E539" s="13">
        <v>7.0417879021953039E-2</v>
      </c>
      <c r="F539" s="13">
        <v>0</v>
      </c>
      <c r="G539" s="13">
        <v>9.795153811963133E-3</v>
      </c>
      <c r="H539" s="13">
        <v>8.2741461538919717E-3</v>
      </c>
      <c r="I539" s="13">
        <v>2.661550962667977E-2</v>
      </c>
      <c r="J539" s="13">
        <v>2.5411435869579529E-2</v>
      </c>
      <c r="K539" s="13">
        <v>1.1484593665712634E-2</v>
      </c>
      <c r="L539" s="13">
        <v>6.4437947941784313E-2</v>
      </c>
      <c r="M539" s="13">
        <v>0</v>
      </c>
      <c r="N539" s="13">
        <v>1.7092574277171889E-2</v>
      </c>
      <c r="O539" s="13">
        <v>0</v>
      </c>
      <c r="P539" s="144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5"/>
    </row>
    <row r="540" spans="1:65">
      <c r="A540" s="30"/>
      <c r="B540" s="3" t="s">
        <v>229</v>
      </c>
      <c r="C540" s="29"/>
      <c r="D540" s="13">
        <v>1.4597028469000239E-2</v>
      </c>
      <c r="E540" s="13">
        <v>7.399204296638362E-2</v>
      </c>
      <c r="F540" s="13">
        <v>-2.3643597303287467E-2</v>
      </c>
      <c r="G540" s="13">
        <v>6.5042109274997095E-2</v>
      </c>
      <c r="H540" s="13">
        <v>1.6224289140161607E-2</v>
      </c>
      <c r="I540" s="13">
        <v>-3.4080570901342755E-2</v>
      </c>
      <c r="J540" s="13">
        <v>-9.8118815984175045E-3</v>
      </c>
      <c r="K540" s="13">
        <v>3.2496895851773511E-2</v>
      </c>
      <c r="L540" s="13">
        <v>-0.58504852885389713</v>
      </c>
      <c r="M540" s="13">
        <v>-2.3643597303287467E-2</v>
      </c>
      <c r="N540" s="13">
        <v>-0.11117271859598032</v>
      </c>
      <c r="O540" s="13">
        <v>-0.51182179865164379</v>
      </c>
      <c r="P540" s="144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5"/>
    </row>
    <row r="541" spans="1:65">
      <c r="A541" s="30"/>
      <c r="B541" s="46" t="s">
        <v>230</v>
      </c>
      <c r="C541" s="47"/>
      <c r="D541" s="45">
        <v>0.51</v>
      </c>
      <c r="E541" s="45">
        <v>1.49</v>
      </c>
      <c r="F541" s="45">
        <v>0.11</v>
      </c>
      <c r="G541" s="45">
        <v>1.34</v>
      </c>
      <c r="H541" s="45">
        <v>0.54</v>
      </c>
      <c r="I541" s="45">
        <v>0.28000000000000003</v>
      </c>
      <c r="J541" s="45">
        <v>0.11</v>
      </c>
      <c r="K541" s="45">
        <v>0.81</v>
      </c>
      <c r="L541" s="45">
        <v>9.33</v>
      </c>
      <c r="M541" s="45">
        <v>0.11</v>
      </c>
      <c r="N541" s="45">
        <v>1.55</v>
      </c>
      <c r="O541" s="45">
        <v>8.1300000000000008</v>
      </c>
      <c r="P541" s="144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B542" s="3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BM542" s="55"/>
    </row>
    <row r="543" spans="1:65" ht="15">
      <c r="B543" s="8" t="s">
        <v>412</v>
      </c>
      <c r="BM543" s="28" t="s">
        <v>66</v>
      </c>
    </row>
    <row r="544" spans="1:65" ht="15">
      <c r="A544" s="25" t="s">
        <v>26</v>
      </c>
      <c r="B544" s="18" t="s">
        <v>108</v>
      </c>
      <c r="C544" s="15" t="s">
        <v>109</v>
      </c>
      <c r="D544" s="16" t="s">
        <v>209</v>
      </c>
      <c r="E544" s="17" t="s">
        <v>209</v>
      </c>
      <c r="F544" s="17" t="s">
        <v>209</v>
      </c>
      <c r="G544" s="17" t="s">
        <v>209</v>
      </c>
      <c r="H544" s="17" t="s">
        <v>209</v>
      </c>
      <c r="I544" s="17" t="s">
        <v>209</v>
      </c>
      <c r="J544" s="17" t="s">
        <v>209</v>
      </c>
      <c r="K544" s="17" t="s">
        <v>209</v>
      </c>
      <c r="L544" s="17" t="s">
        <v>209</v>
      </c>
      <c r="M544" s="14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1</v>
      </c>
    </row>
    <row r="545" spans="1:65">
      <c r="A545" s="30"/>
      <c r="B545" s="19" t="s">
        <v>210</v>
      </c>
      <c r="C545" s="9" t="s">
        <v>210</v>
      </c>
      <c r="D545" s="142" t="s">
        <v>239</v>
      </c>
      <c r="E545" s="143" t="s">
        <v>240</v>
      </c>
      <c r="F545" s="143" t="s">
        <v>242</v>
      </c>
      <c r="G545" s="143" t="s">
        <v>243</v>
      </c>
      <c r="H545" s="143" t="s">
        <v>244</v>
      </c>
      <c r="I545" s="143" t="s">
        <v>246</v>
      </c>
      <c r="J545" s="143" t="s">
        <v>247</v>
      </c>
      <c r="K545" s="143" t="s">
        <v>248</v>
      </c>
      <c r="L545" s="143" t="s">
        <v>250</v>
      </c>
      <c r="M545" s="14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 t="s">
        <v>3</v>
      </c>
    </row>
    <row r="546" spans="1:65">
      <c r="A546" s="30"/>
      <c r="B546" s="19"/>
      <c r="C546" s="9"/>
      <c r="D546" s="10" t="s">
        <v>99</v>
      </c>
      <c r="E546" s="11" t="s">
        <v>99</v>
      </c>
      <c r="F546" s="11" t="s">
        <v>99</v>
      </c>
      <c r="G546" s="11" t="s">
        <v>275</v>
      </c>
      <c r="H546" s="11" t="s">
        <v>99</v>
      </c>
      <c r="I546" s="11" t="s">
        <v>275</v>
      </c>
      <c r="J546" s="11" t="s">
        <v>275</v>
      </c>
      <c r="K546" s="11" t="s">
        <v>275</v>
      </c>
      <c r="L546" s="11" t="s">
        <v>100</v>
      </c>
      <c r="M546" s="14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0</v>
      </c>
    </row>
    <row r="547" spans="1:65">
      <c r="A547" s="30"/>
      <c r="B547" s="19"/>
      <c r="C547" s="9"/>
      <c r="D547" s="26"/>
      <c r="E547" s="26"/>
      <c r="F547" s="26"/>
      <c r="G547" s="26"/>
      <c r="H547" s="26"/>
      <c r="I547" s="26"/>
      <c r="J547" s="26"/>
      <c r="K547" s="26"/>
      <c r="L547" s="26"/>
      <c r="M547" s="14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1</v>
      </c>
    </row>
    <row r="548" spans="1:65">
      <c r="A548" s="30"/>
      <c r="B548" s="18">
        <v>1</v>
      </c>
      <c r="C548" s="14">
        <v>1</v>
      </c>
      <c r="D548" s="223">
        <v>62</v>
      </c>
      <c r="E548" s="223">
        <v>67</v>
      </c>
      <c r="F548" s="223">
        <v>73</v>
      </c>
      <c r="G548" s="223">
        <v>56</v>
      </c>
      <c r="H548" s="223">
        <v>63.02484762741841</v>
      </c>
      <c r="I548" s="223">
        <v>65</v>
      </c>
      <c r="J548" s="223">
        <v>66</v>
      </c>
      <c r="K548" s="224">
        <v>194</v>
      </c>
      <c r="L548" s="223">
        <v>64.304086000000012</v>
      </c>
      <c r="M548" s="225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  <c r="AA548" s="226"/>
      <c r="AB548" s="226"/>
      <c r="AC548" s="226"/>
      <c r="AD548" s="226"/>
      <c r="AE548" s="226"/>
      <c r="AF548" s="226"/>
      <c r="AG548" s="226"/>
      <c r="AH548" s="226"/>
      <c r="AI548" s="226"/>
      <c r="AJ548" s="226"/>
      <c r="AK548" s="226"/>
      <c r="AL548" s="226"/>
      <c r="AM548" s="226"/>
      <c r="AN548" s="226"/>
      <c r="AO548" s="226"/>
      <c r="AP548" s="226"/>
      <c r="AQ548" s="226"/>
      <c r="AR548" s="226"/>
      <c r="AS548" s="226"/>
      <c r="AT548" s="226"/>
      <c r="AU548" s="226"/>
      <c r="AV548" s="226"/>
      <c r="AW548" s="226"/>
      <c r="AX548" s="226"/>
      <c r="AY548" s="226"/>
      <c r="AZ548" s="226"/>
      <c r="BA548" s="226"/>
      <c r="BB548" s="226"/>
      <c r="BC548" s="226"/>
      <c r="BD548" s="226"/>
      <c r="BE548" s="226"/>
      <c r="BF548" s="226"/>
      <c r="BG548" s="226"/>
      <c r="BH548" s="226"/>
      <c r="BI548" s="226"/>
      <c r="BJ548" s="226"/>
      <c r="BK548" s="226"/>
      <c r="BL548" s="226"/>
      <c r="BM548" s="227">
        <v>1</v>
      </c>
    </row>
    <row r="549" spans="1:65">
      <c r="A549" s="30"/>
      <c r="B549" s="19">
        <v>1</v>
      </c>
      <c r="C549" s="9">
        <v>2</v>
      </c>
      <c r="D549" s="228">
        <v>63</v>
      </c>
      <c r="E549" s="228">
        <v>70</v>
      </c>
      <c r="F549" s="228">
        <v>71</v>
      </c>
      <c r="G549" s="228">
        <v>58</v>
      </c>
      <c r="H549" s="228">
        <v>67.151181060544516</v>
      </c>
      <c r="I549" s="228">
        <v>54</v>
      </c>
      <c r="J549" s="228">
        <v>63</v>
      </c>
      <c r="K549" s="229">
        <v>193</v>
      </c>
      <c r="L549" s="228">
        <v>64.684466</v>
      </c>
      <c r="M549" s="225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  <c r="AA549" s="226"/>
      <c r="AB549" s="226"/>
      <c r="AC549" s="226"/>
      <c r="AD549" s="226"/>
      <c r="AE549" s="226"/>
      <c r="AF549" s="226"/>
      <c r="AG549" s="226"/>
      <c r="AH549" s="226"/>
      <c r="AI549" s="226"/>
      <c r="AJ549" s="226"/>
      <c r="AK549" s="226"/>
      <c r="AL549" s="226"/>
      <c r="AM549" s="226"/>
      <c r="AN549" s="226"/>
      <c r="AO549" s="226"/>
      <c r="AP549" s="226"/>
      <c r="AQ549" s="226"/>
      <c r="AR549" s="226"/>
      <c r="AS549" s="226"/>
      <c r="AT549" s="226"/>
      <c r="AU549" s="226"/>
      <c r="AV549" s="226"/>
      <c r="AW549" s="226"/>
      <c r="AX549" s="226"/>
      <c r="AY549" s="226"/>
      <c r="AZ549" s="226"/>
      <c r="BA549" s="226"/>
      <c r="BB549" s="226"/>
      <c r="BC549" s="226"/>
      <c r="BD549" s="226"/>
      <c r="BE549" s="226"/>
      <c r="BF549" s="226"/>
      <c r="BG549" s="226"/>
      <c r="BH549" s="226"/>
      <c r="BI549" s="226"/>
      <c r="BJ549" s="226"/>
      <c r="BK549" s="226"/>
      <c r="BL549" s="226"/>
      <c r="BM549" s="227" t="e">
        <v>#N/A</v>
      </c>
    </row>
    <row r="550" spans="1:65">
      <c r="A550" s="30"/>
      <c r="B550" s="19">
        <v>1</v>
      </c>
      <c r="C550" s="9">
        <v>3</v>
      </c>
      <c r="D550" s="228">
        <v>66</v>
      </c>
      <c r="E550" s="228">
        <v>70</v>
      </c>
      <c r="F550" s="228">
        <v>69</v>
      </c>
      <c r="G550" s="228">
        <v>59</v>
      </c>
      <c r="H550" s="228">
        <v>63.518225365322252</v>
      </c>
      <c r="I550" s="228">
        <v>57</v>
      </c>
      <c r="J550" s="228">
        <v>61</v>
      </c>
      <c r="K550" s="229">
        <v>188</v>
      </c>
      <c r="L550" s="228">
        <v>63.832955999999996</v>
      </c>
      <c r="M550" s="225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  <c r="AA550" s="226"/>
      <c r="AB550" s="226"/>
      <c r="AC550" s="226"/>
      <c r="AD550" s="226"/>
      <c r="AE550" s="226"/>
      <c r="AF550" s="226"/>
      <c r="AG550" s="226"/>
      <c r="AH550" s="226"/>
      <c r="AI550" s="226"/>
      <c r="AJ550" s="226"/>
      <c r="AK550" s="226"/>
      <c r="AL550" s="226"/>
      <c r="AM550" s="226"/>
      <c r="AN550" s="226"/>
      <c r="AO550" s="226"/>
      <c r="AP550" s="226"/>
      <c r="AQ550" s="226"/>
      <c r="AR550" s="226"/>
      <c r="AS550" s="226"/>
      <c r="AT550" s="226"/>
      <c r="AU550" s="226"/>
      <c r="AV550" s="226"/>
      <c r="AW550" s="226"/>
      <c r="AX550" s="226"/>
      <c r="AY550" s="226"/>
      <c r="AZ550" s="226"/>
      <c r="BA550" s="226"/>
      <c r="BB550" s="226"/>
      <c r="BC550" s="226"/>
      <c r="BD550" s="226"/>
      <c r="BE550" s="226"/>
      <c r="BF550" s="226"/>
      <c r="BG550" s="226"/>
      <c r="BH550" s="226"/>
      <c r="BI550" s="226"/>
      <c r="BJ550" s="226"/>
      <c r="BK550" s="226"/>
      <c r="BL550" s="226"/>
      <c r="BM550" s="227">
        <v>16</v>
      </c>
    </row>
    <row r="551" spans="1:65">
      <c r="A551" s="30"/>
      <c r="B551" s="19">
        <v>1</v>
      </c>
      <c r="C551" s="9">
        <v>4</v>
      </c>
      <c r="D551" s="228">
        <v>71</v>
      </c>
      <c r="E551" s="228">
        <v>70</v>
      </c>
      <c r="F551" s="228">
        <v>71</v>
      </c>
      <c r="G551" s="228">
        <v>60</v>
      </c>
      <c r="H551" s="228">
        <v>61.073366801877583</v>
      </c>
      <c r="I551" s="228">
        <v>58</v>
      </c>
      <c r="J551" s="228">
        <v>63</v>
      </c>
      <c r="K551" s="229">
        <v>193</v>
      </c>
      <c r="L551" s="228">
        <v>65.040667999999997</v>
      </c>
      <c r="M551" s="225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  <c r="AA551" s="226"/>
      <c r="AB551" s="226"/>
      <c r="AC551" s="226"/>
      <c r="AD551" s="226"/>
      <c r="AE551" s="226"/>
      <c r="AF551" s="226"/>
      <c r="AG551" s="226"/>
      <c r="AH551" s="226"/>
      <c r="AI551" s="226"/>
      <c r="AJ551" s="226"/>
      <c r="AK551" s="226"/>
      <c r="AL551" s="226"/>
      <c r="AM551" s="226"/>
      <c r="AN551" s="226"/>
      <c r="AO551" s="226"/>
      <c r="AP551" s="226"/>
      <c r="AQ551" s="226"/>
      <c r="AR551" s="226"/>
      <c r="AS551" s="226"/>
      <c r="AT551" s="226"/>
      <c r="AU551" s="226"/>
      <c r="AV551" s="226"/>
      <c r="AW551" s="226"/>
      <c r="AX551" s="226"/>
      <c r="AY551" s="226"/>
      <c r="AZ551" s="226"/>
      <c r="BA551" s="226"/>
      <c r="BB551" s="226"/>
      <c r="BC551" s="226"/>
      <c r="BD551" s="226"/>
      <c r="BE551" s="226"/>
      <c r="BF551" s="226"/>
      <c r="BG551" s="226"/>
      <c r="BH551" s="226"/>
      <c r="BI551" s="226"/>
      <c r="BJ551" s="226"/>
      <c r="BK551" s="226"/>
      <c r="BL551" s="226"/>
      <c r="BM551" s="227">
        <v>64.689091897244751</v>
      </c>
    </row>
    <row r="552" spans="1:65">
      <c r="A552" s="30"/>
      <c r="B552" s="19">
        <v>1</v>
      </c>
      <c r="C552" s="9">
        <v>5</v>
      </c>
      <c r="D552" s="228">
        <v>70</v>
      </c>
      <c r="E552" s="228">
        <v>72</v>
      </c>
      <c r="F552" s="228">
        <v>70</v>
      </c>
      <c r="G552" s="228">
        <v>60</v>
      </c>
      <c r="H552" s="228">
        <v>63.841881521996001</v>
      </c>
      <c r="I552" s="228">
        <v>64</v>
      </c>
      <c r="J552" s="228">
        <v>63</v>
      </c>
      <c r="K552" s="230">
        <v>204</v>
      </c>
      <c r="L552" s="228">
        <v>64.811120000000003</v>
      </c>
      <c r="M552" s="225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  <c r="AA552" s="226"/>
      <c r="AB552" s="226"/>
      <c r="AC552" s="226"/>
      <c r="AD552" s="226"/>
      <c r="AE552" s="226"/>
      <c r="AF552" s="226"/>
      <c r="AG552" s="226"/>
      <c r="AH552" s="226"/>
      <c r="AI552" s="226"/>
      <c r="AJ552" s="226"/>
      <c r="AK552" s="226"/>
      <c r="AL552" s="226"/>
      <c r="AM552" s="226"/>
      <c r="AN552" s="226"/>
      <c r="AO552" s="226"/>
      <c r="AP552" s="226"/>
      <c r="AQ552" s="226"/>
      <c r="AR552" s="226"/>
      <c r="AS552" s="226"/>
      <c r="AT552" s="226"/>
      <c r="AU552" s="226"/>
      <c r="AV552" s="226"/>
      <c r="AW552" s="226"/>
      <c r="AX552" s="226"/>
      <c r="AY552" s="226"/>
      <c r="AZ552" s="226"/>
      <c r="BA552" s="226"/>
      <c r="BB552" s="226"/>
      <c r="BC552" s="226"/>
      <c r="BD552" s="226"/>
      <c r="BE552" s="226"/>
      <c r="BF552" s="226"/>
      <c r="BG552" s="226"/>
      <c r="BH552" s="226"/>
      <c r="BI552" s="226"/>
      <c r="BJ552" s="226"/>
      <c r="BK552" s="226"/>
      <c r="BL552" s="226"/>
      <c r="BM552" s="227">
        <v>72</v>
      </c>
    </row>
    <row r="553" spans="1:65">
      <c r="A553" s="30"/>
      <c r="B553" s="19">
        <v>1</v>
      </c>
      <c r="C553" s="9">
        <v>6</v>
      </c>
      <c r="D553" s="228">
        <v>66</v>
      </c>
      <c r="E553" s="228">
        <v>71</v>
      </c>
      <c r="F553" s="228">
        <v>73</v>
      </c>
      <c r="G553" s="228">
        <v>58</v>
      </c>
      <c r="H553" s="228">
        <v>66.937072690589474</v>
      </c>
      <c r="I553" s="228">
        <v>58</v>
      </c>
      <c r="J553" s="228">
        <v>65</v>
      </c>
      <c r="K553" s="229">
        <v>194</v>
      </c>
      <c r="L553" s="228">
        <v>63.856540000000003</v>
      </c>
      <c r="M553" s="225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  <c r="AA553" s="226"/>
      <c r="AB553" s="226"/>
      <c r="AC553" s="226"/>
      <c r="AD553" s="226"/>
      <c r="AE553" s="226"/>
      <c r="AF553" s="226"/>
      <c r="AG553" s="226"/>
      <c r="AH553" s="226"/>
      <c r="AI553" s="226"/>
      <c r="AJ553" s="226"/>
      <c r="AK553" s="226"/>
      <c r="AL553" s="226"/>
      <c r="AM553" s="226"/>
      <c r="AN553" s="226"/>
      <c r="AO553" s="226"/>
      <c r="AP553" s="226"/>
      <c r="AQ553" s="226"/>
      <c r="AR553" s="226"/>
      <c r="AS553" s="226"/>
      <c r="AT553" s="226"/>
      <c r="AU553" s="226"/>
      <c r="AV553" s="226"/>
      <c r="AW553" s="226"/>
      <c r="AX553" s="226"/>
      <c r="AY553" s="226"/>
      <c r="AZ553" s="226"/>
      <c r="BA553" s="226"/>
      <c r="BB553" s="226"/>
      <c r="BC553" s="226"/>
      <c r="BD553" s="226"/>
      <c r="BE553" s="226"/>
      <c r="BF553" s="226"/>
      <c r="BG553" s="226"/>
      <c r="BH553" s="226"/>
      <c r="BI553" s="226"/>
      <c r="BJ553" s="226"/>
      <c r="BK553" s="226"/>
      <c r="BL553" s="226"/>
      <c r="BM553" s="231"/>
    </row>
    <row r="554" spans="1:65">
      <c r="A554" s="30"/>
      <c r="B554" s="20" t="s">
        <v>226</v>
      </c>
      <c r="C554" s="12"/>
      <c r="D554" s="232">
        <v>66.333333333333329</v>
      </c>
      <c r="E554" s="232">
        <v>70</v>
      </c>
      <c r="F554" s="232">
        <v>71.166666666666671</v>
      </c>
      <c r="G554" s="232">
        <v>58.5</v>
      </c>
      <c r="H554" s="232">
        <v>64.257762511291375</v>
      </c>
      <c r="I554" s="232">
        <v>59.333333333333336</v>
      </c>
      <c r="J554" s="232">
        <v>63.5</v>
      </c>
      <c r="K554" s="232">
        <v>194.33333333333334</v>
      </c>
      <c r="L554" s="232">
        <v>64.421639333333346</v>
      </c>
      <c r="M554" s="225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  <c r="AA554" s="226"/>
      <c r="AB554" s="226"/>
      <c r="AC554" s="226"/>
      <c r="AD554" s="226"/>
      <c r="AE554" s="226"/>
      <c r="AF554" s="226"/>
      <c r="AG554" s="226"/>
      <c r="AH554" s="226"/>
      <c r="AI554" s="226"/>
      <c r="AJ554" s="226"/>
      <c r="AK554" s="226"/>
      <c r="AL554" s="226"/>
      <c r="AM554" s="226"/>
      <c r="AN554" s="226"/>
      <c r="AO554" s="226"/>
      <c r="AP554" s="226"/>
      <c r="AQ554" s="226"/>
      <c r="AR554" s="226"/>
      <c r="AS554" s="226"/>
      <c r="AT554" s="226"/>
      <c r="AU554" s="226"/>
      <c r="AV554" s="226"/>
      <c r="AW554" s="226"/>
      <c r="AX554" s="226"/>
      <c r="AY554" s="226"/>
      <c r="AZ554" s="226"/>
      <c r="BA554" s="226"/>
      <c r="BB554" s="226"/>
      <c r="BC554" s="226"/>
      <c r="BD554" s="226"/>
      <c r="BE554" s="226"/>
      <c r="BF554" s="226"/>
      <c r="BG554" s="226"/>
      <c r="BH554" s="226"/>
      <c r="BI554" s="226"/>
      <c r="BJ554" s="226"/>
      <c r="BK554" s="226"/>
      <c r="BL554" s="226"/>
      <c r="BM554" s="231"/>
    </row>
    <row r="555" spans="1:65">
      <c r="A555" s="30"/>
      <c r="B555" s="3" t="s">
        <v>227</v>
      </c>
      <c r="C555" s="29"/>
      <c r="D555" s="228">
        <v>66</v>
      </c>
      <c r="E555" s="228">
        <v>70</v>
      </c>
      <c r="F555" s="228">
        <v>71</v>
      </c>
      <c r="G555" s="228">
        <v>58.5</v>
      </c>
      <c r="H555" s="228">
        <v>63.680053443659126</v>
      </c>
      <c r="I555" s="228">
        <v>58</v>
      </c>
      <c r="J555" s="228">
        <v>63</v>
      </c>
      <c r="K555" s="228">
        <v>193.5</v>
      </c>
      <c r="L555" s="228">
        <v>64.494276000000013</v>
      </c>
      <c r="M555" s="225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  <c r="AA555" s="226"/>
      <c r="AB555" s="226"/>
      <c r="AC555" s="226"/>
      <c r="AD555" s="226"/>
      <c r="AE555" s="226"/>
      <c r="AF555" s="226"/>
      <c r="AG555" s="226"/>
      <c r="AH555" s="226"/>
      <c r="AI555" s="226"/>
      <c r="AJ555" s="226"/>
      <c r="AK555" s="226"/>
      <c r="AL555" s="226"/>
      <c r="AM555" s="226"/>
      <c r="AN555" s="226"/>
      <c r="AO555" s="226"/>
      <c r="AP555" s="226"/>
      <c r="AQ555" s="226"/>
      <c r="AR555" s="226"/>
      <c r="AS555" s="226"/>
      <c r="AT555" s="226"/>
      <c r="AU555" s="226"/>
      <c r="AV555" s="226"/>
      <c r="AW555" s="226"/>
      <c r="AX555" s="226"/>
      <c r="AY555" s="226"/>
      <c r="AZ555" s="226"/>
      <c r="BA555" s="226"/>
      <c r="BB555" s="226"/>
      <c r="BC555" s="226"/>
      <c r="BD555" s="226"/>
      <c r="BE555" s="226"/>
      <c r="BF555" s="226"/>
      <c r="BG555" s="226"/>
      <c r="BH555" s="226"/>
      <c r="BI555" s="226"/>
      <c r="BJ555" s="226"/>
      <c r="BK555" s="226"/>
      <c r="BL555" s="226"/>
      <c r="BM555" s="231"/>
    </row>
    <row r="556" spans="1:65">
      <c r="A556" s="30"/>
      <c r="B556" s="3" t="s">
        <v>228</v>
      </c>
      <c r="C556" s="29"/>
      <c r="D556" s="217">
        <v>3.614784456460256</v>
      </c>
      <c r="E556" s="217">
        <v>1.6733200530681511</v>
      </c>
      <c r="F556" s="217">
        <v>1.602081978759722</v>
      </c>
      <c r="G556" s="217">
        <v>1.51657508881031</v>
      </c>
      <c r="H556" s="217">
        <v>2.3635101552811859</v>
      </c>
      <c r="I556" s="217">
        <v>4.2739521132865619</v>
      </c>
      <c r="J556" s="217">
        <v>1.7606816861659009</v>
      </c>
      <c r="K556" s="217">
        <v>5.2408650685422788</v>
      </c>
      <c r="L556" s="217">
        <v>0.50668997350042966</v>
      </c>
      <c r="M556" s="214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8"/>
    </row>
    <row r="557" spans="1:65">
      <c r="A557" s="30"/>
      <c r="B557" s="3" t="s">
        <v>85</v>
      </c>
      <c r="C557" s="29"/>
      <c r="D557" s="13">
        <v>5.449423803708929E-2</v>
      </c>
      <c r="E557" s="13">
        <v>2.3904572186687872E-2</v>
      </c>
      <c r="F557" s="13">
        <v>2.2511690568052297E-2</v>
      </c>
      <c r="G557" s="13">
        <v>2.5924360492483933E-2</v>
      </c>
      <c r="H557" s="13">
        <v>3.6781706410425823E-2</v>
      </c>
      <c r="I557" s="13">
        <v>7.2032900785728562E-2</v>
      </c>
      <c r="J557" s="13">
        <v>2.7727270648281906E-2</v>
      </c>
      <c r="K557" s="13">
        <v>2.6968430884437112E-2</v>
      </c>
      <c r="L557" s="13">
        <v>7.8652139055122704E-3</v>
      </c>
      <c r="M557" s="14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229</v>
      </c>
      <c r="C558" s="29"/>
      <c r="D558" s="13">
        <v>2.5417599596240681E-2</v>
      </c>
      <c r="E558" s="13">
        <v>8.209897444829406E-2</v>
      </c>
      <c r="F558" s="13">
        <v>0.1001339573557658</v>
      </c>
      <c r="G558" s="13">
        <v>-9.567442849678276E-2</v>
      </c>
      <c r="H558" s="13">
        <v>-6.6677298027080223E-3</v>
      </c>
      <c r="I558" s="13">
        <v>-8.279229784858877E-2</v>
      </c>
      <c r="J558" s="13">
        <v>-1.838164460761893E-2</v>
      </c>
      <c r="K558" s="13">
        <v>2.004112867158836</v>
      </c>
      <c r="L558" s="13">
        <v>-4.1344306446013945E-3</v>
      </c>
      <c r="M558" s="14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230</v>
      </c>
      <c r="C559" s="47"/>
      <c r="D559" s="45">
        <v>0.25</v>
      </c>
      <c r="E559" s="45">
        <v>0.74</v>
      </c>
      <c r="F559" s="45">
        <v>0.89</v>
      </c>
      <c r="G559" s="45">
        <v>0.78</v>
      </c>
      <c r="H559" s="45">
        <v>0.02</v>
      </c>
      <c r="I559" s="45">
        <v>0.67</v>
      </c>
      <c r="J559" s="45">
        <v>0.12</v>
      </c>
      <c r="K559" s="45">
        <v>17.22</v>
      </c>
      <c r="L559" s="45">
        <v>0</v>
      </c>
      <c r="M559" s="14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BM560" s="55"/>
    </row>
    <row r="561" spans="1:65" ht="15">
      <c r="B561" s="8" t="s">
        <v>470</v>
      </c>
      <c r="BM561" s="28" t="s">
        <v>233</v>
      </c>
    </row>
    <row r="562" spans="1:65" ht="15">
      <c r="A562" s="25" t="s">
        <v>29</v>
      </c>
      <c r="B562" s="18" t="s">
        <v>108</v>
      </c>
      <c r="C562" s="15" t="s">
        <v>109</v>
      </c>
      <c r="D562" s="16" t="s">
        <v>209</v>
      </c>
      <c r="E562" s="17" t="s">
        <v>209</v>
      </c>
      <c r="F562" s="17" t="s">
        <v>209</v>
      </c>
      <c r="G562" s="17" t="s">
        <v>209</v>
      </c>
      <c r="H562" s="17" t="s">
        <v>209</v>
      </c>
      <c r="I562" s="17" t="s">
        <v>209</v>
      </c>
      <c r="J562" s="144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210</v>
      </c>
      <c r="C563" s="9" t="s">
        <v>210</v>
      </c>
      <c r="D563" s="142" t="s">
        <v>239</v>
      </c>
      <c r="E563" s="143" t="s">
        <v>240</v>
      </c>
      <c r="F563" s="143" t="s">
        <v>243</v>
      </c>
      <c r="G563" s="143" t="s">
        <v>244</v>
      </c>
      <c r="H563" s="143" t="s">
        <v>246</v>
      </c>
      <c r="I563" s="143" t="s">
        <v>247</v>
      </c>
      <c r="J563" s="144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99</v>
      </c>
      <c r="E564" s="11" t="s">
        <v>99</v>
      </c>
      <c r="F564" s="11" t="s">
        <v>275</v>
      </c>
      <c r="G564" s="11" t="s">
        <v>99</v>
      </c>
      <c r="H564" s="11" t="s">
        <v>275</v>
      </c>
      <c r="I564" s="11" t="s">
        <v>275</v>
      </c>
      <c r="J564" s="144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26"/>
      <c r="F565" s="26"/>
      <c r="G565" s="26"/>
      <c r="H565" s="26"/>
      <c r="I565" s="26"/>
      <c r="J565" s="144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 t="s">
        <v>190</v>
      </c>
      <c r="E566" s="22" t="s">
        <v>190</v>
      </c>
      <c r="F566" s="145" t="s">
        <v>104</v>
      </c>
      <c r="G566" s="145" t="s">
        <v>103</v>
      </c>
      <c r="H566" s="22">
        <v>4.2</v>
      </c>
      <c r="I566" s="22" t="s">
        <v>104</v>
      </c>
      <c r="J566" s="144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 t="s">
        <v>190</v>
      </c>
      <c r="E567" s="147">
        <v>3.8</v>
      </c>
      <c r="F567" s="146" t="s">
        <v>104</v>
      </c>
      <c r="G567" s="146" t="s">
        <v>103</v>
      </c>
      <c r="H567" s="11" t="s">
        <v>286</v>
      </c>
      <c r="I567" s="11" t="s">
        <v>104</v>
      </c>
      <c r="J567" s="144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17</v>
      </c>
    </row>
    <row r="568" spans="1:65">
      <c r="A568" s="30"/>
      <c r="B568" s="19">
        <v>1</v>
      </c>
      <c r="C568" s="9">
        <v>3</v>
      </c>
      <c r="D568" s="147">
        <v>0.8</v>
      </c>
      <c r="E568" s="11" t="s">
        <v>190</v>
      </c>
      <c r="F568" s="146" t="s">
        <v>104</v>
      </c>
      <c r="G568" s="146" t="s">
        <v>103</v>
      </c>
      <c r="H568" s="11" t="s">
        <v>286</v>
      </c>
      <c r="I568" s="11">
        <v>5</v>
      </c>
      <c r="J568" s="144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19">
        <v>1</v>
      </c>
      <c r="C569" s="9">
        <v>4</v>
      </c>
      <c r="D569" s="11" t="s">
        <v>190</v>
      </c>
      <c r="E569" s="11" t="s">
        <v>190</v>
      </c>
      <c r="F569" s="146" t="s">
        <v>104</v>
      </c>
      <c r="G569" s="146" t="s">
        <v>103</v>
      </c>
      <c r="H569" s="11">
        <v>2.6</v>
      </c>
      <c r="I569" s="11">
        <v>5</v>
      </c>
      <c r="J569" s="144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190</v>
      </c>
    </row>
    <row r="570" spans="1:65">
      <c r="A570" s="30"/>
      <c r="B570" s="19">
        <v>1</v>
      </c>
      <c r="C570" s="9">
        <v>5</v>
      </c>
      <c r="D570" s="11" t="s">
        <v>190</v>
      </c>
      <c r="E570" s="11" t="s">
        <v>190</v>
      </c>
      <c r="F570" s="146" t="s">
        <v>104</v>
      </c>
      <c r="G570" s="146" t="s">
        <v>103</v>
      </c>
      <c r="H570" s="11">
        <v>3.8</v>
      </c>
      <c r="I570" s="11" t="s">
        <v>104</v>
      </c>
      <c r="J570" s="144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23</v>
      </c>
    </row>
    <row r="571" spans="1:65">
      <c r="A571" s="30"/>
      <c r="B571" s="19">
        <v>1</v>
      </c>
      <c r="C571" s="9">
        <v>6</v>
      </c>
      <c r="D571" s="11" t="s">
        <v>190</v>
      </c>
      <c r="E571" s="11" t="s">
        <v>190</v>
      </c>
      <c r="F571" s="146" t="s">
        <v>104</v>
      </c>
      <c r="G571" s="146" t="s">
        <v>103</v>
      </c>
      <c r="H571" s="11">
        <v>2.7</v>
      </c>
      <c r="I571" s="11" t="s">
        <v>104</v>
      </c>
      <c r="J571" s="144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20" t="s">
        <v>226</v>
      </c>
      <c r="C572" s="12"/>
      <c r="D572" s="23">
        <v>0.8</v>
      </c>
      <c r="E572" s="23">
        <v>3.8</v>
      </c>
      <c r="F572" s="23" t="s">
        <v>500</v>
      </c>
      <c r="G572" s="23" t="s">
        <v>500</v>
      </c>
      <c r="H572" s="23">
        <v>3.3250000000000002</v>
      </c>
      <c r="I572" s="23">
        <v>5</v>
      </c>
      <c r="J572" s="144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3" t="s">
        <v>227</v>
      </c>
      <c r="C573" s="29"/>
      <c r="D573" s="11">
        <v>0.8</v>
      </c>
      <c r="E573" s="11">
        <v>3.8</v>
      </c>
      <c r="F573" s="11" t="s">
        <v>500</v>
      </c>
      <c r="G573" s="11" t="s">
        <v>500</v>
      </c>
      <c r="H573" s="11">
        <v>3.25</v>
      </c>
      <c r="I573" s="11">
        <v>5</v>
      </c>
      <c r="J573" s="144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A574" s="30"/>
      <c r="B574" s="3" t="s">
        <v>228</v>
      </c>
      <c r="C574" s="29"/>
      <c r="D574" s="24" t="s">
        <v>500</v>
      </c>
      <c r="E574" s="24" t="s">
        <v>500</v>
      </c>
      <c r="F574" s="24" t="s">
        <v>500</v>
      </c>
      <c r="G574" s="24" t="s">
        <v>500</v>
      </c>
      <c r="H574" s="24">
        <v>0.79739158092704543</v>
      </c>
      <c r="I574" s="24">
        <v>0</v>
      </c>
      <c r="J574" s="144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5"/>
    </row>
    <row r="575" spans="1:65">
      <c r="A575" s="30"/>
      <c r="B575" s="3" t="s">
        <v>85</v>
      </c>
      <c r="C575" s="29"/>
      <c r="D575" s="13" t="s">
        <v>500</v>
      </c>
      <c r="E575" s="13" t="s">
        <v>500</v>
      </c>
      <c r="F575" s="13" t="s">
        <v>500</v>
      </c>
      <c r="G575" s="13" t="s">
        <v>500</v>
      </c>
      <c r="H575" s="13">
        <v>0.23981701682016401</v>
      </c>
      <c r="I575" s="13">
        <v>0</v>
      </c>
      <c r="J575" s="144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5"/>
    </row>
    <row r="576" spans="1:65">
      <c r="A576" s="30"/>
      <c r="B576" s="3" t="s">
        <v>229</v>
      </c>
      <c r="C576" s="29"/>
      <c r="D576" s="13" t="s">
        <v>500</v>
      </c>
      <c r="E576" s="13" t="s">
        <v>500</v>
      </c>
      <c r="F576" s="13" t="s">
        <v>500</v>
      </c>
      <c r="G576" s="13" t="s">
        <v>500</v>
      </c>
      <c r="H576" s="13" t="s">
        <v>500</v>
      </c>
      <c r="I576" s="13" t="s">
        <v>500</v>
      </c>
      <c r="J576" s="144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5"/>
    </row>
    <row r="577" spans="1:65">
      <c r="A577" s="30"/>
      <c r="B577" s="46" t="s">
        <v>230</v>
      </c>
      <c r="C577" s="47"/>
      <c r="D577" s="45">
        <v>1.05</v>
      </c>
      <c r="E577" s="45">
        <v>0.64</v>
      </c>
      <c r="F577" s="45">
        <v>0.61</v>
      </c>
      <c r="G577" s="45">
        <v>0.61</v>
      </c>
      <c r="H577" s="45">
        <v>0.71</v>
      </c>
      <c r="I577" s="45">
        <v>1.29</v>
      </c>
      <c r="J577" s="144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B578" s="31"/>
      <c r="C578" s="20"/>
      <c r="D578" s="20"/>
      <c r="E578" s="20"/>
      <c r="F578" s="20"/>
      <c r="G578" s="20"/>
      <c r="H578" s="20"/>
      <c r="I578" s="20"/>
      <c r="BM578" s="55"/>
    </row>
    <row r="579" spans="1:65" ht="15">
      <c r="B579" s="8" t="s">
        <v>471</v>
      </c>
      <c r="BM579" s="28" t="s">
        <v>233</v>
      </c>
    </row>
    <row r="580" spans="1:65" ht="15">
      <c r="A580" s="25" t="s">
        <v>31</v>
      </c>
      <c r="B580" s="18" t="s">
        <v>108</v>
      </c>
      <c r="C580" s="15" t="s">
        <v>109</v>
      </c>
      <c r="D580" s="16" t="s">
        <v>209</v>
      </c>
      <c r="E580" s="17" t="s">
        <v>209</v>
      </c>
      <c r="F580" s="17" t="s">
        <v>209</v>
      </c>
      <c r="G580" s="17" t="s">
        <v>209</v>
      </c>
      <c r="H580" s="17" t="s">
        <v>209</v>
      </c>
      <c r="I580" s="17" t="s">
        <v>209</v>
      </c>
      <c r="J580" s="144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</v>
      </c>
    </row>
    <row r="581" spans="1:65">
      <c r="A581" s="30"/>
      <c r="B581" s="19" t="s">
        <v>210</v>
      </c>
      <c r="C581" s="9" t="s">
        <v>210</v>
      </c>
      <c r="D581" s="142" t="s">
        <v>239</v>
      </c>
      <c r="E581" s="143" t="s">
        <v>240</v>
      </c>
      <c r="F581" s="143" t="s">
        <v>243</v>
      </c>
      <c r="G581" s="143" t="s">
        <v>246</v>
      </c>
      <c r="H581" s="143" t="s">
        <v>247</v>
      </c>
      <c r="I581" s="143" t="s">
        <v>250</v>
      </c>
      <c r="J581" s="144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 t="s">
        <v>3</v>
      </c>
    </row>
    <row r="582" spans="1:65">
      <c r="A582" s="30"/>
      <c r="B582" s="19"/>
      <c r="C582" s="9"/>
      <c r="D582" s="10" t="s">
        <v>99</v>
      </c>
      <c r="E582" s="11" t="s">
        <v>99</v>
      </c>
      <c r="F582" s="11" t="s">
        <v>275</v>
      </c>
      <c r="G582" s="11" t="s">
        <v>275</v>
      </c>
      <c r="H582" s="11" t="s">
        <v>275</v>
      </c>
      <c r="I582" s="11" t="s">
        <v>99</v>
      </c>
      <c r="J582" s="144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2</v>
      </c>
    </row>
    <row r="583" spans="1:65">
      <c r="A583" s="30"/>
      <c r="B583" s="19"/>
      <c r="C583" s="9"/>
      <c r="D583" s="26"/>
      <c r="E583" s="26"/>
      <c r="F583" s="26"/>
      <c r="G583" s="26"/>
      <c r="H583" s="26"/>
      <c r="I583" s="26"/>
      <c r="J583" s="144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2</v>
      </c>
    </row>
    <row r="584" spans="1:65">
      <c r="A584" s="30"/>
      <c r="B584" s="18">
        <v>1</v>
      </c>
      <c r="C584" s="14">
        <v>1</v>
      </c>
      <c r="D584" s="22">
        <v>1.24</v>
      </c>
      <c r="E584" s="22">
        <v>0.61</v>
      </c>
      <c r="F584" s="145">
        <v>1</v>
      </c>
      <c r="G584" s="22">
        <v>1</v>
      </c>
      <c r="H584" s="145" t="s">
        <v>102</v>
      </c>
      <c r="I584" s="22">
        <v>0.93051279848492097</v>
      </c>
      <c r="J584" s="144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>
        <v>1</v>
      </c>
      <c r="C585" s="9">
        <v>2</v>
      </c>
      <c r="D585" s="11">
        <v>0.72</v>
      </c>
      <c r="E585" s="147">
        <v>1.96</v>
      </c>
      <c r="F585" s="146">
        <v>1</v>
      </c>
      <c r="G585" s="11">
        <v>1.1000000000000001</v>
      </c>
      <c r="H585" s="146" t="s">
        <v>102</v>
      </c>
      <c r="I585" s="11">
        <v>0.89929976120594401</v>
      </c>
      <c r="J585" s="144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7</v>
      </c>
    </row>
    <row r="586" spans="1:65">
      <c r="A586" s="30"/>
      <c r="B586" s="19">
        <v>1</v>
      </c>
      <c r="C586" s="9">
        <v>3</v>
      </c>
      <c r="D586" s="11">
        <v>0.67</v>
      </c>
      <c r="E586" s="11">
        <v>0.95</v>
      </c>
      <c r="F586" s="146">
        <v>1</v>
      </c>
      <c r="G586" s="11">
        <v>1</v>
      </c>
      <c r="H586" s="146" t="s">
        <v>102</v>
      </c>
      <c r="I586" s="11">
        <v>0.90372205154469998</v>
      </c>
      <c r="J586" s="144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16</v>
      </c>
    </row>
    <row r="587" spans="1:65">
      <c r="A587" s="30"/>
      <c r="B587" s="19">
        <v>1</v>
      </c>
      <c r="C587" s="9">
        <v>4</v>
      </c>
      <c r="D587" s="11">
        <v>0.91</v>
      </c>
      <c r="E587" s="11">
        <v>0.81</v>
      </c>
      <c r="F587" s="146">
        <v>1</v>
      </c>
      <c r="G587" s="11">
        <v>0.8</v>
      </c>
      <c r="H587" s="146" t="s">
        <v>102</v>
      </c>
      <c r="I587" s="11">
        <v>0.89974415756797999</v>
      </c>
      <c r="J587" s="144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0.88808734209125895</v>
      </c>
    </row>
    <row r="588" spans="1:65">
      <c r="A588" s="30"/>
      <c r="B588" s="19">
        <v>1</v>
      </c>
      <c r="C588" s="9">
        <v>5</v>
      </c>
      <c r="D588" s="11">
        <v>0.92</v>
      </c>
      <c r="E588" s="11">
        <v>0.87</v>
      </c>
      <c r="F588" s="146">
        <v>1</v>
      </c>
      <c r="G588" s="11">
        <v>0.6</v>
      </c>
      <c r="H588" s="146" t="s">
        <v>102</v>
      </c>
      <c r="I588" s="11">
        <v>0.91765363104578002</v>
      </c>
      <c r="J588" s="144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24</v>
      </c>
    </row>
    <row r="589" spans="1:65">
      <c r="A589" s="30"/>
      <c r="B589" s="19">
        <v>1</v>
      </c>
      <c r="C589" s="9">
        <v>6</v>
      </c>
      <c r="D589" s="11">
        <v>1.05</v>
      </c>
      <c r="E589" s="11">
        <v>0.96</v>
      </c>
      <c r="F589" s="146">
        <v>2</v>
      </c>
      <c r="G589" s="11">
        <v>0.8</v>
      </c>
      <c r="H589" s="146" t="s">
        <v>102</v>
      </c>
      <c r="I589" s="11">
        <v>0.91316381034088001</v>
      </c>
      <c r="J589" s="144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A590" s="30"/>
      <c r="B590" s="20" t="s">
        <v>226</v>
      </c>
      <c r="C590" s="12"/>
      <c r="D590" s="23">
        <v>0.91833333333333333</v>
      </c>
      <c r="E590" s="23">
        <v>1.0266666666666666</v>
      </c>
      <c r="F590" s="23">
        <v>1.1666666666666667</v>
      </c>
      <c r="G590" s="23">
        <v>0.8833333333333333</v>
      </c>
      <c r="H590" s="23" t="s">
        <v>500</v>
      </c>
      <c r="I590" s="23">
        <v>0.9106827016983674</v>
      </c>
      <c r="J590" s="144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5"/>
    </row>
    <row r="591" spans="1:65">
      <c r="A591" s="30"/>
      <c r="B591" s="3" t="s">
        <v>227</v>
      </c>
      <c r="C591" s="29"/>
      <c r="D591" s="11">
        <v>0.91500000000000004</v>
      </c>
      <c r="E591" s="11">
        <v>0.90999999999999992</v>
      </c>
      <c r="F591" s="11">
        <v>1</v>
      </c>
      <c r="G591" s="11">
        <v>0.9</v>
      </c>
      <c r="H591" s="11" t="s">
        <v>500</v>
      </c>
      <c r="I591" s="11">
        <v>0.90844293094278994</v>
      </c>
      <c r="J591" s="144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5"/>
    </row>
    <row r="592" spans="1:65">
      <c r="A592" s="30"/>
      <c r="B592" s="3" t="s">
        <v>228</v>
      </c>
      <c r="C592" s="29"/>
      <c r="D592" s="24">
        <v>0.2106577002311254</v>
      </c>
      <c r="E592" s="24">
        <v>0.47466479400379646</v>
      </c>
      <c r="F592" s="24">
        <v>0.40824829046386318</v>
      </c>
      <c r="G592" s="24">
        <v>0.18348478592697162</v>
      </c>
      <c r="H592" s="24" t="s">
        <v>500</v>
      </c>
      <c r="I592" s="24">
        <v>1.2211930454558661E-2</v>
      </c>
      <c r="J592" s="144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5"/>
    </row>
    <row r="593" spans="1:65">
      <c r="A593" s="30"/>
      <c r="B593" s="3" t="s">
        <v>85</v>
      </c>
      <c r="C593" s="29"/>
      <c r="D593" s="13">
        <v>0.22939132511556304</v>
      </c>
      <c r="E593" s="13">
        <v>0.46233583831538622</v>
      </c>
      <c r="F593" s="13">
        <v>0.34992710611188271</v>
      </c>
      <c r="G593" s="13">
        <v>0.20771862557770374</v>
      </c>
      <c r="H593" s="13" t="s">
        <v>500</v>
      </c>
      <c r="I593" s="13">
        <v>1.3409643591323475E-2</v>
      </c>
      <c r="J593" s="144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30"/>
      <c r="B594" s="3" t="s">
        <v>229</v>
      </c>
      <c r="C594" s="29"/>
      <c r="D594" s="13">
        <v>3.4057451118322923E-2</v>
      </c>
      <c r="E594" s="13">
        <v>0.15604244988908689</v>
      </c>
      <c r="F594" s="13">
        <v>0.31368460214668992</v>
      </c>
      <c r="G594" s="13">
        <v>-5.3530869460778341E-3</v>
      </c>
      <c r="H594" s="13" t="s">
        <v>500</v>
      </c>
      <c r="I594" s="13">
        <v>2.5442722282136288E-2</v>
      </c>
      <c r="J594" s="144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46" t="s">
        <v>230</v>
      </c>
      <c r="C595" s="47"/>
      <c r="D595" s="45">
        <v>0.04</v>
      </c>
      <c r="E595" s="45">
        <v>1.06</v>
      </c>
      <c r="F595" s="45">
        <v>2.37</v>
      </c>
      <c r="G595" s="45">
        <v>0.28999999999999998</v>
      </c>
      <c r="H595" s="45">
        <v>3.9</v>
      </c>
      <c r="I595" s="45">
        <v>0.04</v>
      </c>
      <c r="J595" s="144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B596" s="31"/>
      <c r="C596" s="20"/>
      <c r="D596" s="20"/>
      <c r="E596" s="20"/>
      <c r="F596" s="20"/>
      <c r="G596" s="20"/>
      <c r="H596" s="20"/>
      <c r="I596" s="20"/>
      <c r="BM596" s="55"/>
    </row>
    <row r="597" spans="1:65" ht="15">
      <c r="B597" s="8" t="s">
        <v>472</v>
      </c>
      <c r="BM597" s="28" t="s">
        <v>233</v>
      </c>
    </row>
    <row r="598" spans="1:65" ht="15">
      <c r="A598" s="25" t="s">
        <v>34</v>
      </c>
      <c r="B598" s="18" t="s">
        <v>108</v>
      </c>
      <c r="C598" s="15" t="s">
        <v>109</v>
      </c>
      <c r="D598" s="16" t="s">
        <v>209</v>
      </c>
      <c r="E598" s="17" t="s">
        <v>209</v>
      </c>
      <c r="F598" s="17" t="s">
        <v>209</v>
      </c>
      <c r="G598" s="17" t="s">
        <v>209</v>
      </c>
      <c r="H598" s="17" t="s">
        <v>209</v>
      </c>
      <c r="I598" s="17" t="s">
        <v>209</v>
      </c>
      <c r="J598" s="17" t="s">
        <v>209</v>
      </c>
      <c r="K598" s="17" t="s">
        <v>209</v>
      </c>
      <c r="L598" s="17" t="s">
        <v>209</v>
      </c>
      <c r="M598" s="17" t="s">
        <v>209</v>
      </c>
      <c r="N598" s="14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</v>
      </c>
    </row>
    <row r="599" spans="1:65">
      <c r="A599" s="30"/>
      <c r="B599" s="19" t="s">
        <v>210</v>
      </c>
      <c r="C599" s="9" t="s">
        <v>210</v>
      </c>
      <c r="D599" s="142" t="s">
        <v>238</v>
      </c>
      <c r="E599" s="143" t="s">
        <v>239</v>
      </c>
      <c r="F599" s="143" t="s">
        <v>240</v>
      </c>
      <c r="G599" s="143" t="s">
        <v>242</v>
      </c>
      <c r="H599" s="143" t="s">
        <v>243</v>
      </c>
      <c r="I599" s="143" t="s">
        <v>244</v>
      </c>
      <c r="J599" s="143" t="s">
        <v>246</v>
      </c>
      <c r="K599" s="143" t="s">
        <v>247</v>
      </c>
      <c r="L599" s="143" t="s">
        <v>248</v>
      </c>
      <c r="M599" s="143" t="s">
        <v>249</v>
      </c>
      <c r="N599" s="14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 t="s">
        <v>3</v>
      </c>
    </row>
    <row r="600" spans="1:65">
      <c r="A600" s="30"/>
      <c r="B600" s="19"/>
      <c r="C600" s="9"/>
      <c r="D600" s="10" t="s">
        <v>100</v>
      </c>
      <c r="E600" s="11" t="s">
        <v>99</v>
      </c>
      <c r="F600" s="11" t="s">
        <v>99</v>
      </c>
      <c r="G600" s="11" t="s">
        <v>100</v>
      </c>
      <c r="H600" s="11" t="s">
        <v>275</v>
      </c>
      <c r="I600" s="11" t="s">
        <v>100</v>
      </c>
      <c r="J600" s="11" t="s">
        <v>275</v>
      </c>
      <c r="K600" s="11" t="s">
        <v>275</v>
      </c>
      <c r="L600" s="11" t="s">
        <v>275</v>
      </c>
      <c r="M600" s="11" t="s">
        <v>100</v>
      </c>
      <c r="N600" s="14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8">
        <v>1</v>
      </c>
    </row>
    <row r="601" spans="1:65">
      <c r="A601" s="30"/>
      <c r="B601" s="19"/>
      <c r="C601" s="9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14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>
        <v>1</v>
      </c>
    </row>
    <row r="602" spans="1:65">
      <c r="A602" s="30"/>
      <c r="B602" s="18">
        <v>1</v>
      </c>
      <c r="C602" s="14">
        <v>1</v>
      </c>
      <c r="D602" s="220" t="s">
        <v>101</v>
      </c>
      <c r="E602" s="213" t="s">
        <v>95</v>
      </c>
      <c r="F602" s="213">
        <v>20</v>
      </c>
      <c r="G602" s="213">
        <v>26</v>
      </c>
      <c r="H602" s="220" t="s">
        <v>95</v>
      </c>
      <c r="I602" s="220" t="s">
        <v>276</v>
      </c>
      <c r="J602" s="213">
        <v>20</v>
      </c>
      <c r="K602" s="220" t="s">
        <v>95</v>
      </c>
      <c r="L602" s="213" t="s">
        <v>276</v>
      </c>
      <c r="M602" s="220" t="s">
        <v>101</v>
      </c>
      <c r="N602" s="214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6">
        <v>1</v>
      </c>
    </row>
    <row r="603" spans="1:65">
      <c r="A603" s="30"/>
      <c r="B603" s="19">
        <v>1</v>
      </c>
      <c r="C603" s="9">
        <v>2</v>
      </c>
      <c r="D603" s="221" t="s">
        <v>101</v>
      </c>
      <c r="E603" s="217" t="s">
        <v>95</v>
      </c>
      <c r="F603" s="217">
        <v>20</v>
      </c>
      <c r="G603" s="217" t="s">
        <v>276</v>
      </c>
      <c r="H603" s="221" t="s">
        <v>95</v>
      </c>
      <c r="I603" s="221" t="s">
        <v>276</v>
      </c>
      <c r="J603" s="217">
        <v>20</v>
      </c>
      <c r="K603" s="221" t="s">
        <v>95</v>
      </c>
      <c r="L603" s="217" t="s">
        <v>276</v>
      </c>
      <c r="M603" s="221" t="s">
        <v>101</v>
      </c>
      <c r="N603" s="214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6">
        <v>19</v>
      </c>
    </row>
    <row r="604" spans="1:65">
      <c r="A604" s="30"/>
      <c r="B604" s="19">
        <v>1</v>
      </c>
      <c r="C604" s="9">
        <v>3</v>
      </c>
      <c r="D604" s="221" t="s">
        <v>101</v>
      </c>
      <c r="E604" s="217" t="s">
        <v>95</v>
      </c>
      <c r="F604" s="217">
        <v>20</v>
      </c>
      <c r="G604" s="217" t="s">
        <v>276</v>
      </c>
      <c r="H604" s="221" t="s">
        <v>95</v>
      </c>
      <c r="I604" s="221" t="s">
        <v>276</v>
      </c>
      <c r="J604" s="217">
        <v>20</v>
      </c>
      <c r="K604" s="221" t="s">
        <v>95</v>
      </c>
      <c r="L604" s="217" t="s">
        <v>276</v>
      </c>
      <c r="M604" s="221" t="s">
        <v>101</v>
      </c>
      <c r="N604" s="214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6">
        <v>16</v>
      </c>
    </row>
    <row r="605" spans="1:65">
      <c r="A605" s="30"/>
      <c r="B605" s="19">
        <v>1</v>
      </c>
      <c r="C605" s="9">
        <v>4</v>
      </c>
      <c r="D605" s="221" t="s">
        <v>101</v>
      </c>
      <c r="E605" s="217">
        <v>10</v>
      </c>
      <c r="F605" s="217">
        <v>20</v>
      </c>
      <c r="G605" s="217" t="s">
        <v>276</v>
      </c>
      <c r="H605" s="221" t="s">
        <v>95</v>
      </c>
      <c r="I605" s="221" t="s">
        <v>276</v>
      </c>
      <c r="J605" s="217">
        <v>20</v>
      </c>
      <c r="K605" s="221" t="s">
        <v>95</v>
      </c>
      <c r="L605" s="217" t="s">
        <v>276</v>
      </c>
      <c r="M605" s="221" t="s">
        <v>101</v>
      </c>
      <c r="N605" s="214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6" t="s">
        <v>95</v>
      </c>
    </row>
    <row r="606" spans="1:65">
      <c r="A606" s="30"/>
      <c r="B606" s="19">
        <v>1</v>
      </c>
      <c r="C606" s="9">
        <v>5</v>
      </c>
      <c r="D606" s="221" t="s">
        <v>101</v>
      </c>
      <c r="E606" s="217" t="s">
        <v>95</v>
      </c>
      <c r="F606" s="217">
        <v>20</v>
      </c>
      <c r="G606" s="217">
        <v>20</v>
      </c>
      <c r="H606" s="221" t="s">
        <v>95</v>
      </c>
      <c r="I606" s="221" t="s">
        <v>276</v>
      </c>
      <c r="J606" s="217">
        <v>30</v>
      </c>
      <c r="K606" s="221" t="s">
        <v>95</v>
      </c>
      <c r="L606" s="217">
        <v>20</v>
      </c>
      <c r="M606" s="221" t="s">
        <v>101</v>
      </c>
      <c r="N606" s="214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6">
        <v>25</v>
      </c>
    </row>
    <row r="607" spans="1:65">
      <c r="A607" s="30"/>
      <c r="B607" s="19">
        <v>1</v>
      </c>
      <c r="C607" s="9">
        <v>6</v>
      </c>
      <c r="D607" s="221" t="s">
        <v>101</v>
      </c>
      <c r="E607" s="217" t="s">
        <v>95</v>
      </c>
      <c r="F607" s="217">
        <v>20</v>
      </c>
      <c r="G607" s="217">
        <v>26</v>
      </c>
      <c r="H607" s="221" t="s">
        <v>95</v>
      </c>
      <c r="I607" s="221" t="s">
        <v>276</v>
      </c>
      <c r="J607" s="217">
        <v>20</v>
      </c>
      <c r="K607" s="221" t="s">
        <v>95</v>
      </c>
      <c r="L607" s="217" t="s">
        <v>276</v>
      </c>
      <c r="M607" s="221" t="s">
        <v>101</v>
      </c>
      <c r="N607" s="214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8"/>
    </row>
    <row r="608" spans="1:65">
      <c r="A608" s="30"/>
      <c r="B608" s="20" t="s">
        <v>226</v>
      </c>
      <c r="C608" s="12"/>
      <c r="D608" s="219" t="s">
        <v>500</v>
      </c>
      <c r="E608" s="219">
        <v>10</v>
      </c>
      <c r="F608" s="219">
        <v>20</v>
      </c>
      <c r="G608" s="219">
        <v>24</v>
      </c>
      <c r="H608" s="219" t="s">
        <v>500</v>
      </c>
      <c r="I608" s="219" t="s">
        <v>500</v>
      </c>
      <c r="J608" s="219">
        <v>21.666666666666668</v>
      </c>
      <c r="K608" s="219" t="s">
        <v>500</v>
      </c>
      <c r="L608" s="219">
        <v>20</v>
      </c>
      <c r="M608" s="219" t="s">
        <v>500</v>
      </c>
      <c r="N608" s="214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8"/>
    </row>
    <row r="609" spans="1:65">
      <c r="A609" s="30"/>
      <c r="B609" s="3" t="s">
        <v>227</v>
      </c>
      <c r="C609" s="29"/>
      <c r="D609" s="217" t="s">
        <v>500</v>
      </c>
      <c r="E609" s="217">
        <v>10</v>
      </c>
      <c r="F609" s="217">
        <v>20</v>
      </c>
      <c r="G609" s="217">
        <v>26</v>
      </c>
      <c r="H609" s="217" t="s">
        <v>500</v>
      </c>
      <c r="I609" s="217" t="s">
        <v>500</v>
      </c>
      <c r="J609" s="217">
        <v>20</v>
      </c>
      <c r="K609" s="217" t="s">
        <v>500</v>
      </c>
      <c r="L609" s="217">
        <v>20</v>
      </c>
      <c r="M609" s="217" t="s">
        <v>500</v>
      </c>
      <c r="N609" s="214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8"/>
    </row>
    <row r="610" spans="1:65">
      <c r="A610" s="30"/>
      <c r="B610" s="3" t="s">
        <v>228</v>
      </c>
      <c r="C610" s="29"/>
      <c r="D610" s="217" t="s">
        <v>500</v>
      </c>
      <c r="E610" s="217" t="s">
        <v>500</v>
      </c>
      <c r="F610" s="217">
        <v>0</v>
      </c>
      <c r="G610" s="217">
        <v>3.4641016151377544</v>
      </c>
      <c r="H610" s="217" t="s">
        <v>500</v>
      </c>
      <c r="I610" s="217" t="s">
        <v>500</v>
      </c>
      <c r="J610" s="217">
        <v>4.0824829046386339</v>
      </c>
      <c r="K610" s="217" t="s">
        <v>500</v>
      </c>
      <c r="L610" s="217" t="s">
        <v>500</v>
      </c>
      <c r="M610" s="217" t="s">
        <v>500</v>
      </c>
      <c r="N610" s="214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8"/>
    </row>
    <row r="611" spans="1:65">
      <c r="A611" s="30"/>
      <c r="B611" s="3" t="s">
        <v>85</v>
      </c>
      <c r="C611" s="29"/>
      <c r="D611" s="13" t="s">
        <v>500</v>
      </c>
      <c r="E611" s="13" t="s">
        <v>500</v>
      </c>
      <c r="F611" s="13">
        <v>0</v>
      </c>
      <c r="G611" s="13">
        <v>0.14433756729740643</v>
      </c>
      <c r="H611" s="13" t="s">
        <v>500</v>
      </c>
      <c r="I611" s="13" t="s">
        <v>500</v>
      </c>
      <c r="J611" s="13">
        <v>0.18842228790639848</v>
      </c>
      <c r="K611" s="13" t="s">
        <v>500</v>
      </c>
      <c r="L611" s="13" t="s">
        <v>500</v>
      </c>
      <c r="M611" s="13" t="s">
        <v>500</v>
      </c>
      <c r="N611" s="14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30"/>
      <c r="B612" s="3" t="s">
        <v>229</v>
      </c>
      <c r="C612" s="29"/>
      <c r="D612" s="13" t="s">
        <v>500</v>
      </c>
      <c r="E612" s="13" t="s">
        <v>500</v>
      </c>
      <c r="F612" s="13" t="s">
        <v>500</v>
      </c>
      <c r="G612" s="13" t="s">
        <v>500</v>
      </c>
      <c r="H612" s="13" t="s">
        <v>500</v>
      </c>
      <c r="I612" s="13" t="s">
        <v>500</v>
      </c>
      <c r="J612" s="13" t="s">
        <v>500</v>
      </c>
      <c r="K612" s="13" t="s">
        <v>500</v>
      </c>
      <c r="L612" s="13" t="s">
        <v>500</v>
      </c>
      <c r="M612" s="13" t="s">
        <v>500</v>
      </c>
      <c r="N612" s="14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30"/>
      <c r="B613" s="46" t="s">
        <v>230</v>
      </c>
      <c r="C613" s="47"/>
      <c r="D613" s="45">
        <v>0.91</v>
      </c>
      <c r="E613" s="45">
        <v>0.72</v>
      </c>
      <c r="F613" s="45">
        <v>0.48</v>
      </c>
      <c r="G613" s="45">
        <v>0.23</v>
      </c>
      <c r="H613" s="45">
        <v>0.79</v>
      </c>
      <c r="I613" s="45">
        <v>0.37</v>
      </c>
      <c r="J613" s="45">
        <v>0.62</v>
      </c>
      <c r="K613" s="45">
        <v>0.79</v>
      </c>
      <c r="L613" s="45">
        <v>0.23</v>
      </c>
      <c r="M613" s="45">
        <v>0.91</v>
      </c>
      <c r="N613" s="14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B614" s="3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BM614" s="55"/>
    </row>
    <row r="615" spans="1:65" ht="15">
      <c r="B615" s="8" t="s">
        <v>473</v>
      </c>
      <c r="BM615" s="28" t="s">
        <v>233</v>
      </c>
    </row>
    <row r="616" spans="1:65" ht="15">
      <c r="A616" s="25" t="s">
        <v>57</v>
      </c>
      <c r="B616" s="18" t="s">
        <v>108</v>
      </c>
      <c r="C616" s="15" t="s">
        <v>109</v>
      </c>
      <c r="D616" s="16" t="s">
        <v>209</v>
      </c>
      <c r="E616" s="17" t="s">
        <v>209</v>
      </c>
      <c r="F616" s="17" t="s">
        <v>209</v>
      </c>
      <c r="G616" s="17" t="s">
        <v>209</v>
      </c>
      <c r="H616" s="14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</v>
      </c>
    </row>
    <row r="617" spans="1:65">
      <c r="A617" s="30"/>
      <c r="B617" s="19" t="s">
        <v>210</v>
      </c>
      <c r="C617" s="9" t="s">
        <v>210</v>
      </c>
      <c r="D617" s="142" t="s">
        <v>240</v>
      </c>
      <c r="E617" s="143" t="s">
        <v>243</v>
      </c>
      <c r="F617" s="143" t="s">
        <v>247</v>
      </c>
      <c r="G617" s="143" t="s">
        <v>248</v>
      </c>
      <c r="H617" s="14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 t="s">
        <v>1</v>
      </c>
    </row>
    <row r="618" spans="1:65">
      <c r="A618" s="30"/>
      <c r="B618" s="19"/>
      <c r="C618" s="9"/>
      <c r="D618" s="10" t="s">
        <v>100</v>
      </c>
      <c r="E618" s="11" t="s">
        <v>275</v>
      </c>
      <c r="F618" s="11" t="s">
        <v>275</v>
      </c>
      <c r="G618" s="11" t="s">
        <v>275</v>
      </c>
      <c r="H618" s="14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3</v>
      </c>
    </row>
    <row r="619" spans="1:65">
      <c r="A619" s="30"/>
      <c r="B619" s="19"/>
      <c r="C619" s="9"/>
      <c r="D619" s="26"/>
      <c r="E619" s="26"/>
      <c r="F619" s="26"/>
      <c r="G619" s="26"/>
      <c r="H619" s="14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3</v>
      </c>
    </row>
    <row r="620" spans="1:65">
      <c r="A620" s="30"/>
      <c r="B620" s="18">
        <v>1</v>
      </c>
      <c r="C620" s="14">
        <v>1</v>
      </c>
      <c r="D620" s="208" t="s">
        <v>106</v>
      </c>
      <c r="E620" s="208">
        <v>1.32</v>
      </c>
      <c r="F620" s="208">
        <v>0.1</v>
      </c>
      <c r="G620" s="209" t="s">
        <v>106</v>
      </c>
      <c r="H620" s="206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  <c r="AG620" s="207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7"/>
      <c r="AT620" s="207"/>
      <c r="AU620" s="207"/>
      <c r="AV620" s="207"/>
      <c r="AW620" s="207"/>
      <c r="AX620" s="207"/>
      <c r="AY620" s="207"/>
      <c r="AZ620" s="207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210">
        <v>1</v>
      </c>
    </row>
    <row r="621" spans="1:65">
      <c r="A621" s="30"/>
      <c r="B621" s="19">
        <v>1</v>
      </c>
      <c r="C621" s="9">
        <v>2</v>
      </c>
      <c r="D621" s="24" t="s">
        <v>106</v>
      </c>
      <c r="E621" s="24">
        <v>1.28</v>
      </c>
      <c r="F621" s="24">
        <v>0.1</v>
      </c>
      <c r="G621" s="211" t="s">
        <v>106</v>
      </c>
      <c r="H621" s="206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7"/>
      <c r="AF621" s="207"/>
      <c r="AG621" s="207"/>
      <c r="AH621" s="207"/>
      <c r="AI621" s="207"/>
      <c r="AJ621" s="207"/>
      <c r="AK621" s="207"/>
      <c r="AL621" s="207"/>
      <c r="AM621" s="207"/>
      <c r="AN621" s="207"/>
      <c r="AO621" s="207"/>
      <c r="AP621" s="207"/>
      <c r="AQ621" s="207"/>
      <c r="AR621" s="207"/>
      <c r="AS621" s="207"/>
      <c r="AT621" s="207"/>
      <c r="AU621" s="207"/>
      <c r="AV621" s="207"/>
      <c r="AW621" s="207"/>
      <c r="AX621" s="207"/>
      <c r="AY621" s="207"/>
      <c r="AZ621" s="207"/>
      <c r="BA621" s="207"/>
      <c r="BB621" s="207"/>
      <c r="BC621" s="207"/>
      <c r="BD621" s="207"/>
      <c r="BE621" s="207"/>
      <c r="BF621" s="207"/>
      <c r="BG621" s="207"/>
      <c r="BH621" s="207"/>
      <c r="BI621" s="207"/>
      <c r="BJ621" s="207"/>
      <c r="BK621" s="207"/>
      <c r="BL621" s="207"/>
      <c r="BM621" s="210">
        <v>8</v>
      </c>
    </row>
    <row r="622" spans="1:65">
      <c r="A622" s="30"/>
      <c r="B622" s="19">
        <v>1</v>
      </c>
      <c r="C622" s="9">
        <v>3</v>
      </c>
      <c r="D622" s="24">
        <v>0.01</v>
      </c>
      <c r="E622" s="24">
        <v>1.26</v>
      </c>
      <c r="F622" s="24">
        <v>0.1</v>
      </c>
      <c r="G622" s="211" t="s">
        <v>106</v>
      </c>
      <c r="H622" s="206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7"/>
      <c r="AF622" s="207"/>
      <c r="AG622" s="207"/>
      <c r="AH622" s="207"/>
      <c r="AI622" s="207"/>
      <c r="AJ622" s="207"/>
      <c r="AK622" s="207"/>
      <c r="AL622" s="207"/>
      <c r="AM622" s="207"/>
      <c r="AN622" s="207"/>
      <c r="AO622" s="207"/>
      <c r="AP622" s="207"/>
      <c r="AQ622" s="207"/>
      <c r="AR622" s="207"/>
      <c r="AS622" s="207"/>
      <c r="AT622" s="207"/>
      <c r="AU622" s="207"/>
      <c r="AV622" s="207"/>
      <c r="AW622" s="207"/>
      <c r="AX622" s="207"/>
      <c r="AY622" s="207"/>
      <c r="AZ622" s="207"/>
      <c r="BA622" s="207"/>
      <c r="BB622" s="207"/>
      <c r="BC622" s="207"/>
      <c r="BD622" s="207"/>
      <c r="BE622" s="207"/>
      <c r="BF622" s="207"/>
      <c r="BG622" s="207"/>
      <c r="BH622" s="207"/>
      <c r="BI622" s="207"/>
      <c r="BJ622" s="207"/>
      <c r="BK622" s="207"/>
      <c r="BL622" s="207"/>
      <c r="BM622" s="210">
        <v>16</v>
      </c>
    </row>
    <row r="623" spans="1:65">
      <c r="A623" s="30"/>
      <c r="B623" s="19">
        <v>1</v>
      </c>
      <c r="C623" s="9">
        <v>4</v>
      </c>
      <c r="D623" s="24">
        <v>0.01</v>
      </c>
      <c r="E623" s="24">
        <v>1.34</v>
      </c>
      <c r="F623" s="24">
        <v>0.09</v>
      </c>
      <c r="G623" s="211" t="s">
        <v>106</v>
      </c>
      <c r="H623" s="206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7"/>
      <c r="AF623" s="207"/>
      <c r="AG623" s="207"/>
      <c r="AH623" s="207"/>
      <c r="AI623" s="207"/>
      <c r="AJ623" s="207"/>
      <c r="AK623" s="207"/>
      <c r="AL623" s="207"/>
      <c r="AM623" s="207"/>
      <c r="AN623" s="207"/>
      <c r="AO623" s="207"/>
      <c r="AP623" s="207"/>
      <c r="AQ623" s="207"/>
      <c r="AR623" s="207"/>
      <c r="AS623" s="207"/>
      <c r="AT623" s="207"/>
      <c r="AU623" s="207"/>
      <c r="AV623" s="207"/>
      <c r="AW623" s="207"/>
      <c r="AX623" s="207"/>
      <c r="AY623" s="207"/>
      <c r="AZ623" s="207"/>
      <c r="BA623" s="207"/>
      <c r="BB623" s="207"/>
      <c r="BC623" s="207"/>
      <c r="BD623" s="207"/>
      <c r="BE623" s="207"/>
      <c r="BF623" s="207"/>
      <c r="BG623" s="207"/>
      <c r="BH623" s="207"/>
      <c r="BI623" s="207"/>
      <c r="BJ623" s="207"/>
      <c r="BK623" s="207"/>
      <c r="BL623" s="207"/>
      <c r="BM623" s="210">
        <v>0.46611111111111098</v>
      </c>
    </row>
    <row r="624" spans="1:65">
      <c r="A624" s="30"/>
      <c r="B624" s="19">
        <v>1</v>
      </c>
      <c r="C624" s="9">
        <v>5</v>
      </c>
      <c r="D624" s="24">
        <v>0.01</v>
      </c>
      <c r="E624" s="24">
        <v>1.24</v>
      </c>
      <c r="F624" s="24">
        <v>0.1</v>
      </c>
      <c r="G624" s="211" t="s">
        <v>106</v>
      </c>
      <c r="H624" s="206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7"/>
      <c r="AF624" s="207"/>
      <c r="AG624" s="207"/>
      <c r="AH624" s="207"/>
      <c r="AI624" s="207"/>
      <c r="AJ624" s="207"/>
      <c r="AK624" s="207"/>
      <c r="AL624" s="207"/>
      <c r="AM624" s="207"/>
      <c r="AN624" s="207"/>
      <c r="AO624" s="207"/>
      <c r="AP624" s="207"/>
      <c r="AQ624" s="207"/>
      <c r="AR624" s="207"/>
      <c r="AS624" s="207"/>
      <c r="AT624" s="207"/>
      <c r="AU624" s="207"/>
      <c r="AV624" s="207"/>
      <c r="AW624" s="207"/>
      <c r="AX624" s="207"/>
      <c r="AY624" s="207"/>
      <c r="AZ624" s="207"/>
      <c r="BA624" s="207"/>
      <c r="BB624" s="207"/>
      <c r="BC624" s="207"/>
      <c r="BD624" s="207"/>
      <c r="BE624" s="207"/>
      <c r="BF624" s="207"/>
      <c r="BG624" s="207"/>
      <c r="BH624" s="207"/>
      <c r="BI624" s="207"/>
      <c r="BJ624" s="207"/>
      <c r="BK624" s="207"/>
      <c r="BL624" s="207"/>
      <c r="BM624" s="210">
        <v>26</v>
      </c>
    </row>
    <row r="625" spans="1:65">
      <c r="A625" s="30"/>
      <c r="B625" s="19">
        <v>1</v>
      </c>
      <c r="C625" s="9">
        <v>6</v>
      </c>
      <c r="D625" s="24">
        <v>0.01</v>
      </c>
      <c r="E625" s="24">
        <v>1.31</v>
      </c>
      <c r="F625" s="24">
        <v>0.1</v>
      </c>
      <c r="G625" s="211" t="s">
        <v>106</v>
      </c>
      <c r="H625" s="206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  <c r="AG625" s="207"/>
      <c r="AH625" s="207"/>
      <c r="AI625" s="207"/>
      <c r="AJ625" s="207"/>
      <c r="AK625" s="207"/>
      <c r="AL625" s="207"/>
      <c r="AM625" s="207"/>
      <c r="AN625" s="207"/>
      <c r="AO625" s="207"/>
      <c r="AP625" s="207"/>
      <c r="AQ625" s="207"/>
      <c r="AR625" s="207"/>
      <c r="AS625" s="207"/>
      <c r="AT625" s="207"/>
      <c r="AU625" s="207"/>
      <c r="AV625" s="207"/>
      <c r="AW625" s="207"/>
      <c r="AX625" s="207"/>
      <c r="AY625" s="207"/>
      <c r="AZ625" s="207"/>
      <c r="BA625" s="207"/>
      <c r="BB625" s="207"/>
      <c r="BC625" s="207"/>
      <c r="BD625" s="207"/>
      <c r="BE625" s="207"/>
      <c r="BF625" s="207"/>
      <c r="BG625" s="207"/>
      <c r="BH625" s="207"/>
      <c r="BI625" s="207"/>
      <c r="BJ625" s="207"/>
      <c r="BK625" s="207"/>
      <c r="BL625" s="207"/>
      <c r="BM625" s="56"/>
    </row>
    <row r="626" spans="1:65">
      <c r="A626" s="30"/>
      <c r="B626" s="20" t="s">
        <v>226</v>
      </c>
      <c r="C626" s="12"/>
      <c r="D626" s="212">
        <v>0.01</v>
      </c>
      <c r="E626" s="212">
        <v>1.2916666666666667</v>
      </c>
      <c r="F626" s="212">
        <v>9.8333333333333328E-2</v>
      </c>
      <c r="G626" s="212" t="s">
        <v>500</v>
      </c>
      <c r="H626" s="206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7"/>
      <c r="AF626" s="207"/>
      <c r="AG626" s="207"/>
      <c r="AH626" s="207"/>
      <c r="AI626" s="207"/>
      <c r="AJ626" s="207"/>
      <c r="AK626" s="207"/>
      <c r="AL626" s="207"/>
      <c r="AM626" s="207"/>
      <c r="AN626" s="207"/>
      <c r="AO626" s="207"/>
      <c r="AP626" s="207"/>
      <c r="AQ626" s="207"/>
      <c r="AR626" s="207"/>
      <c r="AS626" s="207"/>
      <c r="AT626" s="207"/>
      <c r="AU626" s="207"/>
      <c r="AV626" s="207"/>
      <c r="AW626" s="207"/>
      <c r="AX626" s="207"/>
      <c r="AY626" s="207"/>
      <c r="AZ626" s="207"/>
      <c r="BA626" s="207"/>
      <c r="BB626" s="207"/>
      <c r="BC626" s="207"/>
      <c r="BD626" s="207"/>
      <c r="BE626" s="207"/>
      <c r="BF626" s="207"/>
      <c r="BG626" s="207"/>
      <c r="BH626" s="207"/>
      <c r="BI626" s="207"/>
      <c r="BJ626" s="207"/>
      <c r="BK626" s="207"/>
      <c r="BL626" s="207"/>
      <c r="BM626" s="56"/>
    </row>
    <row r="627" spans="1:65">
      <c r="A627" s="30"/>
      <c r="B627" s="3" t="s">
        <v>227</v>
      </c>
      <c r="C627" s="29"/>
      <c r="D627" s="24">
        <v>0.01</v>
      </c>
      <c r="E627" s="24">
        <v>1.2949999999999999</v>
      </c>
      <c r="F627" s="24">
        <v>0.1</v>
      </c>
      <c r="G627" s="24" t="s">
        <v>500</v>
      </c>
      <c r="H627" s="206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7"/>
      <c r="AF627" s="207"/>
      <c r="AG627" s="207"/>
      <c r="AH627" s="207"/>
      <c r="AI627" s="207"/>
      <c r="AJ627" s="207"/>
      <c r="AK627" s="207"/>
      <c r="AL627" s="207"/>
      <c r="AM627" s="207"/>
      <c r="AN627" s="207"/>
      <c r="AO627" s="207"/>
      <c r="AP627" s="207"/>
      <c r="AQ627" s="207"/>
      <c r="AR627" s="207"/>
      <c r="AS627" s="207"/>
      <c r="AT627" s="207"/>
      <c r="AU627" s="207"/>
      <c r="AV627" s="207"/>
      <c r="AW627" s="207"/>
      <c r="AX627" s="207"/>
      <c r="AY627" s="207"/>
      <c r="AZ627" s="207"/>
      <c r="BA627" s="207"/>
      <c r="BB627" s="207"/>
      <c r="BC627" s="207"/>
      <c r="BD627" s="207"/>
      <c r="BE627" s="207"/>
      <c r="BF627" s="207"/>
      <c r="BG627" s="207"/>
      <c r="BH627" s="207"/>
      <c r="BI627" s="207"/>
      <c r="BJ627" s="207"/>
      <c r="BK627" s="207"/>
      <c r="BL627" s="207"/>
      <c r="BM627" s="56"/>
    </row>
    <row r="628" spans="1:65">
      <c r="A628" s="30"/>
      <c r="B628" s="3" t="s">
        <v>228</v>
      </c>
      <c r="C628" s="29"/>
      <c r="D628" s="24">
        <v>0</v>
      </c>
      <c r="E628" s="24">
        <v>3.8166302763912953E-2</v>
      </c>
      <c r="F628" s="24">
        <v>4.0824829046386341E-3</v>
      </c>
      <c r="G628" s="24" t="s">
        <v>500</v>
      </c>
      <c r="H628" s="206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7"/>
      <c r="AF628" s="207"/>
      <c r="AG628" s="207"/>
      <c r="AH628" s="207"/>
      <c r="AI628" s="207"/>
      <c r="AJ628" s="207"/>
      <c r="AK628" s="207"/>
      <c r="AL628" s="207"/>
      <c r="AM628" s="207"/>
      <c r="AN628" s="207"/>
      <c r="AO628" s="207"/>
      <c r="AP628" s="207"/>
      <c r="AQ628" s="207"/>
      <c r="AR628" s="207"/>
      <c r="AS628" s="207"/>
      <c r="AT628" s="207"/>
      <c r="AU628" s="207"/>
      <c r="AV628" s="207"/>
      <c r="AW628" s="207"/>
      <c r="AX628" s="207"/>
      <c r="AY628" s="207"/>
      <c r="AZ628" s="207"/>
      <c r="BA628" s="207"/>
      <c r="BB628" s="207"/>
      <c r="BC628" s="207"/>
      <c r="BD628" s="207"/>
      <c r="BE628" s="207"/>
      <c r="BF628" s="207"/>
      <c r="BG628" s="207"/>
      <c r="BH628" s="207"/>
      <c r="BI628" s="207"/>
      <c r="BJ628" s="207"/>
      <c r="BK628" s="207"/>
      <c r="BL628" s="207"/>
      <c r="BM628" s="56"/>
    </row>
    <row r="629" spans="1:65">
      <c r="A629" s="30"/>
      <c r="B629" s="3" t="s">
        <v>85</v>
      </c>
      <c r="C629" s="29"/>
      <c r="D629" s="13">
        <v>0</v>
      </c>
      <c r="E629" s="13">
        <v>2.9548105365610026E-2</v>
      </c>
      <c r="F629" s="13">
        <v>4.151677530140984E-2</v>
      </c>
      <c r="G629" s="13" t="s">
        <v>500</v>
      </c>
      <c r="H629" s="14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A630" s="30"/>
      <c r="B630" s="3" t="s">
        <v>229</v>
      </c>
      <c r="C630" s="29"/>
      <c r="D630" s="13">
        <v>-0.97854588796185937</v>
      </c>
      <c r="E630" s="13">
        <v>1.7711561382598342</v>
      </c>
      <c r="F630" s="13">
        <v>-0.78903456495828361</v>
      </c>
      <c r="G630" s="13" t="s">
        <v>500</v>
      </c>
      <c r="H630" s="14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5"/>
    </row>
    <row r="631" spans="1:65">
      <c r="A631" s="30"/>
      <c r="B631" s="46" t="s">
        <v>230</v>
      </c>
      <c r="C631" s="47"/>
      <c r="D631" s="45">
        <v>0.65</v>
      </c>
      <c r="E631" s="45">
        <v>17.89</v>
      </c>
      <c r="F631" s="45">
        <v>0.65</v>
      </c>
      <c r="G631" s="45">
        <v>0.7</v>
      </c>
      <c r="H631" s="14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5"/>
    </row>
    <row r="632" spans="1:65">
      <c r="B632" s="31"/>
      <c r="C632" s="20"/>
      <c r="D632" s="20"/>
      <c r="E632" s="20"/>
      <c r="F632" s="20"/>
      <c r="G632" s="20"/>
      <c r="BM632" s="55"/>
    </row>
    <row r="633" spans="1:65" ht="15">
      <c r="B633" s="8" t="s">
        <v>474</v>
      </c>
      <c r="BM633" s="28" t="s">
        <v>66</v>
      </c>
    </row>
    <row r="634" spans="1:65" ht="15">
      <c r="A634" s="25" t="s">
        <v>37</v>
      </c>
      <c r="B634" s="18" t="s">
        <v>108</v>
      </c>
      <c r="C634" s="15" t="s">
        <v>109</v>
      </c>
      <c r="D634" s="16" t="s">
        <v>209</v>
      </c>
      <c r="E634" s="17" t="s">
        <v>209</v>
      </c>
      <c r="F634" s="17" t="s">
        <v>209</v>
      </c>
      <c r="G634" s="17" t="s">
        <v>209</v>
      </c>
      <c r="H634" s="17" t="s">
        <v>209</v>
      </c>
      <c r="I634" s="17" t="s">
        <v>209</v>
      </c>
      <c r="J634" s="17" t="s">
        <v>209</v>
      </c>
      <c r="K634" s="17" t="s">
        <v>209</v>
      </c>
      <c r="L634" s="17" t="s">
        <v>209</v>
      </c>
      <c r="M634" s="17" t="s">
        <v>209</v>
      </c>
      <c r="N634" s="17" t="s">
        <v>209</v>
      </c>
      <c r="O634" s="14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 t="s">
        <v>210</v>
      </c>
      <c r="C635" s="9" t="s">
        <v>210</v>
      </c>
      <c r="D635" s="142" t="s">
        <v>238</v>
      </c>
      <c r="E635" s="143" t="s">
        <v>239</v>
      </c>
      <c r="F635" s="143" t="s">
        <v>240</v>
      </c>
      <c r="G635" s="143" t="s">
        <v>242</v>
      </c>
      <c r="H635" s="143" t="s">
        <v>243</v>
      </c>
      <c r="I635" s="143" t="s">
        <v>244</v>
      </c>
      <c r="J635" s="143" t="s">
        <v>246</v>
      </c>
      <c r="K635" s="143" t="s">
        <v>247</v>
      </c>
      <c r="L635" s="143" t="s">
        <v>248</v>
      </c>
      <c r="M635" s="143" t="s">
        <v>249</v>
      </c>
      <c r="N635" s="143" t="s">
        <v>234</v>
      </c>
      <c r="O635" s="14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 t="s">
        <v>3</v>
      </c>
    </row>
    <row r="636" spans="1:65">
      <c r="A636" s="30"/>
      <c r="B636" s="19"/>
      <c r="C636" s="9"/>
      <c r="D636" s="10" t="s">
        <v>100</v>
      </c>
      <c r="E636" s="11" t="s">
        <v>99</v>
      </c>
      <c r="F636" s="11" t="s">
        <v>99</v>
      </c>
      <c r="G636" s="11" t="s">
        <v>99</v>
      </c>
      <c r="H636" s="11" t="s">
        <v>275</v>
      </c>
      <c r="I636" s="11" t="s">
        <v>99</v>
      </c>
      <c r="J636" s="11" t="s">
        <v>275</v>
      </c>
      <c r="K636" s="11" t="s">
        <v>275</v>
      </c>
      <c r="L636" s="11" t="s">
        <v>275</v>
      </c>
      <c r="M636" s="11" t="s">
        <v>100</v>
      </c>
      <c r="N636" s="11" t="s">
        <v>275</v>
      </c>
      <c r="O636" s="14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0</v>
      </c>
    </row>
    <row r="637" spans="1:65">
      <c r="A637" s="30"/>
      <c r="B637" s="19"/>
      <c r="C637" s="9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14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0</v>
      </c>
    </row>
    <row r="638" spans="1:65">
      <c r="A638" s="30"/>
      <c r="B638" s="18">
        <v>1</v>
      </c>
      <c r="C638" s="14">
        <v>1</v>
      </c>
      <c r="D638" s="223">
        <v>2805</v>
      </c>
      <c r="E638" s="223">
        <v>2450</v>
      </c>
      <c r="F638" s="223">
        <v>2610</v>
      </c>
      <c r="G638" s="223">
        <v>3067</v>
      </c>
      <c r="H638" s="223">
        <v>3230</v>
      </c>
      <c r="I638" s="223">
        <v>2925.5523045756636</v>
      </c>
      <c r="J638" s="223">
        <v>2620</v>
      </c>
      <c r="K638" s="223">
        <v>2900</v>
      </c>
      <c r="L638" s="223">
        <v>3050</v>
      </c>
      <c r="M638" s="223">
        <v>2900</v>
      </c>
      <c r="N638" s="223">
        <v>2900</v>
      </c>
      <c r="O638" s="225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  <c r="AA638" s="226"/>
      <c r="AB638" s="226"/>
      <c r="AC638" s="226"/>
      <c r="AD638" s="226"/>
      <c r="AE638" s="226"/>
      <c r="AF638" s="226"/>
      <c r="AG638" s="226"/>
      <c r="AH638" s="226"/>
      <c r="AI638" s="226"/>
      <c r="AJ638" s="226"/>
      <c r="AK638" s="226"/>
      <c r="AL638" s="226"/>
      <c r="AM638" s="226"/>
      <c r="AN638" s="226"/>
      <c r="AO638" s="226"/>
      <c r="AP638" s="226"/>
      <c r="AQ638" s="226"/>
      <c r="AR638" s="226"/>
      <c r="AS638" s="226"/>
      <c r="AT638" s="226"/>
      <c r="AU638" s="226"/>
      <c r="AV638" s="226"/>
      <c r="AW638" s="226"/>
      <c r="AX638" s="226"/>
      <c r="AY638" s="226"/>
      <c r="AZ638" s="226"/>
      <c r="BA638" s="226"/>
      <c r="BB638" s="226"/>
      <c r="BC638" s="226"/>
      <c r="BD638" s="226"/>
      <c r="BE638" s="226"/>
      <c r="BF638" s="226"/>
      <c r="BG638" s="226"/>
      <c r="BH638" s="226"/>
      <c r="BI638" s="226"/>
      <c r="BJ638" s="226"/>
      <c r="BK638" s="226"/>
      <c r="BL638" s="226"/>
      <c r="BM638" s="227">
        <v>1</v>
      </c>
    </row>
    <row r="639" spans="1:65">
      <c r="A639" s="30"/>
      <c r="B639" s="19">
        <v>1</v>
      </c>
      <c r="C639" s="9">
        <v>2</v>
      </c>
      <c r="D639" s="228">
        <v>2783</v>
      </c>
      <c r="E639" s="228">
        <v>2530</v>
      </c>
      <c r="F639" s="228">
        <v>2750</v>
      </c>
      <c r="G639" s="228">
        <v>3017</v>
      </c>
      <c r="H639" s="228">
        <v>3300</v>
      </c>
      <c r="I639" s="228">
        <v>2922.4410100391597</v>
      </c>
      <c r="J639" s="228">
        <v>2660</v>
      </c>
      <c r="K639" s="228">
        <v>2840</v>
      </c>
      <c r="L639" s="228">
        <v>3120</v>
      </c>
      <c r="M639" s="228">
        <v>2800.0000000000005</v>
      </c>
      <c r="N639" s="228">
        <v>2900</v>
      </c>
      <c r="O639" s="225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  <c r="AA639" s="226"/>
      <c r="AB639" s="226"/>
      <c r="AC639" s="226"/>
      <c r="AD639" s="226"/>
      <c r="AE639" s="226"/>
      <c r="AF639" s="226"/>
      <c r="AG639" s="226"/>
      <c r="AH639" s="226"/>
      <c r="AI639" s="226"/>
      <c r="AJ639" s="226"/>
      <c r="AK639" s="226"/>
      <c r="AL639" s="226"/>
      <c r="AM639" s="226"/>
      <c r="AN639" s="226"/>
      <c r="AO639" s="226"/>
      <c r="AP639" s="226"/>
      <c r="AQ639" s="226"/>
      <c r="AR639" s="226"/>
      <c r="AS639" s="226"/>
      <c r="AT639" s="226"/>
      <c r="AU639" s="226"/>
      <c r="AV639" s="226"/>
      <c r="AW639" s="226"/>
      <c r="AX639" s="226"/>
      <c r="AY639" s="226"/>
      <c r="AZ639" s="226"/>
      <c r="BA639" s="226"/>
      <c r="BB639" s="226"/>
      <c r="BC639" s="226"/>
      <c r="BD639" s="226"/>
      <c r="BE639" s="226"/>
      <c r="BF639" s="226"/>
      <c r="BG639" s="226"/>
      <c r="BH639" s="226"/>
      <c r="BI639" s="226"/>
      <c r="BJ639" s="226"/>
      <c r="BK639" s="226"/>
      <c r="BL639" s="226"/>
      <c r="BM639" s="227" t="e">
        <v>#N/A</v>
      </c>
    </row>
    <row r="640" spans="1:65">
      <c r="A640" s="30"/>
      <c r="B640" s="19">
        <v>1</v>
      </c>
      <c r="C640" s="9">
        <v>3</v>
      </c>
      <c r="D640" s="230">
        <v>2652</v>
      </c>
      <c r="E640" s="228">
        <v>2820</v>
      </c>
      <c r="F640" s="228">
        <v>2670</v>
      </c>
      <c r="G640" s="228">
        <v>3003</v>
      </c>
      <c r="H640" s="228">
        <v>3250</v>
      </c>
      <c r="I640" s="228">
        <v>2810.5101228207677</v>
      </c>
      <c r="J640" s="228">
        <v>2700</v>
      </c>
      <c r="K640" s="228">
        <v>2870</v>
      </c>
      <c r="L640" s="228">
        <v>3140</v>
      </c>
      <c r="M640" s="228">
        <v>2800.0000000000005</v>
      </c>
      <c r="N640" s="228">
        <v>2800.0000000000005</v>
      </c>
      <c r="O640" s="225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  <c r="AA640" s="226"/>
      <c r="AB640" s="226"/>
      <c r="AC640" s="226"/>
      <c r="AD640" s="226"/>
      <c r="AE640" s="226"/>
      <c r="AF640" s="226"/>
      <c r="AG640" s="226"/>
      <c r="AH640" s="226"/>
      <c r="AI640" s="226"/>
      <c r="AJ640" s="226"/>
      <c r="AK640" s="226"/>
      <c r="AL640" s="226"/>
      <c r="AM640" s="226"/>
      <c r="AN640" s="226"/>
      <c r="AO640" s="226"/>
      <c r="AP640" s="226"/>
      <c r="AQ640" s="226"/>
      <c r="AR640" s="226"/>
      <c r="AS640" s="226"/>
      <c r="AT640" s="226"/>
      <c r="AU640" s="226"/>
      <c r="AV640" s="226"/>
      <c r="AW640" s="226"/>
      <c r="AX640" s="226"/>
      <c r="AY640" s="226"/>
      <c r="AZ640" s="226"/>
      <c r="BA640" s="226"/>
      <c r="BB640" s="226"/>
      <c r="BC640" s="226"/>
      <c r="BD640" s="226"/>
      <c r="BE640" s="226"/>
      <c r="BF640" s="226"/>
      <c r="BG640" s="226"/>
      <c r="BH640" s="226"/>
      <c r="BI640" s="226"/>
      <c r="BJ640" s="226"/>
      <c r="BK640" s="226"/>
      <c r="BL640" s="226"/>
      <c r="BM640" s="227">
        <v>16</v>
      </c>
    </row>
    <row r="641" spans="1:65">
      <c r="A641" s="30"/>
      <c r="B641" s="19">
        <v>1</v>
      </c>
      <c r="C641" s="9">
        <v>4</v>
      </c>
      <c r="D641" s="228">
        <v>2715</v>
      </c>
      <c r="E641" s="228">
        <v>2820</v>
      </c>
      <c r="F641" s="228">
        <v>2650</v>
      </c>
      <c r="G641" s="228">
        <v>3086</v>
      </c>
      <c r="H641" s="228">
        <v>3250</v>
      </c>
      <c r="I641" s="228">
        <v>2793.5953861255157</v>
      </c>
      <c r="J641" s="228">
        <v>2660</v>
      </c>
      <c r="K641" s="228">
        <v>2810</v>
      </c>
      <c r="L641" s="228">
        <v>3120</v>
      </c>
      <c r="M641" s="228">
        <v>3000</v>
      </c>
      <c r="N641" s="228">
        <v>2900</v>
      </c>
      <c r="O641" s="225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  <c r="AA641" s="226"/>
      <c r="AB641" s="226"/>
      <c r="AC641" s="226"/>
      <c r="AD641" s="226"/>
      <c r="AE641" s="226"/>
      <c r="AF641" s="226"/>
      <c r="AG641" s="226"/>
      <c r="AH641" s="226"/>
      <c r="AI641" s="226"/>
      <c r="AJ641" s="226"/>
      <c r="AK641" s="226"/>
      <c r="AL641" s="226"/>
      <c r="AM641" s="226"/>
      <c r="AN641" s="226"/>
      <c r="AO641" s="226"/>
      <c r="AP641" s="226"/>
      <c r="AQ641" s="226"/>
      <c r="AR641" s="226"/>
      <c r="AS641" s="226"/>
      <c r="AT641" s="226"/>
      <c r="AU641" s="226"/>
      <c r="AV641" s="226"/>
      <c r="AW641" s="226"/>
      <c r="AX641" s="226"/>
      <c r="AY641" s="226"/>
      <c r="AZ641" s="226"/>
      <c r="BA641" s="226"/>
      <c r="BB641" s="226"/>
      <c r="BC641" s="226"/>
      <c r="BD641" s="226"/>
      <c r="BE641" s="226"/>
      <c r="BF641" s="226"/>
      <c r="BG641" s="226"/>
      <c r="BH641" s="226"/>
      <c r="BI641" s="226"/>
      <c r="BJ641" s="226"/>
      <c r="BK641" s="226"/>
      <c r="BL641" s="226"/>
      <c r="BM641" s="227">
        <v>2883.1315209520772</v>
      </c>
    </row>
    <row r="642" spans="1:65">
      <c r="A642" s="30"/>
      <c r="B642" s="19">
        <v>1</v>
      </c>
      <c r="C642" s="9">
        <v>5</v>
      </c>
      <c r="D642" s="228">
        <v>2779</v>
      </c>
      <c r="E642" s="228">
        <v>3080</v>
      </c>
      <c r="F642" s="228">
        <v>2660</v>
      </c>
      <c r="G642" s="228">
        <v>2996</v>
      </c>
      <c r="H642" s="228">
        <v>3300</v>
      </c>
      <c r="I642" s="228">
        <v>2862.1929437405415</v>
      </c>
      <c r="J642" s="228">
        <v>2670</v>
      </c>
      <c r="K642" s="228">
        <v>2910</v>
      </c>
      <c r="L642" s="228">
        <v>3120</v>
      </c>
      <c r="M642" s="228">
        <v>2800.0000000000005</v>
      </c>
      <c r="N642" s="228">
        <v>2900</v>
      </c>
      <c r="O642" s="225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  <c r="AA642" s="226"/>
      <c r="AB642" s="226"/>
      <c r="AC642" s="226"/>
      <c r="AD642" s="226"/>
      <c r="AE642" s="226"/>
      <c r="AF642" s="226"/>
      <c r="AG642" s="226"/>
      <c r="AH642" s="226"/>
      <c r="AI642" s="226"/>
      <c r="AJ642" s="226"/>
      <c r="AK642" s="226"/>
      <c r="AL642" s="226"/>
      <c r="AM642" s="226"/>
      <c r="AN642" s="226"/>
      <c r="AO642" s="226"/>
      <c r="AP642" s="226"/>
      <c r="AQ642" s="226"/>
      <c r="AR642" s="226"/>
      <c r="AS642" s="226"/>
      <c r="AT642" s="226"/>
      <c r="AU642" s="226"/>
      <c r="AV642" s="226"/>
      <c r="AW642" s="226"/>
      <c r="AX642" s="226"/>
      <c r="AY642" s="226"/>
      <c r="AZ642" s="226"/>
      <c r="BA642" s="226"/>
      <c r="BB642" s="226"/>
      <c r="BC642" s="226"/>
      <c r="BD642" s="226"/>
      <c r="BE642" s="226"/>
      <c r="BF642" s="226"/>
      <c r="BG642" s="226"/>
      <c r="BH642" s="226"/>
      <c r="BI642" s="226"/>
      <c r="BJ642" s="226"/>
      <c r="BK642" s="226"/>
      <c r="BL642" s="226"/>
      <c r="BM642" s="227">
        <v>73</v>
      </c>
    </row>
    <row r="643" spans="1:65">
      <c r="A643" s="30"/>
      <c r="B643" s="19">
        <v>1</v>
      </c>
      <c r="C643" s="9">
        <v>6</v>
      </c>
      <c r="D643" s="228">
        <v>2815</v>
      </c>
      <c r="E643" s="228">
        <v>2610</v>
      </c>
      <c r="F643" s="228">
        <v>2710</v>
      </c>
      <c r="G643" s="228">
        <v>3055</v>
      </c>
      <c r="H643" s="228">
        <v>3310</v>
      </c>
      <c r="I643" s="228">
        <v>2891.9886155354434</v>
      </c>
      <c r="J643" s="228">
        <v>2670</v>
      </c>
      <c r="K643" s="228">
        <v>2910</v>
      </c>
      <c r="L643" s="230">
        <v>3020</v>
      </c>
      <c r="M643" s="228">
        <v>2900</v>
      </c>
      <c r="N643" s="228">
        <v>2700</v>
      </c>
      <c r="O643" s="225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  <c r="AA643" s="226"/>
      <c r="AB643" s="226"/>
      <c r="AC643" s="226"/>
      <c r="AD643" s="226"/>
      <c r="AE643" s="226"/>
      <c r="AF643" s="226"/>
      <c r="AG643" s="226"/>
      <c r="AH643" s="226"/>
      <c r="AI643" s="226"/>
      <c r="AJ643" s="226"/>
      <c r="AK643" s="226"/>
      <c r="AL643" s="226"/>
      <c r="AM643" s="226"/>
      <c r="AN643" s="226"/>
      <c r="AO643" s="226"/>
      <c r="AP643" s="226"/>
      <c r="AQ643" s="226"/>
      <c r="AR643" s="226"/>
      <c r="AS643" s="226"/>
      <c r="AT643" s="226"/>
      <c r="AU643" s="226"/>
      <c r="AV643" s="226"/>
      <c r="AW643" s="226"/>
      <c r="AX643" s="226"/>
      <c r="AY643" s="226"/>
      <c r="AZ643" s="226"/>
      <c r="BA643" s="226"/>
      <c r="BB643" s="226"/>
      <c r="BC643" s="226"/>
      <c r="BD643" s="226"/>
      <c r="BE643" s="226"/>
      <c r="BF643" s="226"/>
      <c r="BG643" s="226"/>
      <c r="BH643" s="226"/>
      <c r="BI643" s="226"/>
      <c r="BJ643" s="226"/>
      <c r="BK643" s="226"/>
      <c r="BL643" s="226"/>
      <c r="BM643" s="231"/>
    </row>
    <row r="644" spans="1:65">
      <c r="A644" s="30"/>
      <c r="B644" s="20" t="s">
        <v>226</v>
      </c>
      <c r="C644" s="12"/>
      <c r="D644" s="232">
        <v>2758.1666666666665</v>
      </c>
      <c r="E644" s="232">
        <v>2718.3333333333335</v>
      </c>
      <c r="F644" s="232">
        <v>2675</v>
      </c>
      <c r="G644" s="232">
        <v>3037.3333333333335</v>
      </c>
      <c r="H644" s="232">
        <v>3273.3333333333335</v>
      </c>
      <c r="I644" s="232">
        <v>2867.7133971395156</v>
      </c>
      <c r="J644" s="232">
        <v>2663.3333333333335</v>
      </c>
      <c r="K644" s="232">
        <v>2873.3333333333335</v>
      </c>
      <c r="L644" s="232">
        <v>3095</v>
      </c>
      <c r="M644" s="232">
        <v>2866.6666666666665</v>
      </c>
      <c r="N644" s="232">
        <v>2850</v>
      </c>
      <c r="O644" s="225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  <c r="AA644" s="226"/>
      <c r="AB644" s="226"/>
      <c r="AC644" s="226"/>
      <c r="AD644" s="226"/>
      <c r="AE644" s="226"/>
      <c r="AF644" s="226"/>
      <c r="AG644" s="226"/>
      <c r="AH644" s="226"/>
      <c r="AI644" s="226"/>
      <c r="AJ644" s="226"/>
      <c r="AK644" s="226"/>
      <c r="AL644" s="226"/>
      <c r="AM644" s="226"/>
      <c r="AN644" s="226"/>
      <c r="AO644" s="226"/>
      <c r="AP644" s="226"/>
      <c r="AQ644" s="226"/>
      <c r="AR644" s="226"/>
      <c r="AS644" s="226"/>
      <c r="AT644" s="226"/>
      <c r="AU644" s="226"/>
      <c r="AV644" s="226"/>
      <c r="AW644" s="226"/>
      <c r="AX644" s="226"/>
      <c r="AY644" s="226"/>
      <c r="AZ644" s="226"/>
      <c r="BA644" s="226"/>
      <c r="BB644" s="226"/>
      <c r="BC644" s="226"/>
      <c r="BD644" s="226"/>
      <c r="BE644" s="226"/>
      <c r="BF644" s="226"/>
      <c r="BG644" s="226"/>
      <c r="BH644" s="226"/>
      <c r="BI644" s="226"/>
      <c r="BJ644" s="226"/>
      <c r="BK644" s="226"/>
      <c r="BL644" s="226"/>
      <c r="BM644" s="231"/>
    </row>
    <row r="645" spans="1:65">
      <c r="A645" s="30"/>
      <c r="B645" s="3" t="s">
        <v>227</v>
      </c>
      <c r="C645" s="29"/>
      <c r="D645" s="228">
        <v>2781</v>
      </c>
      <c r="E645" s="228">
        <v>2715</v>
      </c>
      <c r="F645" s="228">
        <v>2665</v>
      </c>
      <c r="G645" s="228">
        <v>3036</v>
      </c>
      <c r="H645" s="228">
        <v>3275</v>
      </c>
      <c r="I645" s="228">
        <v>2877.0907796379925</v>
      </c>
      <c r="J645" s="228">
        <v>2665</v>
      </c>
      <c r="K645" s="228">
        <v>2885</v>
      </c>
      <c r="L645" s="228">
        <v>3120</v>
      </c>
      <c r="M645" s="228">
        <v>2850</v>
      </c>
      <c r="N645" s="228">
        <v>2900</v>
      </c>
      <c r="O645" s="225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  <c r="AA645" s="226"/>
      <c r="AB645" s="226"/>
      <c r="AC645" s="226"/>
      <c r="AD645" s="226"/>
      <c r="AE645" s="226"/>
      <c r="AF645" s="226"/>
      <c r="AG645" s="226"/>
      <c r="AH645" s="226"/>
      <c r="AI645" s="226"/>
      <c r="AJ645" s="226"/>
      <c r="AK645" s="226"/>
      <c r="AL645" s="226"/>
      <c r="AM645" s="226"/>
      <c r="AN645" s="226"/>
      <c r="AO645" s="226"/>
      <c r="AP645" s="226"/>
      <c r="AQ645" s="226"/>
      <c r="AR645" s="226"/>
      <c r="AS645" s="226"/>
      <c r="AT645" s="226"/>
      <c r="AU645" s="226"/>
      <c r="AV645" s="226"/>
      <c r="AW645" s="226"/>
      <c r="AX645" s="226"/>
      <c r="AY645" s="226"/>
      <c r="AZ645" s="226"/>
      <c r="BA645" s="226"/>
      <c r="BB645" s="226"/>
      <c r="BC645" s="226"/>
      <c r="BD645" s="226"/>
      <c r="BE645" s="226"/>
      <c r="BF645" s="226"/>
      <c r="BG645" s="226"/>
      <c r="BH645" s="226"/>
      <c r="BI645" s="226"/>
      <c r="BJ645" s="226"/>
      <c r="BK645" s="226"/>
      <c r="BL645" s="226"/>
      <c r="BM645" s="231"/>
    </row>
    <row r="646" spans="1:65">
      <c r="A646" s="30"/>
      <c r="B646" s="3" t="s">
        <v>228</v>
      </c>
      <c r="C646" s="29"/>
      <c r="D646" s="228">
        <v>62.624010304887591</v>
      </c>
      <c r="E646" s="228">
        <v>232.67287479778699</v>
      </c>
      <c r="F646" s="228">
        <v>48.887626246321268</v>
      </c>
      <c r="G646" s="228">
        <v>37.044117841658299</v>
      </c>
      <c r="H646" s="228">
        <v>33.862466931200785</v>
      </c>
      <c r="I646" s="228">
        <v>56.081916177067541</v>
      </c>
      <c r="J646" s="228">
        <v>25.819888974716115</v>
      </c>
      <c r="K646" s="228">
        <v>41.311822359545779</v>
      </c>
      <c r="L646" s="228">
        <v>48.062459362791664</v>
      </c>
      <c r="M646" s="228">
        <v>81.649658092772384</v>
      </c>
      <c r="N646" s="228">
        <v>83.666002653407503</v>
      </c>
      <c r="O646" s="225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  <c r="AA646" s="226"/>
      <c r="AB646" s="226"/>
      <c r="AC646" s="226"/>
      <c r="AD646" s="226"/>
      <c r="AE646" s="226"/>
      <c r="AF646" s="226"/>
      <c r="AG646" s="226"/>
      <c r="AH646" s="226"/>
      <c r="AI646" s="226"/>
      <c r="AJ646" s="226"/>
      <c r="AK646" s="226"/>
      <c r="AL646" s="226"/>
      <c r="AM646" s="226"/>
      <c r="AN646" s="226"/>
      <c r="AO646" s="226"/>
      <c r="AP646" s="226"/>
      <c r="AQ646" s="226"/>
      <c r="AR646" s="226"/>
      <c r="AS646" s="226"/>
      <c r="AT646" s="226"/>
      <c r="AU646" s="226"/>
      <c r="AV646" s="226"/>
      <c r="AW646" s="226"/>
      <c r="AX646" s="226"/>
      <c r="AY646" s="226"/>
      <c r="AZ646" s="226"/>
      <c r="BA646" s="226"/>
      <c r="BB646" s="226"/>
      <c r="BC646" s="226"/>
      <c r="BD646" s="226"/>
      <c r="BE646" s="226"/>
      <c r="BF646" s="226"/>
      <c r="BG646" s="226"/>
      <c r="BH646" s="226"/>
      <c r="BI646" s="226"/>
      <c r="BJ646" s="226"/>
      <c r="BK646" s="226"/>
      <c r="BL646" s="226"/>
      <c r="BM646" s="231"/>
    </row>
    <row r="647" spans="1:65">
      <c r="A647" s="30"/>
      <c r="B647" s="3" t="s">
        <v>85</v>
      </c>
      <c r="C647" s="29"/>
      <c r="D647" s="13">
        <v>2.2704940590327245E-2</v>
      </c>
      <c r="E647" s="13">
        <v>8.5593945357861551E-2</v>
      </c>
      <c r="F647" s="13">
        <v>1.8275748129465894E-2</v>
      </c>
      <c r="G647" s="13">
        <v>1.2196263556296629E-2</v>
      </c>
      <c r="H647" s="13">
        <v>1.0344949164317958E-2</v>
      </c>
      <c r="I647" s="13">
        <v>1.9556318366057111E-2</v>
      </c>
      <c r="J647" s="13">
        <v>9.6945765862513564E-3</v>
      </c>
      <c r="K647" s="13">
        <v>1.4377664394273472E-2</v>
      </c>
      <c r="L647" s="13">
        <v>1.5529066029981152E-2</v>
      </c>
      <c r="M647" s="13">
        <v>2.8482438869571764E-2</v>
      </c>
      <c r="N647" s="13">
        <v>2.9356492159090353E-2</v>
      </c>
      <c r="O647" s="144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5"/>
    </row>
    <row r="648" spans="1:65">
      <c r="A648" s="30"/>
      <c r="B648" s="3" t="s">
        <v>229</v>
      </c>
      <c r="C648" s="29"/>
      <c r="D648" s="13">
        <v>-4.3343445617126886E-2</v>
      </c>
      <c r="E648" s="13">
        <v>-5.7159441538179756E-2</v>
      </c>
      <c r="F648" s="13">
        <v>-7.2189395259827482E-2</v>
      </c>
      <c r="G648" s="13">
        <v>5.3484140858872653E-2</v>
      </c>
      <c r="H648" s="13">
        <v>0.13533958112753819</v>
      </c>
      <c r="I648" s="13">
        <v>-5.3477004779407533E-3</v>
      </c>
      <c r="J648" s="13">
        <v>-7.6235921261809558E-2</v>
      </c>
      <c r="K648" s="13">
        <v>-3.3984532261324141E-3</v>
      </c>
      <c r="L648" s="13">
        <v>7.3485540811526695E-2</v>
      </c>
      <c r="M648" s="13">
        <v>-5.7107537986936796E-3</v>
      </c>
      <c r="N648" s="13">
        <v>-1.1491505230096566E-2</v>
      </c>
      <c r="O648" s="144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5"/>
    </row>
    <row r="649" spans="1:65">
      <c r="A649" s="30"/>
      <c r="B649" s="46" t="s">
        <v>230</v>
      </c>
      <c r="C649" s="47"/>
      <c r="D649" s="45">
        <v>0.49</v>
      </c>
      <c r="E649" s="45">
        <v>0.67</v>
      </c>
      <c r="F649" s="45">
        <v>0.87</v>
      </c>
      <c r="G649" s="45">
        <v>0.78</v>
      </c>
      <c r="H649" s="45">
        <v>1.85</v>
      </c>
      <c r="I649" s="45">
        <v>0</v>
      </c>
      <c r="J649" s="45">
        <v>0.92</v>
      </c>
      <c r="K649" s="45">
        <v>0.03</v>
      </c>
      <c r="L649" s="45">
        <v>1.04</v>
      </c>
      <c r="M649" s="45">
        <v>0</v>
      </c>
      <c r="N649" s="45">
        <v>0.08</v>
      </c>
      <c r="O649" s="144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5"/>
    </row>
    <row r="650" spans="1:65">
      <c r="B650" s="3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BM650" s="55"/>
    </row>
    <row r="651" spans="1:65" ht="15">
      <c r="B651" s="8" t="s">
        <v>475</v>
      </c>
      <c r="BM651" s="28" t="s">
        <v>66</v>
      </c>
    </row>
    <row r="652" spans="1:65" ht="15">
      <c r="A652" s="25" t="s">
        <v>40</v>
      </c>
      <c r="B652" s="18" t="s">
        <v>108</v>
      </c>
      <c r="C652" s="15" t="s">
        <v>109</v>
      </c>
      <c r="D652" s="16" t="s">
        <v>209</v>
      </c>
      <c r="E652" s="17" t="s">
        <v>209</v>
      </c>
      <c r="F652" s="17" t="s">
        <v>209</v>
      </c>
      <c r="G652" s="17" t="s">
        <v>209</v>
      </c>
      <c r="H652" s="17" t="s">
        <v>209</v>
      </c>
      <c r="I652" s="17" t="s">
        <v>209</v>
      </c>
      <c r="J652" s="14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</v>
      </c>
    </row>
    <row r="653" spans="1:65">
      <c r="A653" s="30"/>
      <c r="B653" s="19" t="s">
        <v>210</v>
      </c>
      <c r="C653" s="9" t="s">
        <v>210</v>
      </c>
      <c r="D653" s="142" t="s">
        <v>239</v>
      </c>
      <c r="E653" s="143" t="s">
        <v>240</v>
      </c>
      <c r="F653" s="143" t="s">
        <v>243</v>
      </c>
      <c r="G653" s="143" t="s">
        <v>246</v>
      </c>
      <c r="H653" s="143" t="s">
        <v>247</v>
      </c>
      <c r="I653" s="143" t="s">
        <v>250</v>
      </c>
      <c r="J653" s="144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 t="s">
        <v>3</v>
      </c>
    </row>
    <row r="654" spans="1:65">
      <c r="A654" s="30"/>
      <c r="B654" s="19"/>
      <c r="C654" s="9"/>
      <c r="D654" s="10" t="s">
        <v>99</v>
      </c>
      <c r="E654" s="11" t="s">
        <v>99</v>
      </c>
      <c r="F654" s="11" t="s">
        <v>275</v>
      </c>
      <c r="G654" s="11" t="s">
        <v>275</v>
      </c>
      <c r="H654" s="11" t="s">
        <v>275</v>
      </c>
      <c r="I654" s="11" t="s">
        <v>99</v>
      </c>
      <c r="J654" s="144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2</v>
      </c>
    </row>
    <row r="655" spans="1:65">
      <c r="A655" s="30"/>
      <c r="B655" s="19"/>
      <c r="C655" s="9"/>
      <c r="D655" s="26"/>
      <c r="E655" s="26"/>
      <c r="F655" s="26"/>
      <c r="G655" s="26"/>
      <c r="H655" s="26"/>
      <c r="I655" s="26"/>
      <c r="J655" s="144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8">
        <v>2</v>
      </c>
    </row>
    <row r="656" spans="1:65">
      <c r="A656" s="30"/>
      <c r="B656" s="18">
        <v>1</v>
      </c>
      <c r="C656" s="14">
        <v>1</v>
      </c>
      <c r="D656" s="22">
        <v>0.24</v>
      </c>
      <c r="E656" s="22">
        <v>0.19</v>
      </c>
      <c r="F656" s="22">
        <v>0.35</v>
      </c>
      <c r="G656" s="22">
        <v>0.3</v>
      </c>
      <c r="H656" s="22">
        <v>0.17</v>
      </c>
      <c r="I656" s="22">
        <v>0.22759795283555601</v>
      </c>
      <c r="J656" s="144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1</v>
      </c>
    </row>
    <row r="657" spans="1:65">
      <c r="A657" s="30"/>
      <c r="B657" s="19">
        <v>1</v>
      </c>
      <c r="C657" s="9">
        <v>2</v>
      </c>
      <c r="D657" s="11">
        <v>0.27</v>
      </c>
      <c r="E657" s="147">
        <v>0.59</v>
      </c>
      <c r="F657" s="11">
        <v>0.3</v>
      </c>
      <c r="G657" s="11">
        <v>0.2</v>
      </c>
      <c r="H657" s="11">
        <v>0.17</v>
      </c>
      <c r="I657" s="11">
        <v>0.23890472499288401</v>
      </c>
      <c r="J657" s="144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9</v>
      </c>
    </row>
    <row r="658" spans="1:65">
      <c r="A658" s="30"/>
      <c r="B658" s="19">
        <v>1</v>
      </c>
      <c r="C658" s="9">
        <v>3</v>
      </c>
      <c r="D658" s="11">
        <v>0.23</v>
      </c>
      <c r="E658" s="11">
        <v>0.19</v>
      </c>
      <c r="F658" s="11">
        <v>0.26</v>
      </c>
      <c r="G658" s="11">
        <v>0.2</v>
      </c>
      <c r="H658" s="11">
        <v>0.17</v>
      </c>
      <c r="I658" s="11">
        <v>0.23829510271465801</v>
      </c>
      <c r="J658" s="144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16</v>
      </c>
    </row>
    <row r="659" spans="1:65">
      <c r="A659" s="30"/>
      <c r="B659" s="19">
        <v>1</v>
      </c>
      <c r="C659" s="9">
        <v>4</v>
      </c>
      <c r="D659" s="11">
        <v>0.24</v>
      </c>
      <c r="E659" s="11">
        <v>0.18</v>
      </c>
      <c r="F659" s="11">
        <v>0.25</v>
      </c>
      <c r="G659" s="11">
        <v>0.3</v>
      </c>
      <c r="H659" s="11">
        <v>0.18</v>
      </c>
      <c r="I659" s="11">
        <v>0.24231707845041897</v>
      </c>
      <c r="J659" s="144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0.23425706559072709</v>
      </c>
    </row>
    <row r="660" spans="1:65">
      <c r="A660" s="30"/>
      <c r="B660" s="19">
        <v>1</v>
      </c>
      <c r="C660" s="9">
        <v>5</v>
      </c>
      <c r="D660" s="11">
        <v>0.17</v>
      </c>
      <c r="E660" s="11">
        <v>0.2</v>
      </c>
      <c r="F660" s="11">
        <v>0.34</v>
      </c>
      <c r="G660" s="11">
        <v>0.3</v>
      </c>
      <c r="H660" s="11">
        <v>0.18</v>
      </c>
      <c r="I660" s="11">
        <v>0.22549334474615099</v>
      </c>
      <c r="J660" s="144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74</v>
      </c>
    </row>
    <row r="661" spans="1:65">
      <c r="A661" s="30"/>
      <c r="B661" s="19">
        <v>1</v>
      </c>
      <c r="C661" s="9">
        <v>6</v>
      </c>
      <c r="D661" s="11">
        <v>0.22</v>
      </c>
      <c r="E661" s="11">
        <v>0.24</v>
      </c>
      <c r="F661" s="11">
        <v>0.3</v>
      </c>
      <c r="G661" s="11">
        <v>0.3</v>
      </c>
      <c r="H661" s="11">
        <v>0.19</v>
      </c>
      <c r="I661" s="11">
        <v>0.23064615752650799</v>
      </c>
      <c r="J661" s="144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30"/>
      <c r="B662" s="20" t="s">
        <v>226</v>
      </c>
      <c r="C662" s="12"/>
      <c r="D662" s="23">
        <v>0.2283333333333333</v>
      </c>
      <c r="E662" s="23">
        <v>0.26499999999999996</v>
      </c>
      <c r="F662" s="23">
        <v>0.3</v>
      </c>
      <c r="G662" s="23">
        <v>0.26666666666666666</v>
      </c>
      <c r="H662" s="23">
        <v>0.17666666666666664</v>
      </c>
      <c r="I662" s="23">
        <v>0.23387572687769598</v>
      </c>
      <c r="J662" s="144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3" t="s">
        <v>227</v>
      </c>
      <c r="C663" s="29"/>
      <c r="D663" s="11">
        <v>0.23499999999999999</v>
      </c>
      <c r="E663" s="11">
        <v>0.19500000000000001</v>
      </c>
      <c r="F663" s="11">
        <v>0.3</v>
      </c>
      <c r="G663" s="11">
        <v>0.3</v>
      </c>
      <c r="H663" s="11">
        <v>0.17499999999999999</v>
      </c>
      <c r="I663" s="11">
        <v>0.234470630120583</v>
      </c>
      <c r="J663" s="144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A664" s="30"/>
      <c r="B664" s="3" t="s">
        <v>228</v>
      </c>
      <c r="C664" s="29"/>
      <c r="D664" s="24">
        <v>3.3115957885386134E-2</v>
      </c>
      <c r="E664" s="24">
        <v>0.16059265238484613</v>
      </c>
      <c r="F664" s="24">
        <v>4.0496913462633136E-2</v>
      </c>
      <c r="G664" s="24">
        <v>5.1639777949431961E-2</v>
      </c>
      <c r="H664" s="24">
        <v>8.1649658092772543E-3</v>
      </c>
      <c r="I664" s="24">
        <v>6.8728890071460564E-3</v>
      </c>
      <c r="J664" s="144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5"/>
    </row>
    <row r="665" spans="1:65">
      <c r="A665" s="30"/>
      <c r="B665" s="3" t="s">
        <v>85</v>
      </c>
      <c r="C665" s="29"/>
      <c r="D665" s="13">
        <v>0.1450333921987714</v>
      </c>
      <c r="E665" s="13">
        <v>0.60601000899941948</v>
      </c>
      <c r="F665" s="13">
        <v>0.13498971154211045</v>
      </c>
      <c r="G665" s="13">
        <v>0.19364916731036985</v>
      </c>
      <c r="H665" s="13">
        <v>4.6216787599682577E-2</v>
      </c>
      <c r="I665" s="13">
        <v>2.9386927403287969E-2</v>
      </c>
      <c r="J665" s="144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5"/>
    </row>
    <row r="666" spans="1:65">
      <c r="A666" s="30"/>
      <c r="B666" s="3" t="s">
        <v>229</v>
      </c>
      <c r="C666" s="29"/>
      <c r="D666" s="13">
        <v>-2.5287315208426642E-2</v>
      </c>
      <c r="E666" s="13">
        <v>0.13123588964861432</v>
      </c>
      <c r="F666" s="13">
        <v>0.28064440337579</v>
      </c>
      <c r="G666" s="13">
        <v>0.13835058077847995</v>
      </c>
      <c r="H666" s="13">
        <v>-0.24584274023425712</v>
      </c>
      <c r="I666" s="13">
        <v>-1.6278642954460354E-3</v>
      </c>
      <c r="J666" s="144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5"/>
    </row>
    <row r="667" spans="1:65">
      <c r="A667" s="30"/>
      <c r="B667" s="46" t="s">
        <v>230</v>
      </c>
      <c r="C667" s="47"/>
      <c r="D667" s="45">
        <v>0.74</v>
      </c>
      <c r="E667" s="45">
        <v>0.55000000000000004</v>
      </c>
      <c r="F667" s="45">
        <v>1.78</v>
      </c>
      <c r="G667" s="45">
        <v>0.61</v>
      </c>
      <c r="H667" s="45">
        <v>2.56</v>
      </c>
      <c r="I667" s="45">
        <v>0.55000000000000004</v>
      </c>
      <c r="J667" s="144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B668" s="31"/>
      <c r="C668" s="20"/>
      <c r="D668" s="20"/>
      <c r="E668" s="20"/>
      <c r="F668" s="20"/>
      <c r="G668" s="20"/>
      <c r="H668" s="20"/>
      <c r="I668" s="20"/>
      <c r="BM668" s="55"/>
    </row>
    <row r="669" spans="1:65" ht="15">
      <c r="B669" s="8" t="s">
        <v>476</v>
      </c>
      <c r="BM669" s="28" t="s">
        <v>66</v>
      </c>
    </row>
    <row r="670" spans="1:65" ht="15">
      <c r="A670" s="25" t="s">
        <v>43</v>
      </c>
      <c r="B670" s="18" t="s">
        <v>108</v>
      </c>
      <c r="C670" s="15" t="s">
        <v>109</v>
      </c>
      <c r="D670" s="16" t="s">
        <v>209</v>
      </c>
      <c r="E670" s="17" t="s">
        <v>209</v>
      </c>
      <c r="F670" s="17" t="s">
        <v>209</v>
      </c>
      <c r="G670" s="17" t="s">
        <v>209</v>
      </c>
      <c r="H670" s="17" t="s">
        <v>209</v>
      </c>
      <c r="I670" s="17" t="s">
        <v>209</v>
      </c>
      <c r="J670" s="17" t="s">
        <v>209</v>
      </c>
      <c r="K670" s="17" t="s">
        <v>209</v>
      </c>
      <c r="L670" s="17" t="s">
        <v>209</v>
      </c>
      <c r="M670" s="14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8">
        <v>1</v>
      </c>
    </row>
    <row r="671" spans="1:65">
      <c r="A671" s="30"/>
      <c r="B671" s="19" t="s">
        <v>210</v>
      </c>
      <c r="C671" s="9" t="s">
        <v>210</v>
      </c>
      <c r="D671" s="142" t="s">
        <v>239</v>
      </c>
      <c r="E671" s="143" t="s">
        <v>240</v>
      </c>
      <c r="F671" s="143" t="s">
        <v>242</v>
      </c>
      <c r="G671" s="143" t="s">
        <v>243</v>
      </c>
      <c r="H671" s="143" t="s">
        <v>244</v>
      </c>
      <c r="I671" s="143" t="s">
        <v>246</v>
      </c>
      <c r="J671" s="143" t="s">
        <v>247</v>
      </c>
      <c r="K671" s="143" t="s">
        <v>248</v>
      </c>
      <c r="L671" s="143" t="s">
        <v>250</v>
      </c>
      <c r="M671" s="14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8" t="s">
        <v>3</v>
      </c>
    </row>
    <row r="672" spans="1:65">
      <c r="A672" s="30"/>
      <c r="B672" s="19"/>
      <c r="C672" s="9"/>
      <c r="D672" s="10" t="s">
        <v>99</v>
      </c>
      <c r="E672" s="11" t="s">
        <v>99</v>
      </c>
      <c r="F672" s="11" t="s">
        <v>99</v>
      </c>
      <c r="G672" s="11" t="s">
        <v>275</v>
      </c>
      <c r="H672" s="11" t="s">
        <v>99</v>
      </c>
      <c r="I672" s="11" t="s">
        <v>275</v>
      </c>
      <c r="J672" s="11" t="s">
        <v>275</v>
      </c>
      <c r="K672" s="11" t="s">
        <v>275</v>
      </c>
      <c r="L672" s="11" t="s">
        <v>99</v>
      </c>
      <c r="M672" s="14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8">
        <v>2</v>
      </c>
    </row>
    <row r="673" spans="1:65">
      <c r="A673" s="30"/>
      <c r="B673" s="19"/>
      <c r="C673" s="9"/>
      <c r="D673" s="26"/>
      <c r="E673" s="26"/>
      <c r="F673" s="26"/>
      <c r="G673" s="26"/>
      <c r="H673" s="26"/>
      <c r="I673" s="26"/>
      <c r="J673" s="26"/>
      <c r="K673" s="26"/>
      <c r="L673" s="26"/>
      <c r="M673" s="14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8">
        <v>2</v>
      </c>
    </row>
    <row r="674" spans="1:65">
      <c r="A674" s="30"/>
      <c r="B674" s="18">
        <v>1</v>
      </c>
      <c r="C674" s="14">
        <v>1</v>
      </c>
      <c r="D674" s="22">
        <v>1.5</v>
      </c>
      <c r="E674" s="22">
        <v>2.1</v>
      </c>
      <c r="F674" s="22">
        <v>2.1</v>
      </c>
      <c r="G674" s="145" t="s">
        <v>103</v>
      </c>
      <c r="H674" s="22">
        <v>2.0294911972639289</v>
      </c>
      <c r="I674" s="22">
        <v>2.9</v>
      </c>
      <c r="J674" s="145" t="s">
        <v>103</v>
      </c>
      <c r="K674" s="22">
        <v>2.4</v>
      </c>
      <c r="L674" s="22">
        <v>1.92983850426378</v>
      </c>
      <c r="M674" s="14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>
        <v>1</v>
      </c>
      <c r="C675" s="9">
        <v>2</v>
      </c>
      <c r="D675" s="11">
        <v>1.7</v>
      </c>
      <c r="E675" s="147">
        <v>7.2</v>
      </c>
      <c r="F675" s="11">
        <v>1.8</v>
      </c>
      <c r="G675" s="146" t="s">
        <v>103</v>
      </c>
      <c r="H675" s="11">
        <v>2.3546529811073533</v>
      </c>
      <c r="I675" s="11">
        <v>2.7</v>
      </c>
      <c r="J675" s="146" t="s">
        <v>103</v>
      </c>
      <c r="K675" s="11">
        <v>2.2999999999999998</v>
      </c>
      <c r="L675" s="11">
        <v>1.9320177090489701</v>
      </c>
      <c r="M675" s="14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e">
        <v>#N/A</v>
      </c>
    </row>
    <row r="676" spans="1:65">
      <c r="A676" s="30"/>
      <c r="B676" s="19">
        <v>1</v>
      </c>
      <c r="C676" s="9">
        <v>3</v>
      </c>
      <c r="D676" s="11">
        <v>2.5</v>
      </c>
      <c r="E676" s="11">
        <v>2.1</v>
      </c>
      <c r="F676" s="11">
        <v>2.4</v>
      </c>
      <c r="G676" s="146" t="s">
        <v>103</v>
      </c>
      <c r="H676" s="11">
        <v>1.3736503600604935</v>
      </c>
      <c r="I676" s="11">
        <v>2.8</v>
      </c>
      <c r="J676" s="146" t="s">
        <v>103</v>
      </c>
      <c r="K676" s="11">
        <v>2.4</v>
      </c>
      <c r="L676" s="11">
        <v>1.9295827723149097</v>
      </c>
      <c r="M676" s="14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16</v>
      </c>
    </row>
    <row r="677" spans="1:65">
      <c r="A677" s="30"/>
      <c r="B677" s="19">
        <v>1</v>
      </c>
      <c r="C677" s="9">
        <v>4</v>
      </c>
      <c r="D677" s="11">
        <v>1.9</v>
      </c>
      <c r="E677" s="11">
        <v>2.4</v>
      </c>
      <c r="F677" s="11">
        <v>2.2999999999999998</v>
      </c>
      <c r="G677" s="146" t="s">
        <v>103</v>
      </c>
      <c r="H677" s="11">
        <v>2.2212221011551039</v>
      </c>
      <c r="I677" s="11">
        <v>2.9</v>
      </c>
      <c r="J677" s="146" t="s">
        <v>103</v>
      </c>
      <c r="K677" s="11">
        <v>2.5</v>
      </c>
      <c r="L677" s="11">
        <v>1.9374724531067402</v>
      </c>
      <c r="M677" s="14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2.1828587335997649</v>
      </c>
    </row>
    <row r="678" spans="1:65">
      <c r="A678" s="30"/>
      <c r="B678" s="19">
        <v>1</v>
      </c>
      <c r="C678" s="9">
        <v>5</v>
      </c>
      <c r="D678" s="11">
        <v>2</v>
      </c>
      <c r="E678" s="11">
        <v>2.4</v>
      </c>
      <c r="F678" s="11">
        <v>2.2000000000000002</v>
      </c>
      <c r="G678" s="146" t="s">
        <v>103</v>
      </c>
      <c r="H678" s="11">
        <v>1.4628076958381455</v>
      </c>
      <c r="I678" s="11">
        <v>3.2</v>
      </c>
      <c r="J678" s="146" t="s">
        <v>103</v>
      </c>
      <c r="K678" s="11">
        <v>2.2000000000000002</v>
      </c>
      <c r="L678" s="11">
        <v>1.9237127758573103</v>
      </c>
      <c r="M678" s="14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75</v>
      </c>
    </row>
    <row r="679" spans="1:65">
      <c r="A679" s="30"/>
      <c r="B679" s="19">
        <v>1</v>
      </c>
      <c r="C679" s="9">
        <v>6</v>
      </c>
      <c r="D679" s="11">
        <v>1.9</v>
      </c>
      <c r="E679" s="11">
        <v>2</v>
      </c>
      <c r="F679" s="11">
        <v>2</v>
      </c>
      <c r="G679" s="146" t="s">
        <v>103</v>
      </c>
      <c r="H679" s="11">
        <v>1.2619961372226005</v>
      </c>
      <c r="I679" s="147">
        <v>2</v>
      </c>
      <c r="J679" s="146" t="s">
        <v>103</v>
      </c>
      <c r="K679" s="11">
        <v>2.7</v>
      </c>
      <c r="L679" s="11">
        <v>1.9236221239508</v>
      </c>
      <c r="M679" s="14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30"/>
      <c r="B680" s="20" t="s">
        <v>226</v>
      </c>
      <c r="C680" s="12"/>
      <c r="D680" s="23">
        <v>1.9166666666666667</v>
      </c>
      <c r="E680" s="23">
        <v>3.0333333333333332</v>
      </c>
      <c r="F680" s="23">
        <v>2.1333333333333333</v>
      </c>
      <c r="G680" s="23" t="s">
        <v>500</v>
      </c>
      <c r="H680" s="23">
        <v>1.7839700787746045</v>
      </c>
      <c r="I680" s="23">
        <v>2.75</v>
      </c>
      <c r="J680" s="23" t="s">
        <v>500</v>
      </c>
      <c r="K680" s="23">
        <v>2.4166666666666665</v>
      </c>
      <c r="L680" s="23">
        <v>1.9293743897570852</v>
      </c>
      <c r="M680" s="14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A681" s="30"/>
      <c r="B681" s="3" t="s">
        <v>227</v>
      </c>
      <c r="C681" s="29"/>
      <c r="D681" s="11">
        <v>1.9</v>
      </c>
      <c r="E681" s="11">
        <v>2.25</v>
      </c>
      <c r="F681" s="11">
        <v>2.1500000000000004</v>
      </c>
      <c r="G681" s="11" t="s">
        <v>500</v>
      </c>
      <c r="H681" s="11">
        <v>1.7461494465510372</v>
      </c>
      <c r="I681" s="11">
        <v>2.8499999999999996</v>
      </c>
      <c r="J681" s="11" t="s">
        <v>500</v>
      </c>
      <c r="K681" s="11">
        <v>2.4</v>
      </c>
      <c r="L681" s="11">
        <v>1.929710638289345</v>
      </c>
      <c r="M681" s="14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5"/>
    </row>
    <row r="682" spans="1:65">
      <c r="A682" s="30"/>
      <c r="B682" s="3" t="s">
        <v>228</v>
      </c>
      <c r="C682" s="29"/>
      <c r="D682" s="24">
        <v>0.33714487489307371</v>
      </c>
      <c r="E682" s="24">
        <v>2.0480885397527788</v>
      </c>
      <c r="F682" s="24">
        <v>0.21602468994692864</v>
      </c>
      <c r="G682" s="24" t="s">
        <v>500</v>
      </c>
      <c r="H682" s="24">
        <v>0.47352154526555623</v>
      </c>
      <c r="I682" s="24">
        <v>0.40373258476372642</v>
      </c>
      <c r="J682" s="24" t="s">
        <v>500</v>
      </c>
      <c r="K682" s="24">
        <v>0.17224014243685087</v>
      </c>
      <c r="L682" s="24">
        <v>5.2529425337783601E-3</v>
      </c>
      <c r="M682" s="14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5"/>
    </row>
    <row r="683" spans="1:65">
      <c r="A683" s="30"/>
      <c r="B683" s="3" t="s">
        <v>85</v>
      </c>
      <c r="C683" s="29"/>
      <c r="D683" s="13">
        <v>0.17590167385725583</v>
      </c>
      <c r="E683" s="13">
        <v>0.67519402409432272</v>
      </c>
      <c r="F683" s="13">
        <v>0.1012615734126228</v>
      </c>
      <c r="G683" s="13" t="s">
        <v>500</v>
      </c>
      <c r="H683" s="13">
        <v>0.26543132695970695</v>
      </c>
      <c r="I683" s="13">
        <v>0.14681184900499142</v>
      </c>
      <c r="J683" s="13" t="s">
        <v>500</v>
      </c>
      <c r="K683" s="13">
        <v>7.1271783077317602E-2</v>
      </c>
      <c r="L683" s="13">
        <v>2.7226144192987467E-3</v>
      </c>
      <c r="M683" s="14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229</v>
      </c>
      <c r="C684" s="29"/>
      <c r="D684" s="13">
        <v>-0.12194653865397842</v>
      </c>
      <c r="E684" s="13">
        <v>0.38961504317370355</v>
      </c>
      <c r="F684" s="13">
        <v>-2.2688321284428214E-2</v>
      </c>
      <c r="G684" s="13" t="s">
        <v>500</v>
      </c>
      <c r="H684" s="13">
        <v>-0.18273681603176894</v>
      </c>
      <c r="I684" s="13">
        <v>0.25981583584429169</v>
      </c>
      <c r="J684" s="13" t="s">
        <v>500</v>
      </c>
      <c r="K684" s="13">
        <v>0.10711088604498364</v>
      </c>
      <c r="L684" s="13">
        <v>-0.11612494200422085</v>
      </c>
      <c r="M684" s="14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230</v>
      </c>
      <c r="C685" s="47"/>
      <c r="D685" s="45">
        <v>0.02</v>
      </c>
      <c r="E685" s="45">
        <v>1.53</v>
      </c>
      <c r="F685" s="45">
        <v>0.28000000000000003</v>
      </c>
      <c r="G685" s="45">
        <v>1.29</v>
      </c>
      <c r="H685" s="45">
        <v>0.2</v>
      </c>
      <c r="I685" s="45">
        <v>1.1399999999999999</v>
      </c>
      <c r="J685" s="45">
        <v>1.29</v>
      </c>
      <c r="K685" s="45">
        <v>0.67</v>
      </c>
      <c r="L685" s="45">
        <v>0</v>
      </c>
      <c r="M685" s="14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BM686" s="55"/>
    </row>
    <row r="687" spans="1:65" ht="15">
      <c r="B687" s="8" t="s">
        <v>477</v>
      </c>
      <c r="BM687" s="28" t="s">
        <v>66</v>
      </c>
    </row>
    <row r="688" spans="1:65" ht="15">
      <c r="A688" s="25" t="s">
        <v>58</v>
      </c>
      <c r="B688" s="18" t="s">
        <v>108</v>
      </c>
      <c r="C688" s="15" t="s">
        <v>109</v>
      </c>
      <c r="D688" s="16" t="s">
        <v>209</v>
      </c>
      <c r="E688" s="17" t="s">
        <v>209</v>
      </c>
      <c r="F688" s="17" t="s">
        <v>209</v>
      </c>
      <c r="G688" s="17" t="s">
        <v>209</v>
      </c>
      <c r="H688" s="17" t="s">
        <v>209</v>
      </c>
      <c r="I688" s="14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210</v>
      </c>
      <c r="C689" s="9" t="s">
        <v>210</v>
      </c>
      <c r="D689" s="142" t="s">
        <v>239</v>
      </c>
      <c r="E689" s="143" t="s">
        <v>240</v>
      </c>
      <c r="F689" s="143" t="s">
        <v>242</v>
      </c>
      <c r="G689" s="143" t="s">
        <v>244</v>
      </c>
      <c r="H689" s="143" t="s">
        <v>248</v>
      </c>
      <c r="I689" s="14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99</v>
      </c>
      <c r="E690" s="11" t="s">
        <v>99</v>
      </c>
      <c r="F690" s="11" t="s">
        <v>99</v>
      </c>
      <c r="G690" s="11" t="s">
        <v>99</v>
      </c>
      <c r="H690" s="11" t="s">
        <v>275</v>
      </c>
      <c r="I690" s="14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2</v>
      </c>
    </row>
    <row r="691" spans="1:65">
      <c r="A691" s="30"/>
      <c r="B691" s="19"/>
      <c r="C691" s="9"/>
      <c r="D691" s="26"/>
      <c r="E691" s="26"/>
      <c r="F691" s="26"/>
      <c r="G691" s="26"/>
      <c r="H691" s="26"/>
      <c r="I691" s="14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2</v>
      </c>
    </row>
    <row r="692" spans="1:65">
      <c r="A692" s="30"/>
      <c r="B692" s="18">
        <v>1</v>
      </c>
      <c r="C692" s="14">
        <v>1</v>
      </c>
      <c r="D692" s="22">
        <v>0.23</v>
      </c>
      <c r="E692" s="22">
        <v>0.17</v>
      </c>
      <c r="F692" s="22">
        <v>0.2</v>
      </c>
      <c r="G692" s="22">
        <v>0.17252523601793215</v>
      </c>
      <c r="H692" s="22">
        <v>0.21</v>
      </c>
      <c r="I692" s="14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1</v>
      </c>
    </row>
    <row r="693" spans="1:65">
      <c r="A693" s="30"/>
      <c r="B693" s="19">
        <v>1</v>
      </c>
      <c r="C693" s="9">
        <v>2</v>
      </c>
      <c r="D693" s="11">
        <v>0.23</v>
      </c>
      <c r="E693" s="11">
        <v>0.17</v>
      </c>
      <c r="F693" s="11">
        <v>0.2</v>
      </c>
      <c r="G693" s="11">
        <v>0.21706871217289717</v>
      </c>
      <c r="H693" s="11">
        <v>0.2</v>
      </c>
      <c r="I693" s="14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 t="e">
        <v>#N/A</v>
      </c>
    </row>
    <row r="694" spans="1:65">
      <c r="A694" s="30"/>
      <c r="B694" s="19">
        <v>1</v>
      </c>
      <c r="C694" s="9">
        <v>3</v>
      </c>
      <c r="D694" s="11">
        <v>0.21</v>
      </c>
      <c r="E694" s="11">
        <v>0.23</v>
      </c>
      <c r="F694" s="11">
        <v>0.2</v>
      </c>
      <c r="G694" s="11">
        <v>0.11701017305295014</v>
      </c>
      <c r="H694" s="11">
        <v>0.22</v>
      </c>
      <c r="I694" s="14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16</v>
      </c>
    </row>
    <row r="695" spans="1:65">
      <c r="A695" s="30"/>
      <c r="B695" s="19">
        <v>1</v>
      </c>
      <c r="C695" s="9">
        <v>4</v>
      </c>
      <c r="D695" s="11">
        <v>0.21</v>
      </c>
      <c r="E695" s="11">
        <v>0.21</v>
      </c>
      <c r="F695" s="11">
        <v>0.2</v>
      </c>
      <c r="G695" s="11">
        <v>0.18509430132295815</v>
      </c>
      <c r="H695" s="11">
        <v>0.21</v>
      </c>
      <c r="I695" s="14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0.19296156133493891</v>
      </c>
    </row>
    <row r="696" spans="1:65">
      <c r="A696" s="30"/>
      <c r="B696" s="19">
        <v>1</v>
      </c>
      <c r="C696" s="9">
        <v>5</v>
      </c>
      <c r="D696" s="11">
        <v>0.18</v>
      </c>
      <c r="E696" s="11">
        <v>0.15</v>
      </c>
      <c r="F696" s="11">
        <v>0.2</v>
      </c>
      <c r="G696" s="11">
        <v>0.13708689543741415</v>
      </c>
      <c r="H696" s="11">
        <v>0.22</v>
      </c>
      <c r="I696" s="14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76</v>
      </c>
    </row>
    <row r="697" spans="1:65">
      <c r="A697" s="30"/>
      <c r="B697" s="19">
        <v>1</v>
      </c>
      <c r="C697" s="9">
        <v>6</v>
      </c>
      <c r="D697" s="11">
        <v>0.19</v>
      </c>
      <c r="E697" s="11">
        <v>0.18</v>
      </c>
      <c r="F697" s="11">
        <v>0.2</v>
      </c>
      <c r="G697" s="11">
        <v>0.12006152204401513</v>
      </c>
      <c r="H697" s="11">
        <v>0.22</v>
      </c>
      <c r="I697" s="14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20" t="s">
        <v>226</v>
      </c>
      <c r="C698" s="12"/>
      <c r="D698" s="23">
        <v>0.20833333333333334</v>
      </c>
      <c r="E698" s="23">
        <v>0.18500000000000003</v>
      </c>
      <c r="F698" s="23">
        <v>0.19999999999999998</v>
      </c>
      <c r="G698" s="23">
        <v>0.15814114000802781</v>
      </c>
      <c r="H698" s="23">
        <v>0.21333333333333335</v>
      </c>
      <c r="I698" s="14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3" t="s">
        <v>227</v>
      </c>
      <c r="C699" s="29"/>
      <c r="D699" s="11">
        <v>0.21</v>
      </c>
      <c r="E699" s="11">
        <v>0.17499999999999999</v>
      </c>
      <c r="F699" s="11">
        <v>0.2</v>
      </c>
      <c r="G699" s="11">
        <v>0.15480606572767314</v>
      </c>
      <c r="H699" s="11">
        <v>0.215</v>
      </c>
      <c r="I699" s="14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A700" s="30"/>
      <c r="B700" s="3" t="s">
        <v>228</v>
      </c>
      <c r="C700" s="29"/>
      <c r="D700" s="24">
        <v>2.0412414523193156E-2</v>
      </c>
      <c r="E700" s="24">
        <v>2.9495762407505132E-2</v>
      </c>
      <c r="F700" s="24">
        <v>3.0404709722440586E-17</v>
      </c>
      <c r="G700" s="24">
        <v>3.9977315681573082E-2</v>
      </c>
      <c r="H700" s="24">
        <v>8.1649658092772595E-3</v>
      </c>
      <c r="I700" s="14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A701" s="30"/>
      <c r="B701" s="3" t="s">
        <v>85</v>
      </c>
      <c r="C701" s="29"/>
      <c r="D701" s="13">
        <v>9.7979589711327142E-2</v>
      </c>
      <c r="E701" s="13">
        <v>0.15943655355408176</v>
      </c>
      <c r="F701" s="13">
        <v>1.5202354861220294E-16</v>
      </c>
      <c r="G701" s="13">
        <v>0.25279516563206572</v>
      </c>
      <c r="H701" s="13">
        <v>3.8273277230987154E-2</v>
      </c>
      <c r="I701" s="14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5"/>
    </row>
    <row r="702" spans="1:65">
      <c r="A702" s="30"/>
      <c r="B702" s="3" t="s">
        <v>229</v>
      </c>
      <c r="C702" s="29"/>
      <c r="D702" s="13">
        <v>7.9662352916560542E-2</v>
      </c>
      <c r="E702" s="13">
        <v>-4.1259830610094195E-2</v>
      </c>
      <c r="F702" s="13">
        <v>3.6475858799897898E-2</v>
      </c>
      <c r="G702" s="13">
        <v>-0.18045263049292237</v>
      </c>
      <c r="H702" s="13">
        <v>0.10557424938655791</v>
      </c>
      <c r="I702" s="14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30"/>
      <c r="B703" s="46" t="s">
        <v>230</v>
      </c>
      <c r="C703" s="47"/>
      <c r="D703" s="45">
        <v>0.42</v>
      </c>
      <c r="E703" s="45">
        <v>0.76</v>
      </c>
      <c r="F703" s="45">
        <v>0</v>
      </c>
      <c r="G703" s="45">
        <v>2.12</v>
      </c>
      <c r="H703" s="45">
        <v>0.67</v>
      </c>
      <c r="I703" s="14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B704" s="31"/>
      <c r="C704" s="20"/>
      <c r="D704" s="20"/>
      <c r="E704" s="20"/>
      <c r="F704" s="20"/>
      <c r="G704" s="20"/>
      <c r="H704" s="20"/>
      <c r="BM704" s="55"/>
    </row>
    <row r="705" spans="1:65" ht="15">
      <c r="B705" s="8" t="s">
        <v>478</v>
      </c>
      <c r="BM705" s="28" t="s">
        <v>66</v>
      </c>
    </row>
    <row r="706" spans="1:65" ht="15">
      <c r="A706" s="25" t="s">
        <v>59</v>
      </c>
      <c r="B706" s="18" t="s">
        <v>108</v>
      </c>
      <c r="C706" s="15" t="s">
        <v>109</v>
      </c>
      <c r="D706" s="16" t="s">
        <v>209</v>
      </c>
      <c r="E706" s="17" t="s">
        <v>209</v>
      </c>
      <c r="F706" s="17" t="s">
        <v>209</v>
      </c>
      <c r="G706" s="17" t="s">
        <v>209</v>
      </c>
      <c r="H706" s="17" t="s">
        <v>209</v>
      </c>
      <c r="I706" s="17" t="s">
        <v>209</v>
      </c>
      <c r="J706" s="17" t="s">
        <v>209</v>
      </c>
      <c r="K706" s="17" t="s">
        <v>209</v>
      </c>
      <c r="L706" s="17" t="s">
        <v>209</v>
      </c>
      <c r="M706" s="17" t="s">
        <v>209</v>
      </c>
      <c r="N706" s="14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1</v>
      </c>
    </row>
    <row r="707" spans="1:65">
      <c r="A707" s="30"/>
      <c r="B707" s="19" t="s">
        <v>210</v>
      </c>
      <c r="C707" s="9" t="s">
        <v>210</v>
      </c>
      <c r="D707" s="142" t="s">
        <v>239</v>
      </c>
      <c r="E707" s="143" t="s">
        <v>240</v>
      </c>
      <c r="F707" s="143" t="s">
        <v>242</v>
      </c>
      <c r="G707" s="143" t="s">
        <v>243</v>
      </c>
      <c r="H707" s="143" t="s">
        <v>244</v>
      </c>
      <c r="I707" s="143" t="s">
        <v>246</v>
      </c>
      <c r="J707" s="143" t="s">
        <v>247</v>
      </c>
      <c r="K707" s="143" t="s">
        <v>248</v>
      </c>
      <c r="L707" s="143" t="s">
        <v>249</v>
      </c>
      <c r="M707" s="143" t="s">
        <v>250</v>
      </c>
      <c r="N707" s="14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 t="s">
        <v>1</v>
      </c>
    </row>
    <row r="708" spans="1:65">
      <c r="A708" s="30"/>
      <c r="B708" s="19"/>
      <c r="C708" s="9"/>
      <c r="D708" s="10" t="s">
        <v>100</v>
      </c>
      <c r="E708" s="11" t="s">
        <v>100</v>
      </c>
      <c r="F708" s="11" t="s">
        <v>100</v>
      </c>
      <c r="G708" s="11" t="s">
        <v>275</v>
      </c>
      <c r="H708" s="11" t="s">
        <v>100</v>
      </c>
      <c r="I708" s="11" t="s">
        <v>100</v>
      </c>
      <c r="J708" s="11" t="s">
        <v>275</v>
      </c>
      <c r="K708" s="11" t="s">
        <v>275</v>
      </c>
      <c r="L708" s="11" t="s">
        <v>100</v>
      </c>
      <c r="M708" s="11" t="s">
        <v>100</v>
      </c>
      <c r="N708" s="14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>
        <v>2</v>
      </c>
    </row>
    <row r="709" spans="1:65">
      <c r="A709" s="30"/>
      <c r="B709" s="19"/>
      <c r="C709" s="9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14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3</v>
      </c>
    </row>
    <row r="710" spans="1:65">
      <c r="A710" s="30"/>
      <c r="B710" s="18">
        <v>1</v>
      </c>
      <c r="C710" s="14">
        <v>1</v>
      </c>
      <c r="D710" s="22">
        <v>32</v>
      </c>
      <c r="E710" s="22">
        <v>31.5</v>
      </c>
      <c r="F710" s="22">
        <v>32.340000000000003</v>
      </c>
      <c r="G710" s="22">
        <v>31.4</v>
      </c>
      <c r="H710" s="22">
        <v>31.540798595817421</v>
      </c>
      <c r="I710" s="22">
        <v>31</v>
      </c>
      <c r="J710" s="22">
        <v>31.1</v>
      </c>
      <c r="K710" s="22">
        <v>30.3</v>
      </c>
      <c r="L710" s="22">
        <v>30.47</v>
      </c>
      <c r="M710" s="145">
        <v>28.13561</v>
      </c>
      <c r="N710" s="14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1</v>
      </c>
    </row>
    <row r="711" spans="1:65">
      <c r="A711" s="30"/>
      <c r="B711" s="19">
        <v>1</v>
      </c>
      <c r="C711" s="9">
        <v>2</v>
      </c>
      <c r="D711" s="11">
        <v>31.8</v>
      </c>
      <c r="E711" s="11">
        <v>31.5</v>
      </c>
      <c r="F711" s="11">
        <v>32.479999999999997</v>
      </c>
      <c r="G711" s="11">
        <v>30.8</v>
      </c>
      <c r="H711" s="11">
        <v>30.923692809662313</v>
      </c>
      <c r="I711" s="11">
        <v>31.4</v>
      </c>
      <c r="J711" s="11">
        <v>30.9</v>
      </c>
      <c r="K711" s="11">
        <v>30.3</v>
      </c>
      <c r="L711" s="11">
        <v>29.73</v>
      </c>
      <c r="M711" s="146">
        <v>28.070865000000001</v>
      </c>
      <c r="N711" s="14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 t="e">
        <v>#N/A</v>
      </c>
    </row>
    <row r="712" spans="1:65">
      <c r="A712" s="30"/>
      <c r="B712" s="19">
        <v>1</v>
      </c>
      <c r="C712" s="9">
        <v>3</v>
      </c>
      <c r="D712" s="11">
        <v>31.900000000000002</v>
      </c>
      <c r="E712" s="11">
        <v>31.2</v>
      </c>
      <c r="F712" s="11">
        <v>32.42</v>
      </c>
      <c r="G712" s="11">
        <v>31</v>
      </c>
      <c r="H712" s="11">
        <v>31.511973041643522</v>
      </c>
      <c r="I712" s="11">
        <v>31.4</v>
      </c>
      <c r="J712" s="11">
        <v>30.7</v>
      </c>
      <c r="K712" s="11">
        <v>29.5</v>
      </c>
      <c r="L712" s="11">
        <v>29.580000000000002</v>
      </c>
      <c r="M712" s="146">
        <v>28.527452000000004</v>
      </c>
      <c r="N712" s="14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16</v>
      </c>
    </row>
    <row r="713" spans="1:65">
      <c r="A713" s="30"/>
      <c r="B713" s="19">
        <v>1</v>
      </c>
      <c r="C713" s="9">
        <v>4</v>
      </c>
      <c r="D713" s="11">
        <v>31.8</v>
      </c>
      <c r="E713" s="11">
        <v>30.9</v>
      </c>
      <c r="F713" s="11">
        <v>31.819999999999997</v>
      </c>
      <c r="G713" s="11">
        <v>31.2</v>
      </c>
      <c r="H713" s="11">
        <v>32.128090237795355</v>
      </c>
      <c r="I713" s="11">
        <v>31.5</v>
      </c>
      <c r="J713" s="11">
        <v>30.7</v>
      </c>
      <c r="K713" s="11">
        <v>30.9</v>
      </c>
      <c r="L713" s="11">
        <v>29.5</v>
      </c>
      <c r="M713" s="146">
        <v>28.301800999999998</v>
      </c>
      <c r="N713" s="14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31.180958430043702</v>
      </c>
    </row>
    <row r="714" spans="1:65">
      <c r="A714" s="30"/>
      <c r="B714" s="19">
        <v>1</v>
      </c>
      <c r="C714" s="9">
        <v>5</v>
      </c>
      <c r="D714" s="11">
        <v>32.1</v>
      </c>
      <c r="E714" s="11">
        <v>31.8</v>
      </c>
      <c r="F714" s="11">
        <v>32.17</v>
      </c>
      <c r="G714" s="11">
        <v>31</v>
      </c>
      <c r="H714" s="11">
        <v>30.555865528091779</v>
      </c>
      <c r="I714" s="11">
        <v>30.9</v>
      </c>
      <c r="J714" s="11">
        <v>30.3</v>
      </c>
      <c r="K714" s="11">
        <v>31.7</v>
      </c>
      <c r="L714" s="11">
        <v>30.39</v>
      </c>
      <c r="M714" s="146">
        <v>28.225334000000004</v>
      </c>
      <c r="N714" s="14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77</v>
      </c>
    </row>
    <row r="715" spans="1:65">
      <c r="A715" s="30"/>
      <c r="B715" s="19">
        <v>1</v>
      </c>
      <c r="C715" s="9">
        <v>6</v>
      </c>
      <c r="D715" s="11">
        <v>32.1</v>
      </c>
      <c r="E715" s="11">
        <v>31.3</v>
      </c>
      <c r="F715" s="11">
        <v>31.77</v>
      </c>
      <c r="G715" s="11">
        <v>31.1</v>
      </c>
      <c r="H715" s="11">
        <v>31.391335009349596</v>
      </c>
      <c r="I715" s="11">
        <v>31.900000000000002</v>
      </c>
      <c r="J715" s="11">
        <v>30.7</v>
      </c>
      <c r="K715" s="11">
        <v>31.6</v>
      </c>
      <c r="L715" s="11">
        <v>29.849999999999998</v>
      </c>
      <c r="M715" s="146">
        <v>28.122464000000001</v>
      </c>
      <c r="N715" s="14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30"/>
      <c r="B716" s="20" t="s">
        <v>226</v>
      </c>
      <c r="C716" s="12"/>
      <c r="D716" s="23">
        <v>31.95</v>
      </c>
      <c r="E716" s="23">
        <v>31.366666666666671</v>
      </c>
      <c r="F716" s="23">
        <v>32.166666666666671</v>
      </c>
      <c r="G716" s="23">
        <v>31.083333333333332</v>
      </c>
      <c r="H716" s="23">
        <v>31.341959203726663</v>
      </c>
      <c r="I716" s="23">
        <v>31.349999999999998</v>
      </c>
      <c r="J716" s="23">
        <v>30.733333333333334</v>
      </c>
      <c r="K716" s="23">
        <v>30.716666666666665</v>
      </c>
      <c r="L716" s="23">
        <v>29.92</v>
      </c>
      <c r="M716" s="23">
        <v>28.230587666666665</v>
      </c>
      <c r="N716" s="14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3" t="s">
        <v>227</v>
      </c>
      <c r="C717" s="29"/>
      <c r="D717" s="11">
        <v>31.950000000000003</v>
      </c>
      <c r="E717" s="11">
        <v>31.4</v>
      </c>
      <c r="F717" s="11">
        <v>32.255000000000003</v>
      </c>
      <c r="G717" s="11">
        <v>31.05</v>
      </c>
      <c r="H717" s="11">
        <v>31.451654025496559</v>
      </c>
      <c r="I717" s="11">
        <v>31.4</v>
      </c>
      <c r="J717" s="11">
        <v>30.7</v>
      </c>
      <c r="K717" s="11">
        <v>30.6</v>
      </c>
      <c r="L717" s="11">
        <v>29.79</v>
      </c>
      <c r="M717" s="11">
        <v>28.180472000000002</v>
      </c>
      <c r="N717" s="14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A718" s="30"/>
      <c r="B718" s="3" t="s">
        <v>228</v>
      </c>
      <c r="C718" s="29"/>
      <c r="D718" s="24">
        <v>0.13784048752090239</v>
      </c>
      <c r="E718" s="24">
        <v>0.30767948691238273</v>
      </c>
      <c r="F718" s="24">
        <v>0.30657244929488886</v>
      </c>
      <c r="G718" s="24">
        <v>0.20412414523193081</v>
      </c>
      <c r="H718" s="24">
        <v>0.54438439086987478</v>
      </c>
      <c r="I718" s="24">
        <v>0.36193922141707807</v>
      </c>
      <c r="J718" s="24">
        <v>0.26583202716502519</v>
      </c>
      <c r="K718" s="24">
        <v>0.84950966249164372</v>
      </c>
      <c r="L718" s="24">
        <v>0.41385987966943555</v>
      </c>
      <c r="M718" s="24">
        <v>0.16700310594077866</v>
      </c>
      <c r="N718" s="206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  <c r="AA718" s="207"/>
      <c r="AB718" s="207"/>
      <c r="AC718" s="207"/>
      <c r="AD718" s="207"/>
      <c r="AE718" s="207"/>
      <c r="AF718" s="207"/>
      <c r="AG718" s="207"/>
      <c r="AH718" s="207"/>
      <c r="AI718" s="207"/>
      <c r="AJ718" s="207"/>
      <c r="AK718" s="207"/>
      <c r="AL718" s="207"/>
      <c r="AM718" s="207"/>
      <c r="AN718" s="207"/>
      <c r="AO718" s="207"/>
      <c r="AP718" s="207"/>
      <c r="AQ718" s="207"/>
      <c r="AR718" s="207"/>
      <c r="AS718" s="207"/>
      <c r="AT718" s="207"/>
      <c r="AU718" s="207"/>
      <c r="AV718" s="207"/>
      <c r="AW718" s="207"/>
      <c r="AX718" s="207"/>
      <c r="AY718" s="207"/>
      <c r="AZ718" s="207"/>
      <c r="BA718" s="207"/>
      <c r="BB718" s="207"/>
      <c r="BC718" s="207"/>
      <c r="BD718" s="207"/>
      <c r="BE718" s="207"/>
      <c r="BF718" s="207"/>
      <c r="BG718" s="207"/>
      <c r="BH718" s="207"/>
      <c r="BI718" s="207"/>
      <c r="BJ718" s="207"/>
      <c r="BK718" s="207"/>
      <c r="BL718" s="207"/>
      <c r="BM718" s="56"/>
    </row>
    <row r="719" spans="1:65">
      <c r="A719" s="30"/>
      <c r="B719" s="3" t="s">
        <v>85</v>
      </c>
      <c r="C719" s="29"/>
      <c r="D719" s="13">
        <v>4.3142562604351299E-3</v>
      </c>
      <c r="E719" s="13">
        <v>9.8091228558676736E-3</v>
      </c>
      <c r="F719" s="13">
        <v>9.5307497190120875E-3</v>
      </c>
      <c r="G719" s="13">
        <v>6.566996629445496E-3</v>
      </c>
      <c r="H719" s="13">
        <v>1.7369188292643355E-2</v>
      </c>
      <c r="I719" s="13">
        <v>1.1545110731007276E-2</v>
      </c>
      <c r="J719" s="13">
        <v>8.649632120337045E-3</v>
      </c>
      <c r="K719" s="13">
        <v>2.7656310227617269E-2</v>
      </c>
      <c r="L719" s="13">
        <v>1.3832215229593433E-2</v>
      </c>
      <c r="M719" s="13">
        <v>5.9156794011046392E-3</v>
      </c>
      <c r="N719" s="14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5"/>
    </row>
    <row r="720" spans="1:65">
      <c r="A720" s="30"/>
      <c r="B720" s="3" t="s">
        <v>229</v>
      </c>
      <c r="C720" s="29"/>
      <c r="D720" s="13">
        <v>2.4663820763614064E-2</v>
      </c>
      <c r="E720" s="13">
        <v>5.9558219494637576E-3</v>
      </c>
      <c r="F720" s="13">
        <v>3.1612506037441479E-2</v>
      </c>
      <c r="G720" s="13">
        <v>-3.1309203316952638E-3</v>
      </c>
      <c r="H720" s="13">
        <v>5.1634324853797597E-3</v>
      </c>
      <c r="I720" s="13">
        <v>5.4213076976306063E-3</v>
      </c>
      <c r="J720" s="13">
        <v>-1.4355719620185559E-2</v>
      </c>
      <c r="K720" s="13">
        <v>-1.4890233872018488E-2</v>
      </c>
      <c r="L720" s="13">
        <v>-4.0440015109629579E-2</v>
      </c>
      <c r="M720" s="13">
        <v>-9.4620913272963292E-2</v>
      </c>
      <c r="N720" s="14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5"/>
    </row>
    <row r="721" spans="1:65">
      <c r="A721" s="30"/>
      <c r="B721" s="46" t="s">
        <v>230</v>
      </c>
      <c r="C721" s="47"/>
      <c r="D721" s="45">
        <v>1.02</v>
      </c>
      <c r="E721" s="45">
        <v>0.21</v>
      </c>
      <c r="F721" s="45">
        <v>1.32</v>
      </c>
      <c r="G721" s="45">
        <v>0.18</v>
      </c>
      <c r="H721" s="45">
        <v>0.18</v>
      </c>
      <c r="I721" s="45">
        <v>0.19</v>
      </c>
      <c r="J721" s="45">
        <v>0.66</v>
      </c>
      <c r="K721" s="45">
        <v>0.69</v>
      </c>
      <c r="L721" s="45">
        <v>1.79</v>
      </c>
      <c r="M721" s="45">
        <v>4.12</v>
      </c>
      <c r="N721" s="14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B722" s="3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BM722" s="55"/>
    </row>
    <row r="723" spans="1:65" ht="15">
      <c r="B723" s="8" t="s">
        <v>479</v>
      </c>
      <c r="BM723" s="28" t="s">
        <v>66</v>
      </c>
    </row>
    <row r="724" spans="1:65" ht="15">
      <c r="A724" s="25" t="s">
        <v>6</v>
      </c>
      <c r="B724" s="18" t="s">
        <v>108</v>
      </c>
      <c r="C724" s="15" t="s">
        <v>109</v>
      </c>
      <c r="D724" s="16" t="s">
        <v>209</v>
      </c>
      <c r="E724" s="17" t="s">
        <v>209</v>
      </c>
      <c r="F724" s="17" t="s">
        <v>209</v>
      </c>
      <c r="G724" s="17" t="s">
        <v>209</v>
      </c>
      <c r="H724" s="17" t="s">
        <v>209</v>
      </c>
      <c r="I724" s="17" t="s">
        <v>209</v>
      </c>
      <c r="J724" s="17" t="s">
        <v>209</v>
      </c>
      <c r="K724" s="17" t="s">
        <v>209</v>
      </c>
      <c r="L724" s="14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1</v>
      </c>
    </row>
    <row r="725" spans="1:65">
      <c r="A725" s="30"/>
      <c r="B725" s="19" t="s">
        <v>210</v>
      </c>
      <c r="C725" s="9" t="s">
        <v>210</v>
      </c>
      <c r="D725" s="142" t="s">
        <v>239</v>
      </c>
      <c r="E725" s="143" t="s">
        <v>240</v>
      </c>
      <c r="F725" s="143" t="s">
        <v>242</v>
      </c>
      <c r="G725" s="143" t="s">
        <v>243</v>
      </c>
      <c r="H725" s="143" t="s">
        <v>244</v>
      </c>
      <c r="I725" s="143" t="s">
        <v>246</v>
      </c>
      <c r="J725" s="143" t="s">
        <v>247</v>
      </c>
      <c r="K725" s="143" t="s">
        <v>234</v>
      </c>
      <c r="L725" s="14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 t="s">
        <v>3</v>
      </c>
    </row>
    <row r="726" spans="1:65">
      <c r="A726" s="30"/>
      <c r="B726" s="19"/>
      <c r="C726" s="9"/>
      <c r="D726" s="10" t="s">
        <v>99</v>
      </c>
      <c r="E726" s="11" t="s">
        <v>99</v>
      </c>
      <c r="F726" s="11" t="s">
        <v>99</v>
      </c>
      <c r="G726" s="11" t="s">
        <v>275</v>
      </c>
      <c r="H726" s="11" t="s">
        <v>99</v>
      </c>
      <c r="I726" s="11" t="s">
        <v>275</v>
      </c>
      <c r="J726" s="11" t="s">
        <v>275</v>
      </c>
      <c r="K726" s="11" t="s">
        <v>275</v>
      </c>
      <c r="L726" s="14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>
        <v>1</v>
      </c>
    </row>
    <row r="727" spans="1:65">
      <c r="A727" s="30"/>
      <c r="B727" s="19"/>
      <c r="C727" s="9"/>
      <c r="D727" s="26"/>
      <c r="E727" s="26"/>
      <c r="F727" s="26"/>
      <c r="G727" s="26"/>
      <c r="H727" s="26"/>
      <c r="I727" s="26"/>
      <c r="J727" s="26"/>
      <c r="K727" s="26"/>
      <c r="L727" s="14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2</v>
      </c>
    </row>
    <row r="728" spans="1:65">
      <c r="A728" s="30"/>
      <c r="B728" s="18">
        <v>1</v>
      </c>
      <c r="C728" s="14">
        <v>1</v>
      </c>
      <c r="D728" s="213">
        <v>34.200000000000003</v>
      </c>
      <c r="E728" s="213">
        <v>34</v>
      </c>
      <c r="F728" s="213">
        <v>40.200000000000003</v>
      </c>
      <c r="G728" s="213">
        <v>39</v>
      </c>
      <c r="H728" s="220">
        <v>30.64958752779139</v>
      </c>
      <c r="I728" s="213">
        <v>37</v>
      </c>
      <c r="J728" s="213">
        <v>42</v>
      </c>
      <c r="K728" s="220">
        <v>200</v>
      </c>
      <c r="L728" s="214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6">
        <v>1</v>
      </c>
    </row>
    <row r="729" spans="1:65">
      <c r="A729" s="30"/>
      <c r="B729" s="19">
        <v>1</v>
      </c>
      <c r="C729" s="9">
        <v>2</v>
      </c>
      <c r="D729" s="217">
        <v>36.4</v>
      </c>
      <c r="E729" s="217">
        <v>34.700000000000003</v>
      </c>
      <c r="F729" s="217">
        <v>39.799999999999997</v>
      </c>
      <c r="G729" s="217">
        <v>43</v>
      </c>
      <c r="H729" s="221">
        <v>31.954508571068185</v>
      </c>
      <c r="I729" s="217">
        <v>36</v>
      </c>
      <c r="J729" s="217">
        <v>38</v>
      </c>
      <c r="K729" s="221">
        <v>300</v>
      </c>
      <c r="L729" s="214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6" t="e">
        <v>#N/A</v>
      </c>
    </row>
    <row r="730" spans="1:65">
      <c r="A730" s="30"/>
      <c r="B730" s="19">
        <v>1</v>
      </c>
      <c r="C730" s="9">
        <v>3</v>
      </c>
      <c r="D730" s="222">
        <v>53.5</v>
      </c>
      <c r="E730" s="217">
        <v>35</v>
      </c>
      <c r="F730" s="217">
        <v>40.4</v>
      </c>
      <c r="G730" s="217">
        <v>41</v>
      </c>
      <c r="H730" s="221">
        <v>30.503605666761587</v>
      </c>
      <c r="I730" s="217">
        <v>37</v>
      </c>
      <c r="J730" s="217">
        <v>38</v>
      </c>
      <c r="K730" s="221">
        <v>200</v>
      </c>
      <c r="L730" s="214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6">
        <v>16</v>
      </c>
    </row>
    <row r="731" spans="1:65">
      <c r="A731" s="30"/>
      <c r="B731" s="19">
        <v>1</v>
      </c>
      <c r="C731" s="9">
        <v>4</v>
      </c>
      <c r="D731" s="217">
        <v>39.200000000000003</v>
      </c>
      <c r="E731" s="217">
        <v>33.9</v>
      </c>
      <c r="F731" s="217">
        <v>40.700000000000003</v>
      </c>
      <c r="G731" s="217">
        <v>39</v>
      </c>
      <c r="H731" s="221">
        <v>31.585493902527386</v>
      </c>
      <c r="I731" s="217">
        <v>37</v>
      </c>
      <c r="J731" s="217">
        <v>39</v>
      </c>
      <c r="K731" s="221">
        <v>200</v>
      </c>
      <c r="L731" s="214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6">
        <v>38.154166666666669</v>
      </c>
    </row>
    <row r="732" spans="1:65">
      <c r="A732" s="30"/>
      <c r="B732" s="19">
        <v>1</v>
      </c>
      <c r="C732" s="9">
        <v>5</v>
      </c>
      <c r="D732" s="222">
        <v>75.400000000000006</v>
      </c>
      <c r="E732" s="217">
        <v>35.299999999999997</v>
      </c>
      <c r="F732" s="217">
        <v>38.4</v>
      </c>
      <c r="G732" s="217">
        <v>40</v>
      </c>
      <c r="H732" s="221">
        <v>30.423150938684387</v>
      </c>
      <c r="I732" s="217">
        <v>38</v>
      </c>
      <c r="J732" s="217">
        <v>39</v>
      </c>
      <c r="K732" s="221">
        <v>200</v>
      </c>
      <c r="L732" s="214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6">
        <v>78</v>
      </c>
    </row>
    <row r="733" spans="1:65">
      <c r="A733" s="30"/>
      <c r="B733" s="19">
        <v>1</v>
      </c>
      <c r="C733" s="9">
        <v>6</v>
      </c>
      <c r="D733" s="217">
        <v>38.5</v>
      </c>
      <c r="E733" s="217">
        <v>34.799999999999997</v>
      </c>
      <c r="F733" s="217">
        <v>39.9</v>
      </c>
      <c r="G733" s="217">
        <v>43</v>
      </c>
      <c r="H733" s="221">
        <v>32.086888185908784</v>
      </c>
      <c r="I733" s="217">
        <v>37</v>
      </c>
      <c r="J733" s="217">
        <v>41</v>
      </c>
      <c r="K733" s="221">
        <v>200</v>
      </c>
      <c r="L733" s="214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8"/>
    </row>
    <row r="734" spans="1:65">
      <c r="A734" s="30"/>
      <c r="B734" s="20" t="s">
        <v>226</v>
      </c>
      <c r="C734" s="12"/>
      <c r="D734" s="219">
        <v>46.20000000000001</v>
      </c>
      <c r="E734" s="219">
        <v>34.616666666666667</v>
      </c>
      <c r="F734" s="219">
        <v>39.900000000000006</v>
      </c>
      <c r="G734" s="219">
        <v>40.833333333333336</v>
      </c>
      <c r="H734" s="219">
        <v>31.20053913212362</v>
      </c>
      <c r="I734" s="219">
        <v>37</v>
      </c>
      <c r="J734" s="219">
        <v>39.5</v>
      </c>
      <c r="K734" s="219">
        <v>216.66666666666666</v>
      </c>
      <c r="L734" s="214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8"/>
    </row>
    <row r="735" spans="1:65">
      <c r="A735" s="30"/>
      <c r="B735" s="3" t="s">
        <v>227</v>
      </c>
      <c r="C735" s="29"/>
      <c r="D735" s="217">
        <v>38.85</v>
      </c>
      <c r="E735" s="217">
        <v>34.75</v>
      </c>
      <c r="F735" s="217">
        <v>40.049999999999997</v>
      </c>
      <c r="G735" s="217">
        <v>40.5</v>
      </c>
      <c r="H735" s="217">
        <v>31.117540715159386</v>
      </c>
      <c r="I735" s="217">
        <v>37</v>
      </c>
      <c r="J735" s="217">
        <v>39</v>
      </c>
      <c r="K735" s="217">
        <v>200</v>
      </c>
      <c r="L735" s="214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8"/>
    </row>
    <row r="736" spans="1:65">
      <c r="A736" s="30"/>
      <c r="B736" s="3" t="s">
        <v>228</v>
      </c>
      <c r="C736" s="29"/>
      <c r="D736" s="24">
        <v>15.838307990438857</v>
      </c>
      <c r="E736" s="24">
        <v>0.55647701360134028</v>
      </c>
      <c r="F736" s="24">
        <v>0.8049844718999255</v>
      </c>
      <c r="G736" s="24">
        <v>1.8348478592697179</v>
      </c>
      <c r="H736" s="24">
        <v>0.76103496161758022</v>
      </c>
      <c r="I736" s="24">
        <v>0.63245553203367588</v>
      </c>
      <c r="J736" s="24">
        <v>1.6431676725154984</v>
      </c>
      <c r="K736" s="24">
        <v>40.824829046386256</v>
      </c>
      <c r="L736" s="14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5"/>
    </row>
    <row r="737" spans="1:65">
      <c r="A737" s="30"/>
      <c r="B737" s="3" t="s">
        <v>85</v>
      </c>
      <c r="C737" s="29"/>
      <c r="D737" s="13">
        <v>0.34282051927356827</v>
      </c>
      <c r="E737" s="13">
        <v>1.6075407229696879E-2</v>
      </c>
      <c r="F737" s="13">
        <v>2.0175049421050761E-2</v>
      </c>
      <c r="G737" s="13">
        <v>4.4935049614768602E-2</v>
      </c>
      <c r="H737" s="13">
        <v>2.4391724719719017E-2</v>
      </c>
      <c r="I737" s="13">
        <v>1.7093392757666914E-2</v>
      </c>
      <c r="J737" s="13">
        <v>4.1599181582670848E-2</v>
      </c>
      <c r="K737" s="13">
        <v>0.18842228790639812</v>
      </c>
      <c r="L737" s="14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5"/>
    </row>
    <row r="738" spans="1:65">
      <c r="A738" s="30"/>
      <c r="B738" s="3" t="s">
        <v>229</v>
      </c>
      <c r="C738" s="29"/>
      <c r="D738" s="13">
        <v>0.21087692475701658</v>
      </c>
      <c r="E738" s="13">
        <v>-9.2715955007098394E-2</v>
      </c>
      <c r="F738" s="13">
        <v>4.5757344108332543E-2</v>
      </c>
      <c r="G738" s="13">
        <v>7.0219504204433791E-2</v>
      </c>
      <c r="H738" s="13">
        <v>-0.18225080356998269</v>
      </c>
      <c r="I738" s="13">
        <v>-3.0250081904553916E-2</v>
      </c>
      <c r="J738" s="13">
        <v>3.5273561210003246E-2</v>
      </c>
      <c r="K738" s="13">
        <v>4.6787157365949543</v>
      </c>
      <c r="L738" s="14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5"/>
    </row>
    <row r="739" spans="1:65">
      <c r="A739" s="30"/>
      <c r="B739" s="46" t="s">
        <v>230</v>
      </c>
      <c r="C739" s="47"/>
      <c r="D739" s="45">
        <v>1.1299999999999999</v>
      </c>
      <c r="E739" s="45">
        <v>0.88</v>
      </c>
      <c r="F739" s="45">
        <v>0.03</v>
      </c>
      <c r="G739" s="45">
        <v>0.2</v>
      </c>
      <c r="H739" s="45">
        <v>1.47</v>
      </c>
      <c r="I739" s="45">
        <v>0.47</v>
      </c>
      <c r="J739" s="45">
        <v>0.03</v>
      </c>
      <c r="K739" s="45">
        <v>30.66</v>
      </c>
      <c r="L739" s="14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B740" s="31"/>
      <c r="C740" s="20"/>
      <c r="D740" s="20"/>
      <c r="E740" s="20"/>
      <c r="F740" s="20"/>
      <c r="G740" s="20"/>
      <c r="H740" s="20"/>
      <c r="I740" s="20"/>
      <c r="J740" s="20"/>
      <c r="K740" s="20"/>
      <c r="BM740" s="55"/>
    </row>
    <row r="741" spans="1:65" ht="15">
      <c r="B741" s="8" t="s">
        <v>480</v>
      </c>
      <c r="BM741" s="28" t="s">
        <v>233</v>
      </c>
    </row>
    <row r="742" spans="1:65" ht="15">
      <c r="A742" s="25" t="s">
        <v>9</v>
      </c>
      <c r="B742" s="18" t="s">
        <v>108</v>
      </c>
      <c r="C742" s="15" t="s">
        <v>109</v>
      </c>
      <c r="D742" s="16" t="s">
        <v>209</v>
      </c>
      <c r="E742" s="17" t="s">
        <v>209</v>
      </c>
      <c r="F742" s="17" t="s">
        <v>209</v>
      </c>
      <c r="G742" s="17" t="s">
        <v>209</v>
      </c>
      <c r="H742" s="17" t="s">
        <v>209</v>
      </c>
      <c r="I742" s="17" t="s">
        <v>209</v>
      </c>
      <c r="J742" s="14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1</v>
      </c>
    </row>
    <row r="743" spans="1:65">
      <c r="A743" s="30"/>
      <c r="B743" s="19" t="s">
        <v>210</v>
      </c>
      <c r="C743" s="9" t="s">
        <v>210</v>
      </c>
      <c r="D743" s="142" t="s">
        <v>240</v>
      </c>
      <c r="E743" s="143" t="s">
        <v>242</v>
      </c>
      <c r="F743" s="143" t="s">
        <v>243</v>
      </c>
      <c r="G743" s="143" t="s">
        <v>244</v>
      </c>
      <c r="H743" s="143" t="s">
        <v>247</v>
      </c>
      <c r="I743" s="143" t="s">
        <v>248</v>
      </c>
      <c r="J743" s="14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 t="s">
        <v>3</v>
      </c>
    </row>
    <row r="744" spans="1:65">
      <c r="A744" s="30"/>
      <c r="B744" s="19"/>
      <c r="C744" s="9"/>
      <c r="D744" s="10" t="s">
        <v>100</v>
      </c>
      <c r="E744" s="11" t="s">
        <v>100</v>
      </c>
      <c r="F744" s="11" t="s">
        <v>275</v>
      </c>
      <c r="G744" s="11" t="s">
        <v>100</v>
      </c>
      <c r="H744" s="11" t="s">
        <v>275</v>
      </c>
      <c r="I744" s="11" t="s">
        <v>275</v>
      </c>
      <c r="J744" s="14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>
        <v>1</v>
      </c>
    </row>
    <row r="745" spans="1:65">
      <c r="A745" s="30"/>
      <c r="B745" s="19"/>
      <c r="C745" s="9"/>
      <c r="D745" s="26"/>
      <c r="E745" s="26"/>
      <c r="F745" s="26"/>
      <c r="G745" s="26"/>
      <c r="H745" s="26"/>
      <c r="I745" s="26"/>
      <c r="J745" s="14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1</v>
      </c>
    </row>
    <row r="746" spans="1:65">
      <c r="A746" s="30"/>
      <c r="B746" s="18">
        <v>1</v>
      </c>
      <c r="C746" s="14">
        <v>1</v>
      </c>
      <c r="D746" s="213" t="s">
        <v>104</v>
      </c>
      <c r="E746" s="220" t="s">
        <v>95</v>
      </c>
      <c r="F746" s="220" t="s">
        <v>95</v>
      </c>
      <c r="G746" s="220" t="s">
        <v>276</v>
      </c>
      <c r="H746" s="220" t="s">
        <v>95</v>
      </c>
      <c r="I746" s="220" t="s">
        <v>106</v>
      </c>
      <c r="J746" s="214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6">
        <v>1</v>
      </c>
    </row>
    <row r="747" spans="1:65">
      <c r="A747" s="30"/>
      <c r="B747" s="19">
        <v>1</v>
      </c>
      <c r="C747" s="9">
        <v>2</v>
      </c>
      <c r="D747" s="217" t="s">
        <v>104</v>
      </c>
      <c r="E747" s="221" t="s">
        <v>95</v>
      </c>
      <c r="F747" s="221" t="s">
        <v>95</v>
      </c>
      <c r="G747" s="221" t="s">
        <v>276</v>
      </c>
      <c r="H747" s="221" t="s">
        <v>95</v>
      </c>
      <c r="I747" s="221" t="s">
        <v>106</v>
      </c>
      <c r="J747" s="214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6">
        <v>12</v>
      </c>
    </row>
    <row r="748" spans="1:65">
      <c r="A748" s="30"/>
      <c r="B748" s="19">
        <v>1</v>
      </c>
      <c r="C748" s="9">
        <v>3</v>
      </c>
      <c r="D748" s="217" t="s">
        <v>104</v>
      </c>
      <c r="E748" s="221" t="s">
        <v>95</v>
      </c>
      <c r="F748" s="221" t="s">
        <v>95</v>
      </c>
      <c r="G748" s="221" t="s">
        <v>276</v>
      </c>
      <c r="H748" s="221" t="s">
        <v>95</v>
      </c>
      <c r="I748" s="221" t="s">
        <v>106</v>
      </c>
      <c r="J748" s="214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6">
        <v>16</v>
      </c>
    </row>
    <row r="749" spans="1:65">
      <c r="A749" s="30"/>
      <c r="B749" s="19">
        <v>1</v>
      </c>
      <c r="C749" s="9">
        <v>4</v>
      </c>
      <c r="D749" s="217" t="s">
        <v>104</v>
      </c>
      <c r="E749" s="221" t="s">
        <v>95</v>
      </c>
      <c r="F749" s="221" t="s">
        <v>95</v>
      </c>
      <c r="G749" s="221" t="s">
        <v>276</v>
      </c>
      <c r="H749" s="221" t="s">
        <v>95</v>
      </c>
      <c r="I749" s="221" t="s">
        <v>106</v>
      </c>
      <c r="J749" s="214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6" t="s">
        <v>95</v>
      </c>
    </row>
    <row r="750" spans="1:65">
      <c r="A750" s="30"/>
      <c r="B750" s="19">
        <v>1</v>
      </c>
      <c r="C750" s="9">
        <v>5</v>
      </c>
      <c r="D750" s="222">
        <v>7</v>
      </c>
      <c r="E750" s="221" t="s">
        <v>95</v>
      </c>
      <c r="F750" s="221" t="s">
        <v>95</v>
      </c>
      <c r="G750" s="221" t="s">
        <v>276</v>
      </c>
      <c r="H750" s="221" t="s">
        <v>95</v>
      </c>
      <c r="I750" s="221" t="s">
        <v>106</v>
      </c>
      <c r="J750" s="214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6">
        <v>18</v>
      </c>
    </row>
    <row r="751" spans="1:65">
      <c r="A751" s="30"/>
      <c r="B751" s="19">
        <v>1</v>
      </c>
      <c r="C751" s="9">
        <v>6</v>
      </c>
      <c r="D751" s="217" t="s">
        <v>104</v>
      </c>
      <c r="E751" s="221" t="s">
        <v>95</v>
      </c>
      <c r="F751" s="221" t="s">
        <v>95</v>
      </c>
      <c r="G751" s="221" t="s">
        <v>276</v>
      </c>
      <c r="H751" s="221" t="s">
        <v>95</v>
      </c>
      <c r="I751" s="221" t="s">
        <v>106</v>
      </c>
      <c r="J751" s="214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8"/>
    </row>
    <row r="752" spans="1:65">
      <c r="A752" s="30"/>
      <c r="B752" s="20" t="s">
        <v>226</v>
      </c>
      <c r="C752" s="12"/>
      <c r="D752" s="219">
        <v>7</v>
      </c>
      <c r="E752" s="219" t="s">
        <v>500</v>
      </c>
      <c r="F752" s="219" t="s">
        <v>500</v>
      </c>
      <c r="G752" s="219" t="s">
        <v>500</v>
      </c>
      <c r="H752" s="219" t="s">
        <v>500</v>
      </c>
      <c r="I752" s="219" t="s">
        <v>500</v>
      </c>
      <c r="J752" s="214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8"/>
    </row>
    <row r="753" spans="1:65">
      <c r="A753" s="30"/>
      <c r="B753" s="3" t="s">
        <v>227</v>
      </c>
      <c r="C753" s="29"/>
      <c r="D753" s="217">
        <v>7</v>
      </c>
      <c r="E753" s="217" t="s">
        <v>500</v>
      </c>
      <c r="F753" s="217" t="s">
        <v>500</v>
      </c>
      <c r="G753" s="217" t="s">
        <v>500</v>
      </c>
      <c r="H753" s="217" t="s">
        <v>500</v>
      </c>
      <c r="I753" s="217" t="s">
        <v>500</v>
      </c>
      <c r="J753" s="214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8"/>
    </row>
    <row r="754" spans="1:65">
      <c r="A754" s="30"/>
      <c r="B754" s="3" t="s">
        <v>228</v>
      </c>
      <c r="C754" s="29"/>
      <c r="D754" s="217" t="s">
        <v>500</v>
      </c>
      <c r="E754" s="217" t="s">
        <v>500</v>
      </c>
      <c r="F754" s="217" t="s">
        <v>500</v>
      </c>
      <c r="G754" s="217" t="s">
        <v>500</v>
      </c>
      <c r="H754" s="217" t="s">
        <v>500</v>
      </c>
      <c r="I754" s="217" t="s">
        <v>500</v>
      </c>
      <c r="J754" s="214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8"/>
    </row>
    <row r="755" spans="1:65">
      <c r="A755" s="30"/>
      <c r="B755" s="3" t="s">
        <v>85</v>
      </c>
      <c r="C755" s="29"/>
      <c r="D755" s="13" t="s">
        <v>500</v>
      </c>
      <c r="E755" s="13" t="s">
        <v>500</v>
      </c>
      <c r="F755" s="13" t="s">
        <v>500</v>
      </c>
      <c r="G755" s="13" t="s">
        <v>500</v>
      </c>
      <c r="H755" s="13" t="s">
        <v>500</v>
      </c>
      <c r="I755" s="13" t="s">
        <v>500</v>
      </c>
      <c r="J755" s="14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5"/>
    </row>
    <row r="756" spans="1:65">
      <c r="A756" s="30"/>
      <c r="B756" s="3" t="s">
        <v>229</v>
      </c>
      <c r="C756" s="29"/>
      <c r="D756" s="13" t="s">
        <v>500</v>
      </c>
      <c r="E756" s="13" t="s">
        <v>500</v>
      </c>
      <c r="F756" s="13" t="s">
        <v>500</v>
      </c>
      <c r="G756" s="13" t="s">
        <v>500</v>
      </c>
      <c r="H756" s="13" t="s">
        <v>500</v>
      </c>
      <c r="I756" s="13" t="s">
        <v>500</v>
      </c>
      <c r="J756" s="14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46" t="s">
        <v>230</v>
      </c>
      <c r="C757" s="47"/>
      <c r="D757" s="45">
        <v>1.35</v>
      </c>
      <c r="E757" s="45">
        <v>0</v>
      </c>
      <c r="F757" s="45">
        <v>0</v>
      </c>
      <c r="G757" s="45">
        <v>3.85</v>
      </c>
      <c r="H757" s="45">
        <v>0</v>
      </c>
      <c r="I757" s="45">
        <v>3.85</v>
      </c>
      <c r="J757" s="14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B758" s="31"/>
      <c r="C758" s="20"/>
      <c r="D758" s="20"/>
      <c r="E758" s="20"/>
      <c r="F758" s="20"/>
      <c r="G758" s="20"/>
      <c r="H758" s="20"/>
      <c r="I758" s="20"/>
      <c r="BM758" s="55"/>
    </row>
    <row r="759" spans="1:65" ht="15">
      <c r="B759" s="8" t="s">
        <v>481</v>
      </c>
      <c r="BM759" s="28" t="s">
        <v>66</v>
      </c>
    </row>
    <row r="760" spans="1:65" ht="15">
      <c r="A760" s="25" t="s">
        <v>60</v>
      </c>
      <c r="B760" s="18" t="s">
        <v>108</v>
      </c>
      <c r="C760" s="15" t="s">
        <v>109</v>
      </c>
      <c r="D760" s="16" t="s">
        <v>209</v>
      </c>
      <c r="E760" s="17" t="s">
        <v>209</v>
      </c>
      <c r="F760" s="17" t="s">
        <v>209</v>
      </c>
      <c r="G760" s="17" t="s">
        <v>209</v>
      </c>
      <c r="H760" s="17" t="s">
        <v>209</v>
      </c>
      <c r="I760" s="17" t="s">
        <v>209</v>
      </c>
      <c r="J760" s="17" t="s">
        <v>209</v>
      </c>
      <c r="K760" s="144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1</v>
      </c>
    </row>
    <row r="761" spans="1:65">
      <c r="A761" s="30"/>
      <c r="B761" s="19" t="s">
        <v>210</v>
      </c>
      <c r="C761" s="9" t="s">
        <v>210</v>
      </c>
      <c r="D761" s="142" t="s">
        <v>239</v>
      </c>
      <c r="E761" s="143" t="s">
        <v>240</v>
      </c>
      <c r="F761" s="143" t="s">
        <v>242</v>
      </c>
      <c r="G761" s="143" t="s">
        <v>243</v>
      </c>
      <c r="H761" s="143" t="s">
        <v>244</v>
      </c>
      <c r="I761" s="143" t="s">
        <v>246</v>
      </c>
      <c r="J761" s="143" t="s">
        <v>247</v>
      </c>
      <c r="K761" s="144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 t="s">
        <v>3</v>
      </c>
    </row>
    <row r="762" spans="1:65">
      <c r="A762" s="30"/>
      <c r="B762" s="19"/>
      <c r="C762" s="9"/>
      <c r="D762" s="10" t="s">
        <v>99</v>
      </c>
      <c r="E762" s="11" t="s">
        <v>99</v>
      </c>
      <c r="F762" s="11" t="s">
        <v>99</v>
      </c>
      <c r="G762" s="11" t="s">
        <v>275</v>
      </c>
      <c r="H762" s="11" t="s">
        <v>99</v>
      </c>
      <c r="I762" s="11" t="s">
        <v>275</v>
      </c>
      <c r="J762" s="11" t="s">
        <v>275</v>
      </c>
      <c r="K762" s="144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>
        <v>0</v>
      </c>
    </row>
    <row r="763" spans="1:65">
      <c r="A763" s="30"/>
      <c r="B763" s="19"/>
      <c r="C763" s="9"/>
      <c r="D763" s="26"/>
      <c r="E763" s="26"/>
      <c r="F763" s="26"/>
      <c r="G763" s="26"/>
      <c r="H763" s="26"/>
      <c r="I763" s="26"/>
      <c r="J763" s="26"/>
      <c r="K763" s="144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0</v>
      </c>
    </row>
    <row r="764" spans="1:65">
      <c r="A764" s="30"/>
      <c r="B764" s="18">
        <v>1</v>
      </c>
      <c r="C764" s="14">
        <v>1</v>
      </c>
      <c r="D764" s="223">
        <v>307</v>
      </c>
      <c r="E764" s="223">
        <v>297</v>
      </c>
      <c r="F764" s="223">
        <v>283</v>
      </c>
      <c r="G764" s="223">
        <v>208</v>
      </c>
      <c r="H764" s="223">
        <v>232.61561434793299</v>
      </c>
      <c r="I764" s="223">
        <v>282</v>
      </c>
      <c r="J764" s="223">
        <v>231</v>
      </c>
      <c r="K764" s="225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  <c r="AA764" s="226"/>
      <c r="AB764" s="226"/>
      <c r="AC764" s="226"/>
      <c r="AD764" s="226"/>
      <c r="AE764" s="226"/>
      <c r="AF764" s="226"/>
      <c r="AG764" s="226"/>
      <c r="AH764" s="226"/>
      <c r="AI764" s="226"/>
      <c r="AJ764" s="226"/>
      <c r="AK764" s="226"/>
      <c r="AL764" s="226"/>
      <c r="AM764" s="226"/>
      <c r="AN764" s="226"/>
      <c r="AO764" s="226"/>
      <c r="AP764" s="226"/>
      <c r="AQ764" s="226"/>
      <c r="AR764" s="226"/>
      <c r="AS764" s="226"/>
      <c r="AT764" s="226"/>
      <c r="AU764" s="226"/>
      <c r="AV764" s="226"/>
      <c r="AW764" s="226"/>
      <c r="AX764" s="226"/>
      <c r="AY764" s="226"/>
      <c r="AZ764" s="226"/>
      <c r="BA764" s="226"/>
      <c r="BB764" s="226"/>
      <c r="BC764" s="226"/>
      <c r="BD764" s="226"/>
      <c r="BE764" s="226"/>
      <c r="BF764" s="226"/>
      <c r="BG764" s="226"/>
      <c r="BH764" s="226"/>
      <c r="BI764" s="226"/>
      <c r="BJ764" s="226"/>
      <c r="BK764" s="226"/>
      <c r="BL764" s="226"/>
      <c r="BM764" s="227">
        <v>1</v>
      </c>
    </row>
    <row r="765" spans="1:65">
      <c r="A765" s="30"/>
      <c r="B765" s="19">
        <v>1</v>
      </c>
      <c r="C765" s="9">
        <v>2</v>
      </c>
      <c r="D765" s="228">
        <v>304</v>
      </c>
      <c r="E765" s="228">
        <v>307</v>
      </c>
      <c r="F765" s="228">
        <v>288</v>
      </c>
      <c r="G765" s="228">
        <v>228</v>
      </c>
      <c r="H765" s="228">
        <v>230.28945820445367</v>
      </c>
      <c r="I765" s="228">
        <v>309</v>
      </c>
      <c r="J765" s="228">
        <v>223</v>
      </c>
      <c r="K765" s="225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  <c r="AA765" s="226"/>
      <c r="AB765" s="226"/>
      <c r="AC765" s="226"/>
      <c r="AD765" s="226"/>
      <c r="AE765" s="226"/>
      <c r="AF765" s="226"/>
      <c r="AG765" s="226"/>
      <c r="AH765" s="226"/>
      <c r="AI765" s="226"/>
      <c r="AJ765" s="226"/>
      <c r="AK765" s="226"/>
      <c r="AL765" s="226"/>
      <c r="AM765" s="226"/>
      <c r="AN765" s="226"/>
      <c r="AO765" s="226"/>
      <c r="AP765" s="226"/>
      <c r="AQ765" s="226"/>
      <c r="AR765" s="226"/>
      <c r="AS765" s="226"/>
      <c r="AT765" s="226"/>
      <c r="AU765" s="226"/>
      <c r="AV765" s="226"/>
      <c r="AW765" s="226"/>
      <c r="AX765" s="226"/>
      <c r="AY765" s="226"/>
      <c r="AZ765" s="226"/>
      <c r="BA765" s="226"/>
      <c r="BB765" s="226"/>
      <c r="BC765" s="226"/>
      <c r="BD765" s="226"/>
      <c r="BE765" s="226"/>
      <c r="BF765" s="226"/>
      <c r="BG765" s="226"/>
      <c r="BH765" s="226"/>
      <c r="BI765" s="226"/>
      <c r="BJ765" s="226"/>
      <c r="BK765" s="226"/>
      <c r="BL765" s="226"/>
      <c r="BM765" s="227" t="e">
        <v>#N/A</v>
      </c>
    </row>
    <row r="766" spans="1:65">
      <c r="A766" s="30"/>
      <c r="B766" s="19">
        <v>1</v>
      </c>
      <c r="C766" s="9">
        <v>3</v>
      </c>
      <c r="D766" s="228">
        <v>316</v>
      </c>
      <c r="E766" s="228">
        <v>317</v>
      </c>
      <c r="F766" s="228">
        <v>287</v>
      </c>
      <c r="G766" s="228">
        <v>198</v>
      </c>
      <c r="H766" s="228">
        <v>255.95112458209852</v>
      </c>
      <c r="I766" s="228">
        <v>332</v>
      </c>
      <c r="J766" s="228">
        <v>220</v>
      </c>
      <c r="K766" s="225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  <c r="AA766" s="226"/>
      <c r="AB766" s="226"/>
      <c r="AC766" s="226"/>
      <c r="AD766" s="226"/>
      <c r="AE766" s="226"/>
      <c r="AF766" s="226"/>
      <c r="AG766" s="226"/>
      <c r="AH766" s="226"/>
      <c r="AI766" s="226"/>
      <c r="AJ766" s="226"/>
      <c r="AK766" s="226"/>
      <c r="AL766" s="226"/>
      <c r="AM766" s="226"/>
      <c r="AN766" s="226"/>
      <c r="AO766" s="226"/>
      <c r="AP766" s="226"/>
      <c r="AQ766" s="226"/>
      <c r="AR766" s="226"/>
      <c r="AS766" s="226"/>
      <c r="AT766" s="226"/>
      <c r="AU766" s="226"/>
      <c r="AV766" s="226"/>
      <c r="AW766" s="226"/>
      <c r="AX766" s="226"/>
      <c r="AY766" s="226"/>
      <c r="AZ766" s="226"/>
      <c r="BA766" s="226"/>
      <c r="BB766" s="226"/>
      <c r="BC766" s="226"/>
      <c r="BD766" s="226"/>
      <c r="BE766" s="226"/>
      <c r="BF766" s="226"/>
      <c r="BG766" s="226"/>
      <c r="BH766" s="226"/>
      <c r="BI766" s="226"/>
      <c r="BJ766" s="226"/>
      <c r="BK766" s="226"/>
      <c r="BL766" s="226"/>
      <c r="BM766" s="227">
        <v>16</v>
      </c>
    </row>
    <row r="767" spans="1:65">
      <c r="A767" s="30"/>
      <c r="B767" s="19">
        <v>1</v>
      </c>
      <c r="C767" s="9">
        <v>4</v>
      </c>
      <c r="D767" s="228">
        <v>330</v>
      </c>
      <c r="E767" s="228">
        <v>320</v>
      </c>
      <c r="F767" s="228">
        <v>284</v>
      </c>
      <c r="G767" s="228">
        <v>253.00000000000003</v>
      </c>
      <c r="H767" s="228">
        <v>250.65904296025252</v>
      </c>
      <c r="I767" s="228">
        <v>288</v>
      </c>
      <c r="J767" s="228">
        <v>216</v>
      </c>
      <c r="K767" s="225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  <c r="AA767" s="226"/>
      <c r="AB767" s="226"/>
      <c r="AC767" s="226"/>
      <c r="AD767" s="226"/>
      <c r="AE767" s="226"/>
      <c r="AF767" s="226"/>
      <c r="AG767" s="226"/>
      <c r="AH767" s="226"/>
      <c r="AI767" s="226"/>
      <c r="AJ767" s="226"/>
      <c r="AK767" s="226"/>
      <c r="AL767" s="226"/>
      <c r="AM767" s="226"/>
      <c r="AN767" s="226"/>
      <c r="AO767" s="226"/>
      <c r="AP767" s="226"/>
      <c r="AQ767" s="226"/>
      <c r="AR767" s="226"/>
      <c r="AS767" s="226"/>
      <c r="AT767" s="226"/>
      <c r="AU767" s="226"/>
      <c r="AV767" s="226"/>
      <c r="AW767" s="226"/>
      <c r="AX767" s="226"/>
      <c r="AY767" s="226"/>
      <c r="AZ767" s="226"/>
      <c r="BA767" s="226"/>
      <c r="BB767" s="226"/>
      <c r="BC767" s="226"/>
      <c r="BD767" s="226"/>
      <c r="BE767" s="226"/>
      <c r="BF767" s="226"/>
      <c r="BG767" s="226"/>
      <c r="BH767" s="226"/>
      <c r="BI767" s="226"/>
      <c r="BJ767" s="226"/>
      <c r="BK767" s="226"/>
      <c r="BL767" s="226"/>
      <c r="BM767" s="227">
        <v>268.81873599520509</v>
      </c>
    </row>
    <row r="768" spans="1:65">
      <c r="A768" s="30"/>
      <c r="B768" s="19">
        <v>1</v>
      </c>
      <c r="C768" s="9">
        <v>5</v>
      </c>
      <c r="D768" s="228">
        <v>342</v>
      </c>
      <c r="E768" s="228">
        <v>330</v>
      </c>
      <c r="F768" s="228">
        <v>280</v>
      </c>
      <c r="G768" s="228">
        <v>206</v>
      </c>
      <c r="H768" s="228">
        <v>242.34043864868465</v>
      </c>
      <c r="I768" s="228">
        <v>281</v>
      </c>
      <c r="J768" s="228">
        <v>216</v>
      </c>
      <c r="K768" s="225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  <c r="AA768" s="226"/>
      <c r="AB768" s="226"/>
      <c r="AC768" s="226"/>
      <c r="AD768" s="226"/>
      <c r="AE768" s="226"/>
      <c r="AF768" s="226"/>
      <c r="AG768" s="226"/>
      <c r="AH768" s="226"/>
      <c r="AI768" s="226"/>
      <c r="AJ768" s="226"/>
      <c r="AK768" s="226"/>
      <c r="AL768" s="226"/>
      <c r="AM768" s="226"/>
      <c r="AN768" s="226"/>
      <c r="AO768" s="226"/>
      <c r="AP768" s="226"/>
      <c r="AQ768" s="226"/>
      <c r="AR768" s="226"/>
      <c r="AS768" s="226"/>
      <c r="AT768" s="226"/>
      <c r="AU768" s="226"/>
      <c r="AV768" s="226"/>
      <c r="AW768" s="226"/>
      <c r="AX768" s="226"/>
      <c r="AY768" s="226"/>
      <c r="AZ768" s="226"/>
      <c r="BA768" s="226"/>
      <c r="BB768" s="226"/>
      <c r="BC768" s="226"/>
      <c r="BD768" s="226"/>
      <c r="BE768" s="226"/>
      <c r="BF768" s="226"/>
      <c r="BG768" s="226"/>
      <c r="BH768" s="226"/>
      <c r="BI768" s="226"/>
      <c r="BJ768" s="226"/>
      <c r="BK768" s="226"/>
      <c r="BL768" s="226"/>
      <c r="BM768" s="227">
        <v>79</v>
      </c>
    </row>
    <row r="769" spans="1:65">
      <c r="A769" s="30"/>
      <c r="B769" s="19">
        <v>1</v>
      </c>
      <c r="C769" s="9">
        <v>6</v>
      </c>
      <c r="D769" s="228">
        <v>304</v>
      </c>
      <c r="E769" s="228">
        <v>308</v>
      </c>
      <c r="F769" s="228">
        <v>283</v>
      </c>
      <c r="G769" s="228">
        <v>180</v>
      </c>
      <c r="H769" s="228">
        <v>240.53123305519151</v>
      </c>
      <c r="I769" s="228">
        <v>267</v>
      </c>
      <c r="J769" s="228">
        <v>213</v>
      </c>
      <c r="K769" s="225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  <c r="AA769" s="226"/>
      <c r="AB769" s="226"/>
      <c r="AC769" s="226"/>
      <c r="AD769" s="226"/>
      <c r="AE769" s="226"/>
      <c r="AF769" s="226"/>
      <c r="AG769" s="226"/>
      <c r="AH769" s="226"/>
      <c r="AI769" s="226"/>
      <c r="AJ769" s="226"/>
      <c r="AK769" s="226"/>
      <c r="AL769" s="226"/>
      <c r="AM769" s="226"/>
      <c r="AN769" s="226"/>
      <c r="AO769" s="226"/>
      <c r="AP769" s="226"/>
      <c r="AQ769" s="226"/>
      <c r="AR769" s="226"/>
      <c r="AS769" s="226"/>
      <c r="AT769" s="226"/>
      <c r="AU769" s="226"/>
      <c r="AV769" s="226"/>
      <c r="AW769" s="226"/>
      <c r="AX769" s="226"/>
      <c r="AY769" s="226"/>
      <c r="AZ769" s="226"/>
      <c r="BA769" s="226"/>
      <c r="BB769" s="226"/>
      <c r="BC769" s="226"/>
      <c r="BD769" s="226"/>
      <c r="BE769" s="226"/>
      <c r="BF769" s="226"/>
      <c r="BG769" s="226"/>
      <c r="BH769" s="226"/>
      <c r="BI769" s="226"/>
      <c r="BJ769" s="226"/>
      <c r="BK769" s="226"/>
      <c r="BL769" s="226"/>
      <c r="BM769" s="231"/>
    </row>
    <row r="770" spans="1:65">
      <c r="A770" s="30"/>
      <c r="B770" s="20" t="s">
        <v>226</v>
      </c>
      <c r="C770" s="12"/>
      <c r="D770" s="232">
        <v>317.16666666666669</v>
      </c>
      <c r="E770" s="232">
        <v>313.16666666666669</v>
      </c>
      <c r="F770" s="232">
        <v>284.16666666666669</v>
      </c>
      <c r="G770" s="232">
        <v>212.16666666666666</v>
      </c>
      <c r="H770" s="232">
        <v>242.06448529976896</v>
      </c>
      <c r="I770" s="232">
        <v>293.16666666666669</v>
      </c>
      <c r="J770" s="232">
        <v>219.83333333333334</v>
      </c>
      <c r="K770" s="225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  <c r="AA770" s="226"/>
      <c r="AB770" s="226"/>
      <c r="AC770" s="226"/>
      <c r="AD770" s="226"/>
      <c r="AE770" s="226"/>
      <c r="AF770" s="226"/>
      <c r="AG770" s="226"/>
      <c r="AH770" s="226"/>
      <c r="AI770" s="226"/>
      <c r="AJ770" s="226"/>
      <c r="AK770" s="226"/>
      <c r="AL770" s="226"/>
      <c r="AM770" s="226"/>
      <c r="AN770" s="226"/>
      <c r="AO770" s="226"/>
      <c r="AP770" s="226"/>
      <c r="AQ770" s="226"/>
      <c r="AR770" s="226"/>
      <c r="AS770" s="226"/>
      <c r="AT770" s="226"/>
      <c r="AU770" s="226"/>
      <c r="AV770" s="226"/>
      <c r="AW770" s="226"/>
      <c r="AX770" s="226"/>
      <c r="AY770" s="226"/>
      <c r="AZ770" s="226"/>
      <c r="BA770" s="226"/>
      <c r="BB770" s="226"/>
      <c r="BC770" s="226"/>
      <c r="BD770" s="226"/>
      <c r="BE770" s="226"/>
      <c r="BF770" s="226"/>
      <c r="BG770" s="226"/>
      <c r="BH770" s="226"/>
      <c r="BI770" s="226"/>
      <c r="BJ770" s="226"/>
      <c r="BK770" s="226"/>
      <c r="BL770" s="226"/>
      <c r="BM770" s="231"/>
    </row>
    <row r="771" spans="1:65">
      <c r="A771" s="30"/>
      <c r="B771" s="3" t="s">
        <v>227</v>
      </c>
      <c r="C771" s="29"/>
      <c r="D771" s="228">
        <v>311.5</v>
      </c>
      <c r="E771" s="228">
        <v>312.5</v>
      </c>
      <c r="F771" s="228">
        <v>283.5</v>
      </c>
      <c r="G771" s="228">
        <v>207</v>
      </c>
      <c r="H771" s="228">
        <v>241.43583585193807</v>
      </c>
      <c r="I771" s="228">
        <v>285</v>
      </c>
      <c r="J771" s="228">
        <v>218</v>
      </c>
      <c r="K771" s="225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  <c r="AA771" s="226"/>
      <c r="AB771" s="226"/>
      <c r="AC771" s="226"/>
      <c r="AD771" s="226"/>
      <c r="AE771" s="226"/>
      <c r="AF771" s="226"/>
      <c r="AG771" s="226"/>
      <c r="AH771" s="226"/>
      <c r="AI771" s="226"/>
      <c r="AJ771" s="226"/>
      <c r="AK771" s="226"/>
      <c r="AL771" s="226"/>
      <c r="AM771" s="226"/>
      <c r="AN771" s="226"/>
      <c r="AO771" s="226"/>
      <c r="AP771" s="226"/>
      <c r="AQ771" s="226"/>
      <c r="AR771" s="226"/>
      <c r="AS771" s="226"/>
      <c r="AT771" s="226"/>
      <c r="AU771" s="226"/>
      <c r="AV771" s="226"/>
      <c r="AW771" s="226"/>
      <c r="AX771" s="226"/>
      <c r="AY771" s="226"/>
      <c r="AZ771" s="226"/>
      <c r="BA771" s="226"/>
      <c r="BB771" s="226"/>
      <c r="BC771" s="226"/>
      <c r="BD771" s="226"/>
      <c r="BE771" s="226"/>
      <c r="BF771" s="226"/>
      <c r="BG771" s="226"/>
      <c r="BH771" s="226"/>
      <c r="BI771" s="226"/>
      <c r="BJ771" s="226"/>
      <c r="BK771" s="226"/>
      <c r="BL771" s="226"/>
      <c r="BM771" s="231"/>
    </row>
    <row r="772" spans="1:65">
      <c r="A772" s="30"/>
      <c r="B772" s="3" t="s">
        <v>228</v>
      </c>
      <c r="C772" s="29"/>
      <c r="D772" s="228">
        <v>15.702441423761679</v>
      </c>
      <c r="E772" s="228">
        <v>11.583033569262703</v>
      </c>
      <c r="F772" s="228">
        <v>2.9268868558020253</v>
      </c>
      <c r="G772" s="228">
        <v>25.333114034138458</v>
      </c>
      <c r="H772" s="228">
        <v>9.9706028904279762</v>
      </c>
      <c r="I772" s="228">
        <v>23.421500094286586</v>
      </c>
      <c r="J772" s="228">
        <v>6.4935865795927183</v>
      </c>
      <c r="K772" s="225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  <c r="AA772" s="226"/>
      <c r="AB772" s="226"/>
      <c r="AC772" s="226"/>
      <c r="AD772" s="226"/>
      <c r="AE772" s="226"/>
      <c r="AF772" s="226"/>
      <c r="AG772" s="226"/>
      <c r="AH772" s="226"/>
      <c r="AI772" s="226"/>
      <c r="AJ772" s="226"/>
      <c r="AK772" s="226"/>
      <c r="AL772" s="226"/>
      <c r="AM772" s="226"/>
      <c r="AN772" s="226"/>
      <c r="AO772" s="226"/>
      <c r="AP772" s="226"/>
      <c r="AQ772" s="226"/>
      <c r="AR772" s="226"/>
      <c r="AS772" s="226"/>
      <c r="AT772" s="226"/>
      <c r="AU772" s="226"/>
      <c r="AV772" s="226"/>
      <c r="AW772" s="226"/>
      <c r="AX772" s="226"/>
      <c r="AY772" s="226"/>
      <c r="AZ772" s="226"/>
      <c r="BA772" s="226"/>
      <c r="BB772" s="226"/>
      <c r="BC772" s="226"/>
      <c r="BD772" s="226"/>
      <c r="BE772" s="226"/>
      <c r="BF772" s="226"/>
      <c r="BG772" s="226"/>
      <c r="BH772" s="226"/>
      <c r="BI772" s="226"/>
      <c r="BJ772" s="226"/>
      <c r="BK772" s="226"/>
      <c r="BL772" s="226"/>
      <c r="BM772" s="231"/>
    </row>
    <row r="773" spans="1:65">
      <c r="A773" s="30"/>
      <c r="B773" s="3" t="s">
        <v>85</v>
      </c>
      <c r="C773" s="29"/>
      <c r="D773" s="13">
        <v>4.9508485834245962E-2</v>
      </c>
      <c r="E773" s="13">
        <v>3.6986802243521133E-2</v>
      </c>
      <c r="F773" s="13">
        <v>1.0299895093731467E-2</v>
      </c>
      <c r="G773" s="13">
        <v>0.11940195145705479</v>
      </c>
      <c r="H773" s="13">
        <v>4.1189862602440556E-2</v>
      </c>
      <c r="I773" s="13">
        <v>7.9891415898646678E-2</v>
      </c>
      <c r="J773" s="13">
        <v>2.9538680422711378E-2</v>
      </c>
      <c r="K773" s="144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5"/>
    </row>
    <row r="774" spans="1:65">
      <c r="A774" s="30"/>
      <c r="B774" s="3" t="s">
        <v>229</v>
      </c>
      <c r="C774" s="29"/>
      <c r="D774" s="13">
        <v>0.17985327731145939</v>
      </c>
      <c r="E774" s="13">
        <v>0.16497336209576052</v>
      </c>
      <c r="F774" s="13">
        <v>5.709397678194339E-2</v>
      </c>
      <c r="G774" s="13">
        <v>-0.21074449710063714</v>
      </c>
      <c r="H774" s="13">
        <v>-9.9525245501910775E-2</v>
      </c>
      <c r="I774" s="13">
        <v>9.0573786017265956E-2</v>
      </c>
      <c r="J774" s="13">
        <v>-0.18222465960388079</v>
      </c>
      <c r="K774" s="144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5"/>
    </row>
    <row r="775" spans="1:65">
      <c r="A775" s="30"/>
      <c r="B775" s="46" t="s">
        <v>230</v>
      </c>
      <c r="C775" s="47"/>
      <c r="D775" s="45">
        <v>0.67</v>
      </c>
      <c r="E775" s="45">
        <v>0.59</v>
      </c>
      <c r="F775" s="45">
        <v>0</v>
      </c>
      <c r="G775" s="45">
        <v>1.47</v>
      </c>
      <c r="H775" s="45">
        <v>0.86</v>
      </c>
      <c r="I775" s="45">
        <v>0.18</v>
      </c>
      <c r="J775" s="45">
        <v>1.31</v>
      </c>
      <c r="K775" s="144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B776" s="31"/>
      <c r="C776" s="20"/>
      <c r="D776" s="20"/>
      <c r="E776" s="20"/>
      <c r="F776" s="20"/>
      <c r="G776" s="20"/>
      <c r="H776" s="20"/>
      <c r="I776" s="20"/>
      <c r="J776" s="20"/>
      <c r="BM776" s="55"/>
    </row>
    <row r="777" spans="1:65" ht="15">
      <c r="B777" s="8" t="s">
        <v>482</v>
      </c>
      <c r="BM777" s="28" t="s">
        <v>66</v>
      </c>
    </row>
    <row r="778" spans="1:65" ht="15">
      <c r="A778" s="25" t="s">
        <v>61</v>
      </c>
      <c r="B778" s="18" t="s">
        <v>108</v>
      </c>
      <c r="C778" s="15" t="s">
        <v>109</v>
      </c>
      <c r="D778" s="16" t="s">
        <v>209</v>
      </c>
      <c r="E778" s="17" t="s">
        <v>209</v>
      </c>
      <c r="F778" s="17" t="s">
        <v>209</v>
      </c>
      <c r="G778" s="17" t="s">
        <v>209</v>
      </c>
      <c r="H778" s="17" t="s">
        <v>209</v>
      </c>
      <c r="I778" s="17" t="s">
        <v>209</v>
      </c>
      <c r="J778" s="17" t="s">
        <v>209</v>
      </c>
      <c r="K778" s="17" t="s">
        <v>209</v>
      </c>
      <c r="L778" s="14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1</v>
      </c>
    </row>
    <row r="779" spans="1:65">
      <c r="A779" s="30"/>
      <c r="B779" s="19" t="s">
        <v>210</v>
      </c>
      <c r="C779" s="9" t="s">
        <v>210</v>
      </c>
      <c r="D779" s="142" t="s">
        <v>238</v>
      </c>
      <c r="E779" s="143" t="s">
        <v>240</v>
      </c>
      <c r="F779" s="143" t="s">
        <v>242</v>
      </c>
      <c r="G779" s="143" t="s">
        <v>243</v>
      </c>
      <c r="H779" s="143" t="s">
        <v>244</v>
      </c>
      <c r="I779" s="143" t="s">
        <v>246</v>
      </c>
      <c r="J779" s="143" t="s">
        <v>247</v>
      </c>
      <c r="K779" s="143" t="s">
        <v>250</v>
      </c>
      <c r="L779" s="14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 t="s">
        <v>1</v>
      </c>
    </row>
    <row r="780" spans="1:65">
      <c r="A780" s="30"/>
      <c r="B780" s="19"/>
      <c r="C780" s="9"/>
      <c r="D780" s="10" t="s">
        <v>100</v>
      </c>
      <c r="E780" s="11" t="s">
        <v>100</v>
      </c>
      <c r="F780" s="11" t="s">
        <v>100</v>
      </c>
      <c r="G780" s="11" t="s">
        <v>275</v>
      </c>
      <c r="H780" s="11" t="s">
        <v>100</v>
      </c>
      <c r="I780" s="11" t="s">
        <v>275</v>
      </c>
      <c r="J780" s="11" t="s">
        <v>275</v>
      </c>
      <c r="K780" s="11" t="s">
        <v>100</v>
      </c>
      <c r="L780" s="14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>
        <v>2</v>
      </c>
    </row>
    <row r="781" spans="1:65">
      <c r="A781" s="30"/>
      <c r="B781" s="19"/>
      <c r="C781" s="9"/>
      <c r="D781" s="26"/>
      <c r="E781" s="26"/>
      <c r="F781" s="26"/>
      <c r="G781" s="26"/>
      <c r="H781" s="26"/>
      <c r="I781" s="26"/>
      <c r="J781" s="26"/>
      <c r="K781" s="26"/>
      <c r="L781" s="14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3</v>
      </c>
    </row>
    <row r="782" spans="1:65">
      <c r="A782" s="30"/>
      <c r="B782" s="18">
        <v>1</v>
      </c>
      <c r="C782" s="14">
        <v>1</v>
      </c>
      <c r="D782" s="22">
        <v>2.1568900000000002</v>
      </c>
      <c r="E782" s="22">
        <v>2.2000000000000002</v>
      </c>
      <c r="F782" s="22">
        <v>2.1</v>
      </c>
      <c r="G782" s="22">
        <v>2.2000000000000002</v>
      </c>
      <c r="H782" s="145">
        <v>2.0523658999999999</v>
      </c>
      <c r="I782" s="22">
        <v>2.13</v>
      </c>
      <c r="J782" s="145">
        <v>2.2999999999999998</v>
      </c>
      <c r="K782" s="22">
        <v>2.1690320000000001</v>
      </c>
      <c r="L782" s="14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>
        <v>1</v>
      </c>
    </row>
    <row r="783" spans="1:65">
      <c r="A783" s="30"/>
      <c r="B783" s="19">
        <v>1</v>
      </c>
      <c r="C783" s="9">
        <v>2</v>
      </c>
      <c r="D783" s="11">
        <v>2.05532</v>
      </c>
      <c r="E783" s="11">
        <v>2.2000000000000002</v>
      </c>
      <c r="F783" s="11">
        <v>2.1</v>
      </c>
      <c r="G783" s="11">
        <v>2.1</v>
      </c>
      <c r="H783" s="146">
        <v>1.9776159000000002</v>
      </c>
      <c r="I783" s="11">
        <v>2.12</v>
      </c>
      <c r="J783" s="146">
        <v>2.2999999999999998</v>
      </c>
      <c r="K783" s="11">
        <v>2.182464</v>
      </c>
      <c r="L783" s="14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 t="e">
        <v>#N/A</v>
      </c>
    </row>
    <row r="784" spans="1:65">
      <c r="A784" s="30"/>
      <c r="B784" s="19">
        <v>1</v>
      </c>
      <c r="C784" s="9">
        <v>3</v>
      </c>
      <c r="D784" s="147">
        <v>1.9777400000000001</v>
      </c>
      <c r="E784" s="11">
        <v>2.2000000000000002</v>
      </c>
      <c r="F784" s="11">
        <v>2.1</v>
      </c>
      <c r="G784" s="11">
        <v>2.1</v>
      </c>
      <c r="H784" s="146">
        <v>1.8650359000000001</v>
      </c>
      <c r="I784" s="11">
        <v>2.13</v>
      </c>
      <c r="J784" s="146">
        <v>2.2999999999999998</v>
      </c>
      <c r="K784" s="11">
        <v>2.195344</v>
      </c>
      <c r="L784" s="14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16</v>
      </c>
    </row>
    <row r="785" spans="1:65">
      <c r="A785" s="30"/>
      <c r="B785" s="19">
        <v>1</v>
      </c>
      <c r="C785" s="9">
        <v>4</v>
      </c>
      <c r="D785" s="11">
        <v>2.07511</v>
      </c>
      <c r="E785" s="11">
        <v>2.2000000000000002</v>
      </c>
      <c r="F785" s="11">
        <v>2.2000000000000002</v>
      </c>
      <c r="G785" s="11">
        <v>2.2000000000000002</v>
      </c>
      <c r="H785" s="146">
        <v>1.9010459</v>
      </c>
      <c r="I785" s="11">
        <v>2.11</v>
      </c>
      <c r="J785" s="146">
        <v>2.2999999999999998</v>
      </c>
      <c r="K785" s="11">
        <v>2.133416</v>
      </c>
      <c r="L785" s="14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2.1430674787667248</v>
      </c>
    </row>
    <row r="786" spans="1:65">
      <c r="A786" s="30"/>
      <c r="B786" s="19">
        <v>1</v>
      </c>
      <c r="C786" s="9">
        <v>5</v>
      </c>
      <c r="D786" s="11">
        <v>2.1071299999999997</v>
      </c>
      <c r="E786" s="11">
        <v>2.2000000000000002</v>
      </c>
      <c r="F786" s="11">
        <v>2.1</v>
      </c>
      <c r="G786" s="11">
        <v>2.2000000000000002</v>
      </c>
      <c r="H786" s="146">
        <v>1.9053359000000003</v>
      </c>
      <c r="I786" s="11">
        <v>2.12</v>
      </c>
      <c r="J786" s="146">
        <v>2.2000000000000002</v>
      </c>
      <c r="K786" s="11">
        <v>2.199624</v>
      </c>
      <c r="L786" s="14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80</v>
      </c>
    </row>
    <row r="787" spans="1:65">
      <c r="A787" s="30"/>
      <c r="B787" s="19">
        <v>1</v>
      </c>
      <c r="C787" s="9">
        <v>6</v>
      </c>
      <c r="D787" s="11">
        <v>2.08629</v>
      </c>
      <c r="E787" s="11">
        <v>2.1</v>
      </c>
      <c r="F787" s="11">
        <v>2.1</v>
      </c>
      <c r="G787" s="11">
        <v>2.2000000000000002</v>
      </c>
      <c r="H787" s="146">
        <v>2.0184359000000001</v>
      </c>
      <c r="I787" s="11">
        <v>2.15</v>
      </c>
      <c r="J787" s="146">
        <v>2.2999999999999998</v>
      </c>
      <c r="K787" s="11">
        <v>2.1446559999999999</v>
      </c>
      <c r="L787" s="14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30"/>
      <c r="B788" s="20" t="s">
        <v>226</v>
      </c>
      <c r="C788" s="12"/>
      <c r="D788" s="23">
        <v>2.0764133333333334</v>
      </c>
      <c r="E788" s="23">
        <v>2.1833333333333331</v>
      </c>
      <c r="F788" s="23">
        <v>2.1166666666666667</v>
      </c>
      <c r="G788" s="23">
        <v>2.1666666666666665</v>
      </c>
      <c r="H788" s="23">
        <v>1.9533059000000002</v>
      </c>
      <c r="I788" s="23">
        <v>2.1266666666666665</v>
      </c>
      <c r="J788" s="23">
        <v>2.2833333333333332</v>
      </c>
      <c r="K788" s="23">
        <v>2.1707559999999999</v>
      </c>
      <c r="L788" s="14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3" t="s">
        <v>227</v>
      </c>
      <c r="C789" s="29"/>
      <c r="D789" s="11">
        <v>2.0807000000000002</v>
      </c>
      <c r="E789" s="11">
        <v>2.2000000000000002</v>
      </c>
      <c r="F789" s="11">
        <v>2.1</v>
      </c>
      <c r="G789" s="11">
        <v>2.2000000000000002</v>
      </c>
      <c r="H789" s="11">
        <v>1.9414759000000004</v>
      </c>
      <c r="I789" s="11">
        <v>2.125</v>
      </c>
      <c r="J789" s="11">
        <v>2.2999999999999998</v>
      </c>
      <c r="K789" s="11">
        <v>2.175748</v>
      </c>
      <c r="L789" s="14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30"/>
      <c r="B790" s="3" t="s">
        <v>228</v>
      </c>
      <c r="C790" s="29"/>
      <c r="D790" s="24">
        <v>5.9498924584118894E-2</v>
      </c>
      <c r="E790" s="24">
        <v>4.0824829046386339E-2</v>
      </c>
      <c r="F790" s="24">
        <v>4.0824829046386339E-2</v>
      </c>
      <c r="G790" s="24">
        <v>5.1639777949432274E-2</v>
      </c>
      <c r="H790" s="24">
        <v>7.4120979486242564E-2</v>
      </c>
      <c r="I790" s="24">
        <v>1.3662601021279433E-2</v>
      </c>
      <c r="J790" s="24">
        <v>4.0824829046386159E-2</v>
      </c>
      <c r="K790" s="24">
        <v>2.7031338139278289E-2</v>
      </c>
      <c r="L790" s="206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  <c r="AA790" s="207"/>
      <c r="AB790" s="207"/>
      <c r="AC790" s="207"/>
      <c r="AD790" s="207"/>
      <c r="AE790" s="207"/>
      <c r="AF790" s="207"/>
      <c r="AG790" s="207"/>
      <c r="AH790" s="207"/>
      <c r="AI790" s="207"/>
      <c r="AJ790" s="207"/>
      <c r="AK790" s="207"/>
      <c r="AL790" s="207"/>
      <c r="AM790" s="207"/>
      <c r="AN790" s="207"/>
      <c r="AO790" s="207"/>
      <c r="AP790" s="207"/>
      <c r="AQ790" s="207"/>
      <c r="AR790" s="207"/>
      <c r="AS790" s="207"/>
      <c r="AT790" s="207"/>
      <c r="AU790" s="207"/>
      <c r="AV790" s="207"/>
      <c r="AW790" s="207"/>
      <c r="AX790" s="207"/>
      <c r="AY790" s="207"/>
      <c r="AZ790" s="207"/>
      <c r="BA790" s="207"/>
      <c r="BB790" s="207"/>
      <c r="BC790" s="207"/>
      <c r="BD790" s="207"/>
      <c r="BE790" s="207"/>
      <c r="BF790" s="207"/>
      <c r="BG790" s="207"/>
      <c r="BH790" s="207"/>
      <c r="BI790" s="207"/>
      <c r="BJ790" s="207"/>
      <c r="BK790" s="207"/>
      <c r="BL790" s="207"/>
      <c r="BM790" s="56"/>
    </row>
    <row r="791" spans="1:65">
      <c r="A791" s="30"/>
      <c r="B791" s="3" t="s">
        <v>85</v>
      </c>
      <c r="C791" s="29"/>
      <c r="D791" s="13">
        <v>2.8654663129427774E-2</v>
      </c>
      <c r="E791" s="13">
        <v>1.8698394983077713E-2</v>
      </c>
      <c r="F791" s="13">
        <v>1.9287320809316381E-2</v>
      </c>
      <c r="G791" s="13">
        <v>2.3833743668968742E-2</v>
      </c>
      <c r="H791" s="13">
        <v>3.7946426868542486E-2</v>
      </c>
      <c r="I791" s="13">
        <v>6.4244205429213642E-3</v>
      </c>
      <c r="J791" s="13">
        <v>1.787948717359978E-2</v>
      </c>
      <c r="K791" s="13">
        <v>1.2452499562031979E-2</v>
      </c>
      <c r="L791" s="14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5"/>
    </row>
    <row r="792" spans="1:65">
      <c r="A792" s="30"/>
      <c r="B792" s="3" t="s">
        <v>229</v>
      </c>
      <c r="C792" s="29"/>
      <c r="D792" s="13">
        <v>-3.1102214976333364E-2</v>
      </c>
      <c r="E792" s="13">
        <v>1.878888787476729E-2</v>
      </c>
      <c r="F792" s="13">
        <v>-1.2319169770263594E-2</v>
      </c>
      <c r="G792" s="13">
        <v>1.1011873463509625E-2</v>
      </c>
      <c r="H792" s="13">
        <v>-8.8546711966310587E-2</v>
      </c>
      <c r="I792" s="13">
        <v>-7.6529611235089945E-3</v>
      </c>
      <c r="J792" s="13">
        <v>6.545097434231395E-2</v>
      </c>
      <c r="K792" s="13">
        <v>1.2920041719455932E-2</v>
      </c>
      <c r="L792" s="14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46" t="s">
        <v>230</v>
      </c>
      <c r="C793" s="47"/>
      <c r="D793" s="45">
        <v>1.46</v>
      </c>
      <c r="E793" s="45">
        <v>0.72</v>
      </c>
      <c r="F793" s="45">
        <v>0.62</v>
      </c>
      <c r="G793" s="45">
        <v>0.42</v>
      </c>
      <c r="H793" s="45">
        <v>4.0199999999999996</v>
      </c>
      <c r="I793" s="45">
        <v>0.42</v>
      </c>
      <c r="J793" s="45">
        <v>2.84</v>
      </c>
      <c r="K793" s="45">
        <v>0.5</v>
      </c>
      <c r="L793" s="14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B794" s="31"/>
      <c r="C794" s="20"/>
      <c r="D794" s="20"/>
      <c r="E794" s="20"/>
      <c r="F794" s="20"/>
      <c r="G794" s="20"/>
      <c r="H794" s="20"/>
      <c r="I794" s="20"/>
      <c r="J794" s="20"/>
      <c r="K794" s="20"/>
      <c r="BM794" s="55"/>
    </row>
    <row r="795" spans="1:65" ht="15">
      <c r="B795" s="8" t="s">
        <v>483</v>
      </c>
      <c r="BM795" s="28" t="s">
        <v>233</v>
      </c>
    </row>
    <row r="796" spans="1:65" ht="15">
      <c r="A796" s="25" t="s">
        <v>12</v>
      </c>
      <c r="B796" s="18" t="s">
        <v>108</v>
      </c>
      <c r="C796" s="15" t="s">
        <v>109</v>
      </c>
      <c r="D796" s="16" t="s">
        <v>209</v>
      </c>
      <c r="E796" s="17" t="s">
        <v>209</v>
      </c>
      <c r="F796" s="17" t="s">
        <v>209</v>
      </c>
      <c r="G796" s="17" t="s">
        <v>209</v>
      </c>
      <c r="H796" s="17" t="s">
        <v>209</v>
      </c>
      <c r="I796" s="17" t="s">
        <v>209</v>
      </c>
      <c r="J796" s="144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1</v>
      </c>
    </row>
    <row r="797" spans="1:65">
      <c r="A797" s="30"/>
      <c r="B797" s="19" t="s">
        <v>210</v>
      </c>
      <c r="C797" s="9" t="s">
        <v>210</v>
      </c>
      <c r="D797" s="142" t="s">
        <v>239</v>
      </c>
      <c r="E797" s="143" t="s">
        <v>240</v>
      </c>
      <c r="F797" s="143" t="s">
        <v>243</v>
      </c>
      <c r="G797" s="143" t="s">
        <v>246</v>
      </c>
      <c r="H797" s="143" t="s">
        <v>247</v>
      </c>
      <c r="I797" s="143" t="s">
        <v>250</v>
      </c>
      <c r="J797" s="144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8" t="s">
        <v>3</v>
      </c>
    </row>
    <row r="798" spans="1:65">
      <c r="A798" s="30"/>
      <c r="B798" s="19"/>
      <c r="C798" s="9"/>
      <c r="D798" s="10" t="s">
        <v>99</v>
      </c>
      <c r="E798" s="11" t="s">
        <v>99</v>
      </c>
      <c r="F798" s="11" t="s">
        <v>275</v>
      </c>
      <c r="G798" s="11" t="s">
        <v>275</v>
      </c>
      <c r="H798" s="11" t="s">
        <v>275</v>
      </c>
      <c r="I798" s="11" t="s">
        <v>99</v>
      </c>
      <c r="J798" s="144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8">
        <v>2</v>
      </c>
    </row>
    <row r="799" spans="1:65">
      <c r="A799" s="30"/>
      <c r="B799" s="19"/>
      <c r="C799" s="9"/>
      <c r="D799" s="26"/>
      <c r="E799" s="26"/>
      <c r="F799" s="26"/>
      <c r="G799" s="26"/>
      <c r="H799" s="26"/>
      <c r="I799" s="26"/>
      <c r="J799" s="144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8">
        <v>2</v>
      </c>
    </row>
    <row r="800" spans="1:65">
      <c r="A800" s="30"/>
      <c r="B800" s="18">
        <v>1</v>
      </c>
      <c r="C800" s="14">
        <v>1</v>
      </c>
      <c r="D800" s="22">
        <v>0.16</v>
      </c>
      <c r="E800" s="22">
        <v>0.13</v>
      </c>
      <c r="F800" s="145">
        <v>0.2</v>
      </c>
      <c r="G800" s="22">
        <v>0.2</v>
      </c>
      <c r="H800" s="22">
        <v>0.2</v>
      </c>
      <c r="I800" s="145">
        <v>0.114743385226675</v>
      </c>
      <c r="J800" s="144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>
        <v>1</v>
      </c>
    </row>
    <row r="801" spans="1:65">
      <c r="A801" s="30"/>
      <c r="B801" s="19">
        <v>1</v>
      </c>
      <c r="C801" s="9">
        <v>2</v>
      </c>
      <c r="D801" s="11">
        <v>0.09</v>
      </c>
      <c r="E801" s="11">
        <v>0.22</v>
      </c>
      <c r="F801" s="146">
        <v>0.3</v>
      </c>
      <c r="G801" s="11" t="s">
        <v>105</v>
      </c>
      <c r="H801" s="11">
        <v>0.1</v>
      </c>
      <c r="I801" s="146">
        <v>0.11180441219182299</v>
      </c>
      <c r="J801" s="144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10</v>
      </c>
    </row>
    <row r="802" spans="1:65">
      <c r="A802" s="30"/>
      <c r="B802" s="19">
        <v>1</v>
      </c>
      <c r="C802" s="9">
        <v>3</v>
      </c>
      <c r="D802" s="11">
        <v>0.09</v>
      </c>
      <c r="E802" s="11">
        <v>0.24</v>
      </c>
      <c r="F802" s="146">
        <v>0.1</v>
      </c>
      <c r="G802" s="11">
        <v>0.2</v>
      </c>
      <c r="H802" s="11">
        <v>0.2</v>
      </c>
      <c r="I802" s="146">
        <v>0.11070955448210699</v>
      </c>
      <c r="J802" s="144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16</v>
      </c>
    </row>
    <row r="803" spans="1:65">
      <c r="A803" s="30"/>
      <c r="B803" s="19">
        <v>1</v>
      </c>
      <c r="C803" s="9">
        <v>4</v>
      </c>
      <c r="D803" s="11">
        <v>0.32</v>
      </c>
      <c r="E803" s="11">
        <v>0.25</v>
      </c>
      <c r="F803" s="146">
        <v>0.2</v>
      </c>
      <c r="G803" s="11">
        <v>0.2</v>
      </c>
      <c r="H803" s="11">
        <v>0.2</v>
      </c>
      <c r="I803" s="146">
        <v>0.11538528933429699</v>
      </c>
      <c r="J803" s="144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0.185</v>
      </c>
    </row>
    <row r="804" spans="1:65">
      <c r="A804" s="30"/>
      <c r="B804" s="19">
        <v>1</v>
      </c>
      <c r="C804" s="9">
        <v>5</v>
      </c>
      <c r="D804" s="11">
        <v>0.27</v>
      </c>
      <c r="E804" s="11">
        <v>0.12</v>
      </c>
      <c r="F804" s="146">
        <v>0.6</v>
      </c>
      <c r="G804" s="11">
        <v>0.2</v>
      </c>
      <c r="H804" s="11">
        <v>0.2</v>
      </c>
      <c r="I804" s="146">
        <v>0.110073528320555</v>
      </c>
      <c r="J804" s="144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19</v>
      </c>
    </row>
    <row r="805" spans="1:65">
      <c r="A805" s="30"/>
      <c r="B805" s="19">
        <v>1</v>
      </c>
      <c r="C805" s="9">
        <v>6</v>
      </c>
      <c r="D805" s="11">
        <v>0.24</v>
      </c>
      <c r="E805" s="11">
        <v>0.16</v>
      </c>
      <c r="F805" s="146">
        <v>0.3</v>
      </c>
      <c r="G805" s="11">
        <v>0.2</v>
      </c>
      <c r="H805" s="11">
        <v>0.2</v>
      </c>
      <c r="I805" s="146">
        <v>0.114247789518233</v>
      </c>
      <c r="J805" s="144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20" t="s">
        <v>226</v>
      </c>
      <c r="C806" s="12"/>
      <c r="D806" s="23">
        <v>0.19499999999999998</v>
      </c>
      <c r="E806" s="23">
        <v>0.18666666666666665</v>
      </c>
      <c r="F806" s="23">
        <v>0.28333333333333333</v>
      </c>
      <c r="G806" s="23">
        <v>0.2</v>
      </c>
      <c r="H806" s="23">
        <v>0.18333333333333332</v>
      </c>
      <c r="I806" s="23">
        <v>0.11282732651228167</v>
      </c>
      <c r="J806" s="144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3" t="s">
        <v>227</v>
      </c>
      <c r="C807" s="29"/>
      <c r="D807" s="11">
        <v>0.2</v>
      </c>
      <c r="E807" s="11">
        <v>0.19</v>
      </c>
      <c r="F807" s="11">
        <v>0.25</v>
      </c>
      <c r="G807" s="11">
        <v>0.2</v>
      </c>
      <c r="H807" s="11">
        <v>0.2</v>
      </c>
      <c r="I807" s="11">
        <v>0.113026100855028</v>
      </c>
      <c r="J807" s="144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30"/>
      <c r="B808" s="3" t="s">
        <v>228</v>
      </c>
      <c r="C808" s="29"/>
      <c r="D808" s="24">
        <v>9.6488341264631586E-2</v>
      </c>
      <c r="E808" s="24">
        <v>5.7154760664940928E-2</v>
      </c>
      <c r="F808" s="24">
        <v>0.17224014243685087</v>
      </c>
      <c r="G808" s="24">
        <v>0</v>
      </c>
      <c r="H808" s="24">
        <v>4.0824829046386499E-2</v>
      </c>
      <c r="I808" s="24">
        <v>2.2515277704988753E-3</v>
      </c>
      <c r="J808" s="144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A809" s="30"/>
      <c r="B809" s="3" t="s">
        <v>85</v>
      </c>
      <c r="C809" s="29"/>
      <c r="D809" s="13">
        <v>0.49481200648529022</v>
      </c>
      <c r="E809" s="13">
        <v>0.30618621784789785</v>
      </c>
      <c r="F809" s="13">
        <v>0.6079063850712384</v>
      </c>
      <c r="G809" s="13">
        <v>0</v>
      </c>
      <c r="H809" s="13">
        <v>0.22268088570756273</v>
      </c>
      <c r="I809" s="13">
        <v>1.9955518225044429E-2</v>
      </c>
      <c r="J809" s="144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A810" s="30"/>
      <c r="B810" s="3" t="s">
        <v>229</v>
      </c>
      <c r="C810" s="29"/>
      <c r="D810" s="13">
        <v>5.4054054054053946E-2</v>
      </c>
      <c r="E810" s="13">
        <v>9.009009009008917E-3</v>
      </c>
      <c r="F810" s="13">
        <v>0.53153153153153143</v>
      </c>
      <c r="G810" s="13">
        <v>8.1081081081081141E-2</v>
      </c>
      <c r="H810" s="13">
        <v>-9.009009009009028E-3</v>
      </c>
      <c r="I810" s="13">
        <v>-0.39012255939307205</v>
      </c>
      <c r="J810" s="144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30"/>
      <c r="B811" s="46" t="s">
        <v>230</v>
      </c>
      <c r="C811" s="47"/>
      <c r="D811" s="45">
        <v>0.67</v>
      </c>
      <c r="E811" s="45">
        <v>0.11</v>
      </c>
      <c r="F811" s="45">
        <v>6.63</v>
      </c>
      <c r="G811" s="45">
        <v>0.67</v>
      </c>
      <c r="H811" s="45">
        <v>0.11</v>
      </c>
      <c r="I811" s="45">
        <v>4.87</v>
      </c>
      <c r="J811" s="144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B812" s="31"/>
      <c r="C812" s="20"/>
      <c r="D812" s="20"/>
      <c r="E812" s="20"/>
      <c r="F812" s="20"/>
      <c r="G812" s="20"/>
      <c r="H812" s="20"/>
      <c r="I812" s="20"/>
      <c r="BM812" s="55"/>
    </row>
    <row r="813" spans="1:65" ht="15">
      <c r="B813" s="8" t="s">
        <v>484</v>
      </c>
      <c r="BM813" s="28" t="s">
        <v>66</v>
      </c>
    </row>
    <row r="814" spans="1:65" ht="15">
      <c r="A814" s="25" t="s">
        <v>15</v>
      </c>
      <c r="B814" s="18" t="s">
        <v>108</v>
      </c>
      <c r="C814" s="15" t="s">
        <v>109</v>
      </c>
      <c r="D814" s="16" t="s">
        <v>209</v>
      </c>
      <c r="E814" s="17" t="s">
        <v>209</v>
      </c>
      <c r="F814" s="17" t="s">
        <v>209</v>
      </c>
      <c r="G814" s="17" t="s">
        <v>209</v>
      </c>
      <c r="H814" s="17" t="s">
        <v>209</v>
      </c>
      <c r="I814" s="17" t="s">
        <v>209</v>
      </c>
      <c r="J814" s="17" t="s">
        <v>209</v>
      </c>
      <c r="K814" s="17" t="s">
        <v>209</v>
      </c>
      <c r="L814" s="17" t="s">
        <v>209</v>
      </c>
      <c r="M814" s="14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</v>
      </c>
    </row>
    <row r="815" spans="1:65">
      <c r="A815" s="30"/>
      <c r="B815" s="19" t="s">
        <v>210</v>
      </c>
      <c r="C815" s="9" t="s">
        <v>210</v>
      </c>
      <c r="D815" s="142" t="s">
        <v>238</v>
      </c>
      <c r="E815" s="143" t="s">
        <v>239</v>
      </c>
      <c r="F815" s="143" t="s">
        <v>240</v>
      </c>
      <c r="G815" s="143" t="s">
        <v>242</v>
      </c>
      <c r="H815" s="143" t="s">
        <v>243</v>
      </c>
      <c r="I815" s="143" t="s">
        <v>244</v>
      </c>
      <c r="J815" s="143" t="s">
        <v>246</v>
      </c>
      <c r="K815" s="143" t="s">
        <v>247</v>
      </c>
      <c r="L815" s="143" t="s">
        <v>249</v>
      </c>
      <c r="M815" s="14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 t="s">
        <v>3</v>
      </c>
    </row>
    <row r="816" spans="1:65">
      <c r="A816" s="30"/>
      <c r="B816" s="19"/>
      <c r="C816" s="9"/>
      <c r="D816" s="10" t="s">
        <v>100</v>
      </c>
      <c r="E816" s="11" t="s">
        <v>99</v>
      </c>
      <c r="F816" s="11" t="s">
        <v>99</v>
      </c>
      <c r="G816" s="11" t="s">
        <v>99</v>
      </c>
      <c r="H816" s="11" t="s">
        <v>275</v>
      </c>
      <c r="I816" s="11" t="s">
        <v>99</v>
      </c>
      <c r="J816" s="11" t="s">
        <v>275</v>
      </c>
      <c r="K816" s="11" t="s">
        <v>275</v>
      </c>
      <c r="L816" s="11" t="s">
        <v>100</v>
      </c>
      <c r="M816" s="14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1</v>
      </c>
    </row>
    <row r="817" spans="1:65">
      <c r="A817" s="30"/>
      <c r="B817" s="19"/>
      <c r="C817" s="9"/>
      <c r="D817" s="26"/>
      <c r="E817" s="26"/>
      <c r="F817" s="26"/>
      <c r="G817" s="26"/>
      <c r="H817" s="26"/>
      <c r="I817" s="26"/>
      <c r="J817" s="26"/>
      <c r="K817" s="26"/>
      <c r="L817" s="26"/>
      <c r="M817" s="14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2</v>
      </c>
    </row>
    <row r="818" spans="1:65">
      <c r="A818" s="30"/>
      <c r="B818" s="18">
        <v>1</v>
      </c>
      <c r="C818" s="14">
        <v>1</v>
      </c>
      <c r="D818" s="235">
        <v>129</v>
      </c>
      <c r="E818" s="213">
        <v>42</v>
      </c>
      <c r="F818" s="213">
        <v>47</v>
      </c>
      <c r="G818" s="220" t="s">
        <v>94</v>
      </c>
      <c r="H818" s="235">
        <v>34</v>
      </c>
      <c r="I818" s="220" t="s">
        <v>94</v>
      </c>
      <c r="J818" s="213">
        <v>44.9</v>
      </c>
      <c r="K818" s="213">
        <v>55</v>
      </c>
      <c r="L818" s="220" t="s">
        <v>101</v>
      </c>
      <c r="M818" s="214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6">
        <v>1</v>
      </c>
    </row>
    <row r="819" spans="1:65">
      <c r="A819" s="30"/>
      <c r="B819" s="19">
        <v>1</v>
      </c>
      <c r="C819" s="9">
        <v>2</v>
      </c>
      <c r="D819" s="217" t="s">
        <v>94</v>
      </c>
      <c r="E819" s="217">
        <v>45</v>
      </c>
      <c r="F819" s="217">
        <v>48</v>
      </c>
      <c r="G819" s="221" t="s">
        <v>94</v>
      </c>
      <c r="H819" s="221">
        <v>39</v>
      </c>
      <c r="I819" s="221" t="s">
        <v>94</v>
      </c>
      <c r="J819" s="217">
        <v>45</v>
      </c>
      <c r="K819" s="217">
        <v>52</v>
      </c>
      <c r="L819" s="221" t="s">
        <v>101</v>
      </c>
      <c r="M819" s="214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6" t="e">
        <v>#N/A</v>
      </c>
    </row>
    <row r="820" spans="1:65">
      <c r="A820" s="30"/>
      <c r="B820" s="19">
        <v>1</v>
      </c>
      <c r="C820" s="9">
        <v>3</v>
      </c>
      <c r="D820" s="217" t="s">
        <v>94</v>
      </c>
      <c r="E820" s="217">
        <v>49</v>
      </c>
      <c r="F820" s="217">
        <v>46</v>
      </c>
      <c r="G820" s="221" t="s">
        <v>94</v>
      </c>
      <c r="H820" s="221">
        <v>38</v>
      </c>
      <c r="I820" s="221" t="s">
        <v>94</v>
      </c>
      <c r="J820" s="217">
        <v>46.3</v>
      </c>
      <c r="K820" s="217">
        <v>52</v>
      </c>
      <c r="L820" s="221" t="s">
        <v>101</v>
      </c>
      <c r="M820" s="214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6">
        <v>16</v>
      </c>
    </row>
    <row r="821" spans="1:65">
      <c r="A821" s="30"/>
      <c r="B821" s="19">
        <v>1</v>
      </c>
      <c r="C821" s="9">
        <v>4</v>
      </c>
      <c r="D821" s="217" t="s">
        <v>94</v>
      </c>
      <c r="E821" s="217">
        <v>55</v>
      </c>
      <c r="F821" s="217">
        <v>48</v>
      </c>
      <c r="G821" s="221" t="s">
        <v>94</v>
      </c>
      <c r="H821" s="221">
        <v>38</v>
      </c>
      <c r="I821" s="221" t="s">
        <v>94</v>
      </c>
      <c r="J821" s="217">
        <v>45.7</v>
      </c>
      <c r="K821" s="217">
        <v>54</v>
      </c>
      <c r="L821" s="221" t="s">
        <v>101</v>
      </c>
      <c r="M821" s="214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6">
        <v>48.876666666666672</v>
      </c>
    </row>
    <row r="822" spans="1:65">
      <c r="A822" s="30"/>
      <c r="B822" s="19">
        <v>1</v>
      </c>
      <c r="C822" s="9">
        <v>5</v>
      </c>
      <c r="D822" s="217" t="s">
        <v>94</v>
      </c>
      <c r="E822" s="217">
        <v>47</v>
      </c>
      <c r="F822" s="217">
        <v>48</v>
      </c>
      <c r="G822" s="221" t="s">
        <v>94</v>
      </c>
      <c r="H822" s="221">
        <v>38</v>
      </c>
      <c r="I822" s="221" t="s">
        <v>94</v>
      </c>
      <c r="J822" s="217">
        <v>45.9</v>
      </c>
      <c r="K822" s="217">
        <v>54</v>
      </c>
      <c r="L822" s="221" t="s">
        <v>101</v>
      </c>
      <c r="M822" s="214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6">
        <v>81</v>
      </c>
    </row>
    <row r="823" spans="1:65">
      <c r="A823" s="30"/>
      <c r="B823" s="19">
        <v>1</v>
      </c>
      <c r="C823" s="9">
        <v>6</v>
      </c>
      <c r="D823" s="217" t="s">
        <v>94</v>
      </c>
      <c r="E823" s="217">
        <v>49</v>
      </c>
      <c r="F823" s="217">
        <v>47</v>
      </c>
      <c r="G823" s="221" t="s">
        <v>94</v>
      </c>
      <c r="H823" s="221">
        <v>38</v>
      </c>
      <c r="I823" s="221" t="s">
        <v>94</v>
      </c>
      <c r="J823" s="217">
        <v>44.5</v>
      </c>
      <c r="K823" s="217">
        <v>56</v>
      </c>
      <c r="L823" s="221" t="s">
        <v>101</v>
      </c>
      <c r="M823" s="214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8"/>
    </row>
    <row r="824" spans="1:65">
      <c r="A824" s="30"/>
      <c r="B824" s="20" t="s">
        <v>226</v>
      </c>
      <c r="C824" s="12"/>
      <c r="D824" s="219">
        <v>129</v>
      </c>
      <c r="E824" s="219">
        <v>47.833333333333336</v>
      </c>
      <c r="F824" s="219">
        <v>47.333333333333336</v>
      </c>
      <c r="G824" s="219" t="s">
        <v>500</v>
      </c>
      <c r="H824" s="219">
        <v>37.5</v>
      </c>
      <c r="I824" s="219" t="s">
        <v>500</v>
      </c>
      <c r="J824" s="219">
        <v>45.383333333333326</v>
      </c>
      <c r="K824" s="219">
        <v>53.833333333333336</v>
      </c>
      <c r="L824" s="219" t="s">
        <v>500</v>
      </c>
      <c r="M824" s="214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8"/>
    </row>
    <row r="825" spans="1:65">
      <c r="A825" s="30"/>
      <c r="B825" s="3" t="s">
        <v>227</v>
      </c>
      <c r="C825" s="29"/>
      <c r="D825" s="217">
        <v>129</v>
      </c>
      <c r="E825" s="217">
        <v>48</v>
      </c>
      <c r="F825" s="217">
        <v>47.5</v>
      </c>
      <c r="G825" s="217" t="s">
        <v>500</v>
      </c>
      <c r="H825" s="217">
        <v>38</v>
      </c>
      <c r="I825" s="217" t="s">
        <v>500</v>
      </c>
      <c r="J825" s="217">
        <v>45.35</v>
      </c>
      <c r="K825" s="217">
        <v>54</v>
      </c>
      <c r="L825" s="217" t="s">
        <v>500</v>
      </c>
      <c r="M825" s="214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8"/>
    </row>
    <row r="826" spans="1:65">
      <c r="A826" s="30"/>
      <c r="B826" s="3" t="s">
        <v>228</v>
      </c>
      <c r="C826" s="29"/>
      <c r="D826" s="24" t="s">
        <v>500</v>
      </c>
      <c r="E826" s="24">
        <v>4.4007575105505037</v>
      </c>
      <c r="F826" s="24">
        <v>0.81649658092772603</v>
      </c>
      <c r="G826" s="24" t="s">
        <v>500</v>
      </c>
      <c r="H826" s="24">
        <v>1.7606816861659009</v>
      </c>
      <c r="I826" s="24" t="s">
        <v>500</v>
      </c>
      <c r="J826" s="24">
        <v>0.68823445617512202</v>
      </c>
      <c r="K826" s="24">
        <v>1.602081978759722</v>
      </c>
      <c r="L826" s="24" t="s">
        <v>500</v>
      </c>
      <c r="M826" s="14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A827" s="30"/>
      <c r="B827" s="3" t="s">
        <v>85</v>
      </c>
      <c r="C827" s="29"/>
      <c r="D827" s="13" t="s">
        <v>500</v>
      </c>
      <c r="E827" s="13">
        <v>9.2001899175271851E-2</v>
      </c>
      <c r="F827" s="13">
        <v>1.724992776607872E-2</v>
      </c>
      <c r="G827" s="13" t="s">
        <v>500</v>
      </c>
      <c r="H827" s="13">
        <v>4.6951511631090688E-2</v>
      </c>
      <c r="I827" s="13" t="s">
        <v>500</v>
      </c>
      <c r="J827" s="13">
        <v>1.516491640488701E-2</v>
      </c>
      <c r="K827" s="13">
        <v>2.9760036757146537E-2</v>
      </c>
      <c r="L827" s="13" t="s">
        <v>500</v>
      </c>
      <c r="M827" s="14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30"/>
      <c r="B828" s="3" t="s">
        <v>229</v>
      </c>
      <c r="C828" s="29"/>
      <c r="D828" s="13">
        <v>1.6392961876832843</v>
      </c>
      <c r="E828" s="13">
        <v>-2.1346245652322238E-2</v>
      </c>
      <c r="F828" s="13">
        <v>-3.1576075837141171E-2</v>
      </c>
      <c r="G828" s="13" t="s">
        <v>500</v>
      </c>
      <c r="H828" s="13">
        <v>-0.23276273613858023</v>
      </c>
      <c r="I828" s="13" t="s">
        <v>500</v>
      </c>
      <c r="J828" s="13">
        <v>-7.147241355793521E-2</v>
      </c>
      <c r="K828" s="13">
        <v>0.10141171656550485</v>
      </c>
      <c r="L828" s="13" t="s">
        <v>500</v>
      </c>
      <c r="M828" s="14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46" t="s">
        <v>230</v>
      </c>
      <c r="C829" s="47"/>
      <c r="D829" s="45">
        <v>4.22</v>
      </c>
      <c r="E829" s="45">
        <v>0</v>
      </c>
      <c r="F829" s="45">
        <v>0.14000000000000001</v>
      </c>
      <c r="G829" s="45">
        <v>0.6</v>
      </c>
      <c r="H829" s="45">
        <v>2.84</v>
      </c>
      <c r="I829" s="45">
        <v>0.6</v>
      </c>
      <c r="J829" s="45">
        <v>0.67</v>
      </c>
      <c r="K829" s="45">
        <v>1.65</v>
      </c>
      <c r="L829" s="45">
        <v>6.28</v>
      </c>
      <c r="M829" s="14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B830" s="3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BM830" s="55"/>
    </row>
    <row r="831" spans="1:65" ht="15">
      <c r="B831" s="8" t="s">
        <v>485</v>
      </c>
      <c r="BM831" s="28" t="s">
        <v>233</v>
      </c>
    </row>
    <row r="832" spans="1:65" ht="15">
      <c r="A832" s="25" t="s">
        <v>18</v>
      </c>
      <c r="B832" s="18" t="s">
        <v>108</v>
      </c>
      <c r="C832" s="15" t="s">
        <v>109</v>
      </c>
      <c r="D832" s="16" t="s">
        <v>209</v>
      </c>
      <c r="E832" s="17" t="s">
        <v>209</v>
      </c>
      <c r="F832" s="17" t="s">
        <v>209</v>
      </c>
      <c r="G832" s="17" t="s">
        <v>209</v>
      </c>
      <c r="H832" s="17" t="s">
        <v>209</v>
      </c>
      <c r="I832" s="17" t="s">
        <v>209</v>
      </c>
      <c r="J832" s="17" t="s">
        <v>209</v>
      </c>
      <c r="K832" s="17" t="s">
        <v>209</v>
      </c>
      <c r="L832" s="17" t="s">
        <v>209</v>
      </c>
      <c r="M832" s="14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</v>
      </c>
    </row>
    <row r="833" spans="1:65">
      <c r="A833" s="30"/>
      <c r="B833" s="19" t="s">
        <v>210</v>
      </c>
      <c r="C833" s="9" t="s">
        <v>210</v>
      </c>
      <c r="D833" s="142" t="s">
        <v>238</v>
      </c>
      <c r="E833" s="143" t="s">
        <v>239</v>
      </c>
      <c r="F833" s="143" t="s">
        <v>240</v>
      </c>
      <c r="G833" s="143" t="s">
        <v>242</v>
      </c>
      <c r="H833" s="143" t="s">
        <v>243</v>
      </c>
      <c r="I833" s="143" t="s">
        <v>244</v>
      </c>
      <c r="J833" s="143" t="s">
        <v>246</v>
      </c>
      <c r="K833" s="143" t="s">
        <v>247</v>
      </c>
      <c r="L833" s="143" t="s">
        <v>248</v>
      </c>
      <c r="M833" s="14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 t="s">
        <v>3</v>
      </c>
    </row>
    <row r="834" spans="1:65">
      <c r="A834" s="30"/>
      <c r="B834" s="19"/>
      <c r="C834" s="9"/>
      <c r="D834" s="10" t="s">
        <v>100</v>
      </c>
      <c r="E834" s="11" t="s">
        <v>99</v>
      </c>
      <c r="F834" s="11" t="s">
        <v>99</v>
      </c>
      <c r="G834" s="11" t="s">
        <v>99</v>
      </c>
      <c r="H834" s="11" t="s">
        <v>275</v>
      </c>
      <c r="I834" s="11" t="s">
        <v>99</v>
      </c>
      <c r="J834" s="11" t="s">
        <v>275</v>
      </c>
      <c r="K834" s="11" t="s">
        <v>275</v>
      </c>
      <c r="L834" s="11" t="s">
        <v>275</v>
      </c>
      <c r="M834" s="14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2</v>
      </c>
    </row>
    <row r="835" spans="1:65">
      <c r="A835" s="30"/>
      <c r="B835" s="19"/>
      <c r="C835" s="9"/>
      <c r="D835" s="26"/>
      <c r="E835" s="26"/>
      <c r="F835" s="26"/>
      <c r="G835" s="26"/>
      <c r="H835" s="26"/>
      <c r="I835" s="26"/>
      <c r="J835" s="26"/>
      <c r="K835" s="26"/>
      <c r="L835" s="26"/>
      <c r="M835" s="14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2</v>
      </c>
    </row>
    <row r="836" spans="1:65">
      <c r="A836" s="30"/>
      <c r="B836" s="18">
        <v>1</v>
      </c>
      <c r="C836" s="14">
        <v>1</v>
      </c>
      <c r="D836" s="145" t="s">
        <v>101</v>
      </c>
      <c r="E836" s="22" t="s">
        <v>276</v>
      </c>
      <c r="F836" s="145" t="s">
        <v>276</v>
      </c>
      <c r="G836" s="145" t="s">
        <v>276</v>
      </c>
      <c r="H836" s="22">
        <v>10</v>
      </c>
      <c r="I836" s="145" t="s">
        <v>276</v>
      </c>
      <c r="J836" s="22">
        <v>12</v>
      </c>
      <c r="K836" s="145" t="s">
        <v>95</v>
      </c>
      <c r="L836" s="22">
        <v>6.3</v>
      </c>
      <c r="M836" s="14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</v>
      </c>
    </row>
    <row r="837" spans="1:65">
      <c r="A837" s="30"/>
      <c r="B837" s="19">
        <v>1</v>
      </c>
      <c r="C837" s="9">
        <v>2</v>
      </c>
      <c r="D837" s="146" t="s">
        <v>101</v>
      </c>
      <c r="E837" s="11" t="s">
        <v>276</v>
      </c>
      <c r="F837" s="146" t="s">
        <v>276</v>
      </c>
      <c r="G837" s="146" t="s">
        <v>276</v>
      </c>
      <c r="H837" s="11">
        <v>10</v>
      </c>
      <c r="I837" s="146" t="s">
        <v>276</v>
      </c>
      <c r="J837" s="11">
        <v>9</v>
      </c>
      <c r="K837" s="146" t="s">
        <v>95</v>
      </c>
      <c r="L837" s="11">
        <v>6.6</v>
      </c>
      <c r="M837" s="14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14</v>
      </c>
    </row>
    <row r="838" spans="1:65">
      <c r="A838" s="30"/>
      <c r="B838" s="19">
        <v>1</v>
      </c>
      <c r="C838" s="9">
        <v>3</v>
      </c>
      <c r="D838" s="146" t="s">
        <v>101</v>
      </c>
      <c r="E838" s="11">
        <v>20</v>
      </c>
      <c r="F838" s="146" t="s">
        <v>276</v>
      </c>
      <c r="G838" s="146" t="s">
        <v>276</v>
      </c>
      <c r="H838" s="11">
        <v>10</v>
      </c>
      <c r="I838" s="146" t="s">
        <v>276</v>
      </c>
      <c r="J838" s="11">
        <v>12</v>
      </c>
      <c r="K838" s="146" t="s">
        <v>95</v>
      </c>
      <c r="L838" s="11">
        <v>6</v>
      </c>
      <c r="M838" s="14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16</v>
      </c>
    </row>
    <row r="839" spans="1:65">
      <c r="A839" s="30"/>
      <c r="B839" s="19">
        <v>1</v>
      </c>
      <c r="C839" s="9">
        <v>4</v>
      </c>
      <c r="D839" s="146" t="s">
        <v>101</v>
      </c>
      <c r="E839" s="11">
        <v>20</v>
      </c>
      <c r="F839" s="146" t="s">
        <v>276</v>
      </c>
      <c r="G839" s="146" t="s">
        <v>276</v>
      </c>
      <c r="H839" s="11" t="s">
        <v>95</v>
      </c>
      <c r="I839" s="146" t="s">
        <v>276</v>
      </c>
      <c r="J839" s="11">
        <v>10</v>
      </c>
      <c r="K839" s="146" t="s">
        <v>95</v>
      </c>
      <c r="L839" s="11">
        <v>5.7</v>
      </c>
      <c r="M839" s="14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9.7874999999999996</v>
      </c>
    </row>
    <row r="840" spans="1:65">
      <c r="A840" s="30"/>
      <c r="B840" s="19">
        <v>1</v>
      </c>
      <c r="C840" s="9">
        <v>5</v>
      </c>
      <c r="D840" s="146" t="s">
        <v>101</v>
      </c>
      <c r="E840" s="11" t="s">
        <v>276</v>
      </c>
      <c r="F840" s="146" t="s">
        <v>276</v>
      </c>
      <c r="G840" s="146" t="s">
        <v>276</v>
      </c>
      <c r="H840" s="11" t="s">
        <v>95</v>
      </c>
      <c r="I840" s="146" t="s">
        <v>276</v>
      </c>
      <c r="J840" s="11">
        <v>10</v>
      </c>
      <c r="K840" s="146" t="s">
        <v>95</v>
      </c>
      <c r="L840" s="11">
        <v>7.1</v>
      </c>
      <c r="M840" s="14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20</v>
      </c>
    </row>
    <row r="841" spans="1:65">
      <c r="A841" s="30"/>
      <c r="B841" s="19">
        <v>1</v>
      </c>
      <c r="C841" s="9">
        <v>6</v>
      </c>
      <c r="D841" s="146" t="s">
        <v>101</v>
      </c>
      <c r="E841" s="11" t="s">
        <v>276</v>
      </c>
      <c r="F841" s="146" t="s">
        <v>276</v>
      </c>
      <c r="G841" s="146" t="s">
        <v>276</v>
      </c>
      <c r="H841" s="11">
        <v>10</v>
      </c>
      <c r="I841" s="146" t="s">
        <v>276</v>
      </c>
      <c r="J841" s="11">
        <v>13</v>
      </c>
      <c r="K841" s="146" t="s">
        <v>95</v>
      </c>
      <c r="L841" s="11">
        <v>7.2</v>
      </c>
      <c r="M841" s="14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20" t="s">
        <v>226</v>
      </c>
      <c r="C842" s="12"/>
      <c r="D842" s="23" t="s">
        <v>500</v>
      </c>
      <c r="E842" s="23">
        <v>20</v>
      </c>
      <c r="F842" s="23" t="s">
        <v>500</v>
      </c>
      <c r="G842" s="23" t="s">
        <v>500</v>
      </c>
      <c r="H842" s="23">
        <v>10</v>
      </c>
      <c r="I842" s="23" t="s">
        <v>500</v>
      </c>
      <c r="J842" s="23">
        <v>11</v>
      </c>
      <c r="K842" s="23" t="s">
        <v>500</v>
      </c>
      <c r="L842" s="23">
        <v>6.4833333333333334</v>
      </c>
      <c r="M842" s="14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A843" s="30"/>
      <c r="B843" s="3" t="s">
        <v>227</v>
      </c>
      <c r="C843" s="29"/>
      <c r="D843" s="11" t="s">
        <v>500</v>
      </c>
      <c r="E843" s="11">
        <v>20</v>
      </c>
      <c r="F843" s="11" t="s">
        <v>500</v>
      </c>
      <c r="G843" s="11" t="s">
        <v>500</v>
      </c>
      <c r="H843" s="11">
        <v>10</v>
      </c>
      <c r="I843" s="11" t="s">
        <v>500</v>
      </c>
      <c r="J843" s="11">
        <v>11</v>
      </c>
      <c r="K843" s="11" t="s">
        <v>500</v>
      </c>
      <c r="L843" s="11">
        <v>6.4499999999999993</v>
      </c>
      <c r="M843" s="14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30"/>
      <c r="B844" s="3" t="s">
        <v>228</v>
      </c>
      <c r="C844" s="29"/>
      <c r="D844" s="24" t="s">
        <v>500</v>
      </c>
      <c r="E844" s="24">
        <v>0</v>
      </c>
      <c r="F844" s="24" t="s">
        <v>500</v>
      </c>
      <c r="G844" s="24" t="s">
        <v>500</v>
      </c>
      <c r="H844" s="24">
        <v>0</v>
      </c>
      <c r="I844" s="24" t="s">
        <v>500</v>
      </c>
      <c r="J844" s="24">
        <v>1.5491933384829668</v>
      </c>
      <c r="K844" s="24" t="s">
        <v>500</v>
      </c>
      <c r="L844" s="24">
        <v>0.59805239458317239</v>
      </c>
      <c r="M844" s="14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A845" s="30"/>
      <c r="B845" s="3" t="s">
        <v>85</v>
      </c>
      <c r="C845" s="29"/>
      <c r="D845" s="13" t="s">
        <v>500</v>
      </c>
      <c r="E845" s="13">
        <v>0</v>
      </c>
      <c r="F845" s="13" t="s">
        <v>500</v>
      </c>
      <c r="G845" s="13" t="s">
        <v>500</v>
      </c>
      <c r="H845" s="13">
        <v>0</v>
      </c>
      <c r="I845" s="13" t="s">
        <v>500</v>
      </c>
      <c r="J845" s="13">
        <v>0.14083575804390608</v>
      </c>
      <c r="K845" s="13" t="s">
        <v>500</v>
      </c>
      <c r="L845" s="13">
        <v>9.2244585282751521E-2</v>
      </c>
      <c r="M845" s="14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30"/>
      <c r="B846" s="3" t="s">
        <v>229</v>
      </c>
      <c r="C846" s="29"/>
      <c r="D846" s="13" t="s">
        <v>500</v>
      </c>
      <c r="E846" s="13">
        <v>1.0434227330779056</v>
      </c>
      <c r="F846" s="13" t="s">
        <v>500</v>
      </c>
      <c r="G846" s="13" t="s">
        <v>500</v>
      </c>
      <c r="H846" s="13">
        <v>2.1711366538952781E-2</v>
      </c>
      <c r="I846" s="13" t="s">
        <v>500</v>
      </c>
      <c r="J846" s="13">
        <v>0.1238825031928481</v>
      </c>
      <c r="K846" s="13" t="s">
        <v>500</v>
      </c>
      <c r="L846" s="13">
        <v>-0.33759046402724557</v>
      </c>
      <c r="M846" s="14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30"/>
      <c r="B847" s="46" t="s">
        <v>230</v>
      </c>
      <c r="C847" s="47"/>
      <c r="D847" s="45">
        <v>6.07</v>
      </c>
      <c r="E847" s="45">
        <v>1.35</v>
      </c>
      <c r="F847" s="45">
        <v>0</v>
      </c>
      <c r="G847" s="45">
        <v>0</v>
      </c>
      <c r="H847" s="45">
        <v>0.67</v>
      </c>
      <c r="I847" s="45">
        <v>0</v>
      </c>
      <c r="J847" s="45">
        <v>0.4</v>
      </c>
      <c r="K847" s="45">
        <v>2.02</v>
      </c>
      <c r="L847" s="45">
        <v>1.42</v>
      </c>
      <c r="M847" s="14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B848" s="3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BM848" s="55"/>
    </row>
    <row r="849" spans="1:65" ht="15">
      <c r="B849" s="8" t="s">
        <v>486</v>
      </c>
      <c r="BM849" s="28" t="s">
        <v>233</v>
      </c>
    </row>
    <row r="850" spans="1:65" ht="15">
      <c r="A850" s="25" t="s">
        <v>21</v>
      </c>
      <c r="B850" s="18" t="s">
        <v>108</v>
      </c>
      <c r="C850" s="15" t="s">
        <v>109</v>
      </c>
      <c r="D850" s="16" t="s">
        <v>209</v>
      </c>
      <c r="E850" s="17" t="s">
        <v>209</v>
      </c>
      <c r="F850" s="17" t="s">
        <v>209</v>
      </c>
      <c r="G850" s="17" t="s">
        <v>209</v>
      </c>
      <c r="H850" s="17" t="s">
        <v>209</v>
      </c>
      <c r="I850" s="17" t="s">
        <v>209</v>
      </c>
      <c r="J850" s="17" t="s">
        <v>209</v>
      </c>
      <c r="K850" s="144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</v>
      </c>
    </row>
    <row r="851" spans="1:65">
      <c r="A851" s="30"/>
      <c r="B851" s="19" t="s">
        <v>210</v>
      </c>
      <c r="C851" s="9" t="s">
        <v>210</v>
      </c>
      <c r="D851" s="142" t="s">
        <v>239</v>
      </c>
      <c r="E851" s="143" t="s">
        <v>240</v>
      </c>
      <c r="F851" s="143" t="s">
        <v>242</v>
      </c>
      <c r="G851" s="143" t="s">
        <v>243</v>
      </c>
      <c r="H851" s="143" t="s">
        <v>244</v>
      </c>
      <c r="I851" s="143" t="s">
        <v>246</v>
      </c>
      <c r="J851" s="143" t="s">
        <v>247</v>
      </c>
      <c r="K851" s="144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 t="s">
        <v>3</v>
      </c>
    </row>
    <row r="852" spans="1:65">
      <c r="A852" s="30"/>
      <c r="B852" s="19"/>
      <c r="C852" s="9"/>
      <c r="D852" s="10" t="s">
        <v>99</v>
      </c>
      <c r="E852" s="11" t="s">
        <v>99</v>
      </c>
      <c r="F852" s="11" t="s">
        <v>99</v>
      </c>
      <c r="G852" s="11" t="s">
        <v>275</v>
      </c>
      <c r="H852" s="11" t="s">
        <v>99</v>
      </c>
      <c r="I852" s="11" t="s">
        <v>275</v>
      </c>
      <c r="J852" s="11" t="s">
        <v>275</v>
      </c>
      <c r="K852" s="144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2</v>
      </c>
    </row>
    <row r="853" spans="1:65">
      <c r="A853" s="30"/>
      <c r="B853" s="19"/>
      <c r="C853" s="9"/>
      <c r="D853" s="26"/>
      <c r="E853" s="26"/>
      <c r="F853" s="26"/>
      <c r="G853" s="26"/>
      <c r="H853" s="26"/>
      <c r="I853" s="26"/>
      <c r="J853" s="26"/>
      <c r="K853" s="144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2</v>
      </c>
    </row>
    <row r="854" spans="1:65">
      <c r="A854" s="30"/>
      <c r="B854" s="18">
        <v>1</v>
      </c>
      <c r="C854" s="14">
        <v>1</v>
      </c>
      <c r="D854" s="22">
        <v>0.04</v>
      </c>
      <c r="E854" s="22" t="s">
        <v>287</v>
      </c>
      <c r="F854" s="22">
        <v>0.1</v>
      </c>
      <c r="G854" s="145">
        <v>2.2000000000000002</v>
      </c>
      <c r="H854" s="145" t="s">
        <v>105</v>
      </c>
      <c r="I854" s="22">
        <v>0.5</v>
      </c>
      <c r="J854" s="145" t="s">
        <v>263</v>
      </c>
      <c r="K854" s="144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1</v>
      </c>
    </row>
    <row r="855" spans="1:65">
      <c r="A855" s="30"/>
      <c r="B855" s="19">
        <v>1</v>
      </c>
      <c r="C855" s="9">
        <v>2</v>
      </c>
      <c r="D855" s="11">
        <v>0.12</v>
      </c>
      <c r="E855" s="11" t="s">
        <v>287</v>
      </c>
      <c r="F855" s="11" t="s">
        <v>105</v>
      </c>
      <c r="G855" s="146">
        <v>0.9</v>
      </c>
      <c r="H855" s="146" t="s">
        <v>105</v>
      </c>
      <c r="I855" s="11">
        <v>0.5</v>
      </c>
      <c r="J855" s="146" t="s">
        <v>263</v>
      </c>
      <c r="K855" s="144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15</v>
      </c>
    </row>
    <row r="856" spans="1:65">
      <c r="A856" s="30"/>
      <c r="B856" s="19">
        <v>1</v>
      </c>
      <c r="C856" s="9">
        <v>3</v>
      </c>
      <c r="D856" s="11">
        <v>0.87</v>
      </c>
      <c r="E856" s="11">
        <v>0.27</v>
      </c>
      <c r="F856" s="11">
        <v>0.3</v>
      </c>
      <c r="G856" s="146">
        <v>1.9</v>
      </c>
      <c r="H856" s="146" t="s">
        <v>105</v>
      </c>
      <c r="I856" s="11">
        <v>0.7</v>
      </c>
      <c r="J856" s="146" t="s">
        <v>263</v>
      </c>
      <c r="K856" s="144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16</v>
      </c>
    </row>
    <row r="857" spans="1:65">
      <c r="A857" s="30"/>
      <c r="B857" s="19">
        <v>1</v>
      </c>
      <c r="C857" s="9">
        <v>4</v>
      </c>
      <c r="D857" s="11">
        <v>0.51</v>
      </c>
      <c r="E857" s="11">
        <v>0.33</v>
      </c>
      <c r="F857" s="11">
        <v>0.1</v>
      </c>
      <c r="G857" s="146">
        <v>1.5</v>
      </c>
      <c r="H857" s="146" t="s">
        <v>105</v>
      </c>
      <c r="I857" s="11">
        <v>0.6</v>
      </c>
      <c r="J857" s="146" t="s">
        <v>263</v>
      </c>
      <c r="K857" s="144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0.30208333333333298</v>
      </c>
    </row>
    <row r="858" spans="1:65">
      <c r="A858" s="30"/>
      <c r="B858" s="19">
        <v>1</v>
      </c>
      <c r="C858" s="9">
        <v>5</v>
      </c>
      <c r="D858" s="11" t="s">
        <v>287</v>
      </c>
      <c r="E858" s="11" t="s">
        <v>287</v>
      </c>
      <c r="F858" s="11">
        <v>0.2</v>
      </c>
      <c r="G858" s="146">
        <v>2.2000000000000002</v>
      </c>
      <c r="H858" s="146" t="s">
        <v>105</v>
      </c>
      <c r="I858" s="11">
        <v>0.6</v>
      </c>
      <c r="J858" s="146" t="s">
        <v>263</v>
      </c>
      <c r="K858" s="144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21</v>
      </c>
    </row>
    <row r="859" spans="1:65">
      <c r="A859" s="30"/>
      <c r="B859" s="19">
        <v>1</v>
      </c>
      <c r="C859" s="9">
        <v>6</v>
      </c>
      <c r="D859" s="11">
        <v>0.39</v>
      </c>
      <c r="E859" s="11">
        <v>0.24</v>
      </c>
      <c r="F859" s="11" t="s">
        <v>105</v>
      </c>
      <c r="G859" s="146">
        <v>1</v>
      </c>
      <c r="H859" s="146" t="s">
        <v>105</v>
      </c>
      <c r="I859" s="11">
        <v>0.7</v>
      </c>
      <c r="J859" s="146" t="s">
        <v>263</v>
      </c>
      <c r="K859" s="144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20" t="s">
        <v>226</v>
      </c>
      <c r="C860" s="12"/>
      <c r="D860" s="23">
        <v>0.38600000000000001</v>
      </c>
      <c r="E860" s="23">
        <v>0.28000000000000003</v>
      </c>
      <c r="F860" s="23">
        <v>0.17499999999999999</v>
      </c>
      <c r="G860" s="23">
        <v>1.6166666666666665</v>
      </c>
      <c r="H860" s="23" t="s">
        <v>500</v>
      </c>
      <c r="I860" s="23">
        <v>0.6</v>
      </c>
      <c r="J860" s="23" t="s">
        <v>500</v>
      </c>
      <c r="K860" s="144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3" t="s">
        <v>227</v>
      </c>
      <c r="C861" s="29"/>
      <c r="D861" s="11">
        <v>0.39</v>
      </c>
      <c r="E861" s="11">
        <v>0.27</v>
      </c>
      <c r="F861" s="11">
        <v>0.15000000000000002</v>
      </c>
      <c r="G861" s="11">
        <v>1.7</v>
      </c>
      <c r="H861" s="11" t="s">
        <v>500</v>
      </c>
      <c r="I861" s="11">
        <v>0.6</v>
      </c>
      <c r="J861" s="11" t="s">
        <v>500</v>
      </c>
      <c r="K861" s="144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3" t="s">
        <v>228</v>
      </c>
      <c r="C862" s="29"/>
      <c r="D862" s="24">
        <v>0.33170770265400817</v>
      </c>
      <c r="E862" s="24">
        <v>4.582575694955815E-2</v>
      </c>
      <c r="F862" s="24">
        <v>9.5742710775633871E-2</v>
      </c>
      <c r="G862" s="24">
        <v>0.57763887219149934</v>
      </c>
      <c r="H862" s="24" t="s">
        <v>500</v>
      </c>
      <c r="I862" s="24">
        <v>8.944271909999163E-2</v>
      </c>
      <c r="J862" s="24" t="s">
        <v>500</v>
      </c>
      <c r="K862" s="144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30"/>
      <c r="B863" s="3" t="s">
        <v>85</v>
      </c>
      <c r="C863" s="29"/>
      <c r="D863" s="13">
        <v>0.85934637993266361</v>
      </c>
      <c r="E863" s="13">
        <v>0.16366341767699338</v>
      </c>
      <c r="F863" s="13">
        <v>0.54710120443219357</v>
      </c>
      <c r="G863" s="13">
        <v>0.35730239516999962</v>
      </c>
      <c r="H863" s="13" t="s">
        <v>500</v>
      </c>
      <c r="I863" s="13">
        <v>0.14907119849998607</v>
      </c>
      <c r="J863" s="13" t="s">
        <v>500</v>
      </c>
      <c r="K863" s="144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A864" s="30"/>
      <c r="B864" s="3" t="s">
        <v>229</v>
      </c>
      <c r="C864" s="29"/>
      <c r="D864" s="13">
        <v>0.27779310344827746</v>
      </c>
      <c r="E864" s="13">
        <v>-7.3103448275860905E-2</v>
      </c>
      <c r="F864" s="13">
        <v>-0.42068965517241319</v>
      </c>
      <c r="G864" s="13">
        <v>4.3517241379310398</v>
      </c>
      <c r="H864" s="13" t="s">
        <v>500</v>
      </c>
      <c r="I864" s="13">
        <v>0.98620689655172633</v>
      </c>
      <c r="J864" s="13" t="s">
        <v>500</v>
      </c>
      <c r="K864" s="144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5"/>
    </row>
    <row r="865" spans="1:65">
      <c r="A865" s="30"/>
      <c r="B865" s="46" t="s">
        <v>230</v>
      </c>
      <c r="C865" s="47"/>
      <c r="D865" s="45">
        <v>0.43</v>
      </c>
      <c r="E865" s="45">
        <v>0.57999999999999996</v>
      </c>
      <c r="F865" s="45">
        <v>0.67</v>
      </c>
      <c r="G865" s="45">
        <v>7.9</v>
      </c>
      <c r="H865" s="45">
        <v>1.1599999999999999</v>
      </c>
      <c r="I865" s="45">
        <v>2.02</v>
      </c>
      <c r="J865" s="45">
        <v>0</v>
      </c>
      <c r="K865" s="144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5"/>
    </row>
    <row r="866" spans="1:65">
      <c r="B866" s="31"/>
      <c r="C866" s="20"/>
      <c r="D866" s="20"/>
      <c r="E866" s="20"/>
      <c r="F866" s="20"/>
      <c r="G866" s="20"/>
      <c r="H866" s="20"/>
      <c r="I866" s="20"/>
      <c r="J866" s="20"/>
      <c r="BM866" s="55"/>
    </row>
    <row r="867" spans="1:65" ht="15">
      <c r="B867" s="8" t="s">
        <v>487</v>
      </c>
      <c r="BM867" s="28" t="s">
        <v>233</v>
      </c>
    </row>
    <row r="868" spans="1:65" ht="15">
      <c r="A868" s="25" t="s">
        <v>24</v>
      </c>
      <c r="B868" s="18" t="s">
        <v>108</v>
      </c>
      <c r="C868" s="15" t="s">
        <v>109</v>
      </c>
      <c r="D868" s="16" t="s">
        <v>209</v>
      </c>
      <c r="E868" s="17" t="s">
        <v>209</v>
      </c>
      <c r="F868" s="17" t="s">
        <v>209</v>
      </c>
      <c r="G868" s="17" t="s">
        <v>209</v>
      </c>
      <c r="H868" s="17" t="s">
        <v>209</v>
      </c>
      <c r="I868" s="14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</v>
      </c>
    </row>
    <row r="869" spans="1:65">
      <c r="A869" s="30"/>
      <c r="B869" s="19" t="s">
        <v>210</v>
      </c>
      <c r="C869" s="9" t="s">
        <v>210</v>
      </c>
      <c r="D869" s="142" t="s">
        <v>239</v>
      </c>
      <c r="E869" s="143" t="s">
        <v>240</v>
      </c>
      <c r="F869" s="143" t="s">
        <v>243</v>
      </c>
      <c r="G869" s="143" t="s">
        <v>246</v>
      </c>
      <c r="H869" s="143" t="s">
        <v>247</v>
      </c>
      <c r="I869" s="14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 t="s">
        <v>3</v>
      </c>
    </row>
    <row r="870" spans="1:65">
      <c r="A870" s="30"/>
      <c r="B870" s="19"/>
      <c r="C870" s="9"/>
      <c r="D870" s="10" t="s">
        <v>99</v>
      </c>
      <c r="E870" s="11" t="s">
        <v>99</v>
      </c>
      <c r="F870" s="11" t="s">
        <v>275</v>
      </c>
      <c r="G870" s="11" t="s">
        <v>275</v>
      </c>
      <c r="H870" s="11" t="s">
        <v>275</v>
      </c>
      <c r="I870" s="14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3</v>
      </c>
    </row>
    <row r="871" spans="1:65">
      <c r="A871" s="30"/>
      <c r="B871" s="19"/>
      <c r="C871" s="9"/>
      <c r="D871" s="26"/>
      <c r="E871" s="26"/>
      <c r="F871" s="26"/>
      <c r="G871" s="26"/>
      <c r="H871" s="26"/>
      <c r="I871" s="14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3</v>
      </c>
    </row>
    <row r="872" spans="1:65">
      <c r="A872" s="30"/>
      <c r="B872" s="18">
        <v>1</v>
      </c>
      <c r="C872" s="14">
        <v>1</v>
      </c>
      <c r="D872" s="208">
        <v>0.05</v>
      </c>
      <c r="E872" s="208">
        <v>0.02</v>
      </c>
      <c r="F872" s="208" t="s">
        <v>189</v>
      </c>
      <c r="G872" s="209" t="s">
        <v>105</v>
      </c>
      <c r="H872" s="209" t="s">
        <v>189</v>
      </c>
      <c r="I872" s="206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  <c r="AA872" s="207"/>
      <c r="AB872" s="207"/>
      <c r="AC872" s="207"/>
      <c r="AD872" s="207"/>
      <c r="AE872" s="207"/>
      <c r="AF872" s="207"/>
      <c r="AG872" s="207"/>
      <c r="AH872" s="207"/>
      <c r="AI872" s="207"/>
      <c r="AJ872" s="207"/>
      <c r="AK872" s="207"/>
      <c r="AL872" s="207"/>
      <c r="AM872" s="207"/>
      <c r="AN872" s="207"/>
      <c r="AO872" s="207"/>
      <c r="AP872" s="207"/>
      <c r="AQ872" s="207"/>
      <c r="AR872" s="207"/>
      <c r="AS872" s="207"/>
      <c r="AT872" s="207"/>
      <c r="AU872" s="207"/>
      <c r="AV872" s="207"/>
      <c r="AW872" s="207"/>
      <c r="AX872" s="207"/>
      <c r="AY872" s="207"/>
      <c r="AZ872" s="207"/>
      <c r="BA872" s="207"/>
      <c r="BB872" s="207"/>
      <c r="BC872" s="207"/>
      <c r="BD872" s="207"/>
      <c r="BE872" s="207"/>
      <c r="BF872" s="207"/>
      <c r="BG872" s="207"/>
      <c r="BH872" s="207"/>
      <c r="BI872" s="207"/>
      <c r="BJ872" s="207"/>
      <c r="BK872" s="207"/>
      <c r="BL872" s="207"/>
      <c r="BM872" s="210">
        <v>1</v>
      </c>
    </row>
    <row r="873" spans="1:65">
      <c r="A873" s="30"/>
      <c r="B873" s="19">
        <v>1</v>
      </c>
      <c r="C873" s="9">
        <v>2</v>
      </c>
      <c r="D873" s="24">
        <v>0.05</v>
      </c>
      <c r="E873" s="24">
        <v>0.04</v>
      </c>
      <c r="F873" s="24" t="s">
        <v>189</v>
      </c>
      <c r="G873" s="211" t="s">
        <v>105</v>
      </c>
      <c r="H873" s="211" t="s">
        <v>189</v>
      </c>
      <c r="I873" s="206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  <c r="AA873" s="207"/>
      <c r="AB873" s="207"/>
      <c r="AC873" s="207"/>
      <c r="AD873" s="207"/>
      <c r="AE873" s="207"/>
      <c r="AF873" s="207"/>
      <c r="AG873" s="207"/>
      <c r="AH873" s="207"/>
      <c r="AI873" s="207"/>
      <c r="AJ873" s="207"/>
      <c r="AK873" s="207"/>
      <c r="AL873" s="207"/>
      <c r="AM873" s="207"/>
      <c r="AN873" s="207"/>
      <c r="AO873" s="207"/>
      <c r="AP873" s="207"/>
      <c r="AQ873" s="207"/>
      <c r="AR873" s="207"/>
      <c r="AS873" s="207"/>
      <c r="AT873" s="207"/>
      <c r="AU873" s="207"/>
      <c r="AV873" s="207"/>
      <c r="AW873" s="207"/>
      <c r="AX873" s="207"/>
      <c r="AY873" s="207"/>
      <c r="AZ873" s="207"/>
      <c r="BA873" s="207"/>
      <c r="BB873" s="207"/>
      <c r="BC873" s="207"/>
      <c r="BD873" s="207"/>
      <c r="BE873" s="207"/>
      <c r="BF873" s="207"/>
      <c r="BG873" s="207"/>
      <c r="BH873" s="207"/>
      <c r="BI873" s="207"/>
      <c r="BJ873" s="207"/>
      <c r="BK873" s="207"/>
      <c r="BL873" s="207"/>
      <c r="BM873" s="210">
        <v>5</v>
      </c>
    </row>
    <row r="874" spans="1:65">
      <c r="A874" s="30"/>
      <c r="B874" s="19">
        <v>1</v>
      </c>
      <c r="C874" s="9">
        <v>3</v>
      </c>
      <c r="D874" s="24">
        <v>0.03</v>
      </c>
      <c r="E874" s="24">
        <v>0.03</v>
      </c>
      <c r="F874" s="24">
        <v>0.05</v>
      </c>
      <c r="G874" s="211" t="s">
        <v>105</v>
      </c>
      <c r="H874" s="211" t="s">
        <v>189</v>
      </c>
      <c r="I874" s="206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  <c r="AA874" s="207"/>
      <c r="AB874" s="207"/>
      <c r="AC874" s="207"/>
      <c r="AD874" s="207"/>
      <c r="AE874" s="207"/>
      <c r="AF874" s="207"/>
      <c r="AG874" s="207"/>
      <c r="AH874" s="207"/>
      <c r="AI874" s="207"/>
      <c r="AJ874" s="207"/>
      <c r="AK874" s="207"/>
      <c r="AL874" s="207"/>
      <c r="AM874" s="207"/>
      <c r="AN874" s="207"/>
      <c r="AO874" s="207"/>
      <c r="AP874" s="207"/>
      <c r="AQ874" s="207"/>
      <c r="AR874" s="207"/>
      <c r="AS874" s="207"/>
      <c r="AT874" s="207"/>
      <c r="AU874" s="207"/>
      <c r="AV874" s="207"/>
      <c r="AW874" s="207"/>
      <c r="AX874" s="207"/>
      <c r="AY874" s="207"/>
      <c r="AZ874" s="207"/>
      <c r="BA874" s="207"/>
      <c r="BB874" s="207"/>
      <c r="BC874" s="207"/>
      <c r="BD874" s="207"/>
      <c r="BE874" s="207"/>
      <c r="BF874" s="207"/>
      <c r="BG874" s="207"/>
      <c r="BH874" s="207"/>
      <c r="BI874" s="207"/>
      <c r="BJ874" s="207"/>
      <c r="BK874" s="207"/>
      <c r="BL874" s="207"/>
      <c r="BM874" s="210">
        <v>16</v>
      </c>
    </row>
    <row r="875" spans="1:65">
      <c r="A875" s="30"/>
      <c r="B875" s="19">
        <v>1</v>
      </c>
      <c r="C875" s="9">
        <v>4</v>
      </c>
      <c r="D875" s="24">
        <v>0.04</v>
      </c>
      <c r="E875" s="24">
        <v>0.03</v>
      </c>
      <c r="F875" s="24">
        <v>0.06</v>
      </c>
      <c r="G875" s="211" t="s">
        <v>105</v>
      </c>
      <c r="H875" s="211" t="s">
        <v>189</v>
      </c>
      <c r="I875" s="206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  <c r="AA875" s="207"/>
      <c r="AB875" s="207"/>
      <c r="AC875" s="207"/>
      <c r="AD875" s="207"/>
      <c r="AE875" s="207"/>
      <c r="AF875" s="207"/>
      <c r="AG875" s="207"/>
      <c r="AH875" s="207"/>
      <c r="AI875" s="207"/>
      <c r="AJ875" s="207"/>
      <c r="AK875" s="207"/>
      <c r="AL875" s="207"/>
      <c r="AM875" s="207"/>
      <c r="AN875" s="207"/>
      <c r="AO875" s="207"/>
      <c r="AP875" s="207"/>
      <c r="AQ875" s="207"/>
      <c r="AR875" s="207"/>
      <c r="AS875" s="207"/>
      <c r="AT875" s="207"/>
      <c r="AU875" s="207"/>
      <c r="AV875" s="207"/>
      <c r="AW875" s="207"/>
      <c r="AX875" s="207"/>
      <c r="AY875" s="207"/>
      <c r="AZ875" s="207"/>
      <c r="BA875" s="207"/>
      <c r="BB875" s="207"/>
      <c r="BC875" s="207"/>
      <c r="BD875" s="207"/>
      <c r="BE875" s="207"/>
      <c r="BF875" s="207"/>
      <c r="BG875" s="207"/>
      <c r="BH875" s="207"/>
      <c r="BI875" s="207"/>
      <c r="BJ875" s="207"/>
      <c r="BK875" s="207"/>
      <c r="BL875" s="207"/>
      <c r="BM875" s="210">
        <v>3.6111111111111101E-2</v>
      </c>
    </row>
    <row r="876" spans="1:65">
      <c r="A876" s="30"/>
      <c r="B876" s="19">
        <v>1</v>
      </c>
      <c r="C876" s="9">
        <v>5</v>
      </c>
      <c r="D876" s="24">
        <v>0.02</v>
      </c>
      <c r="E876" s="24">
        <v>0.03</v>
      </c>
      <c r="F876" s="24">
        <v>0.05</v>
      </c>
      <c r="G876" s="211" t="s">
        <v>105</v>
      </c>
      <c r="H876" s="211" t="s">
        <v>189</v>
      </c>
      <c r="I876" s="206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  <c r="AA876" s="207"/>
      <c r="AB876" s="207"/>
      <c r="AC876" s="207"/>
      <c r="AD876" s="207"/>
      <c r="AE876" s="207"/>
      <c r="AF876" s="207"/>
      <c r="AG876" s="207"/>
      <c r="AH876" s="207"/>
      <c r="AI876" s="207"/>
      <c r="AJ876" s="207"/>
      <c r="AK876" s="207"/>
      <c r="AL876" s="207"/>
      <c r="AM876" s="207"/>
      <c r="AN876" s="207"/>
      <c r="AO876" s="207"/>
      <c r="AP876" s="207"/>
      <c r="AQ876" s="207"/>
      <c r="AR876" s="207"/>
      <c r="AS876" s="207"/>
      <c r="AT876" s="207"/>
      <c r="AU876" s="207"/>
      <c r="AV876" s="207"/>
      <c r="AW876" s="207"/>
      <c r="AX876" s="207"/>
      <c r="AY876" s="207"/>
      <c r="AZ876" s="207"/>
      <c r="BA876" s="207"/>
      <c r="BB876" s="207"/>
      <c r="BC876" s="207"/>
      <c r="BD876" s="207"/>
      <c r="BE876" s="207"/>
      <c r="BF876" s="207"/>
      <c r="BG876" s="207"/>
      <c r="BH876" s="207"/>
      <c r="BI876" s="207"/>
      <c r="BJ876" s="207"/>
      <c r="BK876" s="207"/>
      <c r="BL876" s="207"/>
      <c r="BM876" s="210">
        <v>22</v>
      </c>
    </row>
    <row r="877" spans="1:65">
      <c r="A877" s="30"/>
      <c r="B877" s="19">
        <v>1</v>
      </c>
      <c r="C877" s="9">
        <v>6</v>
      </c>
      <c r="D877" s="24">
        <v>0.03</v>
      </c>
      <c r="E877" s="24">
        <v>0.02</v>
      </c>
      <c r="F877" s="24">
        <v>0.05</v>
      </c>
      <c r="G877" s="211" t="s">
        <v>105</v>
      </c>
      <c r="H877" s="211" t="s">
        <v>189</v>
      </c>
      <c r="I877" s="206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  <c r="AA877" s="207"/>
      <c r="AB877" s="207"/>
      <c r="AC877" s="207"/>
      <c r="AD877" s="207"/>
      <c r="AE877" s="207"/>
      <c r="AF877" s="207"/>
      <c r="AG877" s="207"/>
      <c r="AH877" s="207"/>
      <c r="AI877" s="207"/>
      <c r="AJ877" s="207"/>
      <c r="AK877" s="207"/>
      <c r="AL877" s="207"/>
      <c r="AM877" s="207"/>
      <c r="AN877" s="207"/>
      <c r="AO877" s="207"/>
      <c r="AP877" s="207"/>
      <c r="AQ877" s="207"/>
      <c r="AR877" s="207"/>
      <c r="AS877" s="207"/>
      <c r="AT877" s="207"/>
      <c r="AU877" s="207"/>
      <c r="AV877" s="207"/>
      <c r="AW877" s="207"/>
      <c r="AX877" s="207"/>
      <c r="AY877" s="207"/>
      <c r="AZ877" s="207"/>
      <c r="BA877" s="207"/>
      <c r="BB877" s="207"/>
      <c r="BC877" s="207"/>
      <c r="BD877" s="207"/>
      <c r="BE877" s="207"/>
      <c r="BF877" s="207"/>
      <c r="BG877" s="207"/>
      <c r="BH877" s="207"/>
      <c r="BI877" s="207"/>
      <c r="BJ877" s="207"/>
      <c r="BK877" s="207"/>
      <c r="BL877" s="207"/>
      <c r="BM877" s="56"/>
    </row>
    <row r="878" spans="1:65">
      <c r="A878" s="30"/>
      <c r="B878" s="20" t="s">
        <v>226</v>
      </c>
      <c r="C878" s="12"/>
      <c r="D878" s="212">
        <v>3.6666666666666667E-2</v>
      </c>
      <c r="E878" s="212">
        <v>2.8333333333333332E-2</v>
      </c>
      <c r="F878" s="212">
        <v>5.2500000000000005E-2</v>
      </c>
      <c r="G878" s="212" t="s">
        <v>500</v>
      </c>
      <c r="H878" s="212" t="s">
        <v>500</v>
      </c>
      <c r="I878" s="206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  <c r="AA878" s="207"/>
      <c r="AB878" s="207"/>
      <c r="AC878" s="207"/>
      <c r="AD878" s="207"/>
      <c r="AE878" s="207"/>
      <c r="AF878" s="207"/>
      <c r="AG878" s="207"/>
      <c r="AH878" s="207"/>
      <c r="AI878" s="207"/>
      <c r="AJ878" s="207"/>
      <c r="AK878" s="207"/>
      <c r="AL878" s="207"/>
      <c r="AM878" s="207"/>
      <c r="AN878" s="207"/>
      <c r="AO878" s="207"/>
      <c r="AP878" s="207"/>
      <c r="AQ878" s="207"/>
      <c r="AR878" s="207"/>
      <c r="AS878" s="207"/>
      <c r="AT878" s="207"/>
      <c r="AU878" s="207"/>
      <c r="AV878" s="207"/>
      <c r="AW878" s="207"/>
      <c r="AX878" s="207"/>
      <c r="AY878" s="207"/>
      <c r="AZ878" s="207"/>
      <c r="BA878" s="207"/>
      <c r="BB878" s="207"/>
      <c r="BC878" s="207"/>
      <c r="BD878" s="207"/>
      <c r="BE878" s="207"/>
      <c r="BF878" s="207"/>
      <c r="BG878" s="207"/>
      <c r="BH878" s="207"/>
      <c r="BI878" s="207"/>
      <c r="BJ878" s="207"/>
      <c r="BK878" s="207"/>
      <c r="BL878" s="207"/>
      <c r="BM878" s="56"/>
    </row>
    <row r="879" spans="1:65">
      <c r="A879" s="30"/>
      <c r="B879" s="3" t="s">
        <v>227</v>
      </c>
      <c r="C879" s="29"/>
      <c r="D879" s="24">
        <v>3.5000000000000003E-2</v>
      </c>
      <c r="E879" s="24">
        <v>0.03</v>
      </c>
      <c r="F879" s="24">
        <v>0.05</v>
      </c>
      <c r="G879" s="24" t="s">
        <v>500</v>
      </c>
      <c r="H879" s="24" t="s">
        <v>500</v>
      </c>
      <c r="I879" s="206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  <c r="AA879" s="207"/>
      <c r="AB879" s="207"/>
      <c r="AC879" s="207"/>
      <c r="AD879" s="207"/>
      <c r="AE879" s="207"/>
      <c r="AF879" s="207"/>
      <c r="AG879" s="207"/>
      <c r="AH879" s="207"/>
      <c r="AI879" s="207"/>
      <c r="AJ879" s="207"/>
      <c r="AK879" s="207"/>
      <c r="AL879" s="207"/>
      <c r="AM879" s="207"/>
      <c r="AN879" s="207"/>
      <c r="AO879" s="207"/>
      <c r="AP879" s="207"/>
      <c r="AQ879" s="207"/>
      <c r="AR879" s="207"/>
      <c r="AS879" s="207"/>
      <c r="AT879" s="207"/>
      <c r="AU879" s="207"/>
      <c r="AV879" s="207"/>
      <c r="AW879" s="207"/>
      <c r="AX879" s="207"/>
      <c r="AY879" s="207"/>
      <c r="AZ879" s="207"/>
      <c r="BA879" s="207"/>
      <c r="BB879" s="207"/>
      <c r="BC879" s="207"/>
      <c r="BD879" s="207"/>
      <c r="BE879" s="207"/>
      <c r="BF879" s="207"/>
      <c r="BG879" s="207"/>
      <c r="BH879" s="207"/>
      <c r="BI879" s="207"/>
      <c r="BJ879" s="207"/>
      <c r="BK879" s="207"/>
      <c r="BL879" s="207"/>
      <c r="BM879" s="56"/>
    </row>
    <row r="880" spans="1:65">
      <c r="A880" s="30"/>
      <c r="B880" s="3" t="s">
        <v>228</v>
      </c>
      <c r="C880" s="29"/>
      <c r="D880" s="24">
        <v>1.2110601416389973E-2</v>
      </c>
      <c r="E880" s="24">
        <v>7.5277265270908104E-3</v>
      </c>
      <c r="F880" s="24">
        <v>4.9999999999999984E-3</v>
      </c>
      <c r="G880" s="24" t="s">
        <v>500</v>
      </c>
      <c r="H880" s="24" t="s">
        <v>500</v>
      </c>
      <c r="I880" s="206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  <c r="AA880" s="207"/>
      <c r="AB880" s="207"/>
      <c r="AC880" s="207"/>
      <c r="AD880" s="207"/>
      <c r="AE880" s="207"/>
      <c r="AF880" s="207"/>
      <c r="AG880" s="207"/>
      <c r="AH880" s="207"/>
      <c r="AI880" s="207"/>
      <c r="AJ880" s="207"/>
      <c r="AK880" s="207"/>
      <c r="AL880" s="207"/>
      <c r="AM880" s="207"/>
      <c r="AN880" s="207"/>
      <c r="AO880" s="207"/>
      <c r="AP880" s="207"/>
      <c r="AQ880" s="207"/>
      <c r="AR880" s="207"/>
      <c r="AS880" s="207"/>
      <c r="AT880" s="207"/>
      <c r="AU880" s="207"/>
      <c r="AV880" s="207"/>
      <c r="AW880" s="207"/>
      <c r="AX880" s="207"/>
      <c r="AY880" s="207"/>
      <c r="AZ880" s="207"/>
      <c r="BA880" s="207"/>
      <c r="BB880" s="207"/>
      <c r="BC880" s="207"/>
      <c r="BD880" s="207"/>
      <c r="BE880" s="207"/>
      <c r="BF880" s="207"/>
      <c r="BG880" s="207"/>
      <c r="BH880" s="207"/>
      <c r="BI880" s="207"/>
      <c r="BJ880" s="207"/>
      <c r="BK880" s="207"/>
      <c r="BL880" s="207"/>
      <c r="BM880" s="56"/>
    </row>
    <row r="881" spans="1:65">
      <c r="A881" s="30"/>
      <c r="B881" s="3" t="s">
        <v>85</v>
      </c>
      <c r="C881" s="29"/>
      <c r="D881" s="13">
        <v>0.33028912953790834</v>
      </c>
      <c r="E881" s="13">
        <v>0.26568446566202863</v>
      </c>
      <c r="F881" s="13">
        <v>9.5238095238095191E-2</v>
      </c>
      <c r="G881" s="13" t="s">
        <v>500</v>
      </c>
      <c r="H881" s="13" t="s">
        <v>500</v>
      </c>
      <c r="I881" s="14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30"/>
      <c r="B882" s="3" t="s">
        <v>229</v>
      </c>
      <c r="C882" s="29"/>
      <c r="D882" s="13">
        <v>1.5384615384615774E-2</v>
      </c>
      <c r="E882" s="13">
        <v>-0.21538461538461517</v>
      </c>
      <c r="F882" s="13">
        <v>0.45384615384615445</v>
      </c>
      <c r="G882" s="13" t="s">
        <v>500</v>
      </c>
      <c r="H882" s="13" t="s">
        <v>500</v>
      </c>
      <c r="I882" s="14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30"/>
      <c r="B883" s="46" t="s">
        <v>230</v>
      </c>
      <c r="C883" s="47"/>
      <c r="D883" s="45">
        <v>0</v>
      </c>
      <c r="E883" s="45">
        <v>0.67</v>
      </c>
      <c r="F883" s="45">
        <v>0.54</v>
      </c>
      <c r="G883" s="45">
        <v>1.08</v>
      </c>
      <c r="H883" s="45">
        <v>0.94</v>
      </c>
      <c r="I883" s="14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B884" s="31"/>
      <c r="C884" s="20"/>
      <c r="D884" s="20"/>
      <c r="E884" s="20"/>
      <c r="F884" s="20"/>
      <c r="G884" s="20"/>
      <c r="H884" s="20"/>
      <c r="BM884" s="55"/>
    </row>
    <row r="885" spans="1:65" ht="15">
      <c r="B885" s="8" t="s">
        <v>488</v>
      </c>
      <c r="BM885" s="28" t="s">
        <v>66</v>
      </c>
    </row>
    <row r="886" spans="1:65" ht="15">
      <c r="A886" s="25" t="s">
        <v>27</v>
      </c>
      <c r="B886" s="18" t="s">
        <v>108</v>
      </c>
      <c r="C886" s="15" t="s">
        <v>109</v>
      </c>
      <c r="D886" s="16" t="s">
        <v>209</v>
      </c>
      <c r="E886" s="17" t="s">
        <v>209</v>
      </c>
      <c r="F886" s="17" t="s">
        <v>209</v>
      </c>
      <c r="G886" s="17" t="s">
        <v>209</v>
      </c>
      <c r="H886" s="17" t="s">
        <v>209</v>
      </c>
      <c r="I886" s="17" t="s">
        <v>209</v>
      </c>
      <c r="J886" s="17" t="s">
        <v>209</v>
      </c>
      <c r="K886" s="144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</v>
      </c>
    </row>
    <row r="887" spans="1:65">
      <c r="A887" s="30"/>
      <c r="B887" s="19" t="s">
        <v>210</v>
      </c>
      <c r="C887" s="9" t="s">
        <v>210</v>
      </c>
      <c r="D887" s="142" t="s">
        <v>239</v>
      </c>
      <c r="E887" s="143" t="s">
        <v>240</v>
      </c>
      <c r="F887" s="143" t="s">
        <v>242</v>
      </c>
      <c r="G887" s="143" t="s">
        <v>243</v>
      </c>
      <c r="H887" s="143" t="s">
        <v>244</v>
      </c>
      <c r="I887" s="143" t="s">
        <v>246</v>
      </c>
      <c r="J887" s="143" t="s">
        <v>247</v>
      </c>
      <c r="K887" s="144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 t="s">
        <v>3</v>
      </c>
    </row>
    <row r="888" spans="1:65">
      <c r="A888" s="30"/>
      <c r="B888" s="19"/>
      <c r="C888" s="9"/>
      <c r="D888" s="10" t="s">
        <v>99</v>
      </c>
      <c r="E888" s="11" t="s">
        <v>99</v>
      </c>
      <c r="F888" s="11" t="s">
        <v>99</v>
      </c>
      <c r="G888" s="11" t="s">
        <v>275</v>
      </c>
      <c r="H888" s="11" t="s">
        <v>99</v>
      </c>
      <c r="I888" s="11" t="s">
        <v>275</v>
      </c>
      <c r="J888" s="11" t="s">
        <v>275</v>
      </c>
      <c r="K888" s="144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0</v>
      </c>
    </row>
    <row r="889" spans="1:65">
      <c r="A889" s="30"/>
      <c r="B889" s="19"/>
      <c r="C889" s="9"/>
      <c r="D889" s="26"/>
      <c r="E889" s="26"/>
      <c r="F889" s="26"/>
      <c r="G889" s="26"/>
      <c r="H889" s="26"/>
      <c r="I889" s="26"/>
      <c r="J889" s="26"/>
      <c r="K889" s="144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</v>
      </c>
    </row>
    <row r="890" spans="1:65">
      <c r="A890" s="30"/>
      <c r="B890" s="18">
        <v>1</v>
      </c>
      <c r="C890" s="14">
        <v>1</v>
      </c>
      <c r="D890" s="223">
        <v>53.8</v>
      </c>
      <c r="E890" s="223">
        <v>46.3</v>
      </c>
      <c r="F890" s="223">
        <v>60</v>
      </c>
      <c r="G890" s="224">
        <v>78</v>
      </c>
      <c r="H890" s="223">
        <v>54.76293457664341</v>
      </c>
      <c r="I890" s="223">
        <v>56</v>
      </c>
      <c r="J890" s="223">
        <v>59</v>
      </c>
      <c r="K890" s="225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  <c r="AA890" s="226"/>
      <c r="AB890" s="226"/>
      <c r="AC890" s="226"/>
      <c r="AD890" s="226"/>
      <c r="AE890" s="226"/>
      <c r="AF890" s="226"/>
      <c r="AG890" s="226"/>
      <c r="AH890" s="226"/>
      <c r="AI890" s="226"/>
      <c r="AJ890" s="226"/>
      <c r="AK890" s="226"/>
      <c r="AL890" s="226"/>
      <c r="AM890" s="226"/>
      <c r="AN890" s="226"/>
      <c r="AO890" s="226"/>
      <c r="AP890" s="226"/>
      <c r="AQ890" s="226"/>
      <c r="AR890" s="226"/>
      <c r="AS890" s="226"/>
      <c r="AT890" s="226"/>
      <c r="AU890" s="226"/>
      <c r="AV890" s="226"/>
      <c r="AW890" s="226"/>
      <c r="AX890" s="226"/>
      <c r="AY890" s="226"/>
      <c r="AZ890" s="226"/>
      <c r="BA890" s="226"/>
      <c r="BB890" s="226"/>
      <c r="BC890" s="226"/>
      <c r="BD890" s="226"/>
      <c r="BE890" s="226"/>
      <c r="BF890" s="226"/>
      <c r="BG890" s="226"/>
      <c r="BH890" s="226"/>
      <c r="BI890" s="226"/>
      <c r="BJ890" s="226"/>
      <c r="BK890" s="226"/>
      <c r="BL890" s="226"/>
      <c r="BM890" s="227">
        <v>1</v>
      </c>
    </row>
    <row r="891" spans="1:65">
      <c r="A891" s="30"/>
      <c r="B891" s="19">
        <v>1</v>
      </c>
      <c r="C891" s="9">
        <v>2</v>
      </c>
      <c r="D891" s="228">
        <v>51.6</v>
      </c>
      <c r="E891" s="228">
        <v>49</v>
      </c>
      <c r="F891" s="228">
        <v>63</v>
      </c>
      <c r="G891" s="229">
        <v>83</v>
      </c>
      <c r="H891" s="228">
        <v>53.540824843954013</v>
      </c>
      <c r="I891" s="228">
        <v>53</v>
      </c>
      <c r="J891" s="228">
        <v>57</v>
      </c>
      <c r="K891" s="225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  <c r="AA891" s="226"/>
      <c r="AB891" s="226"/>
      <c r="AC891" s="226"/>
      <c r="AD891" s="226"/>
      <c r="AE891" s="226"/>
      <c r="AF891" s="226"/>
      <c r="AG891" s="226"/>
      <c r="AH891" s="226"/>
      <c r="AI891" s="226"/>
      <c r="AJ891" s="226"/>
      <c r="AK891" s="226"/>
      <c r="AL891" s="226"/>
      <c r="AM891" s="226"/>
      <c r="AN891" s="226"/>
      <c r="AO891" s="226"/>
      <c r="AP891" s="226"/>
      <c r="AQ891" s="226"/>
      <c r="AR891" s="226"/>
      <c r="AS891" s="226"/>
      <c r="AT891" s="226"/>
      <c r="AU891" s="226"/>
      <c r="AV891" s="226"/>
      <c r="AW891" s="226"/>
      <c r="AX891" s="226"/>
      <c r="AY891" s="226"/>
      <c r="AZ891" s="226"/>
      <c r="BA891" s="226"/>
      <c r="BB891" s="226"/>
      <c r="BC891" s="226"/>
      <c r="BD891" s="226"/>
      <c r="BE891" s="226"/>
      <c r="BF891" s="226"/>
      <c r="BG891" s="226"/>
      <c r="BH891" s="226"/>
      <c r="BI891" s="226"/>
      <c r="BJ891" s="226"/>
      <c r="BK891" s="226"/>
      <c r="BL891" s="226"/>
      <c r="BM891" s="227" t="e">
        <v>#N/A</v>
      </c>
    </row>
    <row r="892" spans="1:65">
      <c r="A892" s="30"/>
      <c r="B892" s="19">
        <v>1</v>
      </c>
      <c r="C892" s="9">
        <v>3</v>
      </c>
      <c r="D892" s="228">
        <v>58.7</v>
      </c>
      <c r="E892" s="228">
        <v>47.1</v>
      </c>
      <c r="F892" s="228">
        <v>62</v>
      </c>
      <c r="G892" s="229">
        <v>87</v>
      </c>
      <c r="H892" s="228">
        <v>52.615230037986208</v>
      </c>
      <c r="I892" s="228">
        <v>52</v>
      </c>
      <c r="J892" s="228">
        <v>57</v>
      </c>
      <c r="K892" s="225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  <c r="AA892" s="226"/>
      <c r="AB892" s="226"/>
      <c r="AC892" s="226"/>
      <c r="AD892" s="226"/>
      <c r="AE892" s="226"/>
      <c r="AF892" s="226"/>
      <c r="AG892" s="226"/>
      <c r="AH892" s="226"/>
      <c r="AI892" s="226"/>
      <c r="AJ892" s="226"/>
      <c r="AK892" s="226"/>
      <c r="AL892" s="226"/>
      <c r="AM892" s="226"/>
      <c r="AN892" s="226"/>
      <c r="AO892" s="226"/>
      <c r="AP892" s="226"/>
      <c r="AQ892" s="226"/>
      <c r="AR892" s="226"/>
      <c r="AS892" s="226"/>
      <c r="AT892" s="226"/>
      <c r="AU892" s="226"/>
      <c r="AV892" s="226"/>
      <c r="AW892" s="226"/>
      <c r="AX892" s="226"/>
      <c r="AY892" s="226"/>
      <c r="AZ892" s="226"/>
      <c r="BA892" s="226"/>
      <c r="BB892" s="226"/>
      <c r="BC892" s="226"/>
      <c r="BD892" s="226"/>
      <c r="BE892" s="226"/>
      <c r="BF892" s="226"/>
      <c r="BG892" s="226"/>
      <c r="BH892" s="226"/>
      <c r="BI892" s="226"/>
      <c r="BJ892" s="226"/>
      <c r="BK892" s="226"/>
      <c r="BL892" s="226"/>
      <c r="BM892" s="227">
        <v>16</v>
      </c>
    </row>
    <row r="893" spans="1:65">
      <c r="A893" s="30"/>
      <c r="B893" s="19">
        <v>1</v>
      </c>
      <c r="C893" s="9">
        <v>4</v>
      </c>
      <c r="D893" s="228">
        <v>61</v>
      </c>
      <c r="E893" s="228">
        <v>46.7</v>
      </c>
      <c r="F893" s="228">
        <v>65</v>
      </c>
      <c r="G893" s="229">
        <v>80</v>
      </c>
      <c r="H893" s="228">
        <v>46.73800767732731</v>
      </c>
      <c r="I893" s="228">
        <v>54</v>
      </c>
      <c r="J893" s="228">
        <v>62</v>
      </c>
      <c r="K893" s="225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  <c r="AA893" s="226"/>
      <c r="AB893" s="226"/>
      <c r="AC893" s="226"/>
      <c r="AD893" s="226"/>
      <c r="AE893" s="226"/>
      <c r="AF893" s="226"/>
      <c r="AG893" s="226"/>
      <c r="AH893" s="226"/>
      <c r="AI893" s="226"/>
      <c r="AJ893" s="226"/>
      <c r="AK893" s="226"/>
      <c r="AL893" s="226"/>
      <c r="AM893" s="226"/>
      <c r="AN893" s="226"/>
      <c r="AO893" s="226"/>
      <c r="AP893" s="226"/>
      <c r="AQ893" s="226"/>
      <c r="AR893" s="226"/>
      <c r="AS893" s="226"/>
      <c r="AT893" s="226"/>
      <c r="AU893" s="226"/>
      <c r="AV893" s="226"/>
      <c r="AW893" s="226"/>
      <c r="AX893" s="226"/>
      <c r="AY893" s="226"/>
      <c r="AZ893" s="226"/>
      <c r="BA893" s="226"/>
      <c r="BB893" s="226"/>
      <c r="BC893" s="226"/>
      <c r="BD893" s="226"/>
      <c r="BE893" s="226"/>
      <c r="BF893" s="226"/>
      <c r="BG893" s="226"/>
      <c r="BH893" s="226"/>
      <c r="BI893" s="226"/>
      <c r="BJ893" s="226"/>
      <c r="BK893" s="226"/>
      <c r="BL893" s="226"/>
      <c r="BM893" s="227">
        <v>55.2207687754765</v>
      </c>
    </row>
    <row r="894" spans="1:65">
      <c r="A894" s="30"/>
      <c r="B894" s="19">
        <v>1</v>
      </c>
      <c r="C894" s="9">
        <v>5</v>
      </c>
      <c r="D894" s="228">
        <v>57</v>
      </c>
      <c r="E894" s="228">
        <v>47.9</v>
      </c>
      <c r="F894" s="228">
        <v>61</v>
      </c>
      <c r="G894" s="229">
        <v>80</v>
      </c>
      <c r="H894" s="228">
        <v>47.698678990303513</v>
      </c>
      <c r="I894" s="228">
        <v>56</v>
      </c>
      <c r="J894" s="228">
        <v>61</v>
      </c>
      <c r="K894" s="225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  <c r="AA894" s="226"/>
      <c r="AB894" s="226"/>
      <c r="AC894" s="226"/>
      <c r="AD894" s="226"/>
      <c r="AE894" s="226"/>
      <c r="AF894" s="226"/>
      <c r="AG894" s="226"/>
      <c r="AH894" s="226"/>
      <c r="AI894" s="226"/>
      <c r="AJ894" s="226"/>
      <c r="AK894" s="226"/>
      <c r="AL894" s="226"/>
      <c r="AM894" s="226"/>
      <c r="AN894" s="226"/>
      <c r="AO894" s="226"/>
      <c r="AP894" s="226"/>
      <c r="AQ894" s="226"/>
      <c r="AR894" s="226"/>
      <c r="AS894" s="226"/>
      <c r="AT894" s="226"/>
      <c r="AU894" s="226"/>
      <c r="AV894" s="226"/>
      <c r="AW894" s="226"/>
      <c r="AX894" s="226"/>
      <c r="AY894" s="226"/>
      <c r="AZ894" s="226"/>
      <c r="BA894" s="226"/>
      <c r="BB894" s="226"/>
      <c r="BC894" s="226"/>
      <c r="BD894" s="226"/>
      <c r="BE894" s="226"/>
      <c r="BF894" s="226"/>
      <c r="BG894" s="226"/>
      <c r="BH894" s="226"/>
      <c r="BI894" s="226"/>
      <c r="BJ894" s="226"/>
      <c r="BK894" s="226"/>
      <c r="BL894" s="226"/>
      <c r="BM894" s="227">
        <v>82</v>
      </c>
    </row>
    <row r="895" spans="1:65">
      <c r="A895" s="30"/>
      <c r="B895" s="19">
        <v>1</v>
      </c>
      <c r="C895" s="9">
        <v>6</v>
      </c>
      <c r="D895" s="228">
        <v>56</v>
      </c>
      <c r="E895" s="228">
        <v>48</v>
      </c>
      <c r="F895" s="228">
        <v>62</v>
      </c>
      <c r="G895" s="229">
        <v>87</v>
      </c>
      <c r="H895" s="228">
        <v>52.491999790939609</v>
      </c>
      <c r="I895" s="228">
        <v>54</v>
      </c>
      <c r="J895" s="228">
        <v>63</v>
      </c>
      <c r="K895" s="225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  <c r="AA895" s="226"/>
      <c r="AB895" s="226"/>
      <c r="AC895" s="226"/>
      <c r="AD895" s="226"/>
      <c r="AE895" s="226"/>
      <c r="AF895" s="226"/>
      <c r="AG895" s="226"/>
      <c r="AH895" s="226"/>
      <c r="AI895" s="226"/>
      <c r="AJ895" s="226"/>
      <c r="AK895" s="226"/>
      <c r="AL895" s="226"/>
      <c r="AM895" s="226"/>
      <c r="AN895" s="226"/>
      <c r="AO895" s="226"/>
      <c r="AP895" s="226"/>
      <c r="AQ895" s="226"/>
      <c r="AR895" s="226"/>
      <c r="AS895" s="226"/>
      <c r="AT895" s="226"/>
      <c r="AU895" s="226"/>
      <c r="AV895" s="226"/>
      <c r="AW895" s="226"/>
      <c r="AX895" s="226"/>
      <c r="AY895" s="226"/>
      <c r="AZ895" s="226"/>
      <c r="BA895" s="226"/>
      <c r="BB895" s="226"/>
      <c r="BC895" s="226"/>
      <c r="BD895" s="226"/>
      <c r="BE895" s="226"/>
      <c r="BF895" s="226"/>
      <c r="BG895" s="226"/>
      <c r="BH895" s="226"/>
      <c r="BI895" s="226"/>
      <c r="BJ895" s="226"/>
      <c r="BK895" s="226"/>
      <c r="BL895" s="226"/>
      <c r="BM895" s="231"/>
    </row>
    <row r="896" spans="1:65">
      <c r="A896" s="30"/>
      <c r="B896" s="20" t="s">
        <v>226</v>
      </c>
      <c r="C896" s="12"/>
      <c r="D896" s="232">
        <v>56.35</v>
      </c>
      <c r="E896" s="232">
        <v>47.5</v>
      </c>
      <c r="F896" s="232">
        <v>62.166666666666664</v>
      </c>
      <c r="G896" s="232">
        <v>82.5</v>
      </c>
      <c r="H896" s="232">
        <v>51.307945986192344</v>
      </c>
      <c r="I896" s="232">
        <v>54.166666666666664</v>
      </c>
      <c r="J896" s="232">
        <v>59.833333333333336</v>
      </c>
      <c r="K896" s="225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  <c r="AA896" s="226"/>
      <c r="AB896" s="226"/>
      <c r="AC896" s="226"/>
      <c r="AD896" s="226"/>
      <c r="AE896" s="226"/>
      <c r="AF896" s="226"/>
      <c r="AG896" s="226"/>
      <c r="AH896" s="226"/>
      <c r="AI896" s="226"/>
      <c r="AJ896" s="226"/>
      <c r="AK896" s="226"/>
      <c r="AL896" s="226"/>
      <c r="AM896" s="226"/>
      <c r="AN896" s="226"/>
      <c r="AO896" s="226"/>
      <c r="AP896" s="226"/>
      <c r="AQ896" s="226"/>
      <c r="AR896" s="226"/>
      <c r="AS896" s="226"/>
      <c r="AT896" s="226"/>
      <c r="AU896" s="226"/>
      <c r="AV896" s="226"/>
      <c r="AW896" s="226"/>
      <c r="AX896" s="226"/>
      <c r="AY896" s="226"/>
      <c r="AZ896" s="226"/>
      <c r="BA896" s="226"/>
      <c r="BB896" s="226"/>
      <c r="BC896" s="226"/>
      <c r="BD896" s="226"/>
      <c r="BE896" s="226"/>
      <c r="BF896" s="226"/>
      <c r="BG896" s="226"/>
      <c r="BH896" s="226"/>
      <c r="BI896" s="226"/>
      <c r="BJ896" s="226"/>
      <c r="BK896" s="226"/>
      <c r="BL896" s="226"/>
      <c r="BM896" s="231"/>
    </row>
    <row r="897" spans="1:65">
      <c r="A897" s="30"/>
      <c r="B897" s="3" t="s">
        <v>227</v>
      </c>
      <c r="C897" s="29"/>
      <c r="D897" s="228">
        <v>56.5</v>
      </c>
      <c r="E897" s="228">
        <v>47.5</v>
      </c>
      <c r="F897" s="228">
        <v>62</v>
      </c>
      <c r="G897" s="228">
        <v>81.5</v>
      </c>
      <c r="H897" s="228">
        <v>52.553614914462912</v>
      </c>
      <c r="I897" s="228">
        <v>54</v>
      </c>
      <c r="J897" s="228">
        <v>60</v>
      </c>
      <c r="K897" s="225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  <c r="AA897" s="226"/>
      <c r="AB897" s="226"/>
      <c r="AC897" s="226"/>
      <c r="AD897" s="226"/>
      <c r="AE897" s="226"/>
      <c r="AF897" s="226"/>
      <c r="AG897" s="226"/>
      <c r="AH897" s="226"/>
      <c r="AI897" s="226"/>
      <c r="AJ897" s="226"/>
      <c r="AK897" s="226"/>
      <c r="AL897" s="226"/>
      <c r="AM897" s="226"/>
      <c r="AN897" s="226"/>
      <c r="AO897" s="226"/>
      <c r="AP897" s="226"/>
      <c r="AQ897" s="226"/>
      <c r="AR897" s="226"/>
      <c r="AS897" s="226"/>
      <c r="AT897" s="226"/>
      <c r="AU897" s="226"/>
      <c r="AV897" s="226"/>
      <c r="AW897" s="226"/>
      <c r="AX897" s="226"/>
      <c r="AY897" s="226"/>
      <c r="AZ897" s="226"/>
      <c r="BA897" s="226"/>
      <c r="BB897" s="226"/>
      <c r="BC897" s="226"/>
      <c r="BD897" s="226"/>
      <c r="BE897" s="226"/>
      <c r="BF897" s="226"/>
      <c r="BG897" s="226"/>
      <c r="BH897" s="226"/>
      <c r="BI897" s="226"/>
      <c r="BJ897" s="226"/>
      <c r="BK897" s="226"/>
      <c r="BL897" s="226"/>
      <c r="BM897" s="231"/>
    </row>
    <row r="898" spans="1:65">
      <c r="A898" s="30"/>
      <c r="B898" s="3" t="s">
        <v>228</v>
      </c>
      <c r="C898" s="29"/>
      <c r="D898" s="217">
        <v>3.3691245153600367</v>
      </c>
      <c r="E898" s="217">
        <v>0.98994949366116658</v>
      </c>
      <c r="F898" s="217">
        <v>1.7224014243685084</v>
      </c>
      <c r="G898" s="217">
        <v>3.8340579025361627</v>
      </c>
      <c r="H898" s="217">
        <v>3.2846556456542517</v>
      </c>
      <c r="I898" s="217">
        <v>1.602081978759722</v>
      </c>
      <c r="J898" s="217">
        <v>2.5625508125043428</v>
      </c>
      <c r="K898" s="214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8"/>
    </row>
    <row r="899" spans="1:65">
      <c r="A899" s="30"/>
      <c r="B899" s="3" t="s">
        <v>85</v>
      </c>
      <c r="C899" s="29"/>
      <c r="D899" s="13">
        <v>5.9789254930967817E-2</v>
      </c>
      <c r="E899" s="13">
        <v>2.0841041971814033E-2</v>
      </c>
      <c r="F899" s="13">
        <v>2.7706189131933113E-2</v>
      </c>
      <c r="G899" s="13">
        <v>4.6473429121650457E-2</v>
      </c>
      <c r="H899" s="13">
        <v>6.4018459178587978E-2</v>
      </c>
      <c r="I899" s="13">
        <v>2.9576898069410253E-2</v>
      </c>
      <c r="J899" s="13">
        <v>4.2828147284195144E-2</v>
      </c>
      <c r="K899" s="144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30"/>
      <c r="B900" s="3" t="s">
        <v>229</v>
      </c>
      <c r="C900" s="29"/>
      <c r="D900" s="13">
        <v>2.0449393399698312E-2</v>
      </c>
      <c r="E900" s="13">
        <v>-0.13981639420611047</v>
      </c>
      <c r="F900" s="13">
        <v>0.12578415775831853</v>
      </c>
      <c r="G900" s="13">
        <v>0.49400310479991338</v>
      </c>
      <c r="H900" s="13">
        <v>-7.0857810857241077E-2</v>
      </c>
      <c r="I900" s="13">
        <v>-1.9088870585915574E-2</v>
      </c>
      <c r="J900" s="13">
        <v>8.3529524491250395E-2</v>
      </c>
      <c r="K900" s="144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A901" s="30"/>
      <c r="B901" s="46" t="s">
        <v>230</v>
      </c>
      <c r="C901" s="47"/>
      <c r="D901" s="45">
        <v>0</v>
      </c>
      <c r="E901" s="45">
        <v>1.18</v>
      </c>
      <c r="F901" s="45">
        <v>0.78</v>
      </c>
      <c r="G901" s="45">
        <v>3.5</v>
      </c>
      <c r="H901" s="45">
        <v>0.67</v>
      </c>
      <c r="I901" s="45">
        <v>0.28999999999999998</v>
      </c>
      <c r="J901" s="45">
        <v>0.47</v>
      </c>
      <c r="K901" s="144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B902" s="31"/>
      <c r="C902" s="20"/>
      <c r="D902" s="20"/>
      <c r="E902" s="20"/>
      <c r="F902" s="20"/>
      <c r="G902" s="20"/>
      <c r="H902" s="20"/>
      <c r="I902" s="20"/>
      <c r="J902" s="20"/>
      <c r="BM902" s="55"/>
    </row>
    <row r="903" spans="1:65" ht="15">
      <c r="B903" s="8" t="s">
        <v>489</v>
      </c>
      <c r="BM903" s="28" t="s">
        <v>66</v>
      </c>
    </row>
    <row r="904" spans="1:65" ht="15">
      <c r="A904" s="25" t="s">
        <v>30</v>
      </c>
      <c r="B904" s="18" t="s">
        <v>108</v>
      </c>
      <c r="C904" s="15" t="s">
        <v>109</v>
      </c>
      <c r="D904" s="16" t="s">
        <v>209</v>
      </c>
      <c r="E904" s="17" t="s">
        <v>209</v>
      </c>
      <c r="F904" s="17" t="s">
        <v>209</v>
      </c>
      <c r="G904" s="17" t="s">
        <v>209</v>
      </c>
      <c r="H904" s="17" t="s">
        <v>209</v>
      </c>
      <c r="I904" s="17" t="s">
        <v>209</v>
      </c>
      <c r="J904" s="17" t="s">
        <v>209</v>
      </c>
      <c r="K904" s="17" t="s">
        <v>209</v>
      </c>
      <c r="L904" s="17" t="s">
        <v>209</v>
      </c>
      <c r="M904" s="14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 t="s">
        <v>210</v>
      </c>
      <c r="C905" s="9" t="s">
        <v>210</v>
      </c>
      <c r="D905" s="142" t="s">
        <v>239</v>
      </c>
      <c r="E905" s="143" t="s">
        <v>240</v>
      </c>
      <c r="F905" s="143" t="s">
        <v>242</v>
      </c>
      <c r="G905" s="143" t="s">
        <v>243</v>
      </c>
      <c r="H905" s="143" t="s">
        <v>244</v>
      </c>
      <c r="I905" s="143" t="s">
        <v>246</v>
      </c>
      <c r="J905" s="143" t="s">
        <v>247</v>
      </c>
      <c r="K905" s="143" t="s">
        <v>248</v>
      </c>
      <c r="L905" s="143" t="s">
        <v>250</v>
      </c>
      <c r="M905" s="14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 t="s">
        <v>3</v>
      </c>
    </row>
    <row r="906" spans="1:65">
      <c r="A906" s="30"/>
      <c r="B906" s="19"/>
      <c r="C906" s="9"/>
      <c r="D906" s="10" t="s">
        <v>99</v>
      </c>
      <c r="E906" s="11" t="s">
        <v>99</v>
      </c>
      <c r="F906" s="11" t="s">
        <v>99</v>
      </c>
      <c r="G906" s="11" t="s">
        <v>275</v>
      </c>
      <c r="H906" s="11" t="s">
        <v>99</v>
      </c>
      <c r="I906" s="11" t="s">
        <v>275</v>
      </c>
      <c r="J906" s="11" t="s">
        <v>275</v>
      </c>
      <c r="K906" s="11" t="s">
        <v>275</v>
      </c>
      <c r="L906" s="11" t="s">
        <v>99</v>
      </c>
      <c r="M906" s="14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2</v>
      </c>
    </row>
    <row r="907" spans="1:65">
      <c r="A907" s="30"/>
      <c r="B907" s="19"/>
      <c r="C907" s="9"/>
      <c r="D907" s="26"/>
      <c r="E907" s="26"/>
      <c r="F907" s="26"/>
      <c r="G907" s="26"/>
      <c r="H907" s="26"/>
      <c r="I907" s="26"/>
      <c r="J907" s="26"/>
      <c r="K907" s="26"/>
      <c r="L907" s="26"/>
      <c r="M907" s="14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2</v>
      </c>
    </row>
    <row r="908" spans="1:65">
      <c r="A908" s="30"/>
      <c r="B908" s="18">
        <v>1</v>
      </c>
      <c r="C908" s="14">
        <v>1</v>
      </c>
      <c r="D908" s="22">
        <v>0.3</v>
      </c>
      <c r="E908" s="22">
        <v>0.3</v>
      </c>
      <c r="F908" s="22">
        <v>0.3</v>
      </c>
      <c r="G908" s="22">
        <v>0.3</v>
      </c>
      <c r="H908" s="145" t="s">
        <v>105</v>
      </c>
      <c r="I908" s="22">
        <v>0.3</v>
      </c>
      <c r="J908" s="22">
        <v>0.3</v>
      </c>
      <c r="K908" s="22">
        <v>0.3</v>
      </c>
      <c r="L908" s="22">
        <v>0.25894006814788501</v>
      </c>
      <c r="M908" s="14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1</v>
      </c>
    </row>
    <row r="909" spans="1:65">
      <c r="A909" s="30"/>
      <c r="B909" s="19">
        <v>1</v>
      </c>
      <c r="C909" s="9">
        <v>2</v>
      </c>
      <c r="D909" s="11">
        <v>0.3</v>
      </c>
      <c r="E909" s="147">
        <v>0.8</v>
      </c>
      <c r="F909" s="11">
        <v>0.3</v>
      </c>
      <c r="G909" s="146" t="s">
        <v>105</v>
      </c>
      <c r="H909" s="146" t="s">
        <v>105</v>
      </c>
      <c r="I909" s="11">
        <v>0.3</v>
      </c>
      <c r="J909" s="11">
        <v>0.3</v>
      </c>
      <c r="K909" s="11">
        <v>0.32</v>
      </c>
      <c r="L909" s="11">
        <v>0.245703848097996</v>
      </c>
      <c r="M909" s="14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 t="e">
        <v>#N/A</v>
      </c>
    </row>
    <row r="910" spans="1:65">
      <c r="A910" s="30"/>
      <c r="B910" s="19">
        <v>1</v>
      </c>
      <c r="C910" s="9">
        <v>3</v>
      </c>
      <c r="D910" s="11">
        <v>0.3</v>
      </c>
      <c r="E910" s="11">
        <v>0.3</v>
      </c>
      <c r="F910" s="11">
        <v>0.3</v>
      </c>
      <c r="G910" s="146" t="s">
        <v>105</v>
      </c>
      <c r="H910" s="146" t="s">
        <v>105</v>
      </c>
      <c r="I910" s="11">
        <v>0.3</v>
      </c>
      <c r="J910" s="11">
        <v>0.3</v>
      </c>
      <c r="K910" s="11">
        <v>0.23</v>
      </c>
      <c r="L910" s="11">
        <v>0.25277860572294603</v>
      </c>
      <c r="M910" s="14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16</v>
      </c>
    </row>
    <row r="911" spans="1:65">
      <c r="A911" s="30"/>
      <c r="B911" s="19">
        <v>1</v>
      </c>
      <c r="C911" s="9">
        <v>4</v>
      </c>
      <c r="D911" s="11">
        <v>0.3</v>
      </c>
      <c r="E911" s="11">
        <v>0.3</v>
      </c>
      <c r="F911" s="11">
        <v>0.3</v>
      </c>
      <c r="G911" s="146" t="s">
        <v>105</v>
      </c>
      <c r="H911" s="146" t="s">
        <v>105</v>
      </c>
      <c r="I911" s="11">
        <v>0.3</v>
      </c>
      <c r="J911" s="11">
        <v>0.3</v>
      </c>
      <c r="K911" s="11">
        <v>0.19</v>
      </c>
      <c r="L911" s="11">
        <v>0.26305681425913102</v>
      </c>
      <c r="M911" s="14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0.2856800233139063</v>
      </c>
    </row>
    <row r="912" spans="1:65">
      <c r="A912" s="30"/>
      <c r="B912" s="19">
        <v>1</v>
      </c>
      <c r="C912" s="9">
        <v>5</v>
      </c>
      <c r="D912" s="11">
        <v>0.3</v>
      </c>
      <c r="E912" s="11">
        <v>0.3</v>
      </c>
      <c r="F912" s="11">
        <v>0.3</v>
      </c>
      <c r="G912" s="147">
        <v>0.1</v>
      </c>
      <c r="H912" s="146" t="s">
        <v>105</v>
      </c>
      <c r="I912" s="11">
        <v>0.3</v>
      </c>
      <c r="J912" s="11">
        <v>0.3</v>
      </c>
      <c r="K912" s="11">
        <v>0.17</v>
      </c>
      <c r="L912" s="11">
        <v>0.25345473471966001</v>
      </c>
      <c r="M912" s="14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83</v>
      </c>
    </row>
    <row r="913" spans="1:65">
      <c r="A913" s="30"/>
      <c r="B913" s="19">
        <v>1</v>
      </c>
      <c r="C913" s="9">
        <v>6</v>
      </c>
      <c r="D913" s="11">
        <v>0.3</v>
      </c>
      <c r="E913" s="11">
        <v>0.3</v>
      </c>
      <c r="F913" s="11">
        <v>0.3</v>
      </c>
      <c r="G913" s="146" t="s">
        <v>105</v>
      </c>
      <c r="H913" s="146" t="s">
        <v>105</v>
      </c>
      <c r="I913" s="11">
        <v>0.3</v>
      </c>
      <c r="J913" s="11">
        <v>0.3</v>
      </c>
      <c r="K913" s="11">
        <v>0.18</v>
      </c>
      <c r="L913" s="11">
        <v>0.24870704811988301</v>
      </c>
      <c r="M913" s="14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20" t="s">
        <v>226</v>
      </c>
      <c r="C914" s="12"/>
      <c r="D914" s="23">
        <v>0.3</v>
      </c>
      <c r="E914" s="23">
        <v>0.3833333333333333</v>
      </c>
      <c r="F914" s="23">
        <v>0.3</v>
      </c>
      <c r="G914" s="23">
        <v>0.2</v>
      </c>
      <c r="H914" s="23" t="s">
        <v>500</v>
      </c>
      <c r="I914" s="23">
        <v>0.3</v>
      </c>
      <c r="J914" s="23">
        <v>0.3</v>
      </c>
      <c r="K914" s="23">
        <v>0.23166666666666666</v>
      </c>
      <c r="L914" s="23">
        <v>0.25377351984458352</v>
      </c>
      <c r="M914" s="14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227</v>
      </c>
      <c r="C915" s="29"/>
      <c r="D915" s="11">
        <v>0.3</v>
      </c>
      <c r="E915" s="11">
        <v>0.3</v>
      </c>
      <c r="F915" s="11">
        <v>0.3</v>
      </c>
      <c r="G915" s="11">
        <v>0.2</v>
      </c>
      <c r="H915" s="11" t="s">
        <v>500</v>
      </c>
      <c r="I915" s="11">
        <v>0.3</v>
      </c>
      <c r="J915" s="11">
        <v>0.3</v>
      </c>
      <c r="K915" s="11">
        <v>0.21000000000000002</v>
      </c>
      <c r="L915" s="11">
        <v>0.25311667022130302</v>
      </c>
      <c r="M915" s="14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3" t="s">
        <v>228</v>
      </c>
      <c r="C916" s="29"/>
      <c r="D916" s="24">
        <v>0</v>
      </c>
      <c r="E916" s="24">
        <v>0.20412414523193165</v>
      </c>
      <c r="F916" s="24">
        <v>0</v>
      </c>
      <c r="G916" s="24">
        <v>0.14142135623730948</v>
      </c>
      <c r="H916" s="24" t="s">
        <v>500</v>
      </c>
      <c r="I916" s="24">
        <v>0</v>
      </c>
      <c r="J916" s="24">
        <v>0</v>
      </c>
      <c r="K916" s="24">
        <v>6.4316923641190099E-2</v>
      </c>
      <c r="L916" s="24">
        <v>6.3992654649996381E-3</v>
      </c>
      <c r="M916" s="14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A917" s="30"/>
      <c r="B917" s="3" t="s">
        <v>85</v>
      </c>
      <c r="C917" s="29"/>
      <c r="D917" s="13">
        <v>0</v>
      </c>
      <c r="E917" s="13">
        <v>0.53249777017025657</v>
      </c>
      <c r="F917" s="13">
        <v>0</v>
      </c>
      <c r="G917" s="13">
        <v>0.70710678118654735</v>
      </c>
      <c r="H917" s="13" t="s">
        <v>500</v>
      </c>
      <c r="I917" s="13">
        <v>0</v>
      </c>
      <c r="J917" s="13">
        <v>0</v>
      </c>
      <c r="K917" s="13">
        <v>0.27762700852312272</v>
      </c>
      <c r="L917" s="13">
        <v>2.5216442869684313E-2</v>
      </c>
      <c r="M917" s="14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30"/>
      <c r="B918" s="3" t="s">
        <v>229</v>
      </c>
      <c r="C918" s="29"/>
      <c r="D918" s="13">
        <v>5.0125929422649262E-2</v>
      </c>
      <c r="E918" s="13">
        <v>0.34182757648449646</v>
      </c>
      <c r="F918" s="13">
        <v>5.0125929422649262E-2</v>
      </c>
      <c r="G918" s="13">
        <v>-0.29991604705156705</v>
      </c>
      <c r="H918" s="13" t="s">
        <v>500</v>
      </c>
      <c r="I918" s="13">
        <v>5.0125929422649262E-2</v>
      </c>
      <c r="J918" s="13">
        <v>5.0125929422649262E-2</v>
      </c>
      <c r="K918" s="13">
        <v>-0.18906942116806524</v>
      </c>
      <c r="L918" s="13">
        <v>-0.11168615536783189</v>
      </c>
      <c r="M918" s="14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30"/>
      <c r="B919" s="46" t="s">
        <v>230</v>
      </c>
      <c r="C919" s="47"/>
      <c r="D919" s="45">
        <v>0</v>
      </c>
      <c r="E919" s="45">
        <v>1.22</v>
      </c>
      <c r="F919" s="45">
        <v>0</v>
      </c>
      <c r="G919" s="45">
        <v>2.92</v>
      </c>
      <c r="H919" s="45">
        <v>3.65</v>
      </c>
      <c r="I919" s="45">
        <v>0</v>
      </c>
      <c r="J919" s="45">
        <v>0</v>
      </c>
      <c r="K919" s="45">
        <v>1</v>
      </c>
      <c r="L919" s="45">
        <v>0.67</v>
      </c>
      <c r="M919" s="14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B920" s="3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BM920" s="55"/>
    </row>
    <row r="921" spans="1:65" ht="15">
      <c r="B921" s="8" t="s">
        <v>490</v>
      </c>
      <c r="BM921" s="28" t="s">
        <v>66</v>
      </c>
    </row>
    <row r="922" spans="1:65" ht="15">
      <c r="A922" s="25" t="s">
        <v>62</v>
      </c>
      <c r="B922" s="18" t="s">
        <v>108</v>
      </c>
      <c r="C922" s="15" t="s">
        <v>109</v>
      </c>
      <c r="D922" s="16" t="s">
        <v>209</v>
      </c>
      <c r="E922" s="17" t="s">
        <v>209</v>
      </c>
      <c r="F922" s="17" t="s">
        <v>209</v>
      </c>
      <c r="G922" s="17" t="s">
        <v>209</v>
      </c>
      <c r="H922" s="17" t="s">
        <v>209</v>
      </c>
      <c r="I922" s="17" t="s">
        <v>209</v>
      </c>
      <c r="J922" s="17" t="s">
        <v>209</v>
      </c>
      <c r="K922" s="17" t="s">
        <v>209</v>
      </c>
      <c r="L922" s="17" t="s">
        <v>209</v>
      </c>
      <c r="M922" s="17" t="s">
        <v>209</v>
      </c>
      <c r="N922" s="17" t="s">
        <v>209</v>
      </c>
      <c r="O922" s="14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</v>
      </c>
    </row>
    <row r="923" spans="1:65">
      <c r="A923" s="30"/>
      <c r="B923" s="19" t="s">
        <v>210</v>
      </c>
      <c r="C923" s="9" t="s">
        <v>210</v>
      </c>
      <c r="D923" s="142" t="s">
        <v>238</v>
      </c>
      <c r="E923" s="143" t="s">
        <v>239</v>
      </c>
      <c r="F923" s="143" t="s">
        <v>240</v>
      </c>
      <c r="G923" s="143" t="s">
        <v>242</v>
      </c>
      <c r="H923" s="143" t="s">
        <v>243</v>
      </c>
      <c r="I923" s="143" t="s">
        <v>244</v>
      </c>
      <c r="J923" s="143" t="s">
        <v>246</v>
      </c>
      <c r="K923" s="143" t="s">
        <v>247</v>
      </c>
      <c r="L923" s="143" t="s">
        <v>248</v>
      </c>
      <c r="M923" s="143" t="s">
        <v>249</v>
      </c>
      <c r="N923" s="143" t="s">
        <v>250</v>
      </c>
      <c r="O923" s="14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 t="s">
        <v>1</v>
      </c>
    </row>
    <row r="924" spans="1:65">
      <c r="A924" s="30"/>
      <c r="B924" s="19"/>
      <c r="C924" s="9"/>
      <c r="D924" s="10" t="s">
        <v>100</v>
      </c>
      <c r="E924" s="11" t="s">
        <v>99</v>
      </c>
      <c r="F924" s="11" t="s">
        <v>100</v>
      </c>
      <c r="G924" s="11" t="s">
        <v>100</v>
      </c>
      <c r="H924" s="11" t="s">
        <v>275</v>
      </c>
      <c r="I924" s="11" t="s">
        <v>100</v>
      </c>
      <c r="J924" s="11" t="s">
        <v>275</v>
      </c>
      <c r="K924" s="11" t="s">
        <v>275</v>
      </c>
      <c r="L924" s="11" t="s">
        <v>275</v>
      </c>
      <c r="M924" s="11" t="s">
        <v>100</v>
      </c>
      <c r="N924" s="11" t="s">
        <v>100</v>
      </c>
      <c r="O924" s="14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3</v>
      </c>
    </row>
    <row r="925" spans="1:65">
      <c r="A925" s="30"/>
      <c r="B925" s="19"/>
      <c r="C925" s="9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14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3</v>
      </c>
    </row>
    <row r="926" spans="1:65">
      <c r="A926" s="30"/>
      <c r="B926" s="18">
        <v>1</v>
      </c>
      <c r="C926" s="14">
        <v>1</v>
      </c>
      <c r="D926" s="236">
        <v>0.02</v>
      </c>
      <c r="E926" s="208">
        <v>1.2E-2</v>
      </c>
      <c r="F926" s="208">
        <v>1.2E-2</v>
      </c>
      <c r="G926" s="208">
        <v>0.01</v>
      </c>
      <c r="H926" s="208">
        <v>0.01</v>
      </c>
      <c r="I926" s="208">
        <v>1.2315904709666654E-2</v>
      </c>
      <c r="J926" s="208">
        <v>0.01</v>
      </c>
      <c r="K926" s="208">
        <v>0.01</v>
      </c>
      <c r="L926" s="208">
        <v>1.21E-2</v>
      </c>
      <c r="M926" s="208">
        <v>0.01</v>
      </c>
      <c r="N926" s="208">
        <v>1.3446380000000001E-2</v>
      </c>
      <c r="O926" s="206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10">
        <v>1</v>
      </c>
    </row>
    <row r="927" spans="1:65">
      <c r="A927" s="30"/>
      <c r="B927" s="19">
        <v>1</v>
      </c>
      <c r="C927" s="9">
        <v>2</v>
      </c>
      <c r="D927" s="24">
        <v>0.01</v>
      </c>
      <c r="E927" s="24">
        <v>1.4000000000000002E-2</v>
      </c>
      <c r="F927" s="24">
        <v>1.2E-2</v>
      </c>
      <c r="G927" s="24">
        <v>0.01</v>
      </c>
      <c r="H927" s="24">
        <v>0.01</v>
      </c>
      <c r="I927" s="24">
        <v>1.3124919806893124E-2</v>
      </c>
      <c r="J927" s="24">
        <v>0.01</v>
      </c>
      <c r="K927" s="24">
        <v>0.01</v>
      </c>
      <c r="L927" s="233">
        <v>1.03E-2</v>
      </c>
      <c r="M927" s="24">
        <v>0.01</v>
      </c>
      <c r="N927" s="24">
        <v>1.3221350000000002E-2</v>
      </c>
      <c r="O927" s="206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210" t="e">
        <v>#N/A</v>
      </c>
    </row>
    <row r="928" spans="1:65">
      <c r="A928" s="30"/>
      <c r="B928" s="19">
        <v>1</v>
      </c>
      <c r="C928" s="9">
        <v>3</v>
      </c>
      <c r="D928" s="24">
        <v>0.01</v>
      </c>
      <c r="E928" s="233">
        <v>1.9E-2</v>
      </c>
      <c r="F928" s="24">
        <v>1.2E-2</v>
      </c>
      <c r="G928" s="24">
        <v>0.01</v>
      </c>
      <c r="H928" s="24">
        <v>0.01</v>
      </c>
      <c r="I928" s="24">
        <v>1.1233958442805503E-2</v>
      </c>
      <c r="J928" s="24">
        <v>0.01</v>
      </c>
      <c r="K928" s="24">
        <v>0.01</v>
      </c>
      <c r="L928" s="24">
        <v>1.21E-2</v>
      </c>
      <c r="M928" s="24">
        <v>0.01</v>
      </c>
      <c r="N928" s="24">
        <v>1.3897819999999998E-2</v>
      </c>
      <c r="O928" s="206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210">
        <v>16</v>
      </c>
    </row>
    <row r="929" spans="1:65">
      <c r="A929" s="30"/>
      <c r="B929" s="19">
        <v>1</v>
      </c>
      <c r="C929" s="9">
        <v>4</v>
      </c>
      <c r="D929" s="24">
        <v>0.01</v>
      </c>
      <c r="E929" s="24">
        <v>1.4999999999999999E-2</v>
      </c>
      <c r="F929" s="24">
        <v>1.2E-2</v>
      </c>
      <c r="G929" s="24">
        <v>0.01</v>
      </c>
      <c r="H929" s="24">
        <v>0.01</v>
      </c>
      <c r="I929" s="24">
        <v>1.1136452855090379E-2</v>
      </c>
      <c r="J929" s="24">
        <v>0.01</v>
      </c>
      <c r="K929" s="24">
        <v>0.01</v>
      </c>
      <c r="L929" s="24">
        <v>1.23E-2</v>
      </c>
      <c r="M929" s="24">
        <v>0.01</v>
      </c>
      <c r="N929" s="24">
        <v>1.3702490000000001E-2</v>
      </c>
      <c r="O929" s="206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210">
        <v>1.1232013888032438E-2</v>
      </c>
    </row>
    <row r="930" spans="1:65">
      <c r="A930" s="30"/>
      <c r="B930" s="19">
        <v>1</v>
      </c>
      <c r="C930" s="9">
        <v>5</v>
      </c>
      <c r="D930" s="233">
        <v>0.02</v>
      </c>
      <c r="E930" s="24">
        <v>1.4000000000000002E-2</v>
      </c>
      <c r="F930" s="24">
        <v>1.2E-2</v>
      </c>
      <c r="G930" s="24">
        <v>0.01</v>
      </c>
      <c r="H930" s="24">
        <v>0.01</v>
      </c>
      <c r="I930" s="24">
        <v>1.3554225132707213E-2</v>
      </c>
      <c r="J930" s="24">
        <v>0.01</v>
      </c>
      <c r="K930" s="24">
        <v>0.01</v>
      </c>
      <c r="L930" s="24">
        <v>1.18E-2</v>
      </c>
      <c r="M930" s="24">
        <v>0.01</v>
      </c>
      <c r="N930" s="24">
        <v>1.3389549999999998E-2</v>
      </c>
      <c r="O930" s="206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210">
        <v>84</v>
      </c>
    </row>
    <row r="931" spans="1:65">
      <c r="A931" s="30"/>
      <c r="B931" s="19">
        <v>1</v>
      </c>
      <c r="C931" s="9">
        <v>6</v>
      </c>
      <c r="D931" s="233">
        <v>0.02</v>
      </c>
      <c r="E931" s="24">
        <v>1.4000000000000002E-2</v>
      </c>
      <c r="F931" s="24">
        <v>1.2E-2</v>
      </c>
      <c r="G931" s="24">
        <v>0.01</v>
      </c>
      <c r="H931" s="24">
        <v>0.01</v>
      </c>
      <c r="I931" s="24">
        <v>1.1893372457534924E-2</v>
      </c>
      <c r="J931" s="24">
        <v>0.01</v>
      </c>
      <c r="K931" s="24">
        <v>0.01</v>
      </c>
      <c r="L931" s="24">
        <v>1.1900000000000001E-2</v>
      </c>
      <c r="M931" s="24">
        <v>0.01</v>
      </c>
      <c r="N931" s="24">
        <v>1.3418360000000001E-2</v>
      </c>
      <c r="O931" s="206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  <c r="AG931" s="207"/>
      <c r="AH931" s="207"/>
      <c r="AI931" s="207"/>
      <c r="AJ931" s="207"/>
      <c r="AK931" s="207"/>
      <c r="AL931" s="207"/>
      <c r="AM931" s="207"/>
      <c r="AN931" s="207"/>
      <c r="AO931" s="207"/>
      <c r="AP931" s="207"/>
      <c r="AQ931" s="207"/>
      <c r="AR931" s="207"/>
      <c r="AS931" s="207"/>
      <c r="AT931" s="207"/>
      <c r="AU931" s="207"/>
      <c r="AV931" s="207"/>
      <c r="AW931" s="207"/>
      <c r="AX931" s="207"/>
      <c r="AY931" s="207"/>
      <c r="AZ931" s="207"/>
      <c r="BA931" s="207"/>
      <c r="BB931" s="207"/>
      <c r="BC931" s="207"/>
      <c r="BD931" s="207"/>
      <c r="BE931" s="207"/>
      <c r="BF931" s="207"/>
      <c r="BG931" s="207"/>
      <c r="BH931" s="207"/>
      <c r="BI931" s="207"/>
      <c r="BJ931" s="207"/>
      <c r="BK931" s="207"/>
      <c r="BL931" s="207"/>
      <c r="BM931" s="56"/>
    </row>
    <row r="932" spans="1:65">
      <c r="A932" s="30"/>
      <c r="B932" s="20" t="s">
        <v>226</v>
      </c>
      <c r="C932" s="12"/>
      <c r="D932" s="212">
        <v>1.5000000000000001E-2</v>
      </c>
      <c r="E932" s="212">
        <v>1.4666666666666666E-2</v>
      </c>
      <c r="F932" s="212">
        <v>1.1999999999999999E-2</v>
      </c>
      <c r="G932" s="212">
        <v>0.01</v>
      </c>
      <c r="H932" s="212">
        <v>0.01</v>
      </c>
      <c r="I932" s="212">
        <v>1.2209805567449633E-2</v>
      </c>
      <c r="J932" s="212">
        <v>0.01</v>
      </c>
      <c r="K932" s="212">
        <v>0.01</v>
      </c>
      <c r="L932" s="212">
        <v>1.1750000000000002E-2</v>
      </c>
      <c r="M932" s="212">
        <v>0.01</v>
      </c>
      <c r="N932" s="212">
        <v>1.3512658333333335E-2</v>
      </c>
      <c r="O932" s="206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  <c r="AA932" s="207"/>
      <c r="AB932" s="207"/>
      <c r="AC932" s="207"/>
      <c r="AD932" s="207"/>
      <c r="AE932" s="207"/>
      <c r="AF932" s="207"/>
      <c r="AG932" s="207"/>
      <c r="AH932" s="207"/>
      <c r="AI932" s="207"/>
      <c r="AJ932" s="207"/>
      <c r="AK932" s="207"/>
      <c r="AL932" s="207"/>
      <c r="AM932" s="207"/>
      <c r="AN932" s="207"/>
      <c r="AO932" s="207"/>
      <c r="AP932" s="207"/>
      <c r="AQ932" s="207"/>
      <c r="AR932" s="207"/>
      <c r="AS932" s="207"/>
      <c r="AT932" s="207"/>
      <c r="AU932" s="207"/>
      <c r="AV932" s="207"/>
      <c r="AW932" s="207"/>
      <c r="AX932" s="207"/>
      <c r="AY932" s="207"/>
      <c r="AZ932" s="207"/>
      <c r="BA932" s="207"/>
      <c r="BB932" s="207"/>
      <c r="BC932" s="207"/>
      <c r="BD932" s="207"/>
      <c r="BE932" s="207"/>
      <c r="BF932" s="207"/>
      <c r="BG932" s="207"/>
      <c r="BH932" s="207"/>
      <c r="BI932" s="207"/>
      <c r="BJ932" s="207"/>
      <c r="BK932" s="207"/>
      <c r="BL932" s="207"/>
      <c r="BM932" s="56"/>
    </row>
    <row r="933" spans="1:65">
      <c r="A933" s="30"/>
      <c r="B933" s="3" t="s">
        <v>227</v>
      </c>
      <c r="C933" s="29"/>
      <c r="D933" s="24">
        <v>1.4999999999999999E-2</v>
      </c>
      <c r="E933" s="24">
        <v>1.4000000000000002E-2</v>
      </c>
      <c r="F933" s="24">
        <v>1.2E-2</v>
      </c>
      <c r="G933" s="24">
        <v>0.01</v>
      </c>
      <c r="H933" s="24">
        <v>0.01</v>
      </c>
      <c r="I933" s="24">
        <v>1.210463858360079E-2</v>
      </c>
      <c r="J933" s="24">
        <v>0.01</v>
      </c>
      <c r="K933" s="24">
        <v>0.01</v>
      </c>
      <c r="L933" s="24">
        <v>1.2E-2</v>
      </c>
      <c r="M933" s="24">
        <v>0.01</v>
      </c>
      <c r="N933" s="24">
        <v>1.3432370000000001E-2</v>
      </c>
      <c r="O933" s="206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  <c r="AA933" s="207"/>
      <c r="AB933" s="207"/>
      <c r="AC933" s="207"/>
      <c r="AD933" s="207"/>
      <c r="AE933" s="207"/>
      <c r="AF933" s="207"/>
      <c r="AG933" s="207"/>
      <c r="AH933" s="207"/>
      <c r="AI933" s="207"/>
      <c r="AJ933" s="207"/>
      <c r="AK933" s="207"/>
      <c r="AL933" s="207"/>
      <c r="AM933" s="207"/>
      <c r="AN933" s="207"/>
      <c r="AO933" s="207"/>
      <c r="AP933" s="207"/>
      <c r="AQ933" s="207"/>
      <c r="AR933" s="207"/>
      <c r="AS933" s="207"/>
      <c r="AT933" s="207"/>
      <c r="AU933" s="207"/>
      <c r="AV933" s="207"/>
      <c r="AW933" s="207"/>
      <c r="AX933" s="207"/>
      <c r="AY933" s="207"/>
      <c r="AZ933" s="207"/>
      <c r="BA933" s="207"/>
      <c r="BB933" s="207"/>
      <c r="BC933" s="207"/>
      <c r="BD933" s="207"/>
      <c r="BE933" s="207"/>
      <c r="BF933" s="207"/>
      <c r="BG933" s="207"/>
      <c r="BH933" s="207"/>
      <c r="BI933" s="207"/>
      <c r="BJ933" s="207"/>
      <c r="BK933" s="207"/>
      <c r="BL933" s="207"/>
      <c r="BM933" s="56"/>
    </row>
    <row r="934" spans="1:65">
      <c r="A934" s="30"/>
      <c r="B934" s="3" t="s">
        <v>228</v>
      </c>
      <c r="C934" s="29"/>
      <c r="D934" s="24">
        <v>5.477225575051657E-3</v>
      </c>
      <c r="E934" s="24">
        <v>2.3380903889000239E-3</v>
      </c>
      <c r="F934" s="24">
        <v>1.9002943576525366E-18</v>
      </c>
      <c r="G934" s="24">
        <v>0</v>
      </c>
      <c r="H934" s="24">
        <v>0</v>
      </c>
      <c r="I934" s="24">
        <v>9.8596639248143604E-4</v>
      </c>
      <c r="J934" s="24">
        <v>0</v>
      </c>
      <c r="K934" s="24">
        <v>0</v>
      </c>
      <c r="L934" s="24">
        <v>7.3143694191638963E-4</v>
      </c>
      <c r="M934" s="24">
        <v>0</v>
      </c>
      <c r="N934" s="24">
        <v>2.4400277501837218E-4</v>
      </c>
      <c r="O934" s="206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  <c r="AA934" s="207"/>
      <c r="AB934" s="207"/>
      <c r="AC934" s="207"/>
      <c r="AD934" s="207"/>
      <c r="AE934" s="207"/>
      <c r="AF934" s="207"/>
      <c r="AG934" s="207"/>
      <c r="AH934" s="207"/>
      <c r="AI934" s="207"/>
      <c r="AJ934" s="207"/>
      <c r="AK934" s="207"/>
      <c r="AL934" s="207"/>
      <c r="AM934" s="207"/>
      <c r="AN934" s="207"/>
      <c r="AO934" s="207"/>
      <c r="AP934" s="207"/>
      <c r="AQ934" s="207"/>
      <c r="AR934" s="207"/>
      <c r="AS934" s="207"/>
      <c r="AT934" s="207"/>
      <c r="AU934" s="207"/>
      <c r="AV934" s="207"/>
      <c r="AW934" s="207"/>
      <c r="AX934" s="207"/>
      <c r="AY934" s="207"/>
      <c r="AZ934" s="207"/>
      <c r="BA934" s="207"/>
      <c r="BB934" s="207"/>
      <c r="BC934" s="207"/>
      <c r="BD934" s="207"/>
      <c r="BE934" s="207"/>
      <c r="BF934" s="207"/>
      <c r="BG934" s="207"/>
      <c r="BH934" s="207"/>
      <c r="BI934" s="207"/>
      <c r="BJ934" s="207"/>
      <c r="BK934" s="207"/>
      <c r="BL934" s="207"/>
      <c r="BM934" s="56"/>
    </row>
    <row r="935" spans="1:65">
      <c r="A935" s="30"/>
      <c r="B935" s="3" t="s">
        <v>85</v>
      </c>
      <c r="C935" s="29"/>
      <c r="D935" s="13">
        <v>0.36514837167011044</v>
      </c>
      <c r="E935" s="13">
        <v>0.159415253788638</v>
      </c>
      <c r="F935" s="13">
        <v>1.583578631377114E-16</v>
      </c>
      <c r="G935" s="13">
        <v>0</v>
      </c>
      <c r="H935" s="13">
        <v>0</v>
      </c>
      <c r="I935" s="13">
        <v>8.0752014193407287E-2</v>
      </c>
      <c r="J935" s="13">
        <v>0</v>
      </c>
      <c r="K935" s="13">
        <v>0</v>
      </c>
      <c r="L935" s="13">
        <v>6.2249952503522513E-2</v>
      </c>
      <c r="M935" s="13">
        <v>0</v>
      </c>
      <c r="N935" s="13">
        <v>1.8057348080537234E-2</v>
      </c>
      <c r="O935" s="144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30"/>
      <c r="B936" s="3" t="s">
        <v>229</v>
      </c>
      <c r="C936" s="29"/>
      <c r="D936" s="13">
        <v>0.33546843420326455</v>
      </c>
      <c r="E936" s="13">
        <v>0.30579135788763634</v>
      </c>
      <c r="F936" s="13">
        <v>6.8374747362611288E-2</v>
      </c>
      <c r="G936" s="13">
        <v>-0.10968771053115711</v>
      </c>
      <c r="H936" s="13">
        <v>-0.10968771053115711</v>
      </c>
      <c r="I936" s="13">
        <v>8.7053994872550833E-2</v>
      </c>
      <c r="J936" s="13">
        <v>-0.10968771053115711</v>
      </c>
      <c r="K936" s="13">
        <v>-0.10968771053115711</v>
      </c>
      <c r="L936" s="13">
        <v>4.6116940125890515E-2</v>
      </c>
      <c r="M936" s="13">
        <v>-0.10968771053115711</v>
      </c>
      <c r="N936" s="13">
        <v>0.20304857775602403</v>
      </c>
      <c r="O936" s="14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46" t="s">
        <v>230</v>
      </c>
      <c r="C937" s="47"/>
      <c r="D937" s="45">
        <v>1.25</v>
      </c>
      <c r="E937" s="45">
        <v>1.1200000000000001</v>
      </c>
      <c r="F937" s="45">
        <v>0.09</v>
      </c>
      <c r="G937" s="45">
        <v>0.67</v>
      </c>
      <c r="H937" s="45">
        <v>0.67</v>
      </c>
      <c r="I937" s="45">
        <v>0.18</v>
      </c>
      <c r="J937" s="45">
        <v>0.67</v>
      </c>
      <c r="K937" s="45">
        <v>0.67</v>
      </c>
      <c r="L937" s="45">
        <v>0</v>
      </c>
      <c r="M937" s="45">
        <v>0.67</v>
      </c>
      <c r="N937" s="45">
        <v>0.68</v>
      </c>
      <c r="O937" s="144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3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BM938" s="55"/>
    </row>
    <row r="939" spans="1:65" ht="15">
      <c r="B939" s="8" t="s">
        <v>434</v>
      </c>
      <c r="BM939" s="28" t="s">
        <v>66</v>
      </c>
    </row>
    <row r="940" spans="1:65" ht="15">
      <c r="A940" s="25" t="s">
        <v>63</v>
      </c>
      <c r="B940" s="18" t="s">
        <v>108</v>
      </c>
      <c r="C940" s="15" t="s">
        <v>109</v>
      </c>
      <c r="D940" s="16" t="s">
        <v>209</v>
      </c>
      <c r="E940" s="17" t="s">
        <v>209</v>
      </c>
      <c r="F940" s="17" t="s">
        <v>209</v>
      </c>
      <c r="G940" s="17" t="s">
        <v>209</v>
      </c>
      <c r="H940" s="17" t="s">
        <v>209</v>
      </c>
      <c r="I940" s="17" t="s">
        <v>209</v>
      </c>
      <c r="J940" s="17" t="s">
        <v>209</v>
      </c>
      <c r="K940" s="17" t="s">
        <v>209</v>
      </c>
      <c r="L940" s="14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 t="s">
        <v>210</v>
      </c>
      <c r="C941" s="9" t="s">
        <v>210</v>
      </c>
      <c r="D941" s="142" t="s">
        <v>239</v>
      </c>
      <c r="E941" s="143" t="s">
        <v>240</v>
      </c>
      <c r="F941" s="143" t="s">
        <v>242</v>
      </c>
      <c r="G941" s="143" t="s">
        <v>243</v>
      </c>
      <c r="H941" s="143" t="s">
        <v>244</v>
      </c>
      <c r="I941" s="143" t="s">
        <v>246</v>
      </c>
      <c r="J941" s="143" t="s">
        <v>247</v>
      </c>
      <c r="K941" s="143" t="s">
        <v>248</v>
      </c>
      <c r="L941" s="14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 t="s">
        <v>3</v>
      </c>
    </row>
    <row r="942" spans="1:65">
      <c r="A942" s="30"/>
      <c r="B942" s="19"/>
      <c r="C942" s="9"/>
      <c r="D942" s="10" t="s">
        <v>99</v>
      </c>
      <c r="E942" s="11" t="s">
        <v>99</v>
      </c>
      <c r="F942" s="11" t="s">
        <v>99</v>
      </c>
      <c r="G942" s="11" t="s">
        <v>275</v>
      </c>
      <c r="H942" s="11" t="s">
        <v>99</v>
      </c>
      <c r="I942" s="11" t="s">
        <v>275</v>
      </c>
      <c r="J942" s="11" t="s">
        <v>275</v>
      </c>
      <c r="K942" s="11" t="s">
        <v>275</v>
      </c>
      <c r="L942" s="14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2</v>
      </c>
    </row>
    <row r="943" spans="1:65">
      <c r="A943" s="30"/>
      <c r="B943" s="19"/>
      <c r="C943" s="9"/>
      <c r="D943" s="26"/>
      <c r="E943" s="26"/>
      <c r="F943" s="26"/>
      <c r="G943" s="26"/>
      <c r="H943" s="26"/>
      <c r="I943" s="26"/>
      <c r="J943" s="26"/>
      <c r="K943" s="26"/>
      <c r="L943" s="14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3</v>
      </c>
    </row>
    <row r="944" spans="1:65">
      <c r="A944" s="30"/>
      <c r="B944" s="18">
        <v>1</v>
      </c>
      <c r="C944" s="14">
        <v>1</v>
      </c>
      <c r="D944" s="22">
        <v>1.6</v>
      </c>
      <c r="E944" s="22">
        <v>1.39</v>
      </c>
      <c r="F944" s="22">
        <v>1.5</v>
      </c>
      <c r="G944" s="22">
        <v>1.6</v>
      </c>
      <c r="H944" s="22">
        <v>1.4024271191236066</v>
      </c>
      <c r="I944" s="22">
        <v>1.5</v>
      </c>
      <c r="J944" s="22">
        <v>1.5</v>
      </c>
      <c r="K944" s="22">
        <v>1.66</v>
      </c>
      <c r="L944" s="14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1</v>
      </c>
    </row>
    <row r="945" spans="1:65">
      <c r="A945" s="30"/>
      <c r="B945" s="19">
        <v>1</v>
      </c>
      <c r="C945" s="9">
        <v>2</v>
      </c>
      <c r="D945" s="11">
        <v>1.52</v>
      </c>
      <c r="E945" s="147">
        <v>1.56</v>
      </c>
      <c r="F945" s="11">
        <v>1.6</v>
      </c>
      <c r="G945" s="11">
        <v>1.9</v>
      </c>
      <c r="H945" s="11">
        <v>1.4076962796189103</v>
      </c>
      <c r="I945" s="11">
        <v>1.5</v>
      </c>
      <c r="J945" s="11">
        <v>1.6</v>
      </c>
      <c r="K945" s="11">
        <v>1.62</v>
      </c>
      <c r="L945" s="14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 t="e">
        <v>#N/A</v>
      </c>
    </row>
    <row r="946" spans="1:65">
      <c r="A946" s="30"/>
      <c r="B946" s="19">
        <v>1</v>
      </c>
      <c r="C946" s="9">
        <v>3</v>
      </c>
      <c r="D946" s="11">
        <v>1.55</v>
      </c>
      <c r="E946" s="11">
        <v>1.43</v>
      </c>
      <c r="F946" s="11">
        <v>1.5</v>
      </c>
      <c r="G946" s="11">
        <v>1.6</v>
      </c>
      <c r="H946" s="11">
        <v>1.3633406155588603</v>
      </c>
      <c r="I946" s="11">
        <v>1.5</v>
      </c>
      <c r="J946" s="11">
        <v>1.5</v>
      </c>
      <c r="K946" s="11">
        <v>1.7</v>
      </c>
      <c r="L946" s="14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16</v>
      </c>
    </row>
    <row r="947" spans="1:65">
      <c r="A947" s="30"/>
      <c r="B947" s="19">
        <v>1</v>
      </c>
      <c r="C947" s="9">
        <v>4</v>
      </c>
      <c r="D947" s="147">
        <v>1.88</v>
      </c>
      <c r="E947" s="11">
        <v>1.42</v>
      </c>
      <c r="F947" s="11">
        <v>1.6</v>
      </c>
      <c r="G947" s="11">
        <v>1.7</v>
      </c>
      <c r="H947" s="11">
        <v>1.36205839913908</v>
      </c>
      <c r="I947" s="11">
        <v>1.4</v>
      </c>
      <c r="J947" s="11">
        <v>1.5</v>
      </c>
      <c r="K947" s="11">
        <v>1.63</v>
      </c>
      <c r="L947" s="14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1.5347074199332384</v>
      </c>
    </row>
    <row r="948" spans="1:65">
      <c r="A948" s="30"/>
      <c r="B948" s="19">
        <v>1</v>
      </c>
      <c r="C948" s="9">
        <v>5</v>
      </c>
      <c r="D948" s="11">
        <v>1.59</v>
      </c>
      <c r="E948" s="11">
        <v>1.41</v>
      </c>
      <c r="F948" s="11">
        <v>1.6</v>
      </c>
      <c r="G948" s="147">
        <v>2</v>
      </c>
      <c r="H948" s="11">
        <v>1.3880814696777704</v>
      </c>
      <c r="I948" s="11">
        <v>1.4</v>
      </c>
      <c r="J948" s="11">
        <v>1.5</v>
      </c>
      <c r="K948" s="11">
        <v>1.64</v>
      </c>
      <c r="L948" s="14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85</v>
      </c>
    </row>
    <row r="949" spans="1:65">
      <c r="A949" s="30"/>
      <c r="B949" s="19">
        <v>1</v>
      </c>
      <c r="C949" s="9">
        <v>6</v>
      </c>
      <c r="D949" s="11">
        <v>1.61</v>
      </c>
      <c r="E949" s="11">
        <v>1.46</v>
      </c>
      <c r="F949" s="11">
        <v>1.6</v>
      </c>
      <c r="G949" s="11">
        <v>1.7</v>
      </c>
      <c r="H949" s="11">
        <v>1.4063522736772203</v>
      </c>
      <c r="I949" s="11">
        <v>1.4</v>
      </c>
      <c r="J949" s="11">
        <v>1.6</v>
      </c>
      <c r="K949" s="11">
        <v>1.61</v>
      </c>
      <c r="L949" s="14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20" t="s">
        <v>226</v>
      </c>
      <c r="C950" s="12"/>
      <c r="D950" s="23">
        <v>1.625</v>
      </c>
      <c r="E950" s="23">
        <v>1.4450000000000001</v>
      </c>
      <c r="F950" s="23">
        <v>1.5666666666666664</v>
      </c>
      <c r="G950" s="23">
        <v>1.75</v>
      </c>
      <c r="H950" s="23">
        <v>1.3883260261325745</v>
      </c>
      <c r="I950" s="23">
        <v>1.4500000000000002</v>
      </c>
      <c r="J950" s="23">
        <v>1.5333333333333332</v>
      </c>
      <c r="K950" s="23">
        <v>1.6433333333333333</v>
      </c>
      <c r="L950" s="14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3" t="s">
        <v>227</v>
      </c>
      <c r="C951" s="29"/>
      <c r="D951" s="11">
        <v>1.5950000000000002</v>
      </c>
      <c r="E951" s="11">
        <v>1.4249999999999998</v>
      </c>
      <c r="F951" s="11">
        <v>1.6</v>
      </c>
      <c r="G951" s="11">
        <v>1.7</v>
      </c>
      <c r="H951" s="11">
        <v>1.3952542944006885</v>
      </c>
      <c r="I951" s="11">
        <v>1.45</v>
      </c>
      <c r="J951" s="11">
        <v>1.5</v>
      </c>
      <c r="K951" s="11">
        <v>1.6349999999999998</v>
      </c>
      <c r="L951" s="14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3" t="s">
        <v>228</v>
      </c>
      <c r="C952" s="29"/>
      <c r="D952" s="24">
        <v>0.12942179105544779</v>
      </c>
      <c r="E952" s="24">
        <v>6.0909769331364293E-2</v>
      </c>
      <c r="F952" s="24">
        <v>5.1639777949432274E-2</v>
      </c>
      <c r="G952" s="24">
        <v>0.16431676725154978</v>
      </c>
      <c r="H952" s="24">
        <v>2.103954334805536E-2</v>
      </c>
      <c r="I952" s="24">
        <v>5.4772255750516662E-2</v>
      </c>
      <c r="J952" s="24">
        <v>5.1639777949432274E-2</v>
      </c>
      <c r="K952" s="24">
        <v>3.2659863237108996E-2</v>
      </c>
      <c r="L952" s="206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  <c r="AA952" s="207"/>
      <c r="AB952" s="207"/>
      <c r="AC952" s="207"/>
      <c r="AD952" s="207"/>
      <c r="AE952" s="207"/>
      <c r="AF952" s="207"/>
      <c r="AG952" s="207"/>
      <c r="AH952" s="207"/>
      <c r="AI952" s="207"/>
      <c r="AJ952" s="207"/>
      <c r="AK952" s="207"/>
      <c r="AL952" s="207"/>
      <c r="AM952" s="207"/>
      <c r="AN952" s="207"/>
      <c r="AO952" s="207"/>
      <c r="AP952" s="207"/>
      <c r="AQ952" s="207"/>
      <c r="AR952" s="207"/>
      <c r="AS952" s="207"/>
      <c r="AT952" s="207"/>
      <c r="AU952" s="207"/>
      <c r="AV952" s="207"/>
      <c r="AW952" s="207"/>
      <c r="AX952" s="207"/>
      <c r="AY952" s="207"/>
      <c r="AZ952" s="207"/>
      <c r="BA952" s="207"/>
      <c r="BB952" s="207"/>
      <c r="BC952" s="207"/>
      <c r="BD952" s="207"/>
      <c r="BE952" s="207"/>
      <c r="BF952" s="207"/>
      <c r="BG952" s="207"/>
      <c r="BH952" s="207"/>
      <c r="BI952" s="207"/>
      <c r="BJ952" s="207"/>
      <c r="BK952" s="207"/>
      <c r="BL952" s="207"/>
      <c r="BM952" s="56"/>
    </row>
    <row r="953" spans="1:65">
      <c r="A953" s="30"/>
      <c r="B953" s="3" t="s">
        <v>85</v>
      </c>
      <c r="C953" s="29"/>
      <c r="D953" s="13">
        <v>7.9644179111044794E-2</v>
      </c>
      <c r="E953" s="13">
        <v>4.2152089502674246E-2</v>
      </c>
      <c r="F953" s="13">
        <v>3.2961560393254645E-2</v>
      </c>
      <c r="G953" s="13">
        <v>9.3895295572314158E-2</v>
      </c>
      <c r="H953" s="13">
        <v>1.5154612786929231E-2</v>
      </c>
      <c r="I953" s="13">
        <v>3.7773969483114934E-2</v>
      </c>
      <c r="J953" s="13">
        <v>3.3678116053977573E-2</v>
      </c>
      <c r="K953" s="13">
        <v>1.9874156128058214E-2</v>
      </c>
      <c r="L953" s="14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30"/>
      <c r="B954" s="3" t="s">
        <v>229</v>
      </c>
      <c r="C954" s="29"/>
      <c r="D954" s="13">
        <v>5.8833741789486638E-2</v>
      </c>
      <c r="E954" s="13">
        <v>-5.8452457301040983E-2</v>
      </c>
      <c r="F954" s="13">
        <v>2.0824325417556189E-2</v>
      </c>
      <c r="G954" s="13">
        <v>0.14028249115790881</v>
      </c>
      <c r="H954" s="13">
        <v>-9.538065164696452E-2</v>
      </c>
      <c r="I954" s="13">
        <v>-5.5194507326304043E-2</v>
      </c>
      <c r="J954" s="13">
        <v>-8.9534108068956009E-4</v>
      </c>
      <c r="K954" s="13">
        <v>7.077955836352201E-2</v>
      </c>
      <c r="L954" s="14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46" t="s">
        <v>230</v>
      </c>
      <c r="C955" s="47"/>
      <c r="D955" s="45">
        <v>0.52</v>
      </c>
      <c r="E955" s="45">
        <v>0.73</v>
      </c>
      <c r="F955" s="45">
        <v>0.12</v>
      </c>
      <c r="G955" s="45">
        <v>1.4</v>
      </c>
      <c r="H955" s="45">
        <v>1.1299999999999999</v>
      </c>
      <c r="I955" s="45">
        <v>0.7</v>
      </c>
      <c r="J955" s="45">
        <v>0.12</v>
      </c>
      <c r="K955" s="45">
        <v>0.65</v>
      </c>
      <c r="L955" s="14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B956" s="31"/>
      <c r="C956" s="20"/>
      <c r="D956" s="20"/>
      <c r="E956" s="20"/>
      <c r="F956" s="20"/>
      <c r="G956" s="20"/>
      <c r="H956" s="20"/>
      <c r="I956" s="20"/>
      <c r="J956" s="20"/>
      <c r="K956" s="20"/>
      <c r="BM956" s="55"/>
    </row>
    <row r="957" spans="1:65" ht="15">
      <c r="B957" s="8" t="s">
        <v>491</v>
      </c>
      <c r="BM957" s="28" t="s">
        <v>233</v>
      </c>
    </row>
    <row r="958" spans="1:65" ht="15">
      <c r="A958" s="25" t="s">
        <v>64</v>
      </c>
      <c r="B958" s="18" t="s">
        <v>108</v>
      </c>
      <c r="C958" s="15" t="s">
        <v>109</v>
      </c>
      <c r="D958" s="16" t="s">
        <v>209</v>
      </c>
      <c r="E958" s="17" t="s">
        <v>209</v>
      </c>
      <c r="F958" s="17" t="s">
        <v>209</v>
      </c>
      <c r="G958" s="17" t="s">
        <v>209</v>
      </c>
      <c r="H958" s="17" t="s">
        <v>209</v>
      </c>
      <c r="I958" s="14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 t="s">
        <v>210</v>
      </c>
      <c r="C959" s="9" t="s">
        <v>210</v>
      </c>
      <c r="D959" s="142" t="s">
        <v>239</v>
      </c>
      <c r="E959" s="143" t="s">
        <v>240</v>
      </c>
      <c r="F959" s="143" t="s">
        <v>243</v>
      </c>
      <c r="G959" s="143" t="s">
        <v>246</v>
      </c>
      <c r="H959" s="143" t="s">
        <v>247</v>
      </c>
      <c r="I959" s="14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 t="s">
        <v>3</v>
      </c>
    </row>
    <row r="960" spans="1:65">
      <c r="A960" s="30"/>
      <c r="B960" s="19"/>
      <c r="C960" s="9"/>
      <c r="D960" s="10" t="s">
        <v>99</v>
      </c>
      <c r="E960" s="11" t="s">
        <v>99</v>
      </c>
      <c r="F960" s="11" t="s">
        <v>275</v>
      </c>
      <c r="G960" s="11" t="s">
        <v>275</v>
      </c>
      <c r="H960" s="11" t="s">
        <v>275</v>
      </c>
      <c r="I960" s="14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3</v>
      </c>
    </row>
    <row r="961" spans="1:65">
      <c r="A961" s="30"/>
      <c r="B961" s="19"/>
      <c r="C961" s="9"/>
      <c r="D961" s="26"/>
      <c r="E961" s="26"/>
      <c r="F961" s="26"/>
      <c r="G961" s="26"/>
      <c r="H961" s="26"/>
      <c r="I961" s="14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3</v>
      </c>
    </row>
    <row r="962" spans="1:65">
      <c r="A962" s="30"/>
      <c r="B962" s="18">
        <v>1</v>
      </c>
      <c r="C962" s="14">
        <v>1</v>
      </c>
      <c r="D962" s="208">
        <v>0.03</v>
      </c>
      <c r="E962" s="208">
        <v>0.01</v>
      </c>
      <c r="F962" s="209" t="s">
        <v>189</v>
      </c>
      <c r="G962" s="209" t="s">
        <v>105</v>
      </c>
      <c r="H962" s="209" t="s">
        <v>189</v>
      </c>
      <c r="I962" s="206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7"/>
      <c r="AT962" s="207"/>
      <c r="AU962" s="207"/>
      <c r="AV962" s="207"/>
      <c r="AW962" s="207"/>
      <c r="AX962" s="207"/>
      <c r="AY962" s="207"/>
      <c r="AZ962" s="207"/>
      <c r="BA962" s="207"/>
      <c r="BB962" s="207"/>
      <c r="BC962" s="207"/>
      <c r="BD962" s="207"/>
      <c r="BE962" s="207"/>
      <c r="BF962" s="207"/>
      <c r="BG962" s="207"/>
      <c r="BH962" s="207"/>
      <c r="BI962" s="207"/>
      <c r="BJ962" s="207"/>
      <c r="BK962" s="207"/>
      <c r="BL962" s="207"/>
      <c r="BM962" s="210">
        <v>1</v>
      </c>
    </row>
    <row r="963" spans="1:65">
      <c r="A963" s="30"/>
      <c r="B963" s="19">
        <v>1</v>
      </c>
      <c r="C963" s="9">
        <v>2</v>
      </c>
      <c r="D963" s="24">
        <v>0.01</v>
      </c>
      <c r="E963" s="24">
        <v>0.02</v>
      </c>
      <c r="F963" s="211" t="s">
        <v>189</v>
      </c>
      <c r="G963" s="211" t="s">
        <v>105</v>
      </c>
      <c r="H963" s="211" t="s">
        <v>189</v>
      </c>
      <c r="I963" s="206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7"/>
      <c r="AT963" s="207"/>
      <c r="AU963" s="207"/>
      <c r="AV963" s="207"/>
      <c r="AW963" s="207"/>
      <c r="AX963" s="207"/>
      <c r="AY963" s="207"/>
      <c r="AZ963" s="207"/>
      <c r="BA963" s="207"/>
      <c r="BB963" s="207"/>
      <c r="BC963" s="207"/>
      <c r="BD963" s="207"/>
      <c r="BE963" s="207"/>
      <c r="BF963" s="207"/>
      <c r="BG963" s="207"/>
      <c r="BH963" s="207"/>
      <c r="BI963" s="207"/>
      <c r="BJ963" s="207"/>
      <c r="BK963" s="207"/>
      <c r="BL963" s="207"/>
      <c r="BM963" s="210">
        <v>6</v>
      </c>
    </row>
    <row r="964" spans="1:65">
      <c r="A964" s="30"/>
      <c r="B964" s="19">
        <v>1</v>
      </c>
      <c r="C964" s="9">
        <v>3</v>
      </c>
      <c r="D964" s="24">
        <v>0.03</v>
      </c>
      <c r="E964" s="24">
        <v>0.02</v>
      </c>
      <c r="F964" s="211" t="s">
        <v>189</v>
      </c>
      <c r="G964" s="211" t="s">
        <v>105</v>
      </c>
      <c r="H964" s="211" t="s">
        <v>189</v>
      </c>
      <c r="I964" s="206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210">
        <v>16</v>
      </c>
    </row>
    <row r="965" spans="1:65">
      <c r="A965" s="30"/>
      <c r="B965" s="19">
        <v>1</v>
      </c>
      <c r="C965" s="9">
        <v>4</v>
      </c>
      <c r="D965" s="24">
        <v>0.01</v>
      </c>
      <c r="E965" s="24">
        <v>0.02</v>
      </c>
      <c r="F965" s="211" t="s">
        <v>189</v>
      </c>
      <c r="G965" s="211" t="s">
        <v>105</v>
      </c>
      <c r="H965" s="211" t="s">
        <v>189</v>
      </c>
      <c r="I965" s="206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  <c r="AA965" s="207"/>
      <c r="AB965" s="207"/>
      <c r="AC965" s="207"/>
      <c r="AD965" s="207"/>
      <c r="AE965" s="207"/>
      <c r="AF965" s="207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207"/>
      <c r="AT965" s="207"/>
      <c r="AU965" s="207"/>
      <c r="AV965" s="207"/>
      <c r="AW965" s="207"/>
      <c r="AX965" s="207"/>
      <c r="AY965" s="207"/>
      <c r="AZ965" s="207"/>
      <c r="BA965" s="207"/>
      <c r="BB965" s="207"/>
      <c r="BC965" s="207"/>
      <c r="BD965" s="207"/>
      <c r="BE965" s="207"/>
      <c r="BF965" s="207"/>
      <c r="BG965" s="207"/>
      <c r="BH965" s="207"/>
      <c r="BI965" s="207"/>
      <c r="BJ965" s="207"/>
      <c r="BK965" s="207"/>
      <c r="BL965" s="207"/>
      <c r="BM965" s="210">
        <v>1.7500000000000002E-2</v>
      </c>
    </row>
    <row r="966" spans="1:65">
      <c r="A966" s="30"/>
      <c r="B966" s="19">
        <v>1</v>
      </c>
      <c r="C966" s="9">
        <v>5</v>
      </c>
      <c r="D966" s="24">
        <v>0.01</v>
      </c>
      <c r="E966" s="24">
        <v>0.01</v>
      </c>
      <c r="F966" s="211" t="s">
        <v>189</v>
      </c>
      <c r="G966" s="211" t="s">
        <v>105</v>
      </c>
      <c r="H966" s="211" t="s">
        <v>189</v>
      </c>
      <c r="I966" s="206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210">
        <v>23</v>
      </c>
    </row>
    <row r="967" spans="1:65">
      <c r="A967" s="30"/>
      <c r="B967" s="19">
        <v>1</v>
      </c>
      <c r="C967" s="9">
        <v>6</v>
      </c>
      <c r="D967" s="24">
        <v>0.02</v>
      </c>
      <c r="E967" s="24">
        <v>0.02</v>
      </c>
      <c r="F967" s="211" t="s">
        <v>189</v>
      </c>
      <c r="G967" s="211" t="s">
        <v>105</v>
      </c>
      <c r="H967" s="211" t="s">
        <v>189</v>
      </c>
      <c r="I967" s="206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  <c r="AA967" s="207"/>
      <c r="AB967" s="207"/>
      <c r="AC967" s="207"/>
      <c r="AD967" s="207"/>
      <c r="AE967" s="207"/>
      <c r="AF967" s="207"/>
      <c r="AG967" s="207"/>
      <c r="AH967" s="207"/>
      <c r="AI967" s="207"/>
      <c r="AJ967" s="207"/>
      <c r="AK967" s="207"/>
      <c r="AL967" s="207"/>
      <c r="AM967" s="207"/>
      <c r="AN967" s="207"/>
      <c r="AO967" s="207"/>
      <c r="AP967" s="207"/>
      <c r="AQ967" s="207"/>
      <c r="AR967" s="207"/>
      <c r="AS967" s="207"/>
      <c r="AT967" s="207"/>
      <c r="AU967" s="207"/>
      <c r="AV967" s="207"/>
      <c r="AW967" s="207"/>
      <c r="AX967" s="207"/>
      <c r="AY967" s="207"/>
      <c r="AZ967" s="207"/>
      <c r="BA967" s="207"/>
      <c r="BB967" s="207"/>
      <c r="BC967" s="207"/>
      <c r="BD967" s="207"/>
      <c r="BE967" s="207"/>
      <c r="BF967" s="207"/>
      <c r="BG967" s="207"/>
      <c r="BH967" s="207"/>
      <c r="BI967" s="207"/>
      <c r="BJ967" s="207"/>
      <c r="BK967" s="207"/>
      <c r="BL967" s="207"/>
      <c r="BM967" s="56"/>
    </row>
    <row r="968" spans="1:65">
      <c r="A968" s="30"/>
      <c r="B968" s="20" t="s">
        <v>226</v>
      </c>
      <c r="C968" s="12"/>
      <c r="D968" s="212">
        <v>1.8333333333333333E-2</v>
      </c>
      <c r="E968" s="212">
        <v>1.6666666666666666E-2</v>
      </c>
      <c r="F968" s="212" t="s">
        <v>500</v>
      </c>
      <c r="G968" s="212" t="s">
        <v>500</v>
      </c>
      <c r="H968" s="212" t="s">
        <v>500</v>
      </c>
      <c r="I968" s="206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  <c r="AA968" s="207"/>
      <c r="AB968" s="207"/>
      <c r="AC968" s="207"/>
      <c r="AD968" s="207"/>
      <c r="AE968" s="207"/>
      <c r="AF968" s="207"/>
      <c r="AG968" s="207"/>
      <c r="AH968" s="207"/>
      <c r="AI968" s="207"/>
      <c r="AJ968" s="207"/>
      <c r="AK968" s="207"/>
      <c r="AL968" s="207"/>
      <c r="AM968" s="207"/>
      <c r="AN968" s="207"/>
      <c r="AO968" s="207"/>
      <c r="AP968" s="207"/>
      <c r="AQ968" s="207"/>
      <c r="AR968" s="207"/>
      <c r="AS968" s="207"/>
      <c r="AT968" s="207"/>
      <c r="AU968" s="207"/>
      <c r="AV968" s="207"/>
      <c r="AW968" s="207"/>
      <c r="AX968" s="207"/>
      <c r="AY968" s="207"/>
      <c r="AZ968" s="207"/>
      <c r="BA968" s="207"/>
      <c r="BB968" s="207"/>
      <c r="BC968" s="207"/>
      <c r="BD968" s="207"/>
      <c r="BE968" s="207"/>
      <c r="BF968" s="207"/>
      <c r="BG968" s="207"/>
      <c r="BH968" s="207"/>
      <c r="BI968" s="207"/>
      <c r="BJ968" s="207"/>
      <c r="BK968" s="207"/>
      <c r="BL968" s="207"/>
      <c r="BM968" s="56"/>
    </row>
    <row r="969" spans="1:65">
      <c r="A969" s="30"/>
      <c r="B969" s="3" t="s">
        <v>227</v>
      </c>
      <c r="C969" s="29"/>
      <c r="D969" s="24">
        <v>1.4999999999999999E-2</v>
      </c>
      <c r="E969" s="24">
        <v>0.02</v>
      </c>
      <c r="F969" s="24" t="s">
        <v>500</v>
      </c>
      <c r="G969" s="24" t="s">
        <v>500</v>
      </c>
      <c r="H969" s="24" t="s">
        <v>500</v>
      </c>
      <c r="I969" s="206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  <c r="AA969" s="207"/>
      <c r="AB969" s="207"/>
      <c r="AC969" s="207"/>
      <c r="AD969" s="207"/>
      <c r="AE969" s="207"/>
      <c r="AF969" s="207"/>
      <c r="AG969" s="207"/>
      <c r="AH969" s="207"/>
      <c r="AI969" s="207"/>
      <c r="AJ969" s="207"/>
      <c r="AK969" s="207"/>
      <c r="AL969" s="207"/>
      <c r="AM969" s="207"/>
      <c r="AN969" s="207"/>
      <c r="AO969" s="207"/>
      <c r="AP969" s="207"/>
      <c r="AQ969" s="207"/>
      <c r="AR969" s="207"/>
      <c r="AS969" s="207"/>
      <c r="AT969" s="207"/>
      <c r="AU969" s="207"/>
      <c r="AV969" s="207"/>
      <c r="AW969" s="207"/>
      <c r="AX969" s="207"/>
      <c r="AY969" s="207"/>
      <c r="AZ969" s="207"/>
      <c r="BA969" s="207"/>
      <c r="BB969" s="207"/>
      <c r="BC969" s="207"/>
      <c r="BD969" s="207"/>
      <c r="BE969" s="207"/>
      <c r="BF969" s="207"/>
      <c r="BG969" s="207"/>
      <c r="BH969" s="207"/>
      <c r="BI969" s="207"/>
      <c r="BJ969" s="207"/>
      <c r="BK969" s="207"/>
      <c r="BL969" s="207"/>
      <c r="BM969" s="56"/>
    </row>
    <row r="970" spans="1:65">
      <c r="A970" s="30"/>
      <c r="B970" s="3" t="s">
        <v>228</v>
      </c>
      <c r="C970" s="29"/>
      <c r="D970" s="24">
        <v>9.8319208025017518E-3</v>
      </c>
      <c r="E970" s="24">
        <v>5.1639777949432156E-3</v>
      </c>
      <c r="F970" s="24" t="s">
        <v>500</v>
      </c>
      <c r="G970" s="24" t="s">
        <v>500</v>
      </c>
      <c r="H970" s="24" t="s">
        <v>500</v>
      </c>
      <c r="I970" s="206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  <c r="AA970" s="207"/>
      <c r="AB970" s="207"/>
      <c r="AC970" s="207"/>
      <c r="AD970" s="207"/>
      <c r="AE970" s="207"/>
      <c r="AF970" s="207"/>
      <c r="AG970" s="207"/>
      <c r="AH970" s="207"/>
      <c r="AI970" s="207"/>
      <c r="AJ970" s="207"/>
      <c r="AK970" s="207"/>
      <c r="AL970" s="207"/>
      <c r="AM970" s="207"/>
      <c r="AN970" s="207"/>
      <c r="AO970" s="207"/>
      <c r="AP970" s="207"/>
      <c r="AQ970" s="207"/>
      <c r="AR970" s="207"/>
      <c r="AS970" s="207"/>
      <c r="AT970" s="207"/>
      <c r="AU970" s="207"/>
      <c r="AV970" s="207"/>
      <c r="AW970" s="207"/>
      <c r="AX970" s="207"/>
      <c r="AY970" s="207"/>
      <c r="AZ970" s="207"/>
      <c r="BA970" s="207"/>
      <c r="BB970" s="207"/>
      <c r="BC970" s="207"/>
      <c r="BD970" s="207"/>
      <c r="BE970" s="207"/>
      <c r="BF970" s="207"/>
      <c r="BG970" s="207"/>
      <c r="BH970" s="207"/>
      <c r="BI970" s="207"/>
      <c r="BJ970" s="207"/>
      <c r="BK970" s="207"/>
      <c r="BL970" s="207"/>
      <c r="BM970" s="56"/>
    </row>
    <row r="971" spans="1:65">
      <c r="A971" s="30"/>
      <c r="B971" s="3" t="s">
        <v>85</v>
      </c>
      <c r="C971" s="29"/>
      <c r="D971" s="13">
        <v>0.53628658922736827</v>
      </c>
      <c r="E971" s="13">
        <v>0.30983866769659296</v>
      </c>
      <c r="F971" s="13" t="s">
        <v>500</v>
      </c>
      <c r="G971" s="13" t="s">
        <v>500</v>
      </c>
      <c r="H971" s="13" t="s">
        <v>500</v>
      </c>
      <c r="I971" s="14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3" t="s">
        <v>229</v>
      </c>
      <c r="C972" s="29"/>
      <c r="D972" s="13">
        <v>4.761904761904745E-2</v>
      </c>
      <c r="E972" s="13">
        <v>-4.7619047619047672E-2</v>
      </c>
      <c r="F972" s="13" t="s">
        <v>500</v>
      </c>
      <c r="G972" s="13" t="s">
        <v>500</v>
      </c>
      <c r="H972" s="13" t="s">
        <v>500</v>
      </c>
      <c r="I972" s="14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30"/>
      <c r="B973" s="46" t="s">
        <v>230</v>
      </c>
      <c r="C973" s="47"/>
      <c r="D973" s="45">
        <v>0.67</v>
      </c>
      <c r="E973" s="45">
        <v>0.84</v>
      </c>
      <c r="F973" s="45">
        <v>0</v>
      </c>
      <c r="G973" s="45">
        <v>2.5299999999999998</v>
      </c>
      <c r="H973" s="45">
        <v>0</v>
      </c>
      <c r="I973" s="14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B974" s="31"/>
      <c r="C974" s="20"/>
      <c r="D974" s="20"/>
      <c r="E974" s="20"/>
      <c r="F974" s="20"/>
      <c r="G974" s="20"/>
      <c r="H974" s="20"/>
      <c r="BM974" s="55"/>
    </row>
    <row r="975" spans="1:65" ht="15">
      <c r="B975" s="8" t="s">
        <v>492</v>
      </c>
      <c r="BM975" s="28" t="s">
        <v>66</v>
      </c>
    </row>
    <row r="976" spans="1:65" ht="15">
      <c r="A976" s="25" t="s">
        <v>32</v>
      </c>
      <c r="B976" s="18" t="s">
        <v>108</v>
      </c>
      <c r="C976" s="15" t="s">
        <v>109</v>
      </c>
      <c r="D976" s="16" t="s">
        <v>209</v>
      </c>
      <c r="E976" s="17" t="s">
        <v>209</v>
      </c>
      <c r="F976" s="17" t="s">
        <v>209</v>
      </c>
      <c r="G976" s="17" t="s">
        <v>209</v>
      </c>
      <c r="H976" s="17" t="s">
        <v>209</v>
      </c>
      <c r="I976" s="17" t="s">
        <v>209</v>
      </c>
      <c r="J976" s="17" t="s">
        <v>209</v>
      </c>
      <c r="K976" s="17" t="s">
        <v>209</v>
      </c>
      <c r="L976" s="14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</v>
      </c>
    </row>
    <row r="977" spans="1:65">
      <c r="A977" s="30"/>
      <c r="B977" s="19" t="s">
        <v>210</v>
      </c>
      <c r="C977" s="9" t="s">
        <v>210</v>
      </c>
      <c r="D977" s="142" t="s">
        <v>239</v>
      </c>
      <c r="E977" s="143" t="s">
        <v>240</v>
      </c>
      <c r="F977" s="143" t="s">
        <v>242</v>
      </c>
      <c r="G977" s="143" t="s">
        <v>243</v>
      </c>
      <c r="H977" s="143" t="s">
        <v>244</v>
      </c>
      <c r="I977" s="143" t="s">
        <v>246</v>
      </c>
      <c r="J977" s="143" t="s">
        <v>247</v>
      </c>
      <c r="K977" s="143" t="s">
        <v>248</v>
      </c>
      <c r="L977" s="14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 t="s">
        <v>3</v>
      </c>
    </row>
    <row r="978" spans="1:65">
      <c r="A978" s="30"/>
      <c r="B978" s="19"/>
      <c r="C978" s="9"/>
      <c r="D978" s="10" t="s">
        <v>99</v>
      </c>
      <c r="E978" s="11" t="s">
        <v>99</v>
      </c>
      <c r="F978" s="11" t="s">
        <v>99</v>
      </c>
      <c r="G978" s="11" t="s">
        <v>275</v>
      </c>
      <c r="H978" s="11" t="s">
        <v>99</v>
      </c>
      <c r="I978" s="11" t="s">
        <v>275</v>
      </c>
      <c r="J978" s="11" t="s">
        <v>275</v>
      </c>
      <c r="K978" s="11" t="s">
        <v>275</v>
      </c>
      <c r="L978" s="14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2</v>
      </c>
    </row>
    <row r="979" spans="1:65">
      <c r="A979" s="30"/>
      <c r="B979" s="19"/>
      <c r="C979" s="9"/>
      <c r="D979" s="26"/>
      <c r="E979" s="26"/>
      <c r="F979" s="26"/>
      <c r="G979" s="26"/>
      <c r="H979" s="26"/>
      <c r="I979" s="26"/>
      <c r="J979" s="26"/>
      <c r="K979" s="26"/>
      <c r="L979" s="14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</v>
      </c>
    </row>
    <row r="980" spans="1:65">
      <c r="A980" s="30"/>
      <c r="B980" s="18">
        <v>1</v>
      </c>
      <c r="C980" s="14">
        <v>1</v>
      </c>
      <c r="D980" s="22">
        <v>1</v>
      </c>
      <c r="E980" s="22">
        <v>1</v>
      </c>
      <c r="F980" s="22">
        <v>1.4</v>
      </c>
      <c r="G980" s="22">
        <v>1.3</v>
      </c>
      <c r="H980" s="145">
        <v>0.64945738436605582</v>
      </c>
      <c r="I980" s="22">
        <v>1.2</v>
      </c>
      <c r="J980" s="22">
        <v>1.3</v>
      </c>
      <c r="K980" s="145">
        <v>27</v>
      </c>
      <c r="L980" s="14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1</v>
      </c>
    </row>
    <row r="981" spans="1:65">
      <c r="A981" s="30"/>
      <c r="B981" s="19">
        <v>1</v>
      </c>
      <c r="C981" s="9">
        <v>2</v>
      </c>
      <c r="D981" s="11">
        <v>0.9</v>
      </c>
      <c r="E981" s="11">
        <v>1.2</v>
      </c>
      <c r="F981" s="11">
        <v>1.5</v>
      </c>
      <c r="G981" s="11">
        <v>1.3</v>
      </c>
      <c r="H981" s="146">
        <v>0.5945626066164964</v>
      </c>
      <c r="I981" s="11">
        <v>1.1000000000000001</v>
      </c>
      <c r="J981" s="11">
        <v>1.3</v>
      </c>
      <c r="K981" s="146">
        <v>26</v>
      </c>
      <c r="L981" s="14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 t="e">
        <v>#N/A</v>
      </c>
    </row>
    <row r="982" spans="1:65">
      <c r="A982" s="30"/>
      <c r="B982" s="19">
        <v>1</v>
      </c>
      <c r="C982" s="9">
        <v>3</v>
      </c>
      <c r="D982" s="11">
        <v>1.2</v>
      </c>
      <c r="E982" s="11">
        <v>1</v>
      </c>
      <c r="F982" s="11">
        <v>1.3</v>
      </c>
      <c r="G982" s="11">
        <v>1.2</v>
      </c>
      <c r="H982" s="146">
        <v>0.49470091696928792</v>
      </c>
      <c r="I982" s="11">
        <v>1.2</v>
      </c>
      <c r="J982" s="11">
        <v>1.4</v>
      </c>
      <c r="K982" s="146">
        <v>26</v>
      </c>
      <c r="L982" s="14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16</v>
      </c>
    </row>
    <row r="983" spans="1:65">
      <c r="A983" s="30"/>
      <c r="B983" s="19">
        <v>1</v>
      </c>
      <c r="C983" s="9">
        <v>4</v>
      </c>
      <c r="D983" s="11">
        <v>1.2</v>
      </c>
      <c r="E983" s="11">
        <v>1.1000000000000001</v>
      </c>
      <c r="F983" s="11">
        <v>1.5</v>
      </c>
      <c r="G983" s="11">
        <v>1.5</v>
      </c>
      <c r="H983" s="146">
        <v>0.47180070196249979</v>
      </c>
      <c r="I983" s="11">
        <v>1.3</v>
      </c>
      <c r="J983" s="11">
        <v>1.4</v>
      </c>
      <c r="K983" s="146">
        <v>27</v>
      </c>
      <c r="L983" s="14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1.2416666666666665</v>
      </c>
    </row>
    <row r="984" spans="1:65">
      <c r="A984" s="30"/>
      <c r="B984" s="19">
        <v>1</v>
      </c>
      <c r="C984" s="9">
        <v>5</v>
      </c>
      <c r="D984" s="11">
        <v>1.1000000000000001</v>
      </c>
      <c r="E984" s="11">
        <v>1.1000000000000001</v>
      </c>
      <c r="F984" s="11">
        <v>1.4</v>
      </c>
      <c r="G984" s="11">
        <v>1.2</v>
      </c>
      <c r="H984" s="146">
        <v>0.53334844729900577</v>
      </c>
      <c r="I984" s="11">
        <v>1.1000000000000001</v>
      </c>
      <c r="J984" s="11">
        <v>1.3</v>
      </c>
      <c r="K984" s="146">
        <v>27</v>
      </c>
      <c r="L984" s="14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86</v>
      </c>
    </row>
    <row r="985" spans="1:65">
      <c r="A985" s="30"/>
      <c r="B985" s="19">
        <v>1</v>
      </c>
      <c r="C985" s="9">
        <v>6</v>
      </c>
      <c r="D985" s="11">
        <v>1</v>
      </c>
      <c r="E985" s="11">
        <v>1.1000000000000001</v>
      </c>
      <c r="F985" s="11">
        <v>1.6</v>
      </c>
      <c r="G985" s="11">
        <v>1.4</v>
      </c>
      <c r="H985" s="146">
        <v>0.61539368558661878</v>
      </c>
      <c r="I985" s="11">
        <v>1.2</v>
      </c>
      <c r="J985" s="11">
        <v>1.4</v>
      </c>
      <c r="K985" s="146">
        <v>26</v>
      </c>
      <c r="L985" s="14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20" t="s">
        <v>226</v>
      </c>
      <c r="C986" s="12"/>
      <c r="D986" s="23">
        <v>1.0666666666666667</v>
      </c>
      <c r="E986" s="23">
        <v>1.0833333333333333</v>
      </c>
      <c r="F986" s="23">
        <v>1.45</v>
      </c>
      <c r="G986" s="23">
        <v>1.3166666666666667</v>
      </c>
      <c r="H986" s="23">
        <v>0.55987729046666068</v>
      </c>
      <c r="I986" s="23">
        <v>1.1833333333333333</v>
      </c>
      <c r="J986" s="23">
        <v>1.3499999999999999</v>
      </c>
      <c r="K986" s="23">
        <v>26.5</v>
      </c>
      <c r="L986" s="14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227</v>
      </c>
      <c r="C987" s="29"/>
      <c r="D987" s="11">
        <v>1.05</v>
      </c>
      <c r="E987" s="11">
        <v>1.1000000000000001</v>
      </c>
      <c r="F987" s="11">
        <v>1.45</v>
      </c>
      <c r="G987" s="11">
        <v>1.3</v>
      </c>
      <c r="H987" s="11">
        <v>0.56395552695775109</v>
      </c>
      <c r="I987" s="11">
        <v>1.2</v>
      </c>
      <c r="J987" s="11">
        <v>1.35</v>
      </c>
      <c r="K987" s="11">
        <v>26.5</v>
      </c>
      <c r="L987" s="14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228</v>
      </c>
      <c r="C988" s="29"/>
      <c r="D988" s="24">
        <v>0.12110601416389813</v>
      </c>
      <c r="E988" s="24">
        <v>7.5277265270908097E-2</v>
      </c>
      <c r="F988" s="24">
        <v>0.10488088481701519</v>
      </c>
      <c r="G988" s="24">
        <v>0.1169045194450012</v>
      </c>
      <c r="H988" s="24">
        <v>7.0737485297639319E-2</v>
      </c>
      <c r="I988" s="24">
        <v>7.527726527090807E-2</v>
      </c>
      <c r="J988" s="24">
        <v>5.4772255750516537E-2</v>
      </c>
      <c r="K988" s="24">
        <v>0.54772255750516607</v>
      </c>
      <c r="L988" s="14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85</v>
      </c>
      <c r="C989" s="29"/>
      <c r="D989" s="13">
        <v>0.11353688827865449</v>
      </c>
      <c r="E989" s="13">
        <v>6.9486706403915174E-2</v>
      </c>
      <c r="F989" s="13">
        <v>7.233164470138978E-2</v>
      </c>
      <c r="G989" s="13">
        <v>8.8788242616456611E-2</v>
      </c>
      <c r="H989" s="13">
        <v>0.12634462319176984</v>
      </c>
      <c r="I989" s="13">
        <v>6.3614590369781468E-2</v>
      </c>
      <c r="J989" s="13">
        <v>4.0572041296678921E-2</v>
      </c>
      <c r="K989" s="13">
        <v>2.0668775754911928E-2</v>
      </c>
      <c r="L989" s="14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3" t="s">
        <v>229</v>
      </c>
      <c r="C990" s="29"/>
      <c r="D990" s="13">
        <v>-0.14093959731543615</v>
      </c>
      <c r="E990" s="13">
        <v>-0.12751677852348986</v>
      </c>
      <c r="F990" s="13">
        <v>0.16778523489932895</v>
      </c>
      <c r="G990" s="13">
        <v>6.0402684563758635E-2</v>
      </c>
      <c r="H990" s="13">
        <v>-0.54909211506040745</v>
      </c>
      <c r="I990" s="13">
        <v>-4.6979865771811902E-2</v>
      </c>
      <c r="J990" s="13">
        <v>8.7248322147650992E-2</v>
      </c>
      <c r="K990" s="13">
        <v>20.342281879194633</v>
      </c>
      <c r="L990" s="14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30"/>
      <c r="B991" s="46" t="s">
        <v>230</v>
      </c>
      <c r="C991" s="47"/>
      <c r="D991" s="45">
        <v>0.71</v>
      </c>
      <c r="E991" s="45">
        <v>0.64</v>
      </c>
      <c r="F991" s="45">
        <v>0.77</v>
      </c>
      <c r="G991" s="45">
        <v>0.26</v>
      </c>
      <c r="H991" s="45">
        <v>2.66</v>
      </c>
      <c r="I991" s="45">
        <v>0.26</v>
      </c>
      <c r="J991" s="45">
        <v>0.39</v>
      </c>
      <c r="K991" s="45">
        <v>97.29</v>
      </c>
      <c r="L991" s="14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B992" s="31"/>
      <c r="C992" s="20"/>
      <c r="D992" s="20"/>
      <c r="E992" s="20"/>
      <c r="F992" s="20"/>
      <c r="G992" s="20"/>
      <c r="H992" s="20"/>
      <c r="I992" s="20"/>
      <c r="J992" s="20"/>
      <c r="K992" s="20"/>
      <c r="BM992" s="55"/>
    </row>
    <row r="993" spans="1:65" ht="15">
      <c r="B993" s="8" t="s">
        <v>493</v>
      </c>
      <c r="BM993" s="28" t="s">
        <v>233</v>
      </c>
    </row>
    <row r="994" spans="1:65" ht="15">
      <c r="A994" s="25" t="s">
        <v>65</v>
      </c>
      <c r="B994" s="18" t="s">
        <v>108</v>
      </c>
      <c r="C994" s="15" t="s">
        <v>109</v>
      </c>
      <c r="D994" s="16" t="s">
        <v>209</v>
      </c>
      <c r="E994" s="17" t="s">
        <v>209</v>
      </c>
      <c r="F994" s="17" t="s">
        <v>209</v>
      </c>
      <c r="G994" s="17" t="s">
        <v>209</v>
      </c>
      <c r="H994" s="17" t="s">
        <v>209</v>
      </c>
      <c r="I994" s="17" t="s">
        <v>209</v>
      </c>
      <c r="J994" s="17" t="s">
        <v>209</v>
      </c>
      <c r="K994" s="17" t="s">
        <v>209</v>
      </c>
      <c r="L994" s="17" t="s">
        <v>209</v>
      </c>
      <c r="M994" s="14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1</v>
      </c>
    </row>
    <row r="995" spans="1:65">
      <c r="A995" s="30"/>
      <c r="B995" s="19" t="s">
        <v>210</v>
      </c>
      <c r="C995" s="9" t="s">
        <v>210</v>
      </c>
      <c r="D995" s="142" t="s">
        <v>238</v>
      </c>
      <c r="E995" s="143" t="s">
        <v>239</v>
      </c>
      <c r="F995" s="143" t="s">
        <v>240</v>
      </c>
      <c r="G995" s="143" t="s">
        <v>242</v>
      </c>
      <c r="H995" s="143" t="s">
        <v>243</v>
      </c>
      <c r="I995" s="143" t="s">
        <v>244</v>
      </c>
      <c r="J995" s="143" t="s">
        <v>246</v>
      </c>
      <c r="K995" s="143" t="s">
        <v>247</v>
      </c>
      <c r="L995" s="143" t="s">
        <v>248</v>
      </c>
      <c r="M995" s="144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 t="s">
        <v>3</v>
      </c>
    </row>
    <row r="996" spans="1:65">
      <c r="A996" s="30"/>
      <c r="B996" s="19"/>
      <c r="C996" s="9"/>
      <c r="D996" s="10" t="s">
        <v>100</v>
      </c>
      <c r="E996" s="11" t="s">
        <v>99</v>
      </c>
      <c r="F996" s="11" t="s">
        <v>99</v>
      </c>
      <c r="G996" s="11" t="s">
        <v>100</v>
      </c>
      <c r="H996" s="11" t="s">
        <v>275</v>
      </c>
      <c r="I996" s="11" t="s">
        <v>100</v>
      </c>
      <c r="J996" s="11" t="s">
        <v>275</v>
      </c>
      <c r="K996" s="11" t="s">
        <v>275</v>
      </c>
      <c r="L996" s="11" t="s">
        <v>275</v>
      </c>
      <c r="M996" s="144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2</v>
      </c>
    </row>
    <row r="997" spans="1:65">
      <c r="A997" s="30"/>
      <c r="B997" s="19"/>
      <c r="C997" s="9"/>
      <c r="D997" s="26"/>
      <c r="E997" s="26"/>
      <c r="F997" s="26"/>
      <c r="G997" s="26"/>
      <c r="H997" s="26"/>
      <c r="I997" s="26"/>
      <c r="J997" s="26"/>
      <c r="K997" s="26"/>
      <c r="L997" s="26"/>
      <c r="M997" s="144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2</v>
      </c>
    </row>
    <row r="998" spans="1:65">
      <c r="A998" s="30"/>
      <c r="B998" s="18">
        <v>1</v>
      </c>
      <c r="C998" s="14">
        <v>1</v>
      </c>
      <c r="D998" s="145" t="s">
        <v>94</v>
      </c>
      <c r="E998" s="22">
        <v>5</v>
      </c>
      <c r="F998" s="22">
        <v>5</v>
      </c>
      <c r="G998" s="145" t="s">
        <v>276</v>
      </c>
      <c r="H998" s="145" t="s">
        <v>95</v>
      </c>
      <c r="I998" s="145" t="s">
        <v>276</v>
      </c>
      <c r="J998" s="145" t="s">
        <v>104</v>
      </c>
      <c r="K998" s="145">
        <v>14</v>
      </c>
      <c r="L998" s="145" t="s">
        <v>95</v>
      </c>
      <c r="M998" s="144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1</v>
      </c>
    </row>
    <row r="999" spans="1:65">
      <c r="A999" s="30"/>
      <c r="B999" s="19">
        <v>1</v>
      </c>
      <c r="C999" s="9">
        <v>2</v>
      </c>
      <c r="D999" s="146" t="s">
        <v>94</v>
      </c>
      <c r="E999" s="11">
        <v>6</v>
      </c>
      <c r="F999" s="11">
        <v>5</v>
      </c>
      <c r="G999" s="146" t="s">
        <v>276</v>
      </c>
      <c r="H999" s="146" t="s">
        <v>95</v>
      </c>
      <c r="I999" s="146" t="s">
        <v>276</v>
      </c>
      <c r="J999" s="146" t="s">
        <v>104</v>
      </c>
      <c r="K999" s="146">
        <v>14</v>
      </c>
      <c r="L999" s="146" t="s">
        <v>95</v>
      </c>
      <c r="M999" s="144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7</v>
      </c>
    </row>
    <row r="1000" spans="1:65">
      <c r="A1000" s="30"/>
      <c r="B1000" s="19">
        <v>1</v>
      </c>
      <c r="C1000" s="9">
        <v>3</v>
      </c>
      <c r="D1000" s="146" t="s">
        <v>94</v>
      </c>
      <c r="E1000" s="11">
        <v>7</v>
      </c>
      <c r="F1000" s="11">
        <v>6</v>
      </c>
      <c r="G1000" s="146" t="s">
        <v>276</v>
      </c>
      <c r="H1000" s="146" t="s">
        <v>95</v>
      </c>
      <c r="I1000" s="146" t="s">
        <v>276</v>
      </c>
      <c r="J1000" s="146" t="s">
        <v>104</v>
      </c>
      <c r="K1000" s="146">
        <v>15</v>
      </c>
      <c r="L1000" s="146" t="s">
        <v>95</v>
      </c>
      <c r="M1000" s="144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16</v>
      </c>
    </row>
    <row r="1001" spans="1:65">
      <c r="A1001" s="30"/>
      <c r="B1001" s="19">
        <v>1</v>
      </c>
      <c r="C1001" s="9">
        <v>4</v>
      </c>
      <c r="D1001" s="146" t="s">
        <v>94</v>
      </c>
      <c r="E1001" s="11">
        <v>7</v>
      </c>
      <c r="F1001" s="11">
        <v>6</v>
      </c>
      <c r="G1001" s="146" t="s">
        <v>276</v>
      </c>
      <c r="H1001" s="146" t="s">
        <v>95</v>
      </c>
      <c r="I1001" s="146" t="s">
        <v>276</v>
      </c>
      <c r="J1001" s="146" t="s">
        <v>104</v>
      </c>
      <c r="K1001" s="146">
        <v>14</v>
      </c>
      <c r="L1001" s="146" t="s">
        <v>95</v>
      </c>
      <c r="M1001" s="144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5.9166666666666696</v>
      </c>
    </row>
    <row r="1002" spans="1:65">
      <c r="A1002" s="30"/>
      <c r="B1002" s="19">
        <v>1</v>
      </c>
      <c r="C1002" s="9">
        <v>5</v>
      </c>
      <c r="D1002" s="146" t="s">
        <v>94</v>
      </c>
      <c r="E1002" s="11">
        <v>6</v>
      </c>
      <c r="F1002" s="11">
        <v>6</v>
      </c>
      <c r="G1002" s="146" t="s">
        <v>276</v>
      </c>
      <c r="H1002" s="146" t="s">
        <v>95</v>
      </c>
      <c r="I1002" s="146" t="s">
        <v>276</v>
      </c>
      <c r="J1002" s="146" t="s">
        <v>104</v>
      </c>
      <c r="K1002" s="146">
        <v>14</v>
      </c>
      <c r="L1002" s="146" t="s">
        <v>95</v>
      </c>
      <c r="M1002" s="144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24</v>
      </c>
    </row>
    <row r="1003" spans="1:65">
      <c r="A1003" s="30"/>
      <c r="B1003" s="19">
        <v>1</v>
      </c>
      <c r="C1003" s="9">
        <v>6</v>
      </c>
      <c r="D1003" s="146" t="s">
        <v>94</v>
      </c>
      <c r="E1003" s="11">
        <v>5</v>
      </c>
      <c r="F1003" s="11">
        <v>7</v>
      </c>
      <c r="G1003" s="146" t="s">
        <v>276</v>
      </c>
      <c r="H1003" s="146" t="s">
        <v>95</v>
      </c>
      <c r="I1003" s="146" t="s">
        <v>276</v>
      </c>
      <c r="J1003" s="146" t="s">
        <v>104</v>
      </c>
      <c r="K1003" s="146">
        <v>15</v>
      </c>
      <c r="L1003" s="146" t="s">
        <v>95</v>
      </c>
      <c r="M1003" s="144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20" t="s">
        <v>226</v>
      </c>
      <c r="C1004" s="12"/>
      <c r="D1004" s="23" t="s">
        <v>500</v>
      </c>
      <c r="E1004" s="23">
        <v>6</v>
      </c>
      <c r="F1004" s="23">
        <v>5.833333333333333</v>
      </c>
      <c r="G1004" s="23" t="s">
        <v>500</v>
      </c>
      <c r="H1004" s="23" t="s">
        <v>500</v>
      </c>
      <c r="I1004" s="23" t="s">
        <v>500</v>
      </c>
      <c r="J1004" s="23" t="s">
        <v>500</v>
      </c>
      <c r="K1004" s="23">
        <v>14.333333333333334</v>
      </c>
      <c r="L1004" s="23" t="s">
        <v>500</v>
      </c>
      <c r="M1004" s="144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227</v>
      </c>
      <c r="C1005" s="29"/>
      <c r="D1005" s="11" t="s">
        <v>500</v>
      </c>
      <c r="E1005" s="11">
        <v>6</v>
      </c>
      <c r="F1005" s="11">
        <v>6</v>
      </c>
      <c r="G1005" s="11" t="s">
        <v>500</v>
      </c>
      <c r="H1005" s="11" t="s">
        <v>500</v>
      </c>
      <c r="I1005" s="11" t="s">
        <v>500</v>
      </c>
      <c r="J1005" s="11" t="s">
        <v>500</v>
      </c>
      <c r="K1005" s="11">
        <v>14</v>
      </c>
      <c r="L1005" s="11" t="s">
        <v>500</v>
      </c>
      <c r="M1005" s="144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3" t="s">
        <v>228</v>
      </c>
      <c r="C1006" s="29"/>
      <c r="D1006" s="24" t="s">
        <v>500</v>
      </c>
      <c r="E1006" s="24">
        <v>0.89442719099991586</v>
      </c>
      <c r="F1006" s="24">
        <v>0.75277265270908222</v>
      </c>
      <c r="G1006" s="24" t="s">
        <v>500</v>
      </c>
      <c r="H1006" s="24" t="s">
        <v>500</v>
      </c>
      <c r="I1006" s="24" t="s">
        <v>500</v>
      </c>
      <c r="J1006" s="24" t="s">
        <v>500</v>
      </c>
      <c r="K1006" s="24">
        <v>0.5163977794943222</v>
      </c>
      <c r="L1006" s="24" t="s">
        <v>500</v>
      </c>
      <c r="M1006" s="144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85</v>
      </c>
      <c r="C1007" s="29"/>
      <c r="D1007" s="13" t="s">
        <v>500</v>
      </c>
      <c r="E1007" s="13">
        <v>0.14907119849998599</v>
      </c>
      <c r="F1007" s="13">
        <v>0.12904674046441411</v>
      </c>
      <c r="G1007" s="13" t="s">
        <v>500</v>
      </c>
      <c r="H1007" s="13" t="s">
        <v>500</v>
      </c>
      <c r="I1007" s="13" t="s">
        <v>500</v>
      </c>
      <c r="J1007" s="13" t="s">
        <v>500</v>
      </c>
      <c r="K1007" s="13">
        <v>3.602775205774341E-2</v>
      </c>
      <c r="L1007" s="13" t="s">
        <v>500</v>
      </c>
      <c r="M1007" s="144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229</v>
      </c>
      <c r="C1008" s="29"/>
      <c r="D1008" s="13" t="s">
        <v>500</v>
      </c>
      <c r="E1008" s="13">
        <v>1.4084507042253058E-2</v>
      </c>
      <c r="F1008" s="13">
        <v>-1.4084507042254057E-2</v>
      </c>
      <c r="G1008" s="13" t="s">
        <v>500</v>
      </c>
      <c r="H1008" s="13" t="s">
        <v>500</v>
      </c>
      <c r="I1008" s="13" t="s">
        <v>500</v>
      </c>
      <c r="J1008" s="13" t="s">
        <v>500</v>
      </c>
      <c r="K1008" s="13">
        <v>1.4225352112676046</v>
      </c>
      <c r="L1008" s="13" t="s">
        <v>500</v>
      </c>
      <c r="M1008" s="144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30"/>
      <c r="B1009" s="46" t="s">
        <v>230</v>
      </c>
      <c r="C1009" s="47"/>
      <c r="D1009" s="45">
        <v>8.48</v>
      </c>
      <c r="E1009" s="45">
        <v>0</v>
      </c>
      <c r="F1009" s="45">
        <v>0.03</v>
      </c>
      <c r="G1009" s="45">
        <v>0.77</v>
      </c>
      <c r="H1009" s="45">
        <v>0.19</v>
      </c>
      <c r="I1009" s="45">
        <v>0.77</v>
      </c>
      <c r="J1009" s="45">
        <v>0.67</v>
      </c>
      <c r="K1009" s="45">
        <v>1.61</v>
      </c>
      <c r="L1009" s="45">
        <v>0.19</v>
      </c>
      <c r="M1009" s="144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B1010" s="31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BM1010" s="55"/>
    </row>
    <row r="1011" spans="1:65" ht="15">
      <c r="B1011" s="8" t="s">
        <v>494</v>
      </c>
      <c r="BM1011" s="28" t="s">
        <v>66</v>
      </c>
    </row>
    <row r="1012" spans="1:65" ht="15">
      <c r="A1012" s="25" t="s">
        <v>35</v>
      </c>
      <c r="B1012" s="18" t="s">
        <v>108</v>
      </c>
      <c r="C1012" s="15" t="s">
        <v>109</v>
      </c>
      <c r="D1012" s="16" t="s">
        <v>209</v>
      </c>
      <c r="E1012" s="17" t="s">
        <v>209</v>
      </c>
      <c r="F1012" s="17" t="s">
        <v>209</v>
      </c>
      <c r="G1012" s="17" t="s">
        <v>209</v>
      </c>
      <c r="H1012" s="17" t="s">
        <v>209</v>
      </c>
      <c r="I1012" s="17" t="s">
        <v>209</v>
      </c>
      <c r="J1012" s="17" t="s">
        <v>209</v>
      </c>
      <c r="K1012" s="17" t="s">
        <v>209</v>
      </c>
      <c r="L1012" s="14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</v>
      </c>
    </row>
    <row r="1013" spans="1:65">
      <c r="A1013" s="30"/>
      <c r="B1013" s="19" t="s">
        <v>210</v>
      </c>
      <c r="C1013" s="9" t="s">
        <v>210</v>
      </c>
      <c r="D1013" s="142" t="s">
        <v>238</v>
      </c>
      <c r="E1013" s="143" t="s">
        <v>239</v>
      </c>
      <c r="F1013" s="143" t="s">
        <v>240</v>
      </c>
      <c r="G1013" s="143" t="s">
        <v>242</v>
      </c>
      <c r="H1013" s="143" t="s">
        <v>243</v>
      </c>
      <c r="I1013" s="143" t="s">
        <v>244</v>
      </c>
      <c r="J1013" s="143" t="s">
        <v>246</v>
      </c>
      <c r="K1013" s="143" t="s">
        <v>247</v>
      </c>
      <c r="L1013" s="14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 t="s">
        <v>3</v>
      </c>
    </row>
    <row r="1014" spans="1:65">
      <c r="A1014" s="30"/>
      <c r="B1014" s="19"/>
      <c r="C1014" s="9"/>
      <c r="D1014" s="10" t="s">
        <v>100</v>
      </c>
      <c r="E1014" s="11" t="s">
        <v>99</v>
      </c>
      <c r="F1014" s="11" t="s">
        <v>99</v>
      </c>
      <c r="G1014" s="11" t="s">
        <v>99</v>
      </c>
      <c r="H1014" s="11" t="s">
        <v>275</v>
      </c>
      <c r="I1014" s="11" t="s">
        <v>99</v>
      </c>
      <c r="J1014" s="11" t="s">
        <v>275</v>
      </c>
      <c r="K1014" s="11" t="s">
        <v>275</v>
      </c>
      <c r="L1014" s="14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2</v>
      </c>
    </row>
    <row r="1015" spans="1:65">
      <c r="A1015" s="30"/>
      <c r="B1015" s="19"/>
      <c r="C1015" s="9"/>
      <c r="D1015" s="26"/>
      <c r="E1015" s="26"/>
      <c r="F1015" s="26"/>
      <c r="G1015" s="26"/>
      <c r="H1015" s="26"/>
      <c r="I1015" s="26"/>
      <c r="J1015" s="26"/>
      <c r="K1015" s="26"/>
      <c r="L1015" s="14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2</v>
      </c>
    </row>
    <row r="1016" spans="1:65">
      <c r="A1016" s="30"/>
      <c r="B1016" s="18">
        <v>1</v>
      </c>
      <c r="C1016" s="14">
        <v>1</v>
      </c>
      <c r="D1016" s="145" t="s">
        <v>94</v>
      </c>
      <c r="E1016" s="22">
        <v>2.5</v>
      </c>
      <c r="F1016" s="22">
        <v>2.8</v>
      </c>
      <c r="G1016" s="22">
        <v>3</v>
      </c>
      <c r="H1016" s="145" t="s">
        <v>104</v>
      </c>
      <c r="I1016" s="22">
        <v>1.9434980480845294</v>
      </c>
      <c r="J1016" s="22">
        <v>2.2999999999999998</v>
      </c>
      <c r="K1016" s="145" t="s">
        <v>104</v>
      </c>
      <c r="L1016" s="14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1</v>
      </c>
    </row>
    <row r="1017" spans="1:65">
      <c r="A1017" s="30"/>
      <c r="B1017" s="19">
        <v>1</v>
      </c>
      <c r="C1017" s="9">
        <v>2</v>
      </c>
      <c r="D1017" s="146" t="s">
        <v>94</v>
      </c>
      <c r="E1017" s="11">
        <v>2.5</v>
      </c>
      <c r="F1017" s="11">
        <v>3.1</v>
      </c>
      <c r="G1017" s="11">
        <v>3</v>
      </c>
      <c r="H1017" s="146" t="s">
        <v>104</v>
      </c>
      <c r="I1017" s="11">
        <v>2.2412396247356599</v>
      </c>
      <c r="J1017" s="11">
        <v>1.9</v>
      </c>
      <c r="K1017" s="146" t="s">
        <v>104</v>
      </c>
      <c r="L1017" s="14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 t="e">
        <v>#N/A</v>
      </c>
    </row>
    <row r="1018" spans="1:65">
      <c r="A1018" s="30"/>
      <c r="B1018" s="19">
        <v>1</v>
      </c>
      <c r="C1018" s="9">
        <v>3</v>
      </c>
      <c r="D1018" s="146" t="s">
        <v>94</v>
      </c>
      <c r="E1018" s="11">
        <v>3.2</v>
      </c>
      <c r="F1018" s="11">
        <v>2.7</v>
      </c>
      <c r="G1018" s="11">
        <v>3</v>
      </c>
      <c r="H1018" s="146" t="s">
        <v>104</v>
      </c>
      <c r="I1018" s="11">
        <v>1.8612554335720901</v>
      </c>
      <c r="J1018" s="11">
        <v>2.2999999999999998</v>
      </c>
      <c r="K1018" s="146" t="s">
        <v>104</v>
      </c>
      <c r="L1018" s="14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16</v>
      </c>
    </row>
    <row r="1019" spans="1:65">
      <c r="A1019" s="30"/>
      <c r="B1019" s="19">
        <v>1</v>
      </c>
      <c r="C1019" s="9">
        <v>4</v>
      </c>
      <c r="D1019" s="146" t="s">
        <v>94</v>
      </c>
      <c r="E1019" s="11">
        <v>2.8</v>
      </c>
      <c r="F1019" s="11">
        <v>2.6</v>
      </c>
      <c r="G1019" s="11">
        <v>3</v>
      </c>
      <c r="H1019" s="146" t="s">
        <v>104</v>
      </c>
      <c r="I1019" s="11">
        <v>2.1549263504240899</v>
      </c>
      <c r="J1019" s="11">
        <v>2.2999999999999998</v>
      </c>
      <c r="K1019" s="146" t="s">
        <v>104</v>
      </c>
      <c r="L1019" s="14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2.5837651010988134</v>
      </c>
    </row>
    <row r="1020" spans="1:65">
      <c r="A1020" s="30"/>
      <c r="B1020" s="19">
        <v>1</v>
      </c>
      <c r="C1020" s="9">
        <v>5</v>
      </c>
      <c r="D1020" s="146" t="s">
        <v>94</v>
      </c>
      <c r="E1020" s="11">
        <v>2.7</v>
      </c>
      <c r="F1020" s="11">
        <v>3</v>
      </c>
      <c r="G1020" s="11">
        <v>3</v>
      </c>
      <c r="H1020" s="146" t="s">
        <v>104</v>
      </c>
      <c r="I1020" s="11">
        <v>1.9623302369454694</v>
      </c>
      <c r="J1020" s="11">
        <v>2.5</v>
      </c>
      <c r="K1020" s="146" t="s">
        <v>104</v>
      </c>
      <c r="L1020" s="14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87</v>
      </c>
    </row>
    <row r="1021" spans="1:65">
      <c r="A1021" s="30"/>
      <c r="B1021" s="19">
        <v>1</v>
      </c>
      <c r="C1021" s="9">
        <v>6</v>
      </c>
      <c r="D1021" s="146" t="s">
        <v>94</v>
      </c>
      <c r="E1021" s="11">
        <v>2.7</v>
      </c>
      <c r="F1021" s="11">
        <v>2.9</v>
      </c>
      <c r="G1021" s="11">
        <v>3</v>
      </c>
      <c r="H1021" s="146" t="s">
        <v>104</v>
      </c>
      <c r="I1021" s="11">
        <v>2.0497033392025599</v>
      </c>
      <c r="J1021" s="11">
        <v>2.5</v>
      </c>
      <c r="K1021" s="146" t="s">
        <v>104</v>
      </c>
      <c r="L1021" s="14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20" t="s">
        <v>226</v>
      </c>
      <c r="C1022" s="12"/>
      <c r="D1022" s="23" t="s">
        <v>500</v>
      </c>
      <c r="E1022" s="23">
        <v>2.7333333333333329</v>
      </c>
      <c r="F1022" s="23">
        <v>2.85</v>
      </c>
      <c r="G1022" s="23">
        <v>3</v>
      </c>
      <c r="H1022" s="23" t="s">
        <v>500</v>
      </c>
      <c r="I1022" s="23">
        <v>2.0354921721607329</v>
      </c>
      <c r="J1022" s="23">
        <v>2.2999999999999998</v>
      </c>
      <c r="K1022" s="23" t="s">
        <v>500</v>
      </c>
      <c r="L1022" s="14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227</v>
      </c>
      <c r="C1023" s="29"/>
      <c r="D1023" s="11" t="s">
        <v>500</v>
      </c>
      <c r="E1023" s="11">
        <v>2.7</v>
      </c>
      <c r="F1023" s="11">
        <v>2.8499999999999996</v>
      </c>
      <c r="G1023" s="11">
        <v>3</v>
      </c>
      <c r="H1023" s="11" t="s">
        <v>500</v>
      </c>
      <c r="I1023" s="11">
        <v>2.0060167880740147</v>
      </c>
      <c r="J1023" s="11">
        <v>2.2999999999999998</v>
      </c>
      <c r="K1023" s="11" t="s">
        <v>500</v>
      </c>
      <c r="L1023" s="14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228</v>
      </c>
      <c r="C1024" s="29"/>
      <c r="D1024" s="24" t="s">
        <v>500</v>
      </c>
      <c r="E1024" s="24">
        <v>0.25819888974716115</v>
      </c>
      <c r="F1024" s="24">
        <v>0.18708286933869703</v>
      </c>
      <c r="G1024" s="24">
        <v>0</v>
      </c>
      <c r="H1024" s="24" t="s">
        <v>500</v>
      </c>
      <c r="I1024" s="24">
        <v>0.14210737007643426</v>
      </c>
      <c r="J1024" s="24">
        <v>0.21908902300206645</v>
      </c>
      <c r="K1024" s="24" t="s">
        <v>500</v>
      </c>
      <c r="L1024" s="14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85</v>
      </c>
      <c r="C1025" s="29"/>
      <c r="D1025" s="13" t="s">
        <v>500</v>
      </c>
      <c r="E1025" s="13">
        <v>9.4463008444083368E-2</v>
      </c>
      <c r="F1025" s="13">
        <v>6.5643112048665617E-2</v>
      </c>
      <c r="G1025" s="13">
        <v>0</v>
      </c>
      <c r="H1025" s="13" t="s">
        <v>500</v>
      </c>
      <c r="I1025" s="13">
        <v>6.981474653650141E-2</v>
      </c>
      <c r="J1025" s="13">
        <v>9.5256096957420197E-2</v>
      </c>
      <c r="K1025" s="13" t="s">
        <v>500</v>
      </c>
      <c r="L1025" s="14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3" t="s">
        <v>229</v>
      </c>
      <c r="C1026" s="29"/>
      <c r="D1026" s="13" t="s">
        <v>500</v>
      </c>
      <c r="E1026" s="13">
        <v>5.7887705105588605E-2</v>
      </c>
      <c r="F1026" s="13">
        <v>0.10304144861619324</v>
      </c>
      <c r="G1026" s="13">
        <v>0.16109626170125591</v>
      </c>
      <c r="H1026" s="13" t="s">
        <v>500</v>
      </c>
      <c r="I1026" s="13">
        <v>-0.21219921606066794</v>
      </c>
      <c r="J1026" s="13">
        <v>-0.10982619936237048</v>
      </c>
      <c r="K1026" s="13" t="s">
        <v>500</v>
      </c>
      <c r="L1026" s="14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46" t="s">
        <v>230</v>
      </c>
      <c r="C1027" s="47"/>
      <c r="D1027" s="45">
        <v>116.19</v>
      </c>
      <c r="E1027" s="45">
        <v>0.28999999999999998</v>
      </c>
      <c r="F1027" s="45">
        <v>0.56999999999999995</v>
      </c>
      <c r="G1027" s="45">
        <v>0.94</v>
      </c>
      <c r="H1027" s="45">
        <v>0.28999999999999998</v>
      </c>
      <c r="I1027" s="45">
        <v>1.43</v>
      </c>
      <c r="J1027" s="45">
        <v>0.78</v>
      </c>
      <c r="K1027" s="45">
        <v>0.28999999999999998</v>
      </c>
      <c r="L1027" s="14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B1028" s="31"/>
      <c r="C1028" s="20"/>
      <c r="D1028" s="20"/>
      <c r="E1028" s="20"/>
      <c r="F1028" s="20"/>
      <c r="G1028" s="20"/>
      <c r="H1028" s="20"/>
      <c r="I1028" s="20"/>
      <c r="J1028" s="20"/>
      <c r="K1028" s="20"/>
      <c r="BM1028" s="55"/>
    </row>
    <row r="1029" spans="1:65" ht="15">
      <c r="B1029" s="8" t="s">
        <v>495</v>
      </c>
      <c r="BM1029" s="28" t="s">
        <v>66</v>
      </c>
    </row>
    <row r="1030" spans="1:65" ht="15">
      <c r="A1030" s="25" t="s">
        <v>38</v>
      </c>
      <c r="B1030" s="18" t="s">
        <v>108</v>
      </c>
      <c r="C1030" s="15" t="s">
        <v>109</v>
      </c>
      <c r="D1030" s="16" t="s">
        <v>209</v>
      </c>
      <c r="E1030" s="17" t="s">
        <v>209</v>
      </c>
      <c r="F1030" s="17" t="s">
        <v>209</v>
      </c>
      <c r="G1030" s="17" t="s">
        <v>209</v>
      </c>
      <c r="H1030" s="17" t="s">
        <v>209</v>
      </c>
      <c r="I1030" s="17" t="s">
        <v>209</v>
      </c>
      <c r="J1030" s="17" t="s">
        <v>209</v>
      </c>
      <c r="K1030" s="17" t="s">
        <v>209</v>
      </c>
      <c r="L1030" s="17" t="s">
        <v>209</v>
      </c>
      <c r="M1030" s="144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</v>
      </c>
    </row>
    <row r="1031" spans="1:65">
      <c r="A1031" s="30"/>
      <c r="B1031" s="19" t="s">
        <v>210</v>
      </c>
      <c r="C1031" s="9" t="s">
        <v>210</v>
      </c>
      <c r="D1031" s="142" t="s">
        <v>239</v>
      </c>
      <c r="E1031" s="143" t="s">
        <v>240</v>
      </c>
      <c r="F1031" s="143" t="s">
        <v>242</v>
      </c>
      <c r="G1031" s="143" t="s">
        <v>243</v>
      </c>
      <c r="H1031" s="143" t="s">
        <v>244</v>
      </c>
      <c r="I1031" s="143" t="s">
        <v>246</v>
      </c>
      <c r="J1031" s="143" t="s">
        <v>247</v>
      </c>
      <c r="K1031" s="143" t="s">
        <v>248</v>
      </c>
      <c r="L1031" s="143" t="s">
        <v>250</v>
      </c>
      <c r="M1031" s="144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 t="s">
        <v>3</v>
      </c>
    </row>
    <row r="1032" spans="1:65">
      <c r="A1032" s="30"/>
      <c r="B1032" s="19"/>
      <c r="C1032" s="9"/>
      <c r="D1032" s="10" t="s">
        <v>99</v>
      </c>
      <c r="E1032" s="11" t="s">
        <v>99</v>
      </c>
      <c r="F1032" s="11" t="s">
        <v>99</v>
      </c>
      <c r="G1032" s="11" t="s">
        <v>275</v>
      </c>
      <c r="H1032" s="11" t="s">
        <v>99</v>
      </c>
      <c r="I1032" s="11" t="s">
        <v>275</v>
      </c>
      <c r="J1032" s="11" t="s">
        <v>275</v>
      </c>
      <c r="K1032" s="11" t="s">
        <v>275</v>
      </c>
      <c r="L1032" s="11" t="s">
        <v>99</v>
      </c>
      <c r="M1032" s="144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2</v>
      </c>
    </row>
    <row r="1033" spans="1:65">
      <c r="A1033" s="30"/>
      <c r="B1033" s="19"/>
      <c r="C1033" s="9"/>
      <c r="D1033" s="26"/>
      <c r="E1033" s="26"/>
      <c r="F1033" s="26"/>
      <c r="G1033" s="26"/>
      <c r="H1033" s="26"/>
      <c r="I1033" s="26"/>
      <c r="J1033" s="26"/>
      <c r="K1033" s="26"/>
      <c r="L1033" s="26"/>
      <c r="M1033" s="144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2</v>
      </c>
    </row>
    <row r="1034" spans="1:65">
      <c r="A1034" s="30"/>
      <c r="B1034" s="18">
        <v>1</v>
      </c>
      <c r="C1034" s="14">
        <v>1</v>
      </c>
      <c r="D1034" s="22">
        <v>1.6</v>
      </c>
      <c r="E1034" s="22">
        <v>1.6</v>
      </c>
      <c r="F1034" s="22">
        <v>1.7</v>
      </c>
      <c r="G1034" s="22">
        <v>1.6</v>
      </c>
      <c r="H1034" s="145">
        <v>0.52488032845926913</v>
      </c>
      <c r="I1034" s="22">
        <v>1.8</v>
      </c>
      <c r="J1034" s="22">
        <v>1.9</v>
      </c>
      <c r="K1034" s="22">
        <v>2.4</v>
      </c>
      <c r="L1034" s="145">
        <v>0.61698735040587205</v>
      </c>
      <c r="M1034" s="144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1</v>
      </c>
    </row>
    <row r="1035" spans="1:65">
      <c r="A1035" s="30"/>
      <c r="B1035" s="19">
        <v>1</v>
      </c>
      <c r="C1035" s="9">
        <v>2</v>
      </c>
      <c r="D1035" s="11">
        <v>1.7</v>
      </c>
      <c r="E1035" s="11">
        <v>1.8</v>
      </c>
      <c r="F1035" s="11">
        <v>1.6</v>
      </c>
      <c r="G1035" s="11">
        <v>1.1000000000000001</v>
      </c>
      <c r="H1035" s="146">
        <v>0.54159766502979401</v>
      </c>
      <c r="I1035" s="11">
        <v>1.6</v>
      </c>
      <c r="J1035" s="11">
        <v>2</v>
      </c>
      <c r="K1035" s="11">
        <v>2.4</v>
      </c>
      <c r="L1035" s="146">
        <v>0.64876626868839904</v>
      </c>
      <c r="M1035" s="144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 t="e">
        <v>#N/A</v>
      </c>
    </row>
    <row r="1036" spans="1:65">
      <c r="A1036" s="30"/>
      <c r="B1036" s="19">
        <v>1</v>
      </c>
      <c r="C1036" s="9">
        <v>3</v>
      </c>
      <c r="D1036" s="11">
        <v>1.8</v>
      </c>
      <c r="E1036" s="11">
        <v>1.4</v>
      </c>
      <c r="F1036" s="11">
        <v>1.8</v>
      </c>
      <c r="G1036" s="11">
        <v>1.7</v>
      </c>
      <c r="H1036" s="146">
        <v>0.54888797118234001</v>
      </c>
      <c r="I1036" s="11">
        <v>1.8</v>
      </c>
      <c r="J1036" s="11">
        <v>1.8</v>
      </c>
      <c r="K1036" s="11">
        <v>2.6</v>
      </c>
      <c r="L1036" s="146">
        <v>0.66294935824090995</v>
      </c>
      <c r="M1036" s="144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16</v>
      </c>
    </row>
    <row r="1037" spans="1:65">
      <c r="A1037" s="30"/>
      <c r="B1037" s="19">
        <v>1</v>
      </c>
      <c r="C1037" s="9">
        <v>4</v>
      </c>
      <c r="D1037" s="11">
        <v>2</v>
      </c>
      <c r="E1037" s="11">
        <v>1.7</v>
      </c>
      <c r="F1037" s="11">
        <v>1.8</v>
      </c>
      <c r="G1037" s="11">
        <v>1.6</v>
      </c>
      <c r="H1037" s="146">
        <v>0.51613728242127921</v>
      </c>
      <c r="I1037" s="11">
        <v>1.8</v>
      </c>
      <c r="J1037" s="11">
        <v>1.9</v>
      </c>
      <c r="K1037" s="11">
        <v>2.4</v>
      </c>
      <c r="L1037" s="146">
        <v>0.64380307226313005</v>
      </c>
      <c r="M1037" s="144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1.8095238095238095</v>
      </c>
    </row>
    <row r="1038" spans="1:65">
      <c r="A1038" s="30"/>
      <c r="B1038" s="19">
        <v>1</v>
      </c>
      <c r="C1038" s="9">
        <v>5</v>
      </c>
      <c r="D1038" s="11">
        <v>1.7</v>
      </c>
      <c r="E1038" s="11">
        <v>1.5</v>
      </c>
      <c r="F1038" s="11">
        <v>1.8</v>
      </c>
      <c r="G1038" s="11">
        <v>1.4</v>
      </c>
      <c r="H1038" s="146">
        <v>0.51404324797622791</v>
      </c>
      <c r="I1038" s="11">
        <v>1.7</v>
      </c>
      <c r="J1038" s="11">
        <v>1.8</v>
      </c>
      <c r="K1038" s="11">
        <v>2.5</v>
      </c>
      <c r="L1038" s="146">
        <v>0.65762854436497198</v>
      </c>
      <c r="M1038" s="144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88</v>
      </c>
    </row>
    <row r="1039" spans="1:65">
      <c r="A1039" s="30"/>
      <c r="B1039" s="19">
        <v>1</v>
      </c>
      <c r="C1039" s="9">
        <v>6</v>
      </c>
      <c r="D1039" s="11">
        <v>1.6</v>
      </c>
      <c r="E1039" s="11">
        <v>1.7</v>
      </c>
      <c r="F1039" s="11">
        <v>2</v>
      </c>
      <c r="G1039" s="11">
        <v>1.4</v>
      </c>
      <c r="H1039" s="146">
        <v>0.50519357953577126</v>
      </c>
      <c r="I1039" s="11">
        <v>1.8</v>
      </c>
      <c r="J1039" s="11">
        <v>1.9</v>
      </c>
      <c r="K1039" s="11">
        <v>2.2999999999999998</v>
      </c>
      <c r="L1039" s="146">
        <v>0.63894478102223695</v>
      </c>
      <c r="M1039" s="144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30"/>
      <c r="B1040" s="20" t="s">
        <v>226</v>
      </c>
      <c r="C1040" s="12"/>
      <c r="D1040" s="23">
        <v>1.7333333333333332</v>
      </c>
      <c r="E1040" s="23">
        <v>1.6166666666666665</v>
      </c>
      <c r="F1040" s="23">
        <v>1.7833333333333332</v>
      </c>
      <c r="G1040" s="23">
        <v>1.4666666666666668</v>
      </c>
      <c r="H1040" s="23">
        <v>0.5251233457674469</v>
      </c>
      <c r="I1040" s="23">
        <v>1.75</v>
      </c>
      <c r="J1040" s="23">
        <v>1.8833333333333335</v>
      </c>
      <c r="K1040" s="23">
        <v>2.4333333333333336</v>
      </c>
      <c r="L1040" s="23">
        <v>0.64484656249758665</v>
      </c>
      <c r="M1040" s="144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227</v>
      </c>
      <c r="C1041" s="29"/>
      <c r="D1041" s="11">
        <v>1.7</v>
      </c>
      <c r="E1041" s="11">
        <v>1.65</v>
      </c>
      <c r="F1041" s="11">
        <v>1.8</v>
      </c>
      <c r="G1041" s="11">
        <v>1.5</v>
      </c>
      <c r="H1041" s="11">
        <v>0.52050880544027422</v>
      </c>
      <c r="I1041" s="11">
        <v>1.8</v>
      </c>
      <c r="J1041" s="11">
        <v>1.9</v>
      </c>
      <c r="K1041" s="11">
        <v>2.4</v>
      </c>
      <c r="L1041" s="11">
        <v>0.64628467047576454</v>
      </c>
      <c r="M1041" s="144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228</v>
      </c>
      <c r="C1042" s="29"/>
      <c r="D1042" s="24">
        <v>0.15055453054181619</v>
      </c>
      <c r="E1042" s="24">
        <v>0.14719601443879748</v>
      </c>
      <c r="F1042" s="24">
        <v>0.13291601358251257</v>
      </c>
      <c r="G1042" s="24">
        <v>0.21602468994692747</v>
      </c>
      <c r="H1042" s="24">
        <v>1.6952481572050454E-2</v>
      </c>
      <c r="I1042" s="24">
        <v>8.3666002653407553E-2</v>
      </c>
      <c r="J1042" s="24">
        <v>7.527726527090807E-2</v>
      </c>
      <c r="K1042" s="24">
        <v>0.10327955589886455</v>
      </c>
      <c r="L1042" s="24">
        <v>1.6238903692234082E-2</v>
      </c>
      <c r="M1042" s="144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85</v>
      </c>
      <c r="C1043" s="29"/>
      <c r="D1043" s="13">
        <v>8.6858383004893971E-2</v>
      </c>
      <c r="E1043" s="13">
        <v>9.1049081096163401E-2</v>
      </c>
      <c r="F1043" s="13">
        <v>7.4532344064960315E-2</v>
      </c>
      <c r="G1043" s="13">
        <v>0.14728956132745052</v>
      </c>
      <c r="H1043" s="13">
        <v>3.2282856415905628E-2</v>
      </c>
      <c r="I1043" s="13">
        <v>4.7809144373375745E-2</v>
      </c>
      <c r="J1043" s="13">
        <v>3.9970229347384811E-2</v>
      </c>
      <c r="K1043" s="13">
        <v>4.244365310912241E-2</v>
      </c>
      <c r="L1043" s="13">
        <v>2.5182585496522449E-2</v>
      </c>
      <c r="M1043" s="144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3" t="s">
        <v>229</v>
      </c>
      <c r="C1044" s="29"/>
      <c r="D1044" s="13">
        <v>-4.2105263157894868E-2</v>
      </c>
      <c r="E1044" s="13">
        <v>-0.10657894736842122</v>
      </c>
      <c r="F1044" s="13">
        <v>-1.4473684210526416E-2</v>
      </c>
      <c r="G1044" s="13">
        <v>-0.18947368421052624</v>
      </c>
      <c r="H1044" s="13">
        <v>-0.70980025628641097</v>
      </c>
      <c r="I1044" s="13">
        <v>-3.289473684210531E-2</v>
      </c>
      <c r="J1044" s="13">
        <v>4.0789473684210709E-2</v>
      </c>
      <c r="K1044" s="13">
        <v>0.34473684210526323</v>
      </c>
      <c r="L1044" s="13">
        <v>-0.64363742598817586</v>
      </c>
      <c r="M1044" s="144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46" t="s">
        <v>230</v>
      </c>
      <c r="C1045" s="47"/>
      <c r="D1045" s="45">
        <v>0</v>
      </c>
      <c r="E1045" s="45">
        <v>0.52</v>
      </c>
      <c r="F1045" s="45">
        <v>0.22</v>
      </c>
      <c r="G1045" s="45">
        <v>1.2</v>
      </c>
      <c r="H1045" s="45">
        <v>5.43</v>
      </c>
      <c r="I1045" s="45">
        <v>7.0000000000000007E-2</v>
      </c>
      <c r="J1045" s="45">
        <v>0.67</v>
      </c>
      <c r="K1045" s="45">
        <v>3.15</v>
      </c>
      <c r="L1045" s="45">
        <v>4.8899999999999997</v>
      </c>
      <c r="M1045" s="144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B1046" s="31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BM1046" s="55"/>
    </row>
    <row r="1047" spans="1:65" ht="15">
      <c r="B1047" s="8" t="s">
        <v>440</v>
      </c>
      <c r="BM1047" s="28" t="s">
        <v>233</v>
      </c>
    </row>
    <row r="1048" spans="1:65" ht="15">
      <c r="A1048" s="25" t="s">
        <v>41</v>
      </c>
      <c r="B1048" s="18" t="s">
        <v>108</v>
      </c>
      <c r="C1048" s="15" t="s">
        <v>109</v>
      </c>
      <c r="D1048" s="16" t="s">
        <v>209</v>
      </c>
      <c r="E1048" s="17" t="s">
        <v>209</v>
      </c>
      <c r="F1048" s="17" t="s">
        <v>209</v>
      </c>
      <c r="G1048" s="17" t="s">
        <v>209</v>
      </c>
      <c r="H1048" s="17" t="s">
        <v>209</v>
      </c>
      <c r="I1048" s="14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</v>
      </c>
    </row>
    <row r="1049" spans="1:65">
      <c r="A1049" s="30"/>
      <c r="B1049" s="19" t="s">
        <v>210</v>
      </c>
      <c r="C1049" s="9" t="s">
        <v>210</v>
      </c>
      <c r="D1049" s="142" t="s">
        <v>239</v>
      </c>
      <c r="E1049" s="143" t="s">
        <v>240</v>
      </c>
      <c r="F1049" s="143" t="s">
        <v>243</v>
      </c>
      <c r="G1049" s="143" t="s">
        <v>246</v>
      </c>
      <c r="H1049" s="143" t="s">
        <v>247</v>
      </c>
      <c r="I1049" s="14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 t="s">
        <v>3</v>
      </c>
    </row>
    <row r="1050" spans="1:65">
      <c r="A1050" s="30"/>
      <c r="B1050" s="19"/>
      <c r="C1050" s="9"/>
      <c r="D1050" s="10" t="s">
        <v>99</v>
      </c>
      <c r="E1050" s="11" t="s">
        <v>99</v>
      </c>
      <c r="F1050" s="11" t="s">
        <v>275</v>
      </c>
      <c r="G1050" s="11" t="s">
        <v>275</v>
      </c>
      <c r="H1050" s="11" t="s">
        <v>275</v>
      </c>
      <c r="I1050" s="14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2</v>
      </c>
    </row>
    <row r="1051" spans="1:65">
      <c r="A1051" s="30"/>
      <c r="B1051" s="19"/>
      <c r="C1051" s="9"/>
      <c r="D1051" s="26"/>
      <c r="E1051" s="26"/>
      <c r="F1051" s="26"/>
      <c r="G1051" s="26"/>
      <c r="H1051" s="26"/>
      <c r="I1051" s="14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2</v>
      </c>
    </row>
    <row r="1052" spans="1:65">
      <c r="A1052" s="30"/>
      <c r="B1052" s="18">
        <v>1</v>
      </c>
      <c r="C1052" s="14">
        <v>1</v>
      </c>
      <c r="D1052" s="22">
        <v>0.09</v>
      </c>
      <c r="E1052" s="22">
        <v>0.09</v>
      </c>
      <c r="F1052" s="22" t="s">
        <v>105</v>
      </c>
      <c r="G1052" s="22">
        <v>0.1</v>
      </c>
      <c r="H1052" s="22">
        <v>0.1</v>
      </c>
      <c r="I1052" s="14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1</v>
      </c>
    </row>
    <row r="1053" spans="1:65">
      <c r="A1053" s="30"/>
      <c r="B1053" s="19">
        <v>1</v>
      </c>
      <c r="C1053" s="9">
        <v>2</v>
      </c>
      <c r="D1053" s="11">
        <v>0.1</v>
      </c>
      <c r="E1053" s="11">
        <v>0.1</v>
      </c>
      <c r="F1053" s="11" t="s">
        <v>105</v>
      </c>
      <c r="G1053" s="11">
        <v>0.1</v>
      </c>
      <c r="H1053" s="11">
        <v>0.1</v>
      </c>
      <c r="I1053" s="14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8</v>
      </c>
    </row>
    <row r="1054" spans="1:65">
      <c r="A1054" s="30"/>
      <c r="B1054" s="19">
        <v>1</v>
      </c>
      <c r="C1054" s="9">
        <v>3</v>
      </c>
      <c r="D1054" s="11">
        <v>0.15</v>
      </c>
      <c r="E1054" s="147">
        <v>0.13</v>
      </c>
      <c r="F1054" s="11">
        <v>0.1</v>
      </c>
      <c r="G1054" s="11" t="s">
        <v>105</v>
      </c>
      <c r="H1054" s="11">
        <v>0.1</v>
      </c>
      <c r="I1054" s="14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16</v>
      </c>
    </row>
    <row r="1055" spans="1:65">
      <c r="A1055" s="30"/>
      <c r="B1055" s="19">
        <v>1</v>
      </c>
      <c r="C1055" s="9">
        <v>4</v>
      </c>
      <c r="D1055" s="11">
        <v>0.17</v>
      </c>
      <c r="E1055" s="11">
        <v>0.1</v>
      </c>
      <c r="F1055" s="11">
        <v>0.2</v>
      </c>
      <c r="G1055" s="11" t="s">
        <v>105</v>
      </c>
      <c r="H1055" s="11">
        <v>0.1</v>
      </c>
      <c r="I1055" s="14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0.101666666666667</v>
      </c>
    </row>
    <row r="1056" spans="1:65">
      <c r="A1056" s="30"/>
      <c r="B1056" s="19">
        <v>1</v>
      </c>
      <c r="C1056" s="9">
        <v>5</v>
      </c>
      <c r="D1056" s="11">
        <v>0.12</v>
      </c>
      <c r="E1056" s="11">
        <v>0.1</v>
      </c>
      <c r="F1056" s="11">
        <v>0.1</v>
      </c>
      <c r="G1056" s="11">
        <v>0.2</v>
      </c>
      <c r="H1056" s="11">
        <v>0.1</v>
      </c>
      <c r="I1056" s="14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>
        <v>25</v>
      </c>
    </row>
    <row r="1057" spans="1:65">
      <c r="A1057" s="30"/>
      <c r="B1057" s="19">
        <v>1</v>
      </c>
      <c r="C1057" s="9">
        <v>6</v>
      </c>
      <c r="D1057" s="11">
        <v>7.0000000000000007E-2</v>
      </c>
      <c r="E1057" s="11">
        <v>0.11</v>
      </c>
      <c r="F1057" s="11" t="s">
        <v>105</v>
      </c>
      <c r="G1057" s="11">
        <v>0.1</v>
      </c>
      <c r="H1057" s="11">
        <v>0.1</v>
      </c>
      <c r="I1057" s="14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20" t="s">
        <v>226</v>
      </c>
      <c r="C1058" s="12"/>
      <c r="D1058" s="23">
        <v>0.11666666666666665</v>
      </c>
      <c r="E1058" s="23">
        <v>0.105</v>
      </c>
      <c r="F1058" s="23">
        <v>0.13333333333333333</v>
      </c>
      <c r="G1058" s="23">
        <v>0.125</v>
      </c>
      <c r="H1058" s="23">
        <v>9.9999999999999992E-2</v>
      </c>
      <c r="I1058" s="14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227</v>
      </c>
      <c r="C1059" s="29"/>
      <c r="D1059" s="11">
        <v>0.11</v>
      </c>
      <c r="E1059" s="11">
        <v>0.1</v>
      </c>
      <c r="F1059" s="11">
        <v>0.1</v>
      </c>
      <c r="G1059" s="11">
        <v>0.1</v>
      </c>
      <c r="H1059" s="11">
        <v>0.1</v>
      </c>
      <c r="I1059" s="14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228</v>
      </c>
      <c r="C1060" s="29"/>
      <c r="D1060" s="24">
        <v>3.7771241264574172E-2</v>
      </c>
      <c r="E1060" s="24">
        <v>1.3784048752090269E-2</v>
      </c>
      <c r="F1060" s="24">
        <v>5.7735026918962581E-2</v>
      </c>
      <c r="G1060" s="24">
        <v>5.0000000000000024E-2</v>
      </c>
      <c r="H1060" s="24">
        <v>1.5202354861220293E-17</v>
      </c>
      <c r="I1060" s="14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85</v>
      </c>
      <c r="C1061" s="29"/>
      <c r="D1061" s="13">
        <v>0.32375349655349295</v>
      </c>
      <c r="E1061" s="13">
        <v>0.13127665478181208</v>
      </c>
      <c r="F1061" s="13">
        <v>0.43301270189221935</v>
      </c>
      <c r="G1061" s="13">
        <v>0.40000000000000019</v>
      </c>
      <c r="H1061" s="13">
        <v>1.5202354861220294E-16</v>
      </c>
      <c r="I1061" s="14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229</v>
      </c>
      <c r="C1062" s="29"/>
      <c r="D1062" s="13">
        <v>0.14754098360655354</v>
      </c>
      <c r="E1062" s="13">
        <v>3.2786885245898123E-2</v>
      </c>
      <c r="F1062" s="13">
        <v>0.31147540983606126</v>
      </c>
      <c r="G1062" s="13">
        <v>0.22950819672130751</v>
      </c>
      <c r="H1062" s="13">
        <v>-1.6393442622954169E-2</v>
      </c>
      <c r="I1062" s="14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46" t="s">
        <v>230</v>
      </c>
      <c r="C1063" s="47"/>
      <c r="D1063" s="45">
        <v>2.25</v>
      </c>
      <c r="E1063" s="45">
        <v>0.67</v>
      </c>
      <c r="F1063" s="45">
        <v>1.1200000000000001</v>
      </c>
      <c r="G1063" s="45">
        <v>0</v>
      </c>
      <c r="H1063" s="45">
        <v>0</v>
      </c>
      <c r="I1063" s="144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B1064" s="31"/>
      <c r="C1064" s="20"/>
      <c r="D1064" s="20"/>
      <c r="E1064" s="20"/>
      <c r="F1064" s="20"/>
      <c r="G1064" s="20"/>
      <c r="H1064" s="20"/>
      <c r="BM1064" s="55"/>
    </row>
    <row r="1065" spans="1:65" ht="15">
      <c r="B1065" s="8" t="s">
        <v>496</v>
      </c>
      <c r="BM1065" s="28" t="s">
        <v>66</v>
      </c>
    </row>
    <row r="1066" spans="1:65" ht="15">
      <c r="A1066" s="25" t="s">
        <v>44</v>
      </c>
      <c r="B1066" s="18" t="s">
        <v>108</v>
      </c>
      <c r="C1066" s="15" t="s">
        <v>109</v>
      </c>
      <c r="D1066" s="16" t="s">
        <v>209</v>
      </c>
      <c r="E1066" s="17" t="s">
        <v>209</v>
      </c>
      <c r="F1066" s="17" t="s">
        <v>209</v>
      </c>
      <c r="G1066" s="17" t="s">
        <v>209</v>
      </c>
      <c r="H1066" s="17" t="s">
        <v>209</v>
      </c>
      <c r="I1066" s="17" t="s">
        <v>209</v>
      </c>
      <c r="J1066" s="17" t="s">
        <v>209</v>
      </c>
      <c r="K1066" s="17" t="s">
        <v>209</v>
      </c>
      <c r="L1066" s="17" t="s">
        <v>209</v>
      </c>
      <c r="M1066" s="17" t="s">
        <v>209</v>
      </c>
      <c r="N1066" s="17" t="s">
        <v>209</v>
      </c>
      <c r="O1066" s="17" t="s">
        <v>209</v>
      </c>
      <c r="P1066" s="144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1</v>
      </c>
    </row>
    <row r="1067" spans="1:65">
      <c r="A1067" s="30"/>
      <c r="B1067" s="19" t="s">
        <v>210</v>
      </c>
      <c r="C1067" s="9" t="s">
        <v>210</v>
      </c>
      <c r="D1067" s="142" t="s">
        <v>238</v>
      </c>
      <c r="E1067" s="143" t="s">
        <v>239</v>
      </c>
      <c r="F1067" s="143" t="s">
        <v>240</v>
      </c>
      <c r="G1067" s="143" t="s">
        <v>242</v>
      </c>
      <c r="H1067" s="143" t="s">
        <v>243</v>
      </c>
      <c r="I1067" s="143" t="s">
        <v>244</v>
      </c>
      <c r="J1067" s="143" t="s">
        <v>246</v>
      </c>
      <c r="K1067" s="143" t="s">
        <v>247</v>
      </c>
      <c r="L1067" s="143" t="s">
        <v>248</v>
      </c>
      <c r="M1067" s="143" t="s">
        <v>249</v>
      </c>
      <c r="N1067" s="143" t="s">
        <v>250</v>
      </c>
      <c r="O1067" s="143" t="s">
        <v>234</v>
      </c>
      <c r="P1067" s="144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 t="s">
        <v>1</v>
      </c>
    </row>
    <row r="1068" spans="1:65">
      <c r="A1068" s="30"/>
      <c r="B1068" s="19"/>
      <c r="C1068" s="9"/>
      <c r="D1068" s="10" t="s">
        <v>100</v>
      </c>
      <c r="E1068" s="11" t="s">
        <v>99</v>
      </c>
      <c r="F1068" s="11" t="s">
        <v>100</v>
      </c>
      <c r="G1068" s="11" t="s">
        <v>100</v>
      </c>
      <c r="H1068" s="11" t="s">
        <v>275</v>
      </c>
      <c r="I1068" s="11" t="s">
        <v>100</v>
      </c>
      <c r="J1068" s="11" t="s">
        <v>100</v>
      </c>
      <c r="K1068" s="11" t="s">
        <v>275</v>
      </c>
      <c r="L1068" s="11" t="s">
        <v>275</v>
      </c>
      <c r="M1068" s="11" t="s">
        <v>100</v>
      </c>
      <c r="N1068" s="11" t="s">
        <v>100</v>
      </c>
      <c r="O1068" s="11" t="s">
        <v>275</v>
      </c>
      <c r="P1068" s="144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2</v>
      </c>
    </row>
    <row r="1069" spans="1:65">
      <c r="A1069" s="30"/>
      <c r="B1069" s="19"/>
      <c r="C1069" s="9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144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3</v>
      </c>
    </row>
    <row r="1070" spans="1:65">
      <c r="A1070" s="30"/>
      <c r="B1070" s="18">
        <v>1</v>
      </c>
      <c r="C1070" s="14">
        <v>1</v>
      </c>
      <c r="D1070" s="22">
        <v>1.4979</v>
      </c>
      <c r="E1070" s="22">
        <v>1.21</v>
      </c>
      <c r="F1070" s="22">
        <v>1.2529999999999999</v>
      </c>
      <c r="G1070" s="22">
        <v>1.3340780000000001</v>
      </c>
      <c r="H1070" s="22">
        <v>1.47</v>
      </c>
      <c r="I1070" s="22">
        <v>1.3453441302847682</v>
      </c>
      <c r="J1070" s="22">
        <v>1.24</v>
      </c>
      <c r="K1070" s="145">
        <v>1.1199999999999999</v>
      </c>
      <c r="L1070" s="145">
        <v>1.5</v>
      </c>
      <c r="M1070" s="22">
        <v>1.29</v>
      </c>
      <c r="N1070" s="22">
        <v>1.3119639999999999</v>
      </c>
      <c r="O1070" s="22">
        <v>1.31</v>
      </c>
      <c r="P1070" s="144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</v>
      </c>
    </row>
    <row r="1071" spans="1:65">
      <c r="A1071" s="30"/>
      <c r="B1071" s="19">
        <v>1</v>
      </c>
      <c r="C1071" s="9">
        <v>2</v>
      </c>
      <c r="D1071" s="11">
        <v>1.4556</v>
      </c>
      <c r="E1071" s="11">
        <v>1.2550000000000001</v>
      </c>
      <c r="F1071" s="11">
        <v>1.2689999999999999</v>
      </c>
      <c r="G1071" s="11">
        <v>1.3315999999999999</v>
      </c>
      <c r="H1071" s="11">
        <v>1.47</v>
      </c>
      <c r="I1071" s="11">
        <v>1.3378891176991712</v>
      </c>
      <c r="J1071" s="11">
        <v>1.29</v>
      </c>
      <c r="K1071" s="146">
        <v>1.0699999999999998</v>
      </c>
      <c r="L1071" s="146">
        <v>1.51</v>
      </c>
      <c r="M1071" s="11">
        <v>1.26</v>
      </c>
      <c r="N1071" s="11">
        <v>1.328778</v>
      </c>
      <c r="O1071" s="11">
        <v>1.3</v>
      </c>
      <c r="P1071" s="144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 t="e">
        <v>#N/A</v>
      </c>
    </row>
    <row r="1072" spans="1:65">
      <c r="A1072" s="30"/>
      <c r="B1072" s="19">
        <v>1</v>
      </c>
      <c r="C1072" s="9">
        <v>3</v>
      </c>
      <c r="D1072" s="11">
        <v>1.4191</v>
      </c>
      <c r="E1072" s="11">
        <v>1.37</v>
      </c>
      <c r="F1072" s="11">
        <v>1.2529999999999999</v>
      </c>
      <c r="G1072" s="11">
        <v>1.331834</v>
      </c>
      <c r="H1072" s="11">
        <v>1.46</v>
      </c>
      <c r="I1072" s="11">
        <v>1.3353985585850874</v>
      </c>
      <c r="J1072" s="11">
        <v>1.28</v>
      </c>
      <c r="K1072" s="146">
        <v>1.1199999999999999</v>
      </c>
      <c r="L1072" s="146">
        <v>1.59</v>
      </c>
      <c r="M1072" s="11">
        <v>1.28</v>
      </c>
      <c r="N1072" s="11">
        <v>1.3235920000000001</v>
      </c>
      <c r="O1072" s="11">
        <v>1.31</v>
      </c>
      <c r="P1072" s="144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16</v>
      </c>
    </row>
    <row r="1073" spans="1:65">
      <c r="A1073" s="30"/>
      <c r="B1073" s="19">
        <v>1</v>
      </c>
      <c r="C1073" s="9">
        <v>4</v>
      </c>
      <c r="D1073" s="11">
        <v>1.4753000000000001</v>
      </c>
      <c r="E1073" s="11">
        <v>1.385</v>
      </c>
      <c r="F1073" s="11">
        <v>1.2290000000000001</v>
      </c>
      <c r="G1073" s="11">
        <v>1.358279</v>
      </c>
      <c r="H1073" s="11">
        <v>1.46</v>
      </c>
      <c r="I1073" s="11">
        <v>1.3206024268551597</v>
      </c>
      <c r="J1073" s="11">
        <v>1.29</v>
      </c>
      <c r="K1073" s="146">
        <v>1.1100000000000001</v>
      </c>
      <c r="L1073" s="146">
        <v>1.54</v>
      </c>
      <c r="M1073" s="11">
        <v>1.28</v>
      </c>
      <c r="N1073" s="11">
        <v>1.3226819999999999</v>
      </c>
      <c r="O1073" s="11">
        <v>1.29</v>
      </c>
      <c r="P1073" s="144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1.3350240138368574</v>
      </c>
    </row>
    <row r="1074" spans="1:65">
      <c r="A1074" s="30"/>
      <c r="B1074" s="19">
        <v>1</v>
      </c>
      <c r="C1074" s="9">
        <v>5</v>
      </c>
      <c r="D1074" s="11">
        <v>1.4906999999999999</v>
      </c>
      <c r="E1074" s="11">
        <v>1.4550000000000001</v>
      </c>
      <c r="F1074" s="11">
        <v>1.2609999999999999</v>
      </c>
      <c r="G1074" s="11">
        <v>1.3221159999999998</v>
      </c>
      <c r="H1074" s="11">
        <v>1.48</v>
      </c>
      <c r="I1074" s="11">
        <v>1.3119555261269091</v>
      </c>
      <c r="J1074" s="11">
        <v>1.27</v>
      </c>
      <c r="K1074" s="146">
        <v>1.06</v>
      </c>
      <c r="L1074" s="146">
        <v>1.58</v>
      </c>
      <c r="M1074" s="11">
        <v>1.28</v>
      </c>
      <c r="N1074" s="11">
        <v>1.3301200000000002</v>
      </c>
      <c r="O1074" s="11">
        <v>1.3</v>
      </c>
      <c r="P1074" s="144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89</v>
      </c>
    </row>
    <row r="1075" spans="1:65">
      <c r="A1075" s="30"/>
      <c r="B1075" s="19">
        <v>1</v>
      </c>
      <c r="C1075" s="9">
        <v>6</v>
      </c>
      <c r="D1075" s="11">
        <v>1.5002</v>
      </c>
      <c r="E1075" s="11">
        <v>1.27</v>
      </c>
      <c r="F1075" s="11">
        <v>1.2370000000000001</v>
      </c>
      <c r="G1075" s="11">
        <v>1.324973</v>
      </c>
      <c r="H1075" s="11">
        <v>1.4500000000000002</v>
      </c>
      <c r="I1075" s="11">
        <v>1.3233917030510984</v>
      </c>
      <c r="J1075" s="11">
        <v>1.27</v>
      </c>
      <c r="K1075" s="146">
        <v>1.1100000000000001</v>
      </c>
      <c r="L1075" s="146">
        <v>1.58</v>
      </c>
      <c r="M1075" s="11">
        <v>1.29</v>
      </c>
      <c r="N1075" s="11">
        <v>1.3198300000000001</v>
      </c>
      <c r="O1075" s="11">
        <v>1.28</v>
      </c>
      <c r="P1075" s="144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20" t="s">
        <v>226</v>
      </c>
      <c r="C1076" s="12"/>
      <c r="D1076" s="23">
        <v>1.4731333333333332</v>
      </c>
      <c r="E1076" s="23">
        <v>1.3241666666666667</v>
      </c>
      <c r="F1076" s="23">
        <v>1.2503333333333333</v>
      </c>
      <c r="G1076" s="23">
        <v>1.3338133333333333</v>
      </c>
      <c r="H1076" s="23">
        <v>1.4649999999999999</v>
      </c>
      <c r="I1076" s="23">
        <v>1.3290969104336989</v>
      </c>
      <c r="J1076" s="23">
        <v>1.2733333333333334</v>
      </c>
      <c r="K1076" s="23">
        <v>1.0983333333333334</v>
      </c>
      <c r="L1076" s="23">
        <v>1.55</v>
      </c>
      <c r="M1076" s="23">
        <v>1.28</v>
      </c>
      <c r="N1076" s="23">
        <v>1.3228276666666667</v>
      </c>
      <c r="O1076" s="23">
        <v>1.2983333333333336</v>
      </c>
      <c r="P1076" s="144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3" t="s">
        <v>227</v>
      </c>
      <c r="C1077" s="29"/>
      <c r="D1077" s="11">
        <v>1.4830000000000001</v>
      </c>
      <c r="E1077" s="11">
        <v>1.32</v>
      </c>
      <c r="F1077" s="11">
        <v>1.2529999999999999</v>
      </c>
      <c r="G1077" s="11">
        <v>1.3317169999999998</v>
      </c>
      <c r="H1077" s="11">
        <v>1.4649999999999999</v>
      </c>
      <c r="I1077" s="11">
        <v>1.3293951308180929</v>
      </c>
      <c r="J1077" s="11">
        <v>1.2749999999999999</v>
      </c>
      <c r="K1077" s="11">
        <v>1.1100000000000001</v>
      </c>
      <c r="L1077" s="11">
        <v>1.56</v>
      </c>
      <c r="M1077" s="11">
        <v>1.28</v>
      </c>
      <c r="N1077" s="11">
        <v>1.323137</v>
      </c>
      <c r="O1077" s="11">
        <v>1.3</v>
      </c>
      <c r="P1077" s="144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228</v>
      </c>
      <c r="C1078" s="29"/>
      <c r="D1078" s="24">
        <v>3.1261136682255573E-2</v>
      </c>
      <c r="E1078" s="24">
        <v>9.3456763621830349E-2</v>
      </c>
      <c r="F1078" s="24">
        <v>1.4895189380020116E-2</v>
      </c>
      <c r="G1078" s="24">
        <v>1.2825245411557154E-2</v>
      </c>
      <c r="H1078" s="24">
        <v>1.0488088481701461E-2</v>
      </c>
      <c r="I1078" s="24">
        <v>1.2486140551904022E-2</v>
      </c>
      <c r="J1078" s="24">
        <v>1.8618986725025273E-2</v>
      </c>
      <c r="K1078" s="24">
        <v>2.6394443859772205E-2</v>
      </c>
      <c r="L1078" s="24">
        <v>3.8987177379235891E-2</v>
      </c>
      <c r="M1078" s="24">
        <v>1.0954451150103331E-2</v>
      </c>
      <c r="N1078" s="24">
        <v>6.5756410384591128E-3</v>
      </c>
      <c r="O1078" s="24">
        <v>1.1690451944500132E-2</v>
      </c>
      <c r="P1078" s="206"/>
      <c r="Q1078" s="207"/>
      <c r="R1078" s="207"/>
      <c r="S1078" s="207"/>
      <c r="T1078" s="207"/>
      <c r="U1078" s="207"/>
      <c r="V1078" s="207"/>
      <c r="W1078" s="207"/>
      <c r="X1078" s="207"/>
      <c r="Y1078" s="207"/>
      <c r="Z1078" s="207"/>
      <c r="AA1078" s="207"/>
      <c r="AB1078" s="207"/>
      <c r="AC1078" s="207"/>
      <c r="AD1078" s="207"/>
      <c r="AE1078" s="207"/>
      <c r="AF1078" s="207"/>
      <c r="AG1078" s="207"/>
      <c r="AH1078" s="207"/>
      <c r="AI1078" s="207"/>
      <c r="AJ1078" s="207"/>
      <c r="AK1078" s="207"/>
      <c r="AL1078" s="207"/>
      <c r="AM1078" s="207"/>
      <c r="AN1078" s="207"/>
      <c r="AO1078" s="207"/>
      <c r="AP1078" s="207"/>
      <c r="AQ1078" s="207"/>
      <c r="AR1078" s="207"/>
      <c r="AS1078" s="207"/>
      <c r="AT1078" s="207"/>
      <c r="AU1078" s="207"/>
      <c r="AV1078" s="207"/>
      <c r="AW1078" s="207"/>
      <c r="AX1078" s="207"/>
      <c r="AY1078" s="207"/>
      <c r="AZ1078" s="207"/>
      <c r="BA1078" s="207"/>
      <c r="BB1078" s="207"/>
      <c r="BC1078" s="207"/>
      <c r="BD1078" s="207"/>
      <c r="BE1078" s="207"/>
      <c r="BF1078" s="207"/>
      <c r="BG1078" s="207"/>
      <c r="BH1078" s="207"/>
      <c r="BI1078" s="207"/>
      <c r="BJ1078" s="207"/>
      <c r="BK1078" s="207"/>
      <c r="BL1078" s="207"/>
      <c r="BM1078" s="56"/>
    </row>
    <row r="1079" spans="1:65">
      <c r="A1079" s="30"/>
      <c r="B1079" s="3" t="s">
        <v>85</v>
      </c>
      <c r="C1079" s="29"/>
      <c r="D1079" s="13">
        <v>2.1220846731856525E-2</v>
      </c>
      <c r="E1079" s="13">
        <v>7.0577795057392326E-2</v>
      </c>
      <c r="F1079" s="13">
        <v>1.191297471075989E-2</v>
      </c>
      <c r="G1079" s="13">
        <v>9.6154724885719797E-3</v>
      </c>
      <c r="H1079" s="13">
        <v>7.159104765666527E-3</v>
      </c>
      <c r="I1079" s="13">
        <v>9.3944545757988843E-3</v>
      </c>
      <c r="J1079" s="13">
        <v>1.4622240883527701E-2</v>
      </c>
      <c r="K1079" s="13">
        <v>2.403136011511885E-2</v>
      </c>
      <c r="L1079" s="13">
        <v>2.5153017664023156E-2</v>
      </c>
      <c r="M1079" s="13">
        <v>8.5581649610182269E-3</v>
      </c>
      <c r="N1079" s="13">
        <v>4.9708977247420079E-3</v>
      </c>
      <c r="O1079" s="13">
        <v>9.0041991870347601E-3</v>
      </c>
      <c r="P1079" s="144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229</v>
      </c>
      <c r="C1080" s="29"/>
      <c r="D1080" s="13">
        <v>0.10345081291800118</v>
      </c>
      <c r="E1080" s="13">
        <v>-8.1326980321400066E-3</v>
      </c>
      <c r="F1080" s="13">
        <v>-6.3437570879435468E-2</v>
      </c>
      <c r="G1080" s="13">
        <v>-9.0686046915711138E-4</v>
      </c>
      <c r="H1080" s="13">
        <v>9.73585379858386E-2</v>
      </c>
      <c r="I1080" s="13">
        <v>-4.4396979692702399E-3</v>
      </c>
      <c r="J1080" s="13">
        <v>-4.6209416358156008E-2</v>
      </c>
      <c r="K1080" s="13">
        <v>-0.17729320075919486</v>
      </c>
      <c r="L1080" s="13">
        <v>0.16102780469491473</v>
      </c>
      <c r="M1080" s="13">
        <v>-4.1215748380973638E-2</v>
      </c>
      <c r="N1080" s="13">
        <v>-9.1356762453571605E-3</v>
      </c>
      <c r="O1080" s="13">
        <v>-2.7483161443721871E-2</v>
      </c>
      <c r="P1080" s="144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46" t="s">
        <v>230</v>
      </c>
      <c r="C1081" s="47"/>
      <c r="D1081" s="45">
        <v>2.15</v>
      </c>
      <c r="E1081" s="45">
        <v>0.01</v>
      </c>
      <c r="F1081" s="45">
        <v>1.05</v>
      </c>
      <c r="G1081" s="45">
        <v>0.15</v>
      </c>
      <c r="H1081" s="45">
        <v>2.04</v>
      </c>
      <c r="I1081" s="45">
        <v>0.08</v>
      </c>
      <c r="J1081" s="45">
        <v>0.72</v>
      </c>
      <c r="K1081" s="45">
        <v>3.24</v>
      </c>
      <c r="L1081" s="45">
        <v>3.26</v>
      </c>
      <c r="M1081" s="45">
        <v>0.63</v>
      </c>
      <c r="N1081" s="45">
        <v>0.01</v>
      </c>
      <c r="O1081" s="45">
        <v>0.36</v>
      </c>
      <c r="P1081" s="144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B1082" s="31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BM1082" s="55"/>
    </row>
    <row r="1083" spans="1:65">
      <c r="BM1083" s="55"/>
    </row>
    <row r="1084" spans="1:65">
      <c r="BM1084" s="55"/>
    </row>
    <row r="1085" spans="1:65">
      <c r="BM1085" s="55"/>
    </row>
    <row r="1086" spans="1:65">
      <c r="BM1086" s="55"/>
    </row>
    <row r="1087" spans="1:65">
      <c r="BM1087" s="55"/>
    </row>
    <row r="1088" spans="1:65">
      <c r="BM1088" s="55"/>
    </row>
    <row r="1089" spans="65:65">
      <c r="BM1089" s="55"/>
    </row>
    <row r="1090" spans="65:65">
      <c r="BM1090" s="55"/>
    </row>
    <row r="1091" spans="65:65">
      <c r="BM1091" s="55"/>
    </row>
    <row r="1092" spans="65:65">
      <c r="BM1092" s="55"/>
    </row>
    <row r="1093" spans="65:65">
      <c r="BM1093" s="55"/>
    </row>
    <row r="1094" spans="65:65">
      <c r="BM1094" s="55"/>
    </row>
    <row r="1095" spans="65:65">
      <c r="BM1095" s="55"/>
    </row>
    <row r="1096" spans="65:65">
      <c r="BM1096" s="55"/>
    </row>
    <row r="1097" spans="65:65">
      <c r="BM1097" s="55"/>
    </row>
    <row r="1098" spans="65:65">
      <c r="BM1098" s="55"/>
    </row>
    <row r="1099" spans="65:65">
      <c r="BM1099" s="55"/>
    </row>
    <row r="1100" spans="65:65">
      <c r="BM1100" s="55"/>
    </row>
    <row r="1101" spans="65:65">
      <c r="BM1101" s="55"/>
    </row>
    <row r="1102" spans="65:65">
      <c r="BM1102" s="55"/>
    </row>
    <row r="1103" spans="65:65">
      <c r="BM1103" s="55"/>
    </row>
    <row r="1104" spans="65:65">
      <c r="BM1104" s="55"/>
    </row>
    <row r="1105" spans="65:65">
      <c r="BM1105" s="55"/>
    </row>
    <row r="1106" spans="65:65">
      <c r="BM1106" s="55"/>
    </row>
    <row r="1107" spans="65:65">
      <c r="BM1107" s="55"/>
    </row>
    <row r="1108" spans="65:65">
      <c r="BM1108" s="55"/>
    </row>
    <row r="1109" spans="65:65">
      <c r="BM1109" s="55"/>
    </row>
    <row r="1110" spans="65:65">
      <c r="BM1110" s="55"/>
    </row>
    <row r="1111" spans="65:65">
      <c r="BM1111" s="55"/>
    </row>
    <row r="1112" spans="65:65">
      <c r="BM1112" s="55"/>
    </row>
    <row r="1113" spans="65:65">
      <c r="BM1113" s="55"/>
    </row>
    <row r="1114" spans="65:65">
      <c r="BM1114" s="55"/>
    </row>
    <row r="1115" spans="65:65">
      <c r="BM1115" s="55"/>
    </row>
    <row r="1116" spans="65:65">
      <c r="BM1116" s="55"/>
    </row>
    <row r="1117" spans="65:65">
      <c r="BM1117" s="55"/>
    </row>
    <row r="1118" spans="65:65">
      <c r="BM1118" s="55"/>
    </row>
    <row r="1119" spans="65:65">
      <c r="BM1119" s="55"/>
    </row>
    <row r="1120" spans="65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6"/>
    </row>
    <row r="1132" spans="65:65">
      <c r="BM1132" s="57"/>
    </row>
    <row r="1133" spans="65:65">
      <c r="BM1133" s="57"/>
    </row>
    <row r="1134" spans="65:65">
      <c r="BM1134" s="57"/>
    </row>
    <row r="1135" spans="65:65">
      <c r="BM1135" s="57"/>
    </row>
    <row r="1136" spans="65:65">
      <c r="BM1136" s="57"/>
    </row>
    <row r="1137" spans="65:65">
      <c r="BM1137" s="57"/>
    </row>
    <row r="1138" spans="65:65">
      <c r="BM1138" s="57"/>
    </row>
    <row r="1139" spans="65:65">
      <c r="BM1139" s="57"/>
    </row>
    <row r="1140" spans="65:65">
      <c r="BM1140" s="57"/>
    </row>
    <row r="1141" spans="65:65">
      <c r="BM1141" s="57"/>
    </row>
    <row r="1142" spans="65:65">
      <c r="BM1142" s="57"/>
    </row>
    <row r="1143" spans="65:65">
      <c r="BM1143" s="57"/>
    </row>
    <row r="1144" spans="65:65">
      <c r="BM1144" s="57"/>
    </row>
    <row r="1145" spans="65:65">
      <c r="BM1145" s="57"/>
    </row>
    <row r="1146" spans="65:65">
      <c r="BM1146" s="57"/>
    </row>
    <row r="1147" spans="65:65">
      <c r="BM1147" s="57"/>
    </row>
    <row r="1148" spans="65:65">
      <c r="BM1148" s="57"/>
    </row>
    <row r="1149" spans="65:65">
      <c r="BM1149" s="57"/>
    </row>
    <row r="1150" spans="65:65">
      <c r="BM1150" s="57"/>
    </row>
    <row r="1151" spans="65:65">
      <c r="BM1151" s="57"/>
    </row>
    <row r="1152" spans="65:65">
      <c r="BM1152" s="57"/>
    </row>
    <row r="1153" spans="65:65">
      <c r="BM1153" s="57"/>
    </row>
    <row r="1154" spans="65:65">
      <c r="BM1154" s="57"/>
    </row>
    <row r="1155" spans="65:65">
      <c r="BM1155" s="57"/>
    </row>
    <row r="1156" spans="65:65">
      <c r="BM1156" s="57"/>
    </row>
    <row r="1157" spans="65:65">
      <c r="BM1157" s="57"/>
    </row>
    <row r="1158" spans="65:65">
      <c r="BM1158" s="57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</sheetData>
  <dataConsolidate/>
  <conditionalFormatting sqref="B6:F11 B24:L29 B42:O47 B60:I65 B78:K83 B96:K101 B114:L119 B132:N137 B151:L156 B169:H174 B187:N192 B205:L210 B223:L228 B241:O246 B259:I264 B277:I282 B295:H300 B313:N318 B331:L336 B350:I355 B368:K373 B386:D391 B404:H409 B422:L427 B440:M445 B458:H463 B476:M481 B494:G499 B512:M517 B530:O535 B548:L553 B566:I571 B584:I589 B602:M607 B620:G625 B638:N643 B656:I661 B674:L679 B692:H697 B710:M715 B728:K733 B746:I751 B764:J769 B782:K787 B800:I805 B818:L823 B836:L841 B854:J859 B872:H877 B890:J895 B908:L913 B926:N931 B944:K949 B962:H967 B980:K985 B998:L1003 B1016:K1021 B1034:L1039 B1052:H1057 B1070:O1075">
    <cfRule type="expression" dxfId="8" priority="180">
      <formula>AND($B6&lt;&gt;$B5,NOT(ISBLANK(INDIRECT(Anlyt_LabRefThisCol))))</formula>
    </cfRule>
  </conditionalFormatting>
  <conditionalFormatting sqref="C2:F17 C20:L35 C38:O53 C56:I71 C74:K89 C92:K107 C110:L125 C128:N143 C147:L162 C165:H180 C183:N198 C201:L216 C219:L234 C237:O252 C255:I270 C273:I288 C291:H306 C309:N324 C327:L342 C346:I361 C364:K379 C382:D397 C400:H415 C418:L433 C436:M451 C454:H469 C472:M487 C490:G505 C508:M523 C526:O541 C544:L559 C562:I577 C580:I595 C598:M613 C616:G631 C634:N649 C652:I667 C670:L685 C688:H703 C706:M721 C724:K739 C742:I757 C760:J775 C778:K793 C796:I811 C814:L829 C832:L847 C850:J865 C868:H883 C886:J901 C904:L919 C922:N937 C940:K955 C958:H973 C976:K991 C994:L1009 C1012:K1027 C1030:L1045 C1048:H1063 C1066:O1081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2B51-B06C-4337-B615-4A5A2B622B61}">
  <sheetPr codeName="Sheet16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4" width="11" style="2" bestFit="1" customWidth="1"/>
    <col min="15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497</v>
      </c>
      <c r="BM1" s="28" t="s">
        <v>233</v>
      </c>
    </row>
    <row r="2" spans="1:66" ht="15">
      <c r="A2" s="25" t="s">
        <v>107</v>
      </c>
      <c r="B2" s="18" t="s">
        <v>108</v>
      </c>
      <c r="C2" s="15" t="s">
        <v>109</v>
      </c>
      <c r="D2" s="16" t="s">
        <v>209</v>
      </c>
      <c r="E2" s="17" t="s">
        <v>209</v>
      </c>
      <c r="F2" s="14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238</v>
      </c>
      <c r="E3" s="143" t="s">
        <v>247</v>
      </c>
      <c r="F3" s="14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1" t="s">
        <v>98</v>
      </c>
      <c r="F4" s="14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14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8">
        <v>0.04</v>
      </c>
      <c r="E6" s="208">
        <v>0.08</v>
      </c>
      <c r="F6" s="206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10">
        <v>1</v>
      </c>
    </row>
    <row r="7" spans="1:66">
      <c r="A7" s="30"/>
      <c r="B7" s="19">
        <v>1</v>
      </c>
      <c r="C7" s="9">
        <v>2</v>
      </c>
      <c r="D7" s="24">
        <v>0.03</v>
      </c>
      <c r="E7" s="24">
        <v>0.04</v>
      </c>
      <c r="F7" s="206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10">
        <v>22</v>
      </c>
    </row>
    <row r="8" spans="1:66">
      <c r="A8" s="30"/>
      <c r="B8" s="19">
        <v>1</v>
      </c>
      <c r="C8" s="9">
        <v>3</v>
      </c>
      <c r="D8" s="24">
        <v>0.03</v>
      </c>
      <c r="E8" s="24">
        <v>0.04</v>
      </c>
      <c r="F8" s="206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10">
        <v>16</v>
      </c>
    </row>
    <row r="9" spans="1:66">
      <c r="A9" s="30"/>
      <c r="B9" s="19">
        <v>1</v>
      </c>
      <c r="C9" s="9">
        <v>4</v>
      </c>
      <c r="D9" s="24">
        <v>0.03</v>
      </c>
      <c r="E9" s="24">
        <v>0.04</v>
      </c>
      <c r="F9" s="206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10">
        <v>4.4166666666666701E-2</v>
      </c>
      <c r="BN9" s="28"/>
    </row>
    <row r="10" spans="1:66">
      <c r="A10" s="30"/>
      <c r="B10" s="19">
        <v>1</v>
      </c>
      <c r="C10" s="9">
        <v>5</v>
      </c>
      <c r="D10" s="24">
        <v>0.03</v>
      </c>
      <c r="E10" s="24">
        <v>0.08</v>
      </c>
      <c r="F10" s="206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10">
        <v>28</v>
      </c>
    </row>
    <row r="11" spans="1:66">
      <c r="A11" s="30"/>
      <c r="B11" s="19">
        <v>1</v>
      </c>
      <c r="C11" s="9">
        <v>6</v>
      </c>
      <c r="D11" s="24">
        <v>0.03</v>
      </c>
      <c r="E11" s="24">
        <v>0.06</v>
      </c>
      <c r="F11" s="206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30"/>
      <c r="B12" s="20" t="s">
        <v>226</v>
      </c>
      <c r="C12" s="12"/>
      <c r="D12" s="212">
        <v>3.1666666666666669E-2</v>
      </c>
      <c r="E12" s="212">
        <v>5.6666666666666671E-2</v>
      </c>
      <c r="F12" s="206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30"/>
      <c r="B13" s="3" t="s">
        <v>227</v>
      </c>
      <c r="C13" s="29"/>
      <c r="D13" s="24">
        <v>0.03</v>
      </c>
      <c r="E13" s="24">
        <v>0.05</v>
      </c>
      <c r="F13" s="206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56"/>
    </row>
    <row r="14" spans="1:66">
      <c r="A14" s="30"/>
      <c r="B14" s="3" t="s">
        <v>228</v>
      </c>
      <c r="C14" s="29"/>
      <c r="D14" s="24">
        <v>4.0824829046386306E-3</v>
      </c>
      <c r="E14" s="24">
        <v>1.9663841605003476E-2</v>
      </c>
      <c r="F14" s="206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85</v>
      </c>
      <c r="C15" s="29"/>
      <c r="D15" s="13">
        <v>0.12892051277806202</v>
      </c>
      <c r="E15" s="13">
        <v>0.34700896950006133</v>
      </c>
      <c r="F15" s="14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229</v>
      </c>
      <c r="C16" s="29"/>
      <c r="D16" s="13">
        <v>-0.28301886792452879</v>
      </c>
      <c r="E16" s="13">
        <v>0.28301886792452735</v>
      </c>
      <c r="F16" s="14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230</v>
      </c>
      <c r="C17" s="47"/>
      <c r="D17" s="45">
        <v>0.67</v>
      </c>
      <c r="E17" s="45">
        <v>0.67</v>
      </c>
      <c r="F17" s="14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BM18" s="55"/>
    </row>
    <row r="19" spans="1:65" ht="15">
      <c r="B19" s="8" t="s">
        <v>498</v>
      </c>
      <c r="BM19" s="28" t="s">
        <v>66</v>
      </c>
    </row>
    <row r="20" spans="1:65" ht="15">
      <c r="A20" s="25" t="s">
        <v>59</v>
      </c>
      <c r="B20" s="18" t="s">
        <v>108</v>
      </c>
      <c r="C20" s="15" t="s">
        <v>109</v>
      </c>
      <c r="D20" s="16" t="s">
        <v>209</v>
      </c>
      <c r="E20" s="17" t="s">
        <v>209</v>
      </c>
      <c r="F20" s="17" t="s">
        <v>209</v>
      </c>
      <c r="G20" s="17" t="s">
        <v>209</v>
      </c>
      <c r="H20" s="17" t="s">
        <v>209</v>
      </c>
      <c r="I20" s="17" t="s">
        <v>209</v>
      </c>
      <c r="J20" s="17" t="s">
        <v>209</v>
      </c>
      <c r="K20" s="17" t="s">
        <v>209</v>
      </c>
      <c r="L20" s="17" t="s">
        <v>209</v>
      </c>
      <c r="M20" s="17" t="s">
        <v>209</v>
      </c>
      <c r="N20" s="17" t="s">
        <v>209</v>
      </c>
      <c r="O20" s="14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210</v>
      </c>
      <c r="C21" s="9" t="s">
        <v>210</v>
      </c>
      <c r="D21" s="142" t="s">
        <v>238</v>
      </c>
      <c r="E21" s="143" t="s">
        <v>239</v>
      </c>
      <c r="F21" s="143" t="s">
        <v>240</v>
      </c>
      <c r="G21" s="143" t="s">
        <v>241</v>
      </c>
      <c r="H21" s="143" t="s">
        <v>242</v>
      </c>
      <c r="I21" s="143" t="s">
        <v>244</v>
      </c>
      <c r="J21" s="143" t="s">
        <v>245</v>
      </c>
      <c r="K21" s="143" t="s">
        <v>246</v>
      </c>
      <c r="L21" s="143" t="s">
        <v>247</v>
      </c>
      <c r="M21" s="143" t="s">
        <v>248</v>
      </c>
      <c r="N21" s="143" t="s">
        <v>249</v>
      </c>
      <c r="O21" s="14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98</v>
      </c>
      <c r="E22" s="11" t="s">
        <v>98</v>
      </c>
      <c r="F22" s="11" t="s">
        <v>98</v>
      </c>
      <c r="G22" s="11" t="s">
        <v>98</v>
      </c>
      <c r="H22" s="11" t="s">
        <v>98</v>
      </c>
      <c r="I22" s="11" t="s">
        <v>98</v>
      </c>
      <c r="J22" s="11" t="s">
        <v>98</v>
      </c>
      <c r="K22" s="11" t="s">
        <v>98</v>
      </c>
      <c r="L22" s="11" t="s">
        <v>98</v>
      </c>
      <c r="M22" s="11" t="s">
        <v>98</v>
      </c>
      <c r="N22" s="11" t="s">
        <v>98</v>
      </c>
      <c r="O22" s="14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4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31.36</v>
      </c>
      <c r="E24" s="22">
        <v>31.3</v>
      </c>
      <c r="F24" s="22">
        <v>31.5</v>
      </c>
      <c r="G24" s="22">
        <v>31.900000000000002</v>
      </c>
      <c r="H24" s="22">
        <v>31.819999999999997</v>
      </c>
      <c r="I24" s="22">
        <v>31.819999999999997</v>
      </c>
      <c r="J24" s="22">
        <v>32.6</v>
      </c>
      <c r="K24" s="22">
        <v>30.5</v>
      </c>
      <c r="L24" s="22">
        <v>31.900000000000002</v>
      </c>
      <c r="M24" s="145">
        <v>34.4</v>
      </c>
      <c r="N24" s="145">
        <v>29.880000000000003</v>
      </c>
      <c r="O24" s="14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31.370000000000005</v>
      </c>
      <c r="E25" s="11">
        <v>31</v>
      </c>
      <c r="F25" s="147">
        <v>30</v>
      </c>
      <c r="G25" s="11">
        <v>31.900000000000002</v>
      </c>
      <c r="H25" s="11">
        <v>31.34</v>
      </c>
      <c r="I25" s="11">
        <v>31.6680332</v>
      </c>
      <c r="J25" s="11">
        <v>32.9</v>
      </c>
      <c r="K25" s="11">
        <v>30.7</v>
      </c>
      <c r="L25" s="11">
        <v>32</v>
      </c>
      <c r="M25" s="146">
        <v>34.5</v>
      </c>
      <c r="N25" s="146">
        <v>29.710000000000004</v>
      </c>
      <c r="O25" s="14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31.879999999999995</v>
      </c>
      <c r="E26" s="11">
        <v>31</v>
      </c>
      <c r="F26" s="11">
        <v>30.9</v>
      </c>
      <c r="G26" s="11">
        <v>32</v>
      </c>
      <c r="H26" s="11">
        <v>31.85</v>
      </c>
      <c r="I26" s="11">
        <v>31.837738000000005</v>
      </c>
      <c r="J26" s="11">
        <v>32.700000000000003</v>
      </c>
      <c r="K26" s="11">
        <v>30.8</v>
      </c>
      <c r="L26" s="11">
        <v>31.8</v>
      </c>
      <c r="M26" s="146">
        <v>34.5</v>
      </c>
      <c r="N26" s="146">
        <v>29.56</v>
      </c>
      <c r="O26" s="14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29.9</v>
      </c>
      <c r="E27" s="11">
        <v>30.8</v>
      </c>
      <c r="F27" s="11">
        <v>31.3</v>
      </c>
      <c r="G27" s="11">
        <v>32</v>
      </c>
      <c r="H27" s="11">
        <v>31.540000000000003</v>
      </c>
      <c r="I27" s="11">
        <v>31.701302750000004</v>
      </c>
      <c r="J27" s="11">
        <v>32.78</v>
      </c>
      <c r="K27" s="11">
        <v>30.8</v>
      </c>
      <c r="L27" s="11">
        <v>31.900000000000002</v>
      </c>
      <c r="M27" s="146">
        <v>34.299999999999997</v>
      </c>
      <c r="N27" s="146">
        <v>29.38</v>
      </c>
      <c r="O27" s="14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31.529641397222221</v>
      </c>
    </row>
    <row r="28" spans="1:65">
      <c r="A28" s="30"/>
      <c r="B28" s="19">
        <v>1</v>
      </c>
      <c r="C28" s="9">
        <v>5</v>
      </c>
      <c r="D28" s="11">
        <v>29.18</v>
      </c>
      <c r="E28" s="11">
        <v>31.3</v>
      </c>
      <c r="F28" s="11">
        <v>31.6</v>
      </c>
      <c r="G28" s="11">
        <v>31.900000000000002</v>
      </c>
      <c r="H28" s="11">
        <v>31.28</v>
      </c>
      <c r="I28" s="11">
        <v>31.808149000000004</v>
      </c>
      <c r="J28" s="11">
        <v>32.65</v>
      </c>
      <c r="K28" s="11">
        <v>30.2</v>
      </c>
      <c r="L28" s="11">
        <v>31.7</v>
      </c>
      <c r="M28" s="146">
        <v>34.5</v>
      </c>
      <c r="N28" s="146">
        <v>29.25</v>
      </c>
      <c r="O28" s="14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91</v>
      </c>
    </row>
    <row r="29" spans="1:65">
      <c r="A29" s="30"/>
      <c r="B29" s="19">
        <v>1</v>
      </c>
      <c r="C29" s="9">
        <v>6</v>
      </c>
      <c r="D29" s="147">
        <v>28.88</v>
      </c>
      <c r="E29" s="11">
        <v>31.4</v>
      </c>
      <c r="F29" s="11">
        <v>31.4</v>
      </c>
      <c r="G29" s="11">
        <v>32.1</v>
      </c>
      <c r="H29" s="11">
        <v>31.19</v>
      </c>
      <c r="I29" s="11">
        <v>31.697412499999999</v>
      </c>
      <c r="J29" s="11">
        <v>32.950000000000003</v>
      </c>
      <c r="K29" s="11">
        <v>30.8</v>
      </c>
      <c r="L29" s="11">
        <v>32.299999999999997</v>
      </c>
      <c r="M29" s="146">
        <v>34.299999999999997</v>
      </c>
      <c r="N29" s="146">
        <v>28.84</v>
      </c>
      <c r="O29" s="14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226</v>
      </c>
      <c r="C30" s="12"/>
      <c r="D30" s="23">
        <v>30.428333333333331</v>
      </c>
      <c r="E30" s="23">
        <v>31.133333333333336</v>
      </c>
      <c r="F30" s="23">
        <v>31.116666666666671</v>
      </c>
      <c r="G30" s="23">
        <v>31.966666666666669</v>
      </c>
      <c r="H30" s="23">
        <v>31.50333333333333</v>
      </c>
      <c r="I30" s="23">
        <v>31.755439241666675</v>
      </c>
      <c r="J30" s="23">
        <v>32.763333333333343</v>
      </c>
      <c r="K30" s="23">
        <v>30.633333333333336</v>
      </c>
      <c r="L30" s="23">
        <v>31.933333333333337</v>
      </c>
      <c r="M30" s="23">
        <v>34.416666666666664</v>
      </c>
      <c r="N30" s="23">
        <v>29.436666666666667</v>
      </c>
      <c r="O30" s="14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227</v>
      </c>
      <c r="C31" s="29"/>
      <c r="D31" s="11">
        <v>30.63</v>
      </c>
      <c r="E31" s="11">
        <v>31.15</v>
      </c>
      <c r="F31" s="11">
        <v>31.35</v>
      </c>
      <c r="G31" s="11">
        <v>31.950000000000003</v>
      </c>
      <c r="H31" s="11">
        <v>31.44</v>
      </c>
      <c r="I31" s="11">
        <v>31.754725875000005</v>
      </c>
      <c r="J31" s="11">
        <v>32.74</v>
      </c>
      <c r="K31" s="11">
        <v>30.75</v>
      </c>
      <c r="L31" s="11">
        <v>31.900000000000002</v>
      </c>
      <c r="M31" s="11">
        <v>34.450000000000003</v>
      </c>
      <c r="N31" s="11">
        <v>29.47</v>
      </c>
      <c r="O31" s="14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228</v>
      </c>
      <c r="C32" s="29"/>
      <c r="D32" s="24">
        <v>1.2725473141171084</v>
      </c>
      <c r="E32" s="24">
        <v>0.2338090388900021</v>
      </c>
      <c r="F32" s="24">
        <v>0.59805239458317283</v>
      </c>
      <c r="G32" s="24">
        <v>8.1649658092772026E-2</v>
      </c>
      <c r="H32" s="24">
        <v>0.28161439357154</v>
      </c>
      <c r="I32" s="24">
        <v>7.4373616775846918E-2</v>
      </c>
      <c r="J32" s="24">
        <v>0.13952299690970915</v>
      </c>
      <c r="K32" s="24">
        <v>0.24221202832779987</v>
      </c>
      <c r="L32" s="24">
        <v>0.20655911179772785</v>
      </c>
      <c r="M32" s="24">
        <v>9.8319208025018909E-2</v>
      </c>
      <c r="N32" s="24">
        <v>0.36892637025112152</v>
      </c>
      <c r="O32" s="206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85</v>
      </c>
      <c r="C33" s="29"/>
      <c r="D33" s="13">
        <v>4.1821130989224138E-2</v>
      </c>
      <c r="E33" s="13">
        <v>7.5099263026767258E-3</v>
      </c>
      <c r="F33" s="13">
        <v>1.9219680597209621E-2</v>
      </c>
      <c r="G33" s="13">
        <v>2.5542124533713875E-3</v>
      </c>
      <c r="H33" s="13">
        <v>8.9391935320560795E-3</v>
      </c>
      <c r="I33" s="13">
        <v>2.3420748870719584E-3</v>
      </c>
      <c r="J33" s="13">
        <v>4.25851043574247E-3</v>
      </c>
      <c r="K33" s="13">
        <v>7.9068126766419968E-3</v>
      </c>
      <c r="L33" s="13">
        <v>6.468448177381873E-3</v>
      </c>
      <c r="M33" s="13">
        <v>2.8567324365622931E-3</v>
      </c>
      <c r="N33" s="13">
        <v>1.2532885412222449E-2</v>
      </c>
      <c r="O33" s="14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229</v>
      </c>
      <c r="C34" s="29"/>
      <c r="D34" s="13">
        <v>-3.4929292408188206E-2</v>
      </c>
      <c r="E34" s="13">
        <v>-1.2569380631262117E-2</v>
      </c>
      <c r="F34" s="13">
        <v>-1.3097983746555797E-2</v>
      </c>
      <c r="G34" s="13">
        <v>1.3860775133425651E-2</v>
      </c>
      <c r="H34" s="13">
        <v>-8.3439147174091399E-4</v>
      </c>
      <c r="I34" s="13">
        <v>7.1614466399971821E-3</v>
      </c>
      <c r="J34" s="13">
        <v>3.9128004044467479E-2</v>
      </c>
      <c r="K34" s="13">
        <v>-2.8427474090074845E-2</v>
      </c>
      <c r="L34" s="13">
        <v>1.2803568902838292E-2</v>
      </c>
      <c r="M34" s="13">
        <v>9.1565433081607805E-2</v>
      </c>
      <c r="N34" s="13">
        <v>-6.6381177768166655E-2</v>
      </c>
      <c r="O34" s="14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230</v>
      </c>
      <c r="C35" s="47"/>
      <c r="D35" s="45">
        <v>1.56</v>
      </c>
      <c r="E35" s="45">
        <v>0.54</v>
      </c>
      <c r="F35" s="45">
        <v>0.56000000000000005</v>
      </c>
      <c r="G35" s="45">
        <v>0.67</v>
      </c>
      <c r="H35" s="45">
        <v>0</v>
      </c>
      <c r="I35" s="45">
        <v>0.37</v>
      </c>
      <c r="J35" s="45">
        <v>1.83</v>
      </c>
      <c r="K35" s="45">
        <v>1.27</v>
      </c>
      <c r="L35" s="45">
        <v>0.63</v>
      </c>
      <c r="M35" s="45">
        <v>4.24</v>
      </c>
      <c r="N35" s="45">
        <v>3.01</v>
      </c>
      <c r="O35" s="14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BM36" s="55"/>
    </row>
    <row r="37" spans="1:65">
      <c r="BM37" s="55"/>
    </row>
    <row r="38" spans="1:65">
      <c r="BM38" s="55"/>
    </row>
    <row r="39" spans="1:65">
      <c r="BM39" s="55"/>
    </row>
    <row r="40" spans="1:65">
      <c r="BM40" s="55"/>
    </row>
    <row r="41" spans="1:65">
      <c r="BM41" s="55"/>
    </row>
    <row r="42" spans="1:65">
      <c r="BM42" s="55"/>
    </row>
    <row r="43" spans="1:65">
      <c r="BM43" s="55"/>
    </row>
    <row r="44" spans="1:65">
      <c r="BM44" s="55"/>
    </row>
    <row r="45" spans="1:65">
      <c r="BM45" s="55"/>
    </row>
    <row r="46" spans="1:65">
      <c r="BM46" s="55"/>
    </row>
    <row r="47" spans="1:65">
      <c r="BM47" s="55"/>
    </row>
    <row r="48" spans="1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6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  <row r="116" spans="65:65">
      <c r="BM116" s="57"/>
    </row>
    <row r="117" spans="65:65">
      <c r="BM117" s="57"/>
    </row>
    <row r="118" spans="65:65">
      <c r="BM118" s="57"/>
    </row>
    <row r="119" spans="65:65">
      <c r="BM119" s="57"/>
    </row>
  </sheetData>
  <dataConsolidate/>
  <conditionalFormatting sqref="B6:E11 B24:N29">
    <cfRule type="expression" dxfId="5" priority="6">
      <formula>AND($B6&lt;&gt;$B5,NOT(ISBLANK(INDIRECT(Anlyt_LabRefThisCol))))</formula>
    </cfRule>
  </conditionalFormatting>
  <conditionalFormatting sqref="C2:E17 C20:N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AC5F-BCB8-4B35-BB65-3DCBB4A08B58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499</v>
      </c>
      <c r="BM1" s="28" t="s">
        <v>66</v>
      </c>
    </row>
    <row r="2" spans="1:66" ht="15">
      <c r="A2" s="25" t="s">
        <v>194</v>
      </c>
      <c r="B2" s="18" t="s">
        <v>108</v>
      </c>
      <c r="C2" s="15" t="s">
        <v>109</v>
      </c>
      <c r="D2" s="16" t="s">
        <v>209</v>
      </c>
      <c r="E2" s="17" t="s">
        <v>209</v>
      </c>
      <c r="F2" s="17" t="s">
        <v>209</v>
      </c>
      <c r="G2" s="17" t="s">
        <v>209</v>
      </c>
      <c r="H2" s="17" t="s">
        <v>209</v>
      </c>
      <c r="I2" s="17" t="s">
        <v>209</v>
      </c>
      <c r="J2" s="17" t="s">
        <v>209</v>
      </c>
      <c r="K2" s="17" t="s">
        <v>209</v>
      </c>
      <c r="L2" s="14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238</v>
      </c>
      <c r="E3" s="143" t="s">
        <v>239</v>
      </c>
      <c r="F3" s="143" t="s">
        <v>241</v>
      </c>
      <c r="G3" s="143" t="s">
        <v>242</v>
      </c>
      <c r="H3" s="143" t="s">
        <v>245</v>
      </c>
      <c r="I3" s="143" t="s">
        <v>246</v>
      </c>
      <c r="J3" s="143" t="s">
        <v>249</v>
      </c>
      <c r="K3" s="143" t="s">
        <v>250</v>
      </c>
      <c r="L3" s="14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192</v>
      </c>
      <c r="E4" s="11" t="s">
        <v>192</v>
      </c>
      <c r="F4" s="11" t="s">
        <v>192</v>
      </c>
      <c r="G4" s="11" t="s">
        <v>192</v>
      </c>
      <c r="H4" s="11" t="s">
        <v>192</v>
      </c>
      <c r="I4" s="11" t="s">
        <v>192</v>
      </c>
      <c r="J4" s="11" t="s">
        <v>192</v>
      </c>
      <c r="K4" s="11" t="s">
        <v>192</v>
      </c>
      <c r="L4" s="14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14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3">
        <v>170</v>
      </c>
      <c r="E6" s="223">
        <v>150</v>
      </c>
      <c r="F6" s="223">
        <v>140</v>
      </c>
      <c r="G6" s="223">
        <v>179</v>
      </c>
      <c r="H6" s="224">
        <v>370</v>
      </c>
      <c r="I6" s="224" t="s">
        <v>288</v>
      </c>
      <c r="J6" s="223">
        <v>182</v>
      </c>
      <c r="K6" s="224">
        <v>3100</v>
      </c>
      <c r="L6" s="225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7">
        <v>1</v>
      </c>
    </row>
    <row r="7" spans="1:66">
      <c r="A7" s="30"/>
      <c r="B7" s="19">
        <v>1</v>
      </c>
      <c r="C7" s="9">
        <v>2</v>
      </c>
      <c r="D7" s="228">
        <v>170</v>
      </c>
      <c r="E7" s="228">
        <v>170</v>
      </c>
      <c r="F7" s="228">
        <v>130</v>
      </c>
      <c r="G7" s="228">
        <v>184</v>
      </c>
      <c r="H7" s="229">
        <v>364</v>
      </c>
      <c r="I7" s="230">
        <v>300</v>
      </c>
      <c r="J7" s="230">
        <v>188</v>
      </c>
      <c r="K7" s="229">
        <v>3200</v>
      </c>
      <c r="L7" s="225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7" t="e">
        <v>#N/A</v>
      </c>
    </row>
    <row r="8" spans="1:66">
      <c r="A8" s="30"/>
      <c r="B8" s="19">
        <v>1</v>
      </c>
      <c r="C8" s="9">
        <v>3</v>
      </c>
      <c r="D8" s="228">
        <v>174</v>
      </c>
      <c r="E8" s="228">
        <v>170</v>
      </c>
      <c r="F8" s="228">
        <v>130</v>
      </c>
      <c r="G8" s="228">
        <v>215</v>
      </c>
      <c r="H8" s="229">
        <v>368.5</v>
      </c>
      <c r="I8" s="229" t="s">
        <v>288</v>
      </c>
      <c r="J8" s="228">
        <v>174</v>
      </c>
      <c r="K8" s="229">
        <v>3100</v>
      </c>
      <c r="L8" s="225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7">
        <v>16</v>
      </c>
    </row>
    <row r="9" spans="1:66">
      <c r="A9" s="30"/>
      <c r="B9" s="19">
        <v>1</v>
      </c>
      <c r="C9" s="9">
        <v>4</v>
      </c>
      <c r="D9" s="228">
        <v>171</v>
      </c>
      <c r="E9" s="228">
        <v>160</v>
      </c>
      <c r="F9" s="228">
        <v>120</v>
      </c>
      <c r="G9" s="228">
        <v>213</v>
      </c>
      <c r="H9" s="229">
        <v>366</v>
      </c>
      <c r="I9" s="228">
        <v>200</v>
      </c>
      <c r="J9" s="228">
        <v>176</v>
      </c>
      <c r="K9" s="229">
        <v>3000</v>
      </c>
      <c r="L9" s="225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7">
        <v>174.63888888888891</v>
      </c>
      <c r="BN9" s="28"/>
    </row>
    <row r="10" spans="1:66">
      <c r="A10" s="30"/>
      <c r="B10" s="19">
        <v>1</v>
      </c>
      <c r="C10" s="9">
        <v>5</v>
      </c>
      <c r="D10" s="228">
        <v>172</v>
      </c>
      <c r="E10" s="228">
        <v>160</v>
      </c>
      <c r="F10" s="228">
        <v>150</v>
      </c>
      <c r="G10" s="228">
        <v>203</v>
      </c>
      <c r="H10" s="229">
        <v>379</v>
      </c>
      <c r="I10" s="229" t="s">
        <v>288</v>
      </c>
      <c r="J10" s="228">
        <v>176</v>
      </c>
      <c r="K10" s="229">
        <v>3100</v>
      </c>
      <c r="L10" s="225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7">
        <v>93</v>
      </c>
    </row>
    <row r="11" spans="1:66">
      <c r="A11" s="30"/>
      <c r="B11" s="19">
        <v>1</v>
      </c>
      <c r="C11" s="9">
        <v>6</v>
      </c>
      <c r="D11" s="228">
        <v>164</v>
      </c>
      <c r="E11" s="228">
        <v>170</v>
      </c>
      <c r="F11" s="228">
        <v>130</v>
      </c>
      <c r="G11" s="228">
        <v>230</v>
      </c>
      <c r="H11" s="229">
        <v>379</v>
      </c>
      <c r="I11" s="229" t="s">
        <v>288</v>
      </c>
      <c r="J11" s="228">
        <v>177</v>
      </c>
      <c r="K11" s="229">
        <v>3150</v>
      </c>
      <c r="L11" s="225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31"/>
    </row>
    <row r="12" spans="1:66">
      <c r="A12" s="30"/>
      <c r="B12" s="20" t="s">
        <v>226</v>
      </c>
      <c r="C12" s="12"/>
      <c r="D12" s="232">
        <v>170.16666666666666</v>
      </c>
      <c r="E12" s="232">
        <v>163.33333333333334</v>
      </c>
      <c r="F12" s="232">
        <v>133.33333333333334</v>
      </c>
      <c r="G12" s="232">
        <v>204</v>
      </c>
      <c r="H12" s="232">
        <v>371.08333333333331</v>
      </c>
      <c r="I12" s="232">
        <v>250</v>
      </c>
      <c r="J12" s="232">
        <v>178.83333333333334</v>
      </c>
      <c r="K12" s="232">
        <v>3108.3333333333335</v>
      </c>
      <c r="L12" s="225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31"/>
    </row>
    <row r="13" spans="1:66">
      <c r="A13" s="30"/>
      <c r="B13" s="3" t="s">
        <v>227</v>
      </c>
      <c r="C13" s="29"/>
      <c r="D13" s="228">
        <v>170.5</v>
      </c>
      <c r="E13" s="228">
        <v>165</v>
      </c>
      <c r="F13" s="228">
        <v>130</v>
      </c>
      <c r="G13" s="228">
        <v>208</v>
      </c>
      <c r="H13" s="228">
        <v>369.25</v>
      </c>
      <c r="I13" s="228">
        <v>250</v>
      </c>
      <c r="J13" s="228">
        <v>176.5</v>
      </c>
      <c r="K13" s="228">
        <v>3100</v>
      </c>
      <c r="L13" s="225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31"/>
    </row>
    <row r="14" spans="1:66">
      <c r="A14" s="30"/>
      <c r="B14" s="3" t="s">
        <v>228</v>
      </c>
      <c r="C14" s="29"/>
      <c r="D14" s="228">
        <v>3.3714487489307419</v>
      </c>
      <c r="E14" s="228">
        <v>8.1649658092772608</v>
      </c>
      <c r="F14" s="228">
        <v>10.327955589886445</v>
      </c>
      <c r="G14" s="228">
        <v>19.514097468240749</v>
      </c>
      <c r="H14" s="228">
        <v>6.4685134819884755</v>
      </c>
      <c r="I14" s="228">
        <v>70.710678118654755</v>
      </c>
      <c r="J14" s="228">
        <v>5.2313159593611491</v>
      </c>
      <c r="K14" s="228">
        <v>66.458006791256281</v>
      </c>
      <c r="L14" s="225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31"/>
    </row>
    <row r="15" spans="1:66">
      <c r="A15" s="30"/>
      <c r="B15" s="3" t="s">
        <v>85</v>
      </c>
      <c r="C15" s="29"/>
      <c r="D15" s="13">
        <v>1.981262731986724E-2</v>
      </c>
      <c r="E15" s="13">
        <v>4.9989586587411795E-2</v>
      </c>
      <c r="F15" s="13">
        <v>7.7459666924148324E-2</v>
      </c>
      <c r="G15" s="13">
        <v>9.5657340530591911E-2</v>
      </c>
      <c r="H15" s="13">
        <v>1.7431430896892367E-2</v>
      </c>
      <c r="I15" s="13">
        <v>0.28284271247461901</v>
      </c>
      <c r="J15" s="13">
        <v>2.9252465755980329E-2</v>
      </c>
      <c r="K15" s="13">
        <v>2.1380591997187007E-2</v>
      </c>
      <c r="L15" s="14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229</v>
      </c>
      <c r="C16" s="29"/>
      <c r="D16" s="13">
        <v>-2.5608398282169764E-2</v>
      </c>
      <c r="E16" s="13">
        <v>-6.473675839032933E-2</v>
      </c>
      <c r="F16" s="13">
        <v>-0.23651980276761575</v>
      </c>
      <c r="G16" s="13">
        <v>0.16812470176554783</v>
      </c>
      <c r="H16" s="13">
        <v>1.1248608239223792</v>
      </c>
      <c r="I16" s="13">
        <v>0.43152536981072043</v>
      </c>
      <c r="J16" s="13">
        <v>2.4017814537935278E-2</v>
      </c>
      <c r="K16" s="13">
        <v>16.798632097979958</v>
      </c>
      <c r="L16" s="14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230</v>
      </c>
      <c r="C17" s="47"/>
      <c r="D17" s="45">
        <v>0</v>
      </c>
      <c r="E17" s="45">
        <v>0.23</v>
      </c>
      <c r="F17" s="45">
        <v>1.23</v>
      </c>
      <c r="G17" s="45">
        <v>1.1299999999999999</v>
      </c>
      <c r="H17" s="45">
        <v>6.72</v>
      </c>
      <c r="I17" s="45">
        <v>0.67</v>
      </c>
      <c r="J17" s="45">
        <v>0.28999999999999998</v>
      </c>
      <c r="K17" s="45" t="s">
        <v>236</v>
      </c>
      <c r="L17" s="14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BM18" s="55"/>
    </row>
    <row r="19" spans="1:65">
      <c r="BM19" s="55"/>
    </row>
    <row r="20" spans="1:65">
      <c r="BM20" s="55"/>
    </row>
    <row r="21" spans="1:65">
      <c r="BM21" s="55"/>
    </row>
    <row r="22" spans="1:65">
      <c r="BM22" s="55"/>
    </row>
    <row r="23" spans="1:65">
      <c r="BM23" s="55"/>
    </row>
    <row r="24" spans="1:65">
      <c r="BM24" s="55"/>
    </row>
    <row r="25" spans="1:65">
      <c r="BM25" s="55"/>
    </row>
    <row r="26" spans="1:65">
      <c r="BM26" s="55"/>
    </row>
    <row r="27" spans="1:65">
      <c r="BM27" s="55"/>
    </row>
    <row r="28" spans="1:65"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K11">
    <cfRule type="expression" dxfId="2" priority="3">
      <formula>AND($B6&lt;&gt;$B5,NOT(ISBLANK(INDIRECT(Anlyt_LabRefThisCol))))</formula>
    </cfRule>
  </conditionalFormatting>
  <conditionalFormatting sqref="C2:K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8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4" t="s">
        <v>504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6" t="s">
        <v>46</v>
      </c>
      <c r="D2" s="157" t="s">
        <v>47</v>
      </c>
      <c r="E2" s="77" t="s">
        <v>2</v>
      </c>
      <c r="F2" s="158" t="s">
        <v>46</v>
      </c>
      <c r="G2" s="78" t="s">
        <v>47</v>
      </c>
      <c r="H2" s="79" t="s">
        <v>2</v>
      </c>
      <c r="I2" s="158" t="s">
        <v>46</v>
      </c>
      <c r="J2" s="78" t="s">
        <v>47</v>
      </c>
      <c r="K2" s="74"/>
    </row>
    <row r="3" spans="1:11" s="8" customFormat="1" ht="15">
      <c r="A3" s="74"/>
      <c r="B3" s="287" t="s">
        <v>510</v>
      </c>
      <c r="C3" s="288"/>
      <c r="D3" s="289"/>
      <c r="E3" s="290"/>
      <c r="F3" s="290"/>
      <c r="G3" s="290"/>
      <c r="H3" s="290"/>
      <c r="I3" s="292"/>
      <c r="J3" s="293"/>
      <c r="K3" s="74"/>
    </row>
    <row r="4" spans="1:11" ht="15.75" customHeight="1">
      <c r="A4" s="75"/>
      <c r="B4" s="160" t="s">
        <v>164</v>
      </c>
      <c r="C4" s="159"/>
      <c r="D4" s="161"/>
      <c r="E4" s="159"/>
      <c r="F4" s="159"/>
      <c r="G4" s="162"/>
      <c r="H4" s="159"/>
      <c r="I4" s="159"/>
      <c r="J4" s="163"/>
    </row>
    <row r="5" spans="1:11" ht="15.75" customHeight="1">
      <c r="A5" s="75"/>
      <c r="B5" s="165" t="s">
        <v>329</v>
      </c>
      <c r="C5" s="154" t="s">
        <v>1</v>
      </c>
      <c r="D5" s="164">
        <v>0.75879563710250297</v>
      </c>
      <c r="E5" s="35" t="s">
        <v>500</v>
      </c>
      <c r="F5" s="154" t="s">
        <v>500</v>
      </c>
      <c r="G5" s="38" t="s">
        <v>500</v>
      </c>
      <c r="H5" s="7" t="s">
        <v>500</v>
      </c>
      <c r="I5" s="154" t="s">
        <v>500</v>
      </c>
      <c r="J5" s="37" t="s">
        <v>500</v>
      </c>
    </row>
    <row r="6" spans="1:11" ht="15.75" customHeight="1">
      <c r="A6" s="75"/>
      <c r="B6" s="287" t="s">
        <v>509</v>
      </c>
      <c r="C6" s="288"/>
      <c r="D6" s="289"/>
      <c r="E6" s="290"/>
      <c r="F6" s="290"/>
      <c r="G6" s="290"/>
      <c r="H6" s="290"/>
      <c r="I6" s="292"/>
      <c r="J6" s="293"/>
    </row>
    <row r="7" spans="1:11" ht="15.75" customHeight="1">
      <c r="A7" s="75"/>
      <c r="B7" s="160" t="s">
        <v>187</v>
      </c>
      <c r="C7" s="159"/>
      <c r="D7" s="161"/>
      <c r="E7" s="159"/>
      <c r="F7" s="159"/>
      <c r="G7" s="162"/>
      <c r="H7" s="159"/>
      <c r="I7" s="159"/>
      <c r="J7" s="163"/>
    </row>
    <row r="8" spans="1:11" ht="15.75" customHeight="1">
      <c r="A8" s="75"/>
      <c r="B8" s="165" t="s">
        <v>4</v>
      </c>
      <c r="C8" s="154" t="s">
        <v>3</v>
      </c>
      <c r="D8" s="166">
        <v>35.8333333333333</v>
      </c>
      <c r="E8" s="35" t="s">
        <v>500</v>
      </c>
      <c r="F8" s="154" t="s">
        <v>500</v>
      </c>
      <c r="G8" s="38" t="s">
        <v>500</v>
      </c>
      <c r="H8" s="7" t="s">
        <v>500</v>
      </c>
      <c r="I8" s="154" t="s">
        <v>500</v>
      </c>
      <c r="J8" s="37" t="s">
        <v>500</v>
      </c>
    </row>
    <row r="9" spans="1:11" ht="15.75" customHeight="1">
      <c r="A9" s="75"/>
      <c r="B9" s="160" t="s">
        <v>165</v>
      </c>
      <c r="C9" s="159"/>
      <c r="D9" s="161"/>
      <c r="E9" s="159"/>
      <c r="F9" s="159"/>
      <c r="G9" s="162"/>
      <c r="H9" s="159"/>
      <c r="I9" s="159"/>
      <c r="J9" s="163"/>
    </row>
    <row r="10" spans="1:11" ht="15.75" customHeight="1">
      <c r="A10" s="75"/>
      <c r="B10" s="165" t="s">
        <v>33</v>
      </c>
      <c r="C10" s="154" t="s">
        <v>3</v>
      </c>
      <c r="D10" s="36">
        <v>0.19362499999999999</v>
      </c>
      <c r="E10" s="165" t="s">
        <v>53</v>
      </c>
      <c r="F10" s="154" t="s">
        <v>1</v>
      </c>
      <c r="G10" s="167">
        <v>3.30658133782918E-2</v>
      </c>
      <c r="H10" s="168" t="s">
        <v>24</v>
      </c>
      <c r="I10" s="154" t="s">
        <v>3</v>
      </c>
      <c r="J10" s="37" t="s">
        <v>105</v>
      </c>
    </row>
    <row r="11" spans="1:11" ht="15.75" customHeight="1">
      <c r="A11" s="75"/>
      <c r="B11" s="165" t="s">
        <v>36</v>
      </c>
      <c r="C11" s="154" t="s">
        <v>3</v>
      </c>
      <c r="D11" s="36">
        <v>0.109408333333333</v>
      </c>
      <c r="E11" s="165" t="s">
        <v>23</v>
      </c>
      <c r="F11" s="154" t="s">
        <v>3</v>
      </c>
      <c r="G11" s="38" t="s">
        <v>105</v>
      </c>
      <c r="H11" s="168" t="s">
        <v>64</v>
      </c>
      <c r="I11" s="154" t="s">
        <v>3</v>
      </c>
      <c r="J11" s="37" t="s">
        <v>105</v>
      </c>
    </row>
    <row r="12" spans="1:11" ht="15.75" customHeight="1">
      <c r="A12" s="75"/>
      <c r="B12" s="165" t="s">
        <v>39</v>
      </c>
      <c r="C12" s="154" t="s">
        <v>3</v>
      </c>
      <c r="D12" s="164">
        <v>4.0833333333333298E-2</v>
      </c>
      <c r="E12" s="165" t="s">
        <v>31</v>
      </c>
      <c r="F12" s="154" t="s">
        <v>3</v>
      </c>
      <c r="G12" s="169">
        <v>1.00201416666667</v>
      </c>
      <c r="H12" s="168" t="s">
        <v>65</v>
      </c>
      <c r="I12" s="154" t="s">
        <v>3</v>
      </c>
      <c r="J12" s="169">
        <v>5.8656512234948499</v>
      </c>
    </row>
    <row r="13" spans="1:11" ht="15.75" customHeight="1">
      <c r="A13" s="75"/>
      <c r="B13" s="165" t="s">
        <v>5</v>
      </c>
      <c r="C13" s="154" t="s">
        <v>3</v>
      </c>
      <c r="D13" s="36">
        <v>0.23373333333333299</v>
      </c>
      <c r="E13" s="165" t="s">
        <v>57</v>
      </c>
      <c r="F13" s="154" t="s">
        <v>1</v>
      </c>
      <c r="G13" s="167">
        <v>5.1342365482923598E-3</v>
      </c>
      <c r="H13" s="168" t="s">
        <v>41</v>
      </c>
      <c r="I13" s="154" t="s">
        <v>3</v>
      </c>
      <c r="J13" s="169">
        <v>0.1</v>
      </c>
    </row>
    <row r="14" spans="1:11" ht="15.75" customHeight="1">
      <c r="A14" s="75"/>
      <c r="B14" s="165" t="s">
        <v>81</v>
      </c>
      <c r="C14" s="154" t="s">
        <v>3</v>
      </c>
      <c r="D14" s="36">
        <v>0.93663797369583301</v>
      </c>
      <c r="E14" s="165" t="s">
        <v>40</v>
      </c>
      <c r="F14" s="154" t="s">
        <v>3</v>
      </c>
      <c r="G14" s="169">
        <v>0.25043333333333301</v>
      </c>
      <c r="H14" s="7" t="s">
        <v>500</v>
      </c>
      <c r="I14" s="154" t="s">
        <v>500</v>
      </c>
      <c r="J14" s="37" t="s">
        <v>500</v>
      </c>
    </row>
    <row r="15" spans="1:11" ht="15.75" customHeight="1">
      <c r="A15" s="75"/>
      <c r="B15" s="165" t="s">
        <v>11</v>
      </c>
      <c r="C15" s="154" t="s">
        <v>3</v>
      </c>
      <c r="D15" s="36" t="s">
        <v>105</v>
      </c>
      <c r="E15" s="165" t="s">
        <v>12</v>
      </c>
      <c r="F15" s="154" t="s">
        <v>3</v>
      </c>
      <c r="G15" s="169">
        <v>0.208625</v>
      </c>
      <c r="H15" s="7" t="s">
        <v>500</v>
      </c>
      <c r="I15" s="154" t="s">
        <v>500</v>
      </c>
      <c r="J15" s="37" t="s">
        <v>500</v>
      </c>
    </row>
    <row r="16" spans="1:11" ht="15.75" customHeight="1">
      <c r="A16" s="75"/>
      <c r="B16" s="160" t="s">
        <v>188</v>
      </c>
      <c r="C16" s="159"/>
      <c r="D16" s="161"/>
      <c r="E16" s="159"/>
      <c r="F16" s="159"/>
      <c r="G16" s="162"/>
      <c r="H16" s="159"/>
      <c r="I16" s="159"/>
      <c r="J16" s="163"/>
    </row>
    <row r="17" spans="1:10" ht="15.75" customHeight="1">
      <c r="A17" s="75"/>
      <c r="B17" s="165" t="s">
        <v>4</v>
      </c>
      <c r="C17" s="154" t="s">
        <v>3</v>
      </c>
      <c r="D17" s="166">
        <v>38.2777777777778</v>
      </c>
      <c r="E17" s="165" t="s">
        <v>8</v>
      </c>
      <c r="F17" s="154" t="s">
        <v>3</v>
      </c>
      <c r="G17" s="38" t="s">
        <v>95</v>
      </c>
      <c r="H17" s="168" t="s">
        <v>9</v>
      </c>
      <c r="I17" s="154" t="s">
        <v>3</v>
      </c>
      <c r="J17" s="37" t="s">
        <v>95</v>
      </c>
    </row>
    <row r="18" spans="1:10" ht="15.75" customHeight="1">
      <c r="A18" s="75"/>
      <c r="B18" s="165" t="s">
        <v>49</v>
      </c>
      <c r="C18" s="154" t="s">
        <v>3</v>
      </c>
      <c r="D18" s="36" t="s">
        <v>101</v>
      </c>
      <c r="E18" s="165" t="s">
        <v>11</v>
      </c>
      <c r="F18" s="154" t="s">
        <v>3</v>
      </c>
      <c r="G18" s="167">
        <v>3.6111111111111101E-2</v>
      </c>
      <c r="H18" s="168" t="s">
        <v>12</v>
      </c>
      <c r="I18" s="154" t="s">
        <v>3</v>
      </c>
      <c r="J18" s="169">
        <v>0.185</v>
      </c>
    </row>
    <row r="19" spans="1:10" ht="15.75" customHeight="1">
      <c r="A19" s="75"/>
      <c r="B19" s="165" t="s">
        <v>10</v>
      </c>
      <c r="C19" s="154" t="s">
        <v>3</v>
      </c>
      <c r="D19" s="166">
        <v>12.1</v>
      </c>
      <c r="E19" s="165" t="s">
        <v>53</v>
      </c>
      <c r="F19" s="154" t="s">
        <v>1</v>
      </c>
      <c r="G19" s="167">
        <v>7.81806316527386E-2</v>
      </c>
      <c r="H19" s="168" t="s">
        <v>18</v>
      </c>
      <c r="I19" s="154" t="s">
        <v>3</v>
      </c>
      <c r="J19" s="169">
        <v>9.7874999999999996</v>
      </c>
    </row>
    <row r="20" spans="1:10" ht="15.75" customHeight="1">
      <c r="A20" s="75"/>
      <c r="B20" s="165" t="s">
        <v>51</v>
      </c>
      <c r="C20" s="154" t="s">
        <v>3</v>
      </c>
      <c r="D20" s="166">
        <v>46.196903865891201</v>
      </c>
      <c r="E20" s="165" t="s">
        <v>20</v>
      </c>
      <c r="F20" s="154" t="s">
        <v>3</v>
      </c>
      <c r="G20" s="169">
        <v>1.6187499999999999</v>
      </c>
      <c r="H20" s="168" t="s">
        <v>21</v>
      </c>
      <c r="I20" s="154" t="s">
        <v>3</v>
      </c>
      <c r="J20" s="169">
        <v>0.30208333333333298</v>
      </c>
    </row>
    <row r="21" spans="1:10" ht="15.75" customHeight="1">
      <c r="A21" s="75"/>
      <c r="B21" s="165" t="s">
        <v>28</v>
      </c>
      <c r="C21" s="154" t="s">
        <v>3</v>
      </c>
      <c r="D21" s="36">
        <v>0.33348026497369698</v>
      </c>
      <c r="E21" s="165" t="s">
        <v>23</v>
      </c>
      <c r="F21" s="154" t="s">
        <v>3</v>
      </c>
      <c r="G21" s="38" t="s">
        <v>189</v>
      </c>
      <c r="H21" s="168" t="s">
        <v>24</v>
      </c>
      <c r="I21" s="154" t="s">
        <v>3</v>
      </c>
      <c r="J21" s="167">
        <v>3.6111111111111101E-2</v>
      </c>
    </row>
    <row r="22" spans="1:10" ht="15.75" customHeight="1">
      <c r="A22" s="75"/>
      <c r="B22" s="165" t="s">
        <v>33</v>
      </c>
      <c r="C22" s="154" t="s">
        <v>3</v>
      </c>
      <c r="D22" s="36">
        <v>0.17525552668596001</v>
      </c>
      <c r="E22" s="165" t="s">
        <v>29</v>
      </c>
      <c r="F22" s="154" t="s">
        <v>3</v>
      </c>
      <c r="G22" s="38" t="s">
        <v>190</v>
      </c>
      <c r="H22" s="168" t="s">
        <v>64</v>
      </c>
      <c r="I22" s="154" t="s">
        <v>3</v>
      </c>
      <c r="J22" s="167">
        <v>1.7500000000000002E-2</v>
      </c>
    </row>
    <row r="23" spans="1:10" ht="15.75" customHeight="1">
      <c r="A23" s="75"/>
      <c r="B23" s="165" t="s">
        <v>36</v>
      </c>
      <c r="C23" s="154" t="s">
        <v>3</v>
      </c>
      <c r="D23" s="36">
        <v>0.11044814105663101</v>
      </c>
      <c r="E23" s="165" t="s">
        <v>31</v>
      </c>
      <c r="F23" s="154" t="s">
        <v>3</v>
      </c>
      <c r="G23" s="169">
        <v>0.88808734209125895</v>
      </c>
      <c r="H23" s="168" t="s">
        <v>65</v>
      </c>
      <c r="I23" s="154" t="s">
        <v>3</v>
      </c>
      <c r="J23" s="169">
        <v>5.9166666666666696</v>
      </c>
    </row>
    <row r="24" spans="1:10" ht="15.75" customHeight="1">
      <c r="A24" s="75"/>
      <c r="B24" s="165" t="s">
        <v>39</v>
      </c>
      <c r="C24" s="154" t="s">
        <v>3</v>
      </c>
      <c r="D24" s="164">
        <v>5.89583333333333E-2</v>
      </c>
      <c r="E24" s="165" t="s">
        <v>34</v>
      </c>
      <c r="F24" s="154" t="s">
        <v>3</v>
      </c>
      <c r="G24" s="38" t="s">
        <v>95</v>
      </c>
      <c r="H24" s="168" t="s">
        <v>41</v>
      </c>
      <c r="I24" s="154" t="s">
        <v>3</v>
      </c>
      <c r="J24" s="169">
        <v>0.101666666666667</v>
      </c>
    </row>
    <row r="25" spans="1:10" ht="15.75" customHeight="1">
      <c r="A25" s="75"/>
      <c r="B25" s="165" t="s">
        <v>81</v>
      </c>
      <c r="C25" s="154" t="s">
        <v>3</v>
      </c>
      <c r="D25" s="36">
        <v>1.9722222222222201</v>
      </c>
      <c r="E25" s="165" t="s">
        <v>57</v>
      </c>
      <c r="F25" s="154" t="s">
        <v>1</v>
      </c>
      <c r="G25" s="167">
        <v>0.46611111111111098</v>
      </c>
      <c r="H25" s="7" t="s">
        <v>500</v>
      </c>
      <c r="I25" s="154" t="s">
        <v>500</v>
      </c>
      <c r="J25" s="37" t="s">
        <v>500</v>
      </c>
    </row>
    <row r="26" spans="1:10" ht="15.75" customHeight="1">
      <c r="A26" s="75"/>
      <c r="B26" s="195" t="s">
        <v>163</v>
      </c>
      <c r="C26" s="187"/>
      <c r="D26" s="196"/>
      <c r="E26" s="187"/>
      <c r="F26" s="187"/>
      <c r="G26" s="197"/>
      <c r="H26" s="187"/>
      <c r="I26" s="187"/>
      <c r="J26" s="198"/>
    </row>
    <row r="27" spans="1:10" ht="15.75" customHeight="1">
      <c r="A27" s="75"/>
      <c r="B27" s="188" t="s">
        <v>107</v>
      </c>
      <c r="C27" s="189" t="s">
        <v>1</v>
      </c>
      <c r="D27" s="190">
        <v>4.4166666666666701E-2</v>
      </c>
      <c r="E27" s="191" t="s">
        <v>500</v>
      </c>
      <c r="F27" s="189" t="s">
        <v>500</v>
      </c>
      <c r="G27" s="192" t="s">
        <v>500</v>
      </c>
      <c r="H27" s="193" t="s">
        <v>500</v>
      </c>
      <c r="I27" s="189" t="s">
        <v>500</v>
      </c>
      <c r="J27" s="194" t="s">
        <v>500</v>
      </c>
    </row>
    <row r="28" spans="1:10" ht="15.75" customHeight="1">
      <c r="B28" s="32" t="s">
        <v>506</v>
      </c>
    </row>
  </sheetData>
  <conditionalFormatting sqref="C4:C5 F4:F5 I4:I5 I7:I27 F7:F27 C7:C27">
    <cfRule type="expression" dxfId="28" priority="4">
      <formula>IndVal_LimitValDiffUOM</formula>
    </cfRule>
  </conditionalFormatting>
  <conditionalFormatting sqref="B4:J5 B7:J27">
    <cfRule type="expression" dxfId="27" priority="3">
      <formula>IF(IndVal_IsBlnkRow*IndVal_IsBlnkRowNext=1,TRUE,FALSE)</formula>
    </cfRule>
  </conditionalFormatting>
  <conditionalFormatting sqref="B3:J3">
    <cfRule type="expression" dxfId="26" priority="2">
      <formula>IF(PG_IsBlnkRowRout*PG_IsBlnkRowRoutNext=1,TRUE,FALSE)</formula>
    </cfRule>
  </conditionalFormatting>
  <conditionalFormatting sqref="B6:J6">
    <cfRule type="expression" dxfId="25" priority="1">
      <formula>IF(PG_IsBlnkRowRout*PG_IsBlnkRowRoutNext=1,TRUE,FALSE)</formula>
    </cfRule>
  </conditionalFormatting>
  <hyperlinks>
    <hyperlink ref="B5" location="'Thermograv'!$A$1" display="'Thermograv'!$A$1" xr:uid="{311654EA-F2C0-4DF7-9A42-8E8916DBF4D5}"/>
    <hyperlink ref="B8" location="'Fire Assay'!$A$1" display="'Fire Assay'!$A$1" xr:uid="{3889084E-C6A0-4811-AA6F-3B4DCF4445B0}"/>
    <hyperlink ref="B10" location="'4-Acid'!$A$262" display="'4-Acid'!$A$262" xr:uid="{9FAD814D-6415-4187-B572-543582F83C14}"/>
    <hyperlink ref="E10" location="'4-Acid'!$A$443" display="'4-Acid'!$A$443" xr:uid="{5BEEB22C-8DA1-46A9-A8DD-AAB6CF9D8041}"/>
    <hyperlink ref="H10" location="'4-Acid'!$A$879" display="'4-Acid'!$A$879" xr:uid="{1EA22E06-91ED-4887-A1E0-5B4487A7D925}"/>
    <hyperlink ref="B11" location="'4-Acid'!$A$280" display="'4-Acid'!$A$280" xr:uid="{C720A99C-A422-41E2-B53A-5E4F28373789}"/>
    <hyperlink ref="E11" location="'4-Acid'!$A$499" display="'4-Acid'!$A$499" xr:uid="{EAC4976B-904E-488B-9D87-65B2B8F4FBF6}"/>
    <hyperlink ref="H11" location="'4-Acid'!$A$969" display="'4-Acid'!$A$969" xr:uid="{ED1BD534-6F15-41A9-A0DA-F5873DA70FE2}"/>
    <hyperlink ref="B12" location="'4-Acid'!$A$298" display="'4-Acid'!$A$298" xr:uid="{55F90E4D-763A-4362-B02D-CAA364B80381}"/>
    <hyperlink ref="E12" location="'4-Acid'!$A$607" display="'4-Acid'!$A$607" xr:uid="{CB1FFA5C-38E7-4C38-9FDC-BF073FC06DAE}"/>
    <hyperlink ref="H12" location="'4-Acid'!$A$1005" display="'4-Acid'!$A$1005" xr:uid="{A76157ED-3A31-4528-9748-30D5FADA7D6A}"/>
    <hyperlink ref="B13" location="'4-Acid'!$A$353" display="'4-Acid'!$A$353" xr:uid="{28C49CC9-EB90-4CE8-BBAE-2350B409846B}"/>
    <hyperlink ref="E13" location="'4-Acid'!$A$643" display="'4-Acid'!$A$643" xr:uid="{6E3ED544-2160-47D7-B67A-5B0197B2C45C}"/>
    <hyperlink ref="H13" location="'4-Acid'!$A$1060" display="'4-Acid'!$A$1060" xr:uid="{F1087C72-71B7-4C25-9E5B-86FF1A41EEF3}"/>
    <hyperlink ref="B14" location="'4-Acid'!$A$371" display="'4-Acid'!$A$371" xr:uid="{A79FD805-C083-4420-90F3-17442117D231}"/>
    <hyperlink ref="E14" location="'4-Acid'!$A$679" display="'4-Acid'!$A$679" xr:uid="{F15D7944-6885-41E2-8798-E832EAE981A4}"/>
    <hyperlink ref="B15" location="'4-Acid'!$A$407" display="'4-Acid'!$A$407" xr:uid="{B958F14F-07F5-4F52-BFF4-C9E9BDC2400F}"/>
    <hyperlink ref="E15" location="'4-Acid'!$A$806" display="'4-Acid'!$A$806" xr:uid="{2AE2A4FF-DAE5-4840-BA2D-B164488719D5}"/>
    <hyperlink ref="B17" location="'PF ICP'!$A$1" display="'PF ICP'!$A$1" xr:uid="{86CE2428-F89E-4BF0-A7AE-9202C2F8B99F}"/>
    <hyperlink ref="E17" location="'PF ICP'!$A$404" display="'PF ICP'!$A$404" xr:uid="{E32983F8-FB28-47ED-9AA5-D42AB6F5876C}"/>
    <hyperlink ref="H17" location="'PF ICP'!$A$764" display="'PF ICP'!$A$764" xr:uid="{5F08A1AA-5276-4F71-89ED-8A984516A7A0}"/>
    <hyperlink ref="B18" location="'PF ICP'!$A$78" display="'PF ICP'!$A$78" xr:uid="{49CAA710-3430-4D74-8B9F-2B8F51822446}"/>
    <hyperlink ref="E18" location="'PF ICP'!$A$422" display="'PF ICP'!$A$422" xr:uid="{EA621216-94CB-41FB-A89C-19FA622D569C}"/>
    <hyperlink ref="H18" location="'PF ICP'!$A$818" display="'PF ICP'!$A$818" xr:uid="{C0D25F1D-D616-4C03-94B0-08D5CC6048BC}"/>
    <hyperlink ref="B19" location="'PF ICP'!$A$96" display="'PF ICP'!$A$96" xr:uid="{F9E6BC58-C22B-42D0-9C12-0B44612DF26D}"/>
    <hyperlink ref="E19" location="'PF ICP'!$A$458" display="'PF ICP'!$A$458" xr:uid="{0DF45DE3-96D0-4EF0-9D1D-EBD65426F84A}"/>
    <hyperlink ref="H19" location="'PF ICP'!$A$854" display="'PF ICP'!$A$854" xr:uid="{0FEC4B55-E1EC-48B3-B1EB-884528525839}"/>
    <hyperlink ref="B20" location="'PF ICP'!$A$223" display="'PF ICP'!$A$223" xr:uid="{340578DA-2CA5-4F95-928D-FC5B488E1A1A}"/>
    <hyperlink ref="E20" location="'PF ICP'!$A$494" display="'PF ICP'!$A$494" xr:uid="{53E59971-BEB8-4835-882F-81F14346472E}"/>
    <hyperlink ref="H20" location="'PF ICP'!$A$872" display="'PF ICP'!$A$872" xr:uid="{732BD331-14B8-47FA-8279-E428EA1EF27C}"/>
    <hyperlink ref="B21" location="'PF ICP'!$A$241" display="'PF ICP'!$A$241" xr:uid="{61EC2A00-5455-440C-B4D4-71952EAFFD9A}"/>
    <hyperlink ref="E21" location="'PF ICP'!$A$512" display="'PF ICP'!$A$512" xr:uid="{E977023E-F069-47BE-A11A-679E6BE48238}"/>
    <hyperlink ref="H21" location="'PF ICP'!$A$890" display="'PF ICP'!$A$890" xr:uid="{498E963C-0F20-4261-BA51-C88836AFABBE}"/>
    <hyperlink ref="B22" location="'PF ICP'!$A$277" display="'PF ICP'!$A$277" xr:uid="{EDFACD62-8006-4BF2-B60F-79E0C25E24D5}"/>
    <hyperlink ref="E22" location="'PF ICP'!$A$584" display="'PF ICP'!$A$584" xr:uid="{7D502446-60E8-4FBF-AC64-3BB54FF18F52}"/>
    <hyperlink ref="H22" location="'PF ICP'!$A$980" display="'PF ICP'!$A$980" xr:uid="{5C3C3608-8499-40E1-BFB7-DB3730C164E0}"/>
    <hyperlink ref="B23" location="'PF ICP'!$A$295" display="'PF ICP'!$A$295" xr:uid="{FCD39E72-53D5-4914-BA4B-AAA46F6AEF05}"/>
    <hyperlink ref="E23" location="'PF ICP'!$A$602" display="'PF ICP'!$A$602" xr:uid="{0AAC6652-4396-45BF-B8D2-8A283E0B833C}"/>
    <hyperlink ref="H23" location="'PF ICP'!$A$1016" display="'PF ICP'!$A$1016" xr:uid="{10BF53F4-F185-4EAE-9531-787951AB92CC}"/>
    <hyperlink ref="B24" location="'PF ICP'!$A$313" display="'PF ICP'!$A$313" xr:uid="{CB771192-00BF-45ED-B8B0-8E5409894418}"/>
    <hyperlink ref="E24" location="'PF ICP'!$A$620" display="'PF ICP'!$A$620" xr:uid="{8E33BE2D-E6A3-46D2-94F3-AFECE2F81A01}"/>
    <hyperlink ref="H24" location="'PF ICP'!$A$1070" display="'PF ICP'!$A$1070" xr:uid="{0F831F9C-DD1E-47ED-8C7A-21769BAAE49C}"/>
    <hyperlink ref="B25" location="'PF ICP'!$A$386" display="'PF ICP'!$A$386" xr:uid="{916FBD04-8AF9-4CE4-B5C6-E04291967BF4}"/>
    <hyperlink ref="E25" location="'PF ICP'!$A$638" display="'PF ICP'!$A$638" xr:uid="{CA50E23F-1C2B-449A-8AFF-701F69DE1E7C}"/>
    <hyperlink ref="B27" location="'IRC'!$A$1" display="'IRC'!$A$1" xr:uid="{837EE6A6-5C04-4945-B22D-92F5F73E5B9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94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6"/>
      <c r="B1" s="269" t="s">
        <v>503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13" s="48" customFormat="1" ht="15" customHeight="1">
      <c r="A2" s="49"/>
      <c r="B2" s="271" t="s">
        <v>2</v>
      </c>
      <c r="C2" s="273" t="s">
        <v>69</v>
      </c>
      <c r="D2" s="275" t="s">
        <v>70</v>
      </c>
      <c r="E2" s="276"/>
      <c r="F2" s="276"/>
      <c r="G2" s="276"/>
      <c r="H2" s="277"/>
      <c r="I2" s="278" t="s">
        <v>71</v>
      </c>
      <c r="J2" s="279"/>
      <c r="K2" s="280"/>
      <c r="L2" s="281" t="s">
        <v>72</v>
      </c>
      <c r="M2" s="281"/>
    </row>
    <row r="3" spans="1:13" s="48" customFormat="1" ht="15" customHeight="1">
      <c r="A3" s="49"/>
      <c r="B3" s="272"/>
      <c r="C3" s="274"/>
      <c r="D3" s="176" t="s">
        <v>80</v>
      </c>
      <c r="E3" s="176" t="s">
        <v>73</v>
      </c>
      <c r="F3" s="176" t="s">
        <v>74</v>
      </c>
      <c r="G3" s="176" t="s">
        <v>75</v>
      </c>
      <c r="H3" s="176" t="s">
        <v>76</v>
      </c>
      <c r="I3" s="177" t="s">
        <v>77</v>
      </c>
      <c r="J3" s="176" t="s">
        <v>78</v>
      </c>
      <c r="K3" s="178" t="s">
        <v>79</v>
      </c>
      <c r="L3" s="176" t="s">
        <v>67</v>
      </c>
      <c r="M3" s="176" t="s">
        <v>68</v>
      </c>
    </row>
    <row r="4" spans="1:13" s="48" customFormat="1" ht="15" customHeight="1">
      <c r="A4" s="49"/>
      <c r="B4" s="294" t="s">
        <v>508</v>
      </c>
      <c r="C4" s="295"/>
      <c r="D4" s="296"/>
      <c r="E4" s="296"/>
      <c r="F4" s="296"/>
      <c r="G4" s="296"/>
      <c r="H4" s="296"/>
      <c r="I4" s="296"/>
      <c r="J4" s="296"/>
      <c r="K4" s="296"/>
      <c r="L4" s="296"/>
      <c r="M4" s="297"/>
    </row>
    <row r="5" spans="1:13" s="48" customFormat="1" ht="15" customHeight="1">
      <c r="A5" s="49"/>
      <c r="B5" s="179" t="s">
        <v>191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1"/>
    </row>
    <row r="6" spans="1:13" ht="15" customHeight="1">
      <c r="A6" s="49"/>
      <c r="B6" s="182" t="s">
        <v>195</v>
      </c>
      <c r="C6" s="174">
        <v>22.70019852068625</v>
      </c>
      <c r="D6" s="50">
        <v>7.4080649683103503E-2</v>
      </c>
      <c r="E6" s="175">
        <v>22.552037221320042</v>
      </c>
      <c r="F6" s="175">
        <v>22.848359820052455</v>
      </c>
      <c r="G6" s="175">
        <v>22.477956571636938</v>
      </c>
      <c r="H6" s="175">
        <v>22.922440469735559</v>
      </c>
      <c r="I6" s="52">
        <v>3.2634362036788028E-3</v>
      </c>
      <c r="J6" s="51">
        <v>6.5268724073576055E-3</v>
      </c>
      <c r="K6" s="53">
        <v>9.7903086110364083E-3</v>
      </c>
      <c r="L6" s="175">
        <v>21.565188594651936</v>
      </c>
      <c r="M6" s="175">
        <v>23.835208446720561</v>
      </c>
    </row>
    <row r="7" spans="1:13" ht="15" customHeight="1">
      <c r="A7" s="49"/>
      <c r="B7" s="287" t="s">
        <v>509</v>
      </c>
      <c r="C7" s="288"/>
      <c r="D7" s="289"/>
      <c r="E7" s="290"/>
      <c r="F7" s="290"/>
      <c r="G7" s="290"/>
      <c r="H7" s="290"/>
      <c r="I7" s="292"/>
      <c r="J7" s="292"/>
      <c r="K7" s="292"/>
      <c r="L7" s="290"/>
      <c r="M7" s="291"/>
    </row>
    <row r="8" spans="1:13" ht="15" customHeight="1">
      <c r="A8" s="49"/>
      <c r="B8" s="40" t="s">
        <v>187</v>
      </c>
      <c r="C8" s="172"/>
      <c r="D8" s="183"/>
      <c r="E8" s="185"/>
      <c r="F8" s="185"/>
      <c r="G8" s="185"/>
      <c r="H8" s="185"/>
      <c r="I8" s="184"/>
      <c r="J8" s="184"/>
      <c r="K8" s="184"/>
      <c r="L8" s="185"/>
      <c r="M8" s="186"/>
    </row>
    <row r="9" spans="1:13" ht="15" customHeight="1">
      <c r="A9" s="49"/>
      <c r="B9" s="182" t="s">
        <v>196</v>
      </c>
      <c r="C9" s="174">
        <v>4.5212308154710845</v>
      </c>
      <c r="D9" s="50">
        <v>0.11785672799226166</v>
      </c>
      <c r="E9" s="175">
        <v>4.285517359486561</v>
      </c>
      <c r="F9" s="175">
        <v>4.7569442714556081</v>
      </c>
      <c r="G9" s="175">
        <v>4.1676606314942992</v>
      </c>
      <c r="H9" s="175">
        <v>4.8748009994478698</v>
      </c>
      <c r="I9" s="52">
        <v>2.6067399078359529E-2</v>
      </c>
      <c r="J9" s="51">
        <v>5.2134798156719057E-2</v>
      </c>
      <c r="K9" s="53">
        <v>7.8202197235078583E-2</v>
      </c>
      <c r="L9" s="175">
        <v>4.2951692746975301</v>
      </c>
      <c r="M9" s="175">
        <v>4.747292356244639</v>
      </c>
    </row>
    <row r="10" spans="1:13" ht="15" customHeight="1">
      <c r="A10" s="49"/>
      <c r="B10" s="40" t="s">
        <v>165</v>
      </c>
      <c r="C10" s="172"/>
      <c r="D10" s="183"/>
      <c r="E10" s="185"/>
      <c r="F10" s="185"/>
      <c r="G10" s="185"/>
      <c r="H10" s="185"/>
      <c r="I10" s="184"/>
      <c r="J10" s="184"/>
      <c r="K10" s="184"/>
      <c r="L10" s="185"/>
      <c r="M10" s="186"/>
    </row>
    <row r="11" spans="1:13" ht="15" customHeight="1">
      <c r="A11" s="49"/>
      <c r="B11" s="182" t="s">
        <v>197</v>
      </c>
      <c r="C11" s="246">
        <v>37.260622260958108</v>
      </c>
      <c r="D11" s="175">
        <v>2.128381256699134</v>
      </c>
      <c r="E11" s="247">
        <v>33.003859747559844</v>
      </c>
      <c r="F11" s="247">
        <v>41.517384774356373</v>
      </c>
      <c r="G11" s="247">
        <v>30.875478490860708</v>
      </c>
      <c r="H11" s="247">
        <v>43.645766031055508</v>
      </c>
      <c r="I11" s="52">
        <v>5.7121463023156863E-2</v>
      </c>
      <c r="J11" s="51">
        <v>0.11424292604631373</v>
      </c>
      <c r="K11" s="53">
        <v>0.1713643890694706</v>
      </c>
      <c r="L11" s="247">
        <v>35.397591147910205</v>
      </c>
      <c r="M11" s="247">
        <v>39.123653374006011</v>
      </c>
    </row>
    <row r="12" spans="1:13" ht="15" customHeight="1">
      <c r="A12" s="49"/>
      <c r="B12" s="182" t="s">
        <v>130</v>
      </c>
      <c r="C12" s="250">
        <v>0.24291226979799521</v>
      </c>
      <c r="D12" s="50">
        <v>1.0158487199823044E-2</v>
      </c>
      <c r="E12" s="50">
        <v>0.22259529539834913</v>
      </c>
      <c r="F12" s="50">
        <v>0.26322924419764132</v>
      </c>
      <c r="G12" s="50">
        <v>0.21243680819852609</v>
      </c>
      <c r="H12" s="50">
        <v>0.27338773139746436</v>
      </c>
      <c r="I12" s="52">
        <v>4.1819572178345699E-2</v>
      </c>
      <c r="J12" s="51">
        <v>8.3639144356691397E-2</v>
      </c>
      <c r="K12" s="53">
        <v>0.1254587165350371</v>
      </c>
      <c r="L12" s="50">
        <v>0.23076665630809545</v>
      </c>
      <c r="M12" s="50">
        <v>0.25505788328789497</v>
      </c>
    </row>
    <row r="13" spans="1:13" ht="15" customHeight="1">
      <c r="A13" s="49"/>
      <c r="B13" s="182" t="s">
        <v>198</v>
      </c>
      <c r="C13" s="253">
        <v>1276.9899137788368</v>
      </c>
      <c r="D13" s="254">
        <v>59.000437851716327</v>
      </c>
      <c r="E13" s="254">
        <v>1158.9890380754041</v>
      </c>
      <c r="F13" s="254">
        <v>1394.9907894822695</v>
      </c>
      <c r="G13" s="254">
        <v>1099.9886002236879</v>
      </c>
      <c r="H13" s="254">
        <v>1453.9912273339858</v>
      </c>
      <c r="I13" s="52">
        <v>4.6202743823656134E-2</v>
      </c>
      <c r="J13" s="51">
        <v>9.2405487647312268E-2</v>
      </c>
      <c r="K13" s="53">
        <v>0.1386082314709684</v>
      </c>
      <c r="L13" s="254">
        <v>1213.1404180898949</v>
      </c>
      <c r="M13" s="254">
        <v>1340.8394094677788</v>
      </c>
    </row>
    <row r="14" spans="1:13" ht="15" customHeight="1">
      <c r="A14" s="49"/>
      <c r="B14" s="182" t="s">
        <v>131</v>
      </c>
      <c r="C14" s="174">
        <v>9.2450576889715244</v>
      </c>
      <c r="D14" s="50">
        <v>0.83815909163334268</v>
      </c>
      <c r="E14" s="175">
        <v>7.5687395057048388</v>
      </c>
      <c r="F14" s="175">
        <v>10.92137587223821</v>
      </c>
      <c r="G14" s="175">
        <v>6.7305804140714969</v>
      </c>
      <c r="H14" s="175">
        <v>11.759534963871552</v>
      </c>
      <c r="I14" s="52">
        <v>9.066023380613264E-2</v>
      </c>
      <c r="J14" s="51">
        <v>0.18132046761226528</v>
      </c>
      <c r="K14" s="53">
        <v>0.27198070141839792</v>
      </c>
      <c r="L14" s="175">
        <v>8.7828048045229483</v>
      </c>
      <c r="M14" s="175">
        <v>9.7073105734201004</v>
      </c>
    </row>
    <row r="15" spans="1:13" ht="15" customHeight="1">
      <c r="A15" s="49"/>
      <c r="B15" s="182" t="s">
        <v>132</v>
      </c>
      <c r="C15" s="250" t="s">
        <v>189</v>
      </c>
      <c r="D15" s="50" t="s">
        <v>93</v>
      </c>
      <c r="E15" s="50" t="s">
        <v>93</v>
      </c>
      <c r="F15" s="50" t="s">
        <v>93</v>
      </c>
      <c r="G15" s="50" t="s">
        <v>93</v>
      </c>
      <c r="H15" s="50" t="s">
        <v>93</v>
      </c>
      <c r="I15" s="52" t="s">
        <v>93</v>
      </c>
      <c r="J15" s="51" t="s">
        <v>93</v>
      </c>
      <c r="K15" s="53" t="s">
        <v>93</v>
      </c>
      <c r="L15" s="50" t="s">
        <v>93</v>
      </c>
      <c r="M15" s="50" t="s">
        <v>93</v>
      </c>
    </row>
    <row r="16" spans="1:13" ht="15" customHeight="1">
      <c r="A16" s="49"/>
      <c r="B16" s="182" t="s">
        <v>199</v>
      </c>
      <c r="C16" s="253">
        <v>90.233701640591946</v>
      </c>
      <c r="D16" s="247">
        <v>5.2868036939073892</v>
      </c>
      <c r="E16" s="254">
        <v>79.660094252777171</v>
      </c>
      <c r="F16" s="254">
        <v>100.80730902840672</v>
      </c>
      <c r="G16" s="254">
        <v>74.373290558869783</v>
      </c>
      <c r="H16" s="254">
        <v>106.09411272231411</v>
      </c>
      <c r="I16" s="52">
        <v>5.8590123177758476E-2</v>
      </c>
      <c r="J16" s="51">
        <v>0.11718024635551695</v>
      </c>
      <c r="K16" s="53">
        <v>0.17577036953327543</v>
      </c>
      <c r="L16" s="254">
        <v>85.722016558562345</v>
      </c>
      <c r="M16" s="254">
        <v>94.745386722621546</v>
      </c>
    </row>
    <row r="17" spans="1:13" s="48" customFormat="1" ht="15" customHeight="1">
      <c r="A17" s="49"/>
      <c r="B17" s="182" t="s">
        <v>133</v>
      </c>
      <c r="C17" s="250">
        <v>0.35099153285139689</v>
      </c>
      <c r="D17" s="50">
        <v>1.3555305617735467E-2</v>
      </c>
      <c r="E17" s="50">
        <v>0.32388092161592597</v>
      </c>
      <c r="F17" s="50">
        <v>0.37810214408686782</v>
      </c>
      <c r="G17" s="50">
        <v>0.31032561599819047</v>
      </c>
      <c r="H17" s="50">
        <v>0.39165744970460331</v>
      </c>
      <c r="I17" s="52">
        <v>3.8620035952475595E-2</v>
      </c>
      <c r="J17" s="51">
        <v>7.7240071904951191E-2</v>
      </c>
      <c r="K17" s="53">
        <v>0.11586010785742679</v>
      </c>
      <c r="L17" s="50">
        <v>0.33344195620882705</v>
      </c>
      <c r="M17" s="50">
        <v>0.36854110949396673</v>
      </c>
    </row>
    <row r="18" spans="1:13" ht="15" customHeight="1">
      <c r="A18" s="49"/>
      <c r="B18" s="182" t="s">
        <v>200</v>
      </c>
      <c r="C18" s="246">
        <v>32.925956602052558</v>
      </c>
      <c r="D18" s="175">
        <v>2.6834304699604186</v>
      </c>
      <c r="E18" s="247">
        <v>27.559095662131721</v>
      </c>
      <c r="F18" s="247">
        <v>38.292817541973392</v>
      </c>
      <c r="G18" s="247">
        <v>24.875665192171304</v>
      </c>
      <c r="H18" s="247">
        <v>40.976248011933812</v>
      </c>
      <c r="I18" s="52">
        <v>8.1498937218216994E-2</v>
      </c>
      <c r="J18" s="51">
        <v>0.16299787443643399</v>
      </c>
      <c r="K18" s="53">
        <v>0.24449681165465098</v>
      </c>
      <c r="L18" s="247">
        <v>31.279658771949929</v>
      </c>
      <c r="M18" s="247">
        <v>34.572254432155184</v>
      </c>
    </row>
    <row r="19" spans="1:13" ht="15" customHeight="1">
      <c r="A19" s="49"/>
      <c r="B19" s="182" t="s">
        <v>134</v>
      </c>
      <c r="C19" s="174">
        <v>2.1898238095238094</v>
      </c>
      <c r="D19" s="50">
        <v>0.202350809303146</v>
      </c>
      <c r="E19" s="175">
        <v>1.7851221909175174</v>
      </c>
      <c r="F19" s="175">
        <v>2.5945254281301016</v>
      </c>
      <c r="G19" s="175">
        <v>1.5827713816143714</v>
      </c>
      <c r="H19" s="175">
        <v>2.7968762374332474</v>
      </c>
      <c r="I19" s="52">
        <v>9.2405064016154073E-2</v>
      </c>
      <c r="J19" s="51">
        <v>0.18481012803230815</v>
      </c>
      <c r="K19" s="53">
        <v>0.27721519204846223</v>
      </c>
      <c r="L19" s="175">
        <v>2.0803326190476188</v>
      </c>
      <c r="M19" s="175">
        <v>2.299315</v>
      </c>
    </row>
    <row r="20" spans="1:13" ht="15" customHeight="1">
      <c r="A20" s="49"/>
      <c r="B20" s="182" t="s">
        <v>150</v>
      </c>
      <c r="C20" s="253">
        <v>357.29032747759379</v>
      </c>
      <c r="D20" s="254">
        <v>17.787048667698837</v>
      </c>
      <c r="E20" s="254">
        <v>321.71623014219614</v>
      </c>
      <c r="F20" s="254">
        <v>392.86442481299144</v>
      </c>
      <c r="G20" s="254">
        <v>303.92918147449728</v>
      </c>
      <c r="H20" s="254">
        <v>410.6514734806903</v>
      </c>
      <c r="I20" s="52">
        <v>4.9783179951364033E-2</v>
      </c>
      <c r="J20" s="51">
        <v>9.9566359902728066E-2</v>
      </c>
      <c r="K20" s="53">
        <v>0.14934953985409211</v>
      </c>
      <c r="L20" s="254">
        <v>339.42581110371412</v>
      </c>
      <c r="M20" s="254">
        <v>375.15484385147346</v>
      </c>
    </row>
    <row r="21" spans="1:13" ht="15" customHeight="1">
      <c r="A21" s="49"/>
      <c r="B21" s="182" t="s">
        <v>135</v>
      </c>
      <c r="C21" s="246">
        <v>28.104759072117389</v>
      </c>
      <c r="D21" s="247">
        <v>2.8174249185874518</v>
      </c>
      <c r="E21" s="247">
        <v>22.469909234942484</v>
      </c>
      <c r="F21" s="247">
        <v>33.739608909292294</v>
      </c>
      <c r="G21" s="247">
        <v>19.652484316355036</v>
      </c>
      <c r="H21" s="247">
        <v>36.557033827879742</v>
      </c>
      <c r="I21" s="52">
        <v>0.10024725390308031</v>
      </c>
      <c r="J21" s="51">
        <v>0.20049450780616063</v>
      </c>
      <c r="K21" s="53">
        <v>0.30074176170924094</v>
      </c>
      <c r="L21" s="247">
        <v>26.69952111851152</v>
      </c>
      <c r="M21" s="247">
        <v>29.509997025723258</v>
      </c>
    </row>
    <row r="22" spans="1:13" ht="15" customHeight="1">
      <c r="A22" s="49"/>
      <c r="B22" s="182" t="s">
        <v>151</v>
      </c>
      <c r="C22" s="174">
        <v>0.25040268033333335</v>
      </c>
      <c r="D22" s="50">
        <v>2.0659102490096105E-2</v>
      </c>
      <c r="E22" s="175">
        <v>0.20908447535314115</v>
      </c>
      <c r="F22" s="175">
        <v>0.29172088531352558</v>
      </c>
      <c r="G22" s="175">
        <v>0.18842537286304503</v>
      </c>
      <c r="H22" s="175">
        <v>0.31237998780362164</v>
      </c>
      <c r="I22" s="52">
        <v>8.2503519780998069E-2</v>
      </c>
      <c r="J22" s="51">
        <v>0.16500703956199614</v>
      </c>
      <c r="K22" s="53">
        <v>0.24751055934299421</v>
      </c>
      <c r="L22" s="175">
        <v>0.23788254631666669</v>
      </c>
      <c r="M22" s="175">
        <v>0.26292281435000003</v>
      </c>
    </row>
    <row r="23" spans="1:13" ht="15" customHeight="1">
      <c r="A23" s="49"/>
      <c r="B23" s="182" t="s">
        <v>195</v>
      </c>
      <c r="C23" s="174">
        <v>22.595985234349062</v>
      </c>
      <c r="D23" s="50">
        <v>0.4029297612803609</v>
      </c>
      <c r="E23" s="175">
        <v>21.790125711788338</v>
      </c>
      <c r="F23" s="175">
        <v>23.401844756909785</v>
      </c>
      <c r="G23" s="175">
        <v>21.38719595050798</v>
      </c>
      <c r="H23" s="175">
        <v>23.804774518190143</v>
      </c>
      <c r="I23" s="52">
        <v>1.7831918241292318E-2</v>
      </c>
      <c r="J23" s="51">
        <v>3.5663836482584636E-2</v>
      </c>
      <c r="K23" s="53">
        <v>5.3495754723876951E-2</v>
      </c>
      <c r="L23" s="175">
        <v>21.46618597263161</v>
      </c>
      <c r="M23" s="175">
        <v>23.725784496066513</v>
      </c>
    </row>
    <row r="24" spans="1:13" ht="15" customHeight="1">
      <c r="A24" s="49"/>
      <c r="B24" s="182" t="s">
        <v>136</v>
      </c>
      <c r="C24" s="174">
        <v>28.913014508869054</v>
      </c>
      <c r="D24" s="50">
        <v>0.67098929791078177</v>
      </c>
      <c r="E24" s="175">
        <v>27.571035913047492</v>
      </c>
      <c r="F24" s="175">
        <v>30.254993104690616</v>
      </c>
      <c r="G24" s="175">
        <v>26.900046615136709</v>
      </c>
      <c r="H24" s="175">
        <v>30.925982402601399</v>
      </c>
      <c r="I24" s="52">
        <v>2.3207171901945961E-2</v>
      </c>
      <c r="J24" s="51">
        <v>4.6414343803891922E-2</v>
      </c>
      <c r="K24" s="53">
        <v>6.9621515705837883E-2</v>
      </c>
      <c r="L24" s="175">
        <v>27.467363783425601</v>
      </c>
      <c r="M24" s="175">
        <v>30.358665234312507</v>
      </c>
    </row>
    <row r="25" spans="1:13" ht="15" customHeight="1">
      <c r="A25" s="49"/>
      <c r="B25" s="182" t="s">
        <v>137</v>
      </c>
      <c r="C25" s="174">
        <v>5.0811813078094801</v>
      </c>
      <c r="D25" s="50">
        <v>0.27505198501832284</v>
      </c>
      <c r="E25" s="175">
        <v>4.5310773377728344</v>
      </c>
      <c r="F25" s="175">
        <v>5.6312852778461258</v>
      </c>
      <c r="G25" s="175">
        <v>4.2560253527545111</v>
      </c>
      <c r="H25" s="175">
        <v>5.906337262864449</v>
      </c>
      <c r="I25" s="52">
        <v>5.4131503750040159E-2</v>
      </c>
      <c r="J25" s="51">
        <v>0.10826300750008032</v>
      </c>
      <c r="K25" s="53">
        <v>0.16239451125012047</v>
      </c>
      <c r="L25" s="175">
        <v>4.8271222424190059</v>
      </c>
      <c r="M25" s="175">
        <v>5.3352403731999543</v>
      </c>
    </row>
    <row r="26" spans="1:13" ht="15" customHeight="1">
      <c r="A26" s="49"/>
      <c r="B26" s="182" t="s">
        <v>139</v>
      </c>
      <c r="C26" s="174">
        <v>0.21881489634871526</v>
      </c>
      <c r="D26" s="175">
        <v>2.8687393074968169E-2</v>
      </c>
      <c r="E26" s="175">
        <v>0.16144011019877891</v>
      </c>
      <c r="F26" s="175">
        <v>0.27618968249865161</v>
      </c>
      <c r="G26" s="175">
        <v>0.13275271712381076</v>
      </c>
      <c r="H26" s="175">
        <v>0.30487707557361976</v>
      </c>
      <c r="I26" s="52">
        <v>0.13110347400320674</v>
      </c>
      <c r="J26" s="51">
        <v>0.26220694800641348</v>
      </c>
      <c r="K26" s="53">
        <v>0.39331042200962019</v>
      </c>
      <c r="L26" s="175">
        <v>0.2078741515312795</v>
      </c>
      <c r="M26" s="175">
        <v>0.22975564116615102</v>
      </c>
    </row>
    <row r="27" spans="1:13" ht="15" customHeight="1">
      <c r="A27" s="49"/>
      <c r="B27" s="182" t="s">
        <v>152</v>
      </c>
      <c r="C27" s="246">
        <v>22.988162512476624</v>
      </c>
      <c r="D27" s="175">
        <v>2.110863283454548</v>
      </c>
      <c r="E27" s="247">
        <v>18.76643594556753</v>
      </c>
      <c r="F27" s="247">
        <v>27.209889079385718</v>
      </c>
      <c r="G27" s="247">
        <v>16.655572662112981</v>
      </c>
      <c r="H27" s="247">
        <v>29.320752362840267</v>
      </c>
      <c r="I27" s="52">
        <v>9.1823923826399589E-2</v>
      </c>
      <c r="J27" s="51">
        <v>0.18364784765279918</v>
      </c>
      <c r="K27" s="53">
        <v>0.27547177147919877</v>
      </c>
      <c r="L27" s="247">
        <v>21.838754386852791</v>
      </c>
      <c r="M27" s="247">
        <v>24.137570638100456</v>
      </c>
    </row>
    <row r="28" spans="1:13" ht="15" customHeight="1">
      <c r="A28" s="49"/>
      <c r="B28" s="182" t="s">
        <v>140</v>
      </c>
      <c r="C28" s="174">
        <v>1.1947488888888886</v>
      </c>
      <c r="D28" s="50">
        <v>0.11551569198281293</v>
      </c>
      <c r="E28" s="175">
        <v>0.9637175049232628</v>
      </c>
      <c r="F28" s="175">
        <v>1.4257802728545146</v>
      </c>
      <c r="G28" s="175">
        <v>0.84820181294044983</v>
      </c>
      <c r="H28" s="175">
        <v>1.5412959648373274</v>
      </c>
      <c r="I28" s="52">
        <v>9.6686168162283898E-2</v>
      </c>
      <c r="J28" s="51">
        <v>0.1933723363245678</v>
      </c>
      <c r="K28" s="53">
        <v>0.29005850448685166</v>
      </c>
      <c r="L28" s="175">
        <v>1.1350114444444441</v>
      </c>
      <c r="M28" s="175">
        <v>1.2544863333333331</v>
      </c>
    </row>
    <row r="29" spans="1:13" ht="15" customHeight="1">
      <c r="A29" s="49"/>
      <c r="B29" s="182" t="s">
        <v>153</v>
      </c>
      <c r="C29" s="174">
        <v>0.9109008270470238</v>
      </c>
      <c r="D29" s="175">
        <v>0.14665011690193094</v>
      </c>
      <c r="E29" s="175">
        <v>0.61760059324316186</v>
      </c>
      <c r="F29" s="175">
        <v>1.2042010608508857</v>
      </c>
      <c r="G29" s="175">
        <v>0.47095047634123099</v>
      </c>
      <c r="H29" s="175">
        <v>1.3508511777528165</v>
      </c>
      <c r="I29" s="52">
        <v>0.16099460286730025</v>
      </c>
      <c r="J29" s="51">
        <v>0.32198920573460049</v>
      </c>
      <c r="K29" s="53">
        <v>0.48298380860190071</v>
      </c>
      <c r="L29" s="175">
        <v>0.86535578569467264</v>
      </c>
      <c r="M29" s="175">
        <v>0.95644586839937495</v>
      </c>
    </row>
    <row r="30" spans="1:13" ht="15" customHeight="1">
      <c r="A30" s="49"/>
      <c r="B30" s="182" t="s">
        <v>141</v>
      </c>
      <c r="C30" s="250">
        <v>0.73109177367989686</v>
      </c>
      <c r="D30" s="50">
        <v>4.4577179107914033E-2</v>
      </c>
      <c r="E30" s="50">
        <v>0.64193741546406879</v>
      </c>
      <c r="F30" s="50">
        <v>0.82024613189572493</v>
      </c>
      <c r="G30" s="50">
        <v>0.59736023635615476</v>
      </c>
      <c r="H30" s="50">
        <v>0.86482331100363896</v>
      </c>
      <c r="I30" s="52">
        <v>6.0973438236814059E-2</v>
      </c>
      <c r="J30" s="51">
        <v>0.12194687647362812</v>
      </c>
      <c r="K30" s="53">
        <v>0.18292031471044218</v>
      </c>
      <c r="L30" s="50">
        <v>0.694537184995902</v>
      </c>
      <c r="M30" s="50">
        <v>0.76764636236389172</v>
      </c>
    </row>
    <row r="31" spans="1:13" ht="15" customHeight="1">
      <c r="A31" s="49"/>
      <c r="B31" s="182" t="s">
        <v>142</v>
      </c>
      <c r="C31" s="250">
        <v>1.968442967178342E-2</v>
      </c>
      <c r="D31" s="50">
        <v>1.0021146684130121E-3</v>
      </c>
      <c r="E31" s="50">
        <v>1.7680200334957395E-2</v>
      </c>
      <c r="F31" s="50">
        <v>2.1688659008609446E-2</v>
      </c>
      <c r="G31" s="50">
        <v>1.6678085666544384E-2</v>
      </c>
      <c r="H31" s="50">
        <v>2.2690773677022456E-2</v>
      </c>
      <c r="I31" s="52">
        <v>5.0909001943271442E-2</v>
      </c>
      <c r="J31" s="51">
        <v>0.10181800388654288</v>
      </c>
      <c r="K31" s="53">
        <v>0.15272700582981433</v>
      </c>
      <c r="L31" s="50">
        <v>1.8700208188194248E-2</v>
      </c>
      <c r="M31" s="50">
        <v>2.0668651155372593E-2</v>
      </c>
    </row>
    <row r="32" spans="1:13" ht="15" customHeight="1">
      <c r="A32" s="49"/>
      <c r="B32" s="182" t="s">
        <v>154</v>
      </c>
      <c r="C32" s="253">
        <v>65.205497903807171</v>
      </c>
      <c r="D32" s="247">
        <v>4.9742742179080421</v>
      </c>
      <c r="E32" s="254">
        <v>55.256949467991085</v>
      </c>
      <c r="F32" s="254">
        <v>75.15404633962325</v>
      </c>
      <c r="G32" s="254">
        <v>50.282675250083045</v>
      </c>
      <c r="H32" s="254">
        <v>80.128320557531296</v>
      </c>
      <c r="I32" s="52">
        <v>7.6286116628481532E-2</v>
      </c>
      <c r="J32" s="51">
        <v>0.15257223325696306</v>
      </c>
      <c r="K32" s="53">
        <v>0.2288583498854446</v>
      </c>
      <c r="L32" s="254">
        <v>61.945223008616814</v>
      </c>
      <c r="M32" s="254">
        <v>68.465772798997534</v>
      </c>
    </row>
    <row r="33" spans="1:13" ht="15" customHeight="1">
      <c r="A33" s="49"/>
      <c r="B33" s="182" t="s">
        <v>155</v>
      </c>
      <c r="C33" s="250">
        <v>2.9376106060606064E-2</v>
      </c>
      <c r="D33" s="50">
        <v>1.386869417739761E-3</v>
      </c>
      <c r="E33" s="50">
        <v>2.6602367225126544E-2</v>
      </c>
      <c r="F33" s="50">
        <v>3.2149844896085585E-2</v>
      </c>
      <c r="G33" s="50">
        <v>2.5215497807386782E-2</v>
      </c>
      <c r="H33" s="50">
        <v>3.353671431382535E-2</v>
      </c>
      <c r="I33" s="52">
        <v>4.7210798288871245E-2</v>
      </c>
      <c r="J33" s="51">
        <v>9.4421596577742489E-2</v>
      </c>
      <c r="K33" s="53">
        <v>0.14163239486661372</v>
      </c>
      <c r="L33" s="50">
        <v>2.7907300757575762E-2</v>
      </c>
      <c r="M33" s="50">
        <v>3.0844911363636367E-2</v>
      </c>
    </row>
    <row r="34" spans="1:13" ht="15" customHeight="1">
      <c r="A34" s="49"/>
      <c r="B34" s="182" t="s">
        <v>156</v>
      </c>
      <c r="C34" s="174">
        <v>0.36122203539583331</v>
      </c>
      <c r="D34" s="175">
        <v>5.9531299683639301E-2</v>
      </c>
      <c r="E34" s="175">
        <v>0.24215943602855472</v>
      </c>
      <c r="F34" s="175">
        <v>0.4802846347631119</v>
      </c>
      <c r="G34" s="175">
        <v>0.1826281363449154</v>
      </c>
      <c r="H34" s="175">
        <v>0.53981593444675124</v>
      </c>
      <c r="I34" s="52">
        <v>0.16480528276300718</v>
      </c>
      <c r="J34" s="51">
        <v>0.32961056552601437</v>
      </c>
      <c r="K34" s="53">
        <v>0.49441584828902152</v>
      </c>
      <c r="L34" s="175">
        <v>0.34316093362604166</v>
      </c>
      <c r="M34" s="175">
        <v>0.37928313716562495</v>
      </c>
    </row>
    <row r="35" spans="1:13" ht="15" customHeight="1">
      <c r="A35" s="49"/>
      <c r="B35" s="182" t="s">
        <v>157</v>
      </c>
      <c r="C35" s="246">
        <v>12.285186015850369</v>
      </c>
      <c r="D35" s="247">
        <v>1.5858741449404645</v>
      </c>
      <c r="E35" s="247">
        <v>9.1134377259694404</v>
      </c>
      <c r="F35" s="247">
        <v>15.456934305731298</v>
      </c>
      <c r="G35" s="247">
        <v>7.5275635810289758</v>
      </c>
      <c r="H35" s="247">
        <v>17.042808450671764</v>
      </c>
      <c r="I35" s="52">
        <v>0.12908832987098176</v>
      </c>
      <c r="J35" s="51">
        <v>0.25817665974196352</v>
      </c>
      <c r="K35" s="53">
        <v>0.38726498961294531</v>
      </c>
      <c r="L35" s="247">
        <v>11.670926715057851</v>
      </c>
      <c r="M35" s="247">
        <v>12.899445316642888</v>
      </c>
    </row>
    <row r="36" spans="1:13" ht="15" customHeight="1">
      <c r="A36" s="49"/>
      <c r="B36" s="182" t="s">
        <v>158</v>
      </c>
      <c r="C36" s="253">
        <v>2696.8423333370511</v>
      </c>
      <c r="D36" s="254">
        <v>192.8549547004362</v>
      </c>
      <c r="E36" s="254">
        <v>2311.1324239361788</v>
      </c>
      <c r="F36" s="254">
        <v>3082.5522427379233</v>
      </c>
      <c r="G36" s="254">
        <v>2118.2774692357425</v>
      </c>
      <c r="H36" s="254">
        <v>3275.4071974383596</v>
      </c>
      <c r="I36" s="52">
        <v>7.1511394016794086E-2</v>
      </c>
      <c r="J36" s="51">
        <v>0.14302278803358817</v>
      </c>
      <c r="K36" s="53">
        <v>0.21453418205038227</v>
      </c>
      <c r="L36" s="254">
        <v>2562.0002166701984</v>
      </c>
      <c r="M36" s="254">
        <v>2831.6844500039037</v>
      </c>
    </row>
    <row r="37" spans="1:13" ht="15" customHeight="1">
      <c r="A37" s="49"/>
      <c r="B37" s="182" t="s">
        <v>144</v>
      </c>
      <c r="C37" s="174">
        <v>1.8071594355421299</v>
      </c>
      <c r="D37" s="50">
        <v>0.16436898317871457</v>
      </c>
      <c r="E37" s="175">
        <v>1.4784214691847009</v>
      </c>
      <c r="F37" s="175">
        <v>2.1358974018995589</v>
      </c>
      <c r="G37" s="175">
        <v>1.3140524860059861</v>
      </c>
      <c r="H37" s="175">
        <v>2.3002663850782734</v>
      </c>
      <c r="I37" s="52">
        <v>9.0954334158903638E-2</v>
      </c>
      <c r="J37" s="51">
        <v>0.18190866831780728</v>
      </c>
      <c r="K37" s="53">
        <v>0.27286300247671091</v>
      </c>
      <c r="L37" s="175">
        <v>1.7168014637650233</v>
      </c>
      <c r="M37" s="175">
        <v>1.8975174073192365</v>
      </c>
    </row>
    <row r="38" spans="1:13" ht="15" customHeight="1">
      <c r="A38" s="49"/>
      <c r="B38" s="182" t="s">
        <v>201</v>
      </c>
      <c r="C38" s="174">
        <v>0.16355605331481482</v>
      </c>
      <c r="D38" s="175">
        <v>1.6417521337883701E-2</v>
      </c>
      <c r="E38" s="175">
        <v>0.13072101063904742</v>
      </c>
      <c r="F38" s="175">
        <v>0.19639109599058222</v>
      </c>
      <c r="G38" s="175">
        <v>0.11430348930116371</v>
      </c>
      <c r="H38" s="175">
        <v>0.21280861732846593</v>
      </c>
      <c r="I38" s="52">
        <v>0.10037856138704351</v>
      </c>
      <c r="J38" s="51">
        <v>0.20075712277408703</v>
      </c>
      <c r="K38" s="53">
        <v>0.30113568416113057</v>
      </c>
      <c r="L38" s="175">
        <v>0.15537825064907407</v>
      </c>
      <c r="M38" s="175">
        <v>0.17173385598055557</v>
      </c>
    </row>
    <row r="39" spans="1:13" ht="15" customHeight="1">
      <c r="A39" s="49"/>
      <c r="B39" s="182" t="s">
        <v>202</v>
      </c>
      <c r="C39" s="174">
        <v>29.017811668129518</v>
      </c>
      <c r="D39" s="50">
        <v>1.46769520648329</v>
      </c>
      <c r="E39" s="175">
        <v>26.082421255162938</v>
      </c>
      <c r="F39" s="175">
        <v>31.953202081096098</v>
      </c>
      <c r="G39" s="175">
        <v>24.61472604867965</v>
      </c>
      <c r="H39" s="175">
        <v>33.420897287579386</v>
      </c>
      <c r="I39" s="52">
        <v>5.0579114072039785E-2</v>
      </c>
      <c r="J39" s="51">
        <v>0.10115822814407957</v>
      </c>
      <c r="K39" s="53">
        <v>0.15173734221611934</v>
      </c>
      <c r="L39" s="175">
        <v>27.566921084723042</v>
      </c>
      <c r="M39" s="175">
        <v>30.468702251535994</v>
      </c>
    </row>
    <row r="40" spans="1:13" ht="15" customHeight="1">
      <c r="A40" s="49"/>
      <c r="B40" s="182" t="s">
        <v>203</v>
      </c>
      <c r="C40" s="246">
        <v>34.86534549916783</v>
      </c>
      <c r="D40" s="175">
        <v>2.7391621609278203</v>
      </c>
      <c r="E40" s="247">
        <v>29.387021177312189</v>
      </c>
      <c r="F40" s="247">
        <v>40.343669821023468</v>
      </c>
      <c r="G40" s="247">
        <v>26.64785901638437</v>
      </c>
      <c r="H40" s="247">
        <v>43.082831981951287</v>
      </c>
      <c r="I40" s="52">
        <v>7.8564033188576854E-2</v>
      </c>
      <c r="J40" s="51">
        <v>0.15712806637715371</v>
      </c>
      <c r="K40" s="53">
        <v>0.23569209956573056</v>
      </c>
      <c r="L40" s="247">
        <v>33.122078224209439</v>
      </c>
      <c r="M40" s="247">
        <v>36.608612774126222</v>
      </c>
    </row>
    <row r="41" spans="1:13" ht="15" customHeight="1">
      <c r="A41" s="49"/>
      <c r="B41" s="182" t="s">
        <v>159</v>
      </c>
      <c r="C41" s="174">
        <v>0.80815833333333342</v>
      </c>
      <c r="D41" s="175">
        <v>0.14608672448730181</v>
      </c>
      <c r="E41" s="175">
        <v>0.5159848843587298</v>
      </c>
      <c r="F41" s="175">
        <v>1.100331782307937</v>
      </c>
      <c r="G41" s="175">
        <v>0.36989815987142799</v>
      </c>
      <c r="H41" s="175">
        <v>1.2464185067952389</v>
      </c>
      <c r="I41" s="52">
        <v>0.18076497941282355</v>
      </c>
      <c r="J41" s="51">
        <v>0.36152995882564709</v>
      </c>
      <c r="K41" s="53">
        <v>0.54229493823847064</v>
      </c>
      <c r="L41" s="175">
        <v>0.76775041666666677</v>
      </c>
      <c r="M41" s="175">
        <v>0.84856625000000008</v>
      </c>
    </row>
    <row r="42" spans="1:13" ht="15" customHeight="1">
      <c r="A42" s="49"/>
      <c r="B42" s="182" t="s">
        <v>204</v>
      </c>
      <c r="C42" s="253">
        <v>269.59197389396854</v>
      </c>
      <c r="D42" s="254">
        <v>35.875480906007375</v>
      </c>
      <c r="E42" s="254">
        <v>197.84101208195381</v>
      </c>
      <c r="F42" s="254">
        <v>341.34293570598328</v>
      </c>
      <c r="G42" s="254">
        <v>161.96553117594641</v>
      </c>
      <c r="H42" s="254">
        <v>377.21841661199068</v>
      </c>
      <c r="I42" s="52">
        <v>0.13307325284141183</v>
      </c>
      <c r="J42" s="51">
        <v>0.26614650568282366</v>
      </c>
      <c r="K42" s="53">
        <v>0.39921975852423552</v>
      </c>
      <c r="L42" s="254">
        <v>256.1123751992701</v>
      </c>
      <c r="M42" s="254">
        <v>283.07157258866698</v>
      </c>
    </row>
    <row r="43" spans="1:13" ht="15" customHeight="1">
      <c r="A43" s="49"/>
      <c r="B43" s="182" t="s">
        <v>160</v>
      </c>
      <c r="C43" s="246">
        <v>17.521901859427256</v>
      </c>
      <c r="D43" s="247">
        <v>2.5473686774023743</v>
      </c>
      <c r="E43" s="247">
        <v>12.427164504622507</v>
      </c>
      <c r="F43" s="247">
        <v>22.616639214232006</v>
      </c>
      <c r="G43" s="247">
        <v>9.8797958272201338</v>
      </c>
      <c r="H43" s="247">
        <v>25.164007891634377</v>
      </c>
      <c r="I43" s="52">
        <v>0.14538197381991505</v>
      </c>
      <c r="J43" s="51">
        <v>0.2907639476398301</v>
      </c>
      <c r="K43" s="53">
        <v>0.43614592145974518</v>
      </c>
      <c r="L43" s="247">
        <v>16.645806766455895</v>
      </c>
      <c r="M43" s="247">
        <v>18.397996952398618</v>
      </c>
    </row>
    <row r="44" spans="1:13" ht="15" customHeight="1">
      <c r="A44" s="49"/>
      <c r="B44" s="182" t="s">
        <v>146</v>
      </c>
      <c r="C44" s="174">
        <v>6.3626405149926146</v>
      </c>
      <c r="D44" s="50">
        <v>0.430261637773104</v>
      </c>
      <c r="E44" s="175">
        <v>5.5021172394464068</v>
      </c>
      <c r="F44" s="175">
        <v>7.2231637905388224</v>
      </c>
      <c r="G44" s="175">
        <v>5.0718556016733025</v>
      </c>
      <c r="H44" s="175">
        <v>7.6534254283119267</v>
      </c>
      <c r="I44" s="52">
        <v>6.7623125455423191E-2</v>
      </c>
      <c r="J44" s="51">
        <v>0.13524625091084638</v>
      </c>
      <c r="K44" s="53">
        <v>0.20286937636626956</v>
      </c>
      <c r="L44" s="175">
        <v>6.0445084892429843</v>
      </c>
      <c r="M44" s="175">
        <v>6.6807725407422449</v>
      </c>
    </row>
    <row r="45" spans="1:13" ht="15" customHeight="1">
      <c r="A45" s="49"/>
      <c r="B45" s="182" t="s">
        <v>161</v>
      </c>
      <c r="C45" s="250" t="s">
        <v>189</v>
      </c>
      <c r="D45" s="50" t="s">
        <v>93</v>
      </c>
      <c r="E45" s="50" t="s">
        <v>93</v>
      </c>
      <c r="F45" s="50" t="s">
        <v>93</v>
      </c>
      <c r="G45" s="50" t="s">
        <v>93</v>
      </c>
      <c r="H45" s="50" t="s">
        <v>93</v>
      </c>
      <c r="I45" s="52" t="s">
        <v>93</v>
      </c>
      <c r="J45" s="51" t="s">
        <v>93</v>
      </c>
      <c r="K45" s="53" t="s">
        <v>93</v>
      </c>
      <c r="L45" s="50" t="s">
        <v>93</v>
      </c>
      <c r="M45" s="50" t="s">
        <v>93</v>
      </c>
    </row>
    <row r="46" spans="1:13" ht="15" customHeight="1">
      <c r="A46" s="49"/>
      <c r="B46" s="182" t="s">
        <v>205</v>
      </c>
      <c r="C46" s="253">
        <v>55.993969143511791</v>
      </c>
      <c r="D46" s="247">
        <v>3.8242045880047817</v>
      </c>
      <c r="E46" s="254">
        <v>48.345559967502226</v>
      </c>
      <c r="F46" s="254">
        <v>63.642378319521356</v>
      </c>
      <c r="G46" s="254">
        <v>44.52135537949745</v>
      </c>
      <c r="H46" s="254">
        <v>67.466582907526131</v>
      </c>
      <c r="I46" s="52">
        <v>6.8296722781044455E-2</v>
      </c>
      <c r="J46" s="51">
        <v>0.13659344556208891</v>
      </c>
      <c r="K46" s="53">
        <v>0.20489016834313337</v>
      </c>
      <c r="L46" s="254">
        <v>53.194270686336203</v>
      </c>
      <c r="M46" s="254">
        <v>58.793667600687378</v>
      </c>
    </row>
    <row r="47" spans="1:13" ht="15" customHeight="1">
      <c r="A47" s="49"/>
      <c r="B47" s="182" t="s">
        <v>147</v>
      </c>
      <c r="C47" s="174">
        <v>0.29823021655204168</v>
      </c>
      <c r="D47" s="50">
        <v>1.9832966412582424E-2</v>
      </c>
      <c r="E47" s="175">
        <v>0.25856428372687684</v>
      </c>
      <c r="F47" s="175">
        <v>0.33789614937720652</v>
      </c>
      <c r="G47" s="175">
        <v>0.23873131731429442</v>
      </c>
      <c r="H47" s="175">
        <v>0.35772911578978894</v>
      </c>
      <c r="I47" s="52">
        <v>6.6502203035893701E-2</v>
      </c>
      <c r="J47" s="51">
        <v>0.1330044060717874</v>
      </c>
      <c r="K47" s="53">
        <v>0.19950660910768109</v>
      </c>
      <c r="L47" s="175">
        <v>0.28331870572443962</v>
      </c>
      <c r="M47" s="175">
        <v>0.31314172737964374</v>
      </c>
    </row>
    <row r="48" spans="1:13" ht="15" customHeight="1">
      <c r="A48" s="49"/>
      <c r="B48" s="182" t="s">
        <v>148</v>
      </c>
      <c r="C48" s="250">
        <v>1.1664871080402603E-2</v>
      </c>
      <c r="D48" s="50">
        <v>1.2454481399488124E-3</v>
      </c>
      <c r="E48" s="50">
        <v>9.1739748005049779E-3</v>
      </c>
      <c r="F48" s="50">
        <v>1.4155767360300229E-2</v>
      </c>
      <c r="G48" s="50">
        <v>7.928526660556167E-3</v>
      </c>
      <c r="H48" s="50">
        <v>1.5401215500249039E-2</v>
      </c>
      <c r="I48" s="52">
        <v>0.10676913026850417</v>
      </c>
      <c r="J48" s="51">
        <v>0.21353826053700833</v>
      </c>
      <c r="K48" s="53">
        <v>0.32030739080551252</v>
      </c>
      <c r="L48" s="50">
        <v>1.1081627526382472E-2</v>
      </c>
      <c r="M48" s="50">
        <v>1.2248114634422734E-2</v>
      </c>
    </row>
    <row r="49" spans="1:13" ht="15" customHeight="1">
      <c r="A49" s="49"/>
      <c r="B49" s="182" t="s">
        <v>162</v>
      </c>
      <c r="C49" s="174">
        <v>1.5271009962481521</v>
      </c>
      <c r="D49" s="50">
        <v>6.9761766323505586E-2</v>
      </c>
      <c r="E49" s="175">
        <v>1.3875774636011409</v>
      </c>
      <c r="F49" s="175">
        <v>1.6666245288951633</v>
      </c>
      <c r="G49" s="175">
        <v>1.3178156972776354</v>
      </c>
      <c r="H49" s="175">
        <v>1.7363862952186688</v>
      </c>
      <c r="I49" s="52">
        <v>4.568248366997292E-2</v>
      </c>
      <c r="J49" s="51">
        <v>9.1364967339945841E-2</v>
      </c>
      <c r="K49" s="53">
        <v>0.13704745100991877</v>
      </c>
      <c r="L49" s="175">
        <v>1.4507459464357444</v>
      </c>
      <c r="M49" s="175">
        <v>1.6034560460605598</v>
      </c>
    </row>
    <row r="50" spans="1:13" s="48" customFormat="1" ht="15" customHeight="1">
      <c r="A50" s="49"/>
      <c r="B50" s="182" t="s">
        <v>129</v>
      </c>
      <c r="C50" s="174">
        <v>1.112344673805</v>
      </c>
      <c r="D50" s="50">
        <v>7.3811283766119257E-2</v>
      </c>
      <c r="E50" s="175">
        <v>0.96472210627276156</v>
      </c>
      <c r="F50" s="175">
        <v>1.2599672413372385</v>
      </c>
      <c r="G50" s="175">
        <v>0.89091082250664222</v>
      </c>
      <c r="H50" s="175">
        <v>1.3337785251033578</v>
      </c>
      <c r="I50" s="52">
        <v>6.6356485992451267E-2</v>
      </c>
      <c r="J50" s="51">
        <v>0.13271297198490253</v>
      </c>
      <c r="K50" s="53">
        <v>0.19906945797735381</v>
      </c>
      <c r="L50" s="175">
        <v>1.0567274401147499</v>
      </c>
      <c r="M50" s="175">
        <v>1.1679619074952501</v>
      </c>
    </row>
    <row r="51" spans="1:13" ht="15" customHeight="1">
      <c r="A51" s="49"/>
      <c r="B51" s="182" t="s">
        <v>206</v>
      </c>
      <c r="C51" s="174">
        <v>2.4447332752511852</v>
      </c>
      <c r="D51" s="50">
        <v>0.18624785285581993</v>
      </c>
      <c r="E51" s="175">
        <v>2.0722375695395452</v>
      </c>
      <c r="F51" s="175">
        <v>2.8172289809628253</v>
      </c>
      <c r="G51" s="175">
        <v>1.8859897166837254</v>
      </c>
      <c r="H51" s="175">
        <v>3.0034768338186453</v>
      </c>
      <c r="I51" s="52">
        <v>7.618330177008116E-2</v>
      </c>
      <c r="J51" s="51">
        <v>0.15236660354016232</v>
      </c>
      <c r="K51" s="53">
        <v>0.2285499053102435</v>
      </c>
      <c r="L51" s="175">
        <v>2.3224966114886261</v>
      </c>
      <c r="M51" s="175">
        <v>2.5669699390137444</v>
      </c>
    </row>
    <row r="52" spans="1:13" ht="15" customHeight="1">
      <c r="A52" s="49"/>
      <c r="B52" s="182" t="s">
        <v>149</v>
      </c>
      <c r="C52" s="174">
        <v>1.648514912479111</v>
      </c>
      <c r="D52" s="50">
        <v>0.11211519200117032</v>
      </c>
      <c r="E52" s="175">
        <v>1.4242845284767705</v>
      </c>
      <c r="F52" s="175">
        <v>1.8727452964814515</v>
      </c>
      <c r="G52" s="175">
        <v>1.3121693364756</v>
      </c>
      <c r="H52" s="175">
        <v>1.984860488482622</v>
      </c>
      <c r="I52" s="52">
        <v>6.8009813652559828E-2</v>
      </c>
      <c r="J52" s="51">
        <v>0.13601962730511966</v>
      </c>
      <c r="K52" s="53">
        <v>0.2040294409576795</v>
      </c>
      <c r="L52" s="175">
        <v>1.5660891668551553</v>
      </c>
      <c r="M52" s="175">
        <v>1.7309406581030666</v>
      </c>
    </row>
    <row r="53" spans="1:13" ht="15" customHeight="1">
      <c r="A53" s="49"/>
      <c r="B53" s="182" t="s">
        <v>207</v>
      </c>
      <c r="C53" s="174">
        <v>1.2919540010362711</v>
      </c>
      <c r="D53" s="50">
        <v>9.9095273894977631E-2</v>
      </c>
      <c r="E53" s="175">
        <v>1.0937634532463159</v>
      </c>
      <c r="F53" s="175">
        <v>1.4901445488262264</v>
      </c>
      <c r="G53" s="175">
        <v>0.99466817935133822</v>
      </c>
      <c r="H53" s="175">
        <v>1.5892398227212041</v>
      </c>
      <c r="I53" s="52">
        <v>7.6701859211313797E-2</v>
      </c>
      <c r="J53" s="51">
        <v>0.15340371842262759</v>
      </c>
      <c r="K53" s="53">
        <v>0.2301055776339414</v>
      </c>
      <c r="L53" s="175">
        <v>1.2273563009844575</v>
      </c>
      <c r="M53" s="175">
        <v>1.3565517010880848</v>
      </c>
    </row>
    <row r="54" spans="1:13" ht="15" customHeight="1">
      <c r="A54" s="49"/>
      <c r="B54" s="182" t="s">
        <v>166</v>
      </c>
      <c r="C54" s="174">
        <v>9.0899253586992632</v>
      </c>
      <c r="D54" s="175">
        <v>1.0448950261645091</v>
      </c>
      <c r="E54" s="175">
        <v>7.0001353063702449</v>
      </c>
      <c r="F54" s="175">
        <v>11.179715411028281</v>
      </c>
      <c r="G54" s="175">
        <v>5.9552402802057358</v>
      </c>
      <c r="H54" s="175">
        <v>12.224610437192791</v>
      </c>
      <c r="I54" s="52">
        <v>0.11495089177652279</v>
      </c>
      <c r="J54" s="51">
        <v>0.22990178355304558</v>
      </c>
      <c r="K54" s="53">
        <v>0.34485267532956837</v>
      </c>
      <c r="L54" s="175">
        <v>8.6354290907642994</v>
      </c>
      <c r="M54" s="175">
        <v>9.544421626634227</v>
      </c>
    </row>
    <row r="55" spans="1:13" ht="15" customHeight="1">
      <c r="A55" s="49"/>
      <c r="B55" s="40" t="s">
        <v>188</v>
      </c>
      <c r="C55" s="172"/>
      <c r="D55" s="183"/>
      <c r="E55" s="185"/>
      <c r="F55" s="185"/>
      <c r="G55" s="185"/>
      <c r="H55" s="185"/>
      <c r="I55" s="184"/>
      <c r="J55" s="184"/>
      <c r="K55" s="184"/>
      <c r="L55" s="185"/>
      <c r="M55" s="186"/>
    </row>
    <row r="56" spans="1:13" ht="15" customHeight="1">
      <c r="A56" s="49"/>
      <c r="B56" s="182" t="s">
        <v>130</v>
      </c>
      <c r="C56" s="250">
        <v>0.24294445693484121</v>
      </c>
      <c r="D56" s="50">
        <v>1.6147041374679757E-2</v>
      </c>
      <c r="E56" s="50">
        <v>0.21065037418548169</v>
      </c>
      <c r="F56" s="50">
        <v>0.2752385396842007</v>
      </c>
      <c r="G56" s="50">
        <v>0.19450333281080195</v>
      </c>
      <c r="H56" s="50">
        <v>0.29138558105888046</v>
      </c>
      <c r="I56" s="52">
        <v>6.6463921747391283E-2</v>
      </c>
      <c r="J56" s="51">
        <v>0.13292784349478257</v>
      </c>
      <c r="K56" s="53">
        <v>0.19939176524217384</v>
      </c>
      <c r="L56" s="50">
        <v>0.23079723408809916</v>
      </c>
      <c r="M56" s="50">
        <v>0.25509167978158326</v>
      </c>
    </row>
    <row r="57" spans="1:13" ht="15" customHeight="1">
      <c r="A57" s="49"/>
      <c r="B57" s="182" t="s">
        <v>198</v>
      </c>
      <c r="C57" s="253">
        <v>1355.8226461443649</v>
      </c>
      <c r="D57" s="254">
        <v>90.194670888566435</v>
      </c>
      <c r="E57" s="254">
        <v>1175.433304367232</v>
      </c>
      <c r="F57" s="254">
        <v>1536.2119879214977</v>
      </c>
      <c r="G57" s="254">
        <v>1085.2386334786656</v>
      </c>
      <c r="H57" s="254">
        <v>1626.4066588100641</v>
      </c>
      <c r="I57" s="52">
        <v>6.6523944813179289E-2</v>
      </c>
      <c r="J57" s="51">
        <v>0.13304788962635858</v>
      </c>
      <c r="K57" s="53">
        <v>0.19957183443953785</v>
      </c>
      <c r="L57" s="254">
        <v>1288.0315138371466</v>
      </c>
      <c r="M57" s="254">
        <v>1423.6137784515831</v>
      </c>
    </row>
    <row r="58" spans="1:13" ht="15" customHeight="1">
      <c r="A58" s="49"/>
      <c r="B58" s="182" t="s">
        <v>132</v>
      </c>
      <c r="C58" s="174" t="s">
        <v>102</v>
      </c>
      <c r="D58" s="175" t="s">
        <v>93</v>
      </c>
      <c r="E58" s="175" t="s">
        <v>93</v>
      </c>
      <c r="F58" s="175" t="s">
        <v>93</v>
      </c>
      <c r="G58" s="175" t="s">
        <v>93</v>
      </c>
      <c r="H58" s="175" t="s">
        <v>93</v>
      </c>
      <c r="I58" s="52" t="s">
        <v>93</v>
      </c>
      <c r="J58" s="51" t="s">
        <v>93</v>
      </c>
      <c r="K58" s="53" t="s">
        <v>93</v>
      </c>
      <c r="L58" s="175" t="s">
        <v>93</v>
      </c>
      <c r="M58" s="175" t="s">
        <v>93</v>
      </c>
    </row>
    <row r="59" spans="1:13" ht="15" customHeight="1">
      <c r="A59" s="49"/>
      <c r="B59" s="182" t="s">
        <v>199</v>
      </c>
      <c r="C59" s="253">
        <v>88.111512452696118</v>
      </c>
      <c r="D59" s="247">
        <v>8.6984201109701313</v>
      </c>
      <c r="E59" s="254">
        <v>70.714672230755852</v>
      </c>
      <c r="F59" s="254">
        <v>105.50835267463638</v>
      </c>
      <c r="G59" s="254">
        <v>62.016252119785726</v>
      </c>
      <c r="H59" s="254">
        <v>114.20677278560652</v>
      </c>
      <c r="I59" s="52">
        <v>9.8720585640156816E-2</v>
      </c>
      <c r="J59" s="51">
        <v>0.19744117128031363</v>
      </c>
      <c r="K59" s="53">
        <v>0.29616175692047042</v>
      </c>
      <c r="L59" s="254">
        <v>83.705936830061319</v>
      </c>
      <c r="M59" s="254">
        <v>92.517088075330918</v>
      </c>
    </row>
    <row r="60" spans="1:13" ht="15" customHeight="1">
      <c r="A60" s="49"/>
      <c r="B60" s="182" t="s">
        <v>133</v>
      </c>
      <c r="C60" s="250">
        <v>0.38853082829206009</v>
      </c>
      <c r="D60" s="50">
        <v>4.1309373575462258E-2</v>
      </c>
      <c r="E60" s="50">
        <v>0.30591208114113555</v>
      </c>
      <c r="F60" s="50">
        <v>0.47114957544298464</v>
      </c>
      <c r="G60" s="50">
        <v>0.26460270756567333</v>
      </c>
      <c r="H60" s="50">
        <v>0.51245894901844691</v>
      </c>
      <c r="I60" s="52">
        <v>0.10632199703960131</v>
      </c>
      <c r="J60" s="51">
        <v>0.21264399407920262</v>
      </c>
      <c r="K60" s="53">
        <v>0.31896599111880392</v>
      </c>
      <c r="L60" s="50">
        <v>0.36910428687745711</v>
      </c>
      <c r="M60" s="50">
        <v>0.40795736970666308</v>
      </c>
    </row>
    <row r="61" spans="1:13" ht="15" customHeight="1">
      <c r="A61" s="49"/>
      <c r="B61" s="182" t="s">
        <v>200</v>
      </c>
      <c r="C61" s="246">
        <v>36.935682907235254</v>
      </c>
      <c r="D61" s="247">
        <v>4.3898595083073317</v>
      </c>
      <c r="E61" s="247">
        <v>28.15596389062059</v>
      </c>
      <c r="F61" s="247">
        <v>45.715401923849917</v>
      </c>
      <c r="G61" s="247">
        <v>23.766104382313259</v>
      </c>
      <c r="H61" s="247">
        <v>50.105261432157249</v>
      </c>
      <c r="I61" s="52">
        <v>0.11885145102995812</v>
      </c>
      <c r="J61" s="51">
        <v>0.23770290205991623</v>
      </c>
      <c r="K61" s="53">
        <v>0.35655435308987438</v>
      </c>
      <c r="L61" s="247">
        <v>35.088898761873494</v>
      </c>
      <c r="M61" s="247">
        <v>38.782467052597013</v>
      </c>
    </row>
    <row r="62" spans="1:13" ht="15" customHeight="1">
      <c r="A62" s="49"/>
      <c r="B62" s="182" t="s">
        <v>134</v>
      </c>
      <c r="C62" s="174">
        <v>2.2666666666666666</v>
      </c>
      <c r="D62" s="175">
        <v>0.24002257693480791</v>
      </c>
      <c r="E62" s="175">
        <v>1.7866215127970508</v>
      </c>
      <c r="F62" s="175">
        <v>2.7467118205362824</v>
      </c>
      <c r="G62" s="175">
        <v>1.5465989358622427</v>
      </c>
      <c r="H62" s="175">
        <v>2.9867343974710905</v>
      </c>
      <c r="I62" s="52">
        <v>0.10589231335359173</v>
      </c>
      <c r="J62" s="51">
        <v>0.21178462670718345</v>
      </c>
      <c r="K62" s="53">
        <v>0.31767694006077518</v>
      </c>
      <c r="L62" s="175">
        <v>2.1533333333333333</v>
      </c>
      <c r="M62" s="175">
        <v>2.38</v>
      </c>
    </row>
    <row r="63" spans="1:13" ht="15" customHeight="1">
      <c r="A63" s="49"/>
      <c r="B63" s="182" t="s">
        <v>150</v>
      </c>
      <c r="C63" s="253">
        <v>349.1024092149022</v>
      </c>
      <c r="D63" s="254">
        <v>14.830732723611375</v>
      </c>
      <c r="E63" s="254">
        <v>319.44094376767947</v>
      </c>
      <c r="F63" s="254">
        <v>378.76387466212492</v>
      </c>
      <c r="G63" s="254">
        <v>304.61021104406808</v>
      </c>
      <c r="H63" s="254">
        <v>393.59460738573631</v>
      </c>
      <c r="I63" s="52">
        <v>4.2482470278461464E-2</v>
      </c>
      <c r="J63" s="51">
        <v>8.4964940556922927E-2</v>
      </c>
      <c r="K63" s="53">
        <v>0.12744741083538438</v>
      </c>
      <c r="L63" s="254">
        <v>331.6472887541571</v>
      </c>
      <c r="M63" s="254">
        <v>366.55752967564729</v>
      </c>
    </row>
    <row r="64" spans="1:13" ht="15" customHeight="1">
      <c r="A64" s="49"/>
      <c r="B64" s="182" t="s">
        <v>195</v>
      </c>
      <c r="C64" s="174">
        <v>22.786571167121963</v>
      </c>
      <c r="D64" s="50">
        <v>0.3979203848777389</v>
      </c>
      <c r="E64" s="175">
        <v>21.990730397366484</v>
      </c>
      <c r="F64" s="175">
        <v>23.582411936877442</v>
      </c>
      <c r="G64" s="175">
        <v>21.592810012488748</v>
      </c>
      <c r="H64" s="175">
        <v>23.980332321755178</v>
      </c>
      <c r="I64" s="52">
        <v>1.7462933846400106E-2</v>
      </c>
      <c r="J64" s="51">
        <v>3.4925867692800212E-2</v>
      </c>
      <c r="K64" s="53">
        <v>5.2388801539200322E-2</v>
      </c>
      <c r="L64" s="175">
        <v>21.647242608765865</v>
      </c>
      <c r="M64" s="175">
        <v>23.925899725478061</v>
      </c>
    </row>
    <row r="65" spans="1:13" ht="15" customHeight="1">
      <c r="A65" s="49"/>
      <c r="B65" s="182" t="s">
        <v>136</v>
      </c>
      <c r="C65" s="174">
        <v>28.981875000000002</v>
      </c>
      <c r="D65" s="50">
        <v>0.47434010713248043</v>
      </c>
      <c r="E65" s="175">
        <v>28.033194785735041</v>
      </c>
      <c r="F65" s="175">
        <v>29.930555214264963</v>
      </c>
      <c r="G65" s="175">
        <v>27.558854678602561</v>
      </c>
      <c r="H65" s="175">
        <v>30.404895321397444</v>
      </c>
      <c r="I65" s="52">
        <v>1.6366784658773125E-2</v>
      </c>
      <c r="J65" s="51">
        <v>3.273356931754625E-2</v>
      </c>
      <c r="K65" s="53">
        <v>4.9100353976319372E-2</v>
      </c>
      <c r="L65" s="175">
        <v>27.532781250000003</v>
      </c>
      <c r="M65" s="175">
        <v>30.430968750000002</v>
      </c>
    </row>
    <row r="66" spans="1:13" ht="15" customHeight="1">
      <c r="A66" s="49"/>
      <c r="B66" s="182" t="s">
        <v>137</v>
      </c>
      <c r="C66" s="174">
        <v>4.9727576328004144</v>
      </c>
      <c r="D66" s="50">
        <v>0.32950142547134476</v>
      </c>
      <c r="E66" s="175">
        <v>4.3137547818577247</v>
      </c>
      <c r="F66" s="175">
        <v>5.6317604837431041</v>
      </c>
      <c r="G66" s="175">
        <v>3.9842533563863802</v>
      </c>
      <c r="H66" s="175">
        <v>5.961261909214449</v>
      </c>
      <c r="I66" s="52">
        <v>6.6261308071390079E-2</v>
      </c>
      <c r="J66" s="51">
        <v>0.13252261614278016</v>
      </c>
      <c r="K66" s="53">
        <v>0.19878392421417024</v>
      </c>
      <c r="L66" s="175">
        <v>4.7241197511603934</v>
      </c>
      <c r="M66" s="175">
        <v>5.2213955144404354</v>
      </c>
    </row>
    <row r="67" spans="1:13" ht="15" customHeight="1">
      <c r="A67" s="49"/>
      <c r="B67" s="182" t="s">
        <v>138</v>
      </c>
      <c r="C67" s="174">
        <v>0.19170599395641835</v>
      </c>
      <c r="D67" s="175">
        <v>3.5267747669022985E-2</v>
      </c>
      <c r="E67" s="175">
        <v>0.12117049861837238</v>
      </c>
      <c r="F67" s="175">
        <v>0.26224148929446434</v>
      </c>
      <c r="G67" s="175">
        <v>8.5902750949349405E-2</v>
      </c>
      <c r="H67" s="175">
        <v>0.2975092369634873</v>
      </c>
      <c r="I67" s="52">
        <v>0.18396789240215727</v>
      </c>
      <c r="J67" s="51">
        <v>0.36793578480431455</v>
      </c>
      <c r="K67" s="53">
        <v>0.55190367720647182</v>
      </c>
      <c r="L67" s="175">
        <v>0.18212069425859745</v>
      </c>
      <c r="M67" s="175">
        <v>0.20129129365423926</v>
      </c>
    </row>
    <row r="68" spans="1:13" ht="15" customHeight="1">
      <c r="A68" s="49"/>
      <c r="B68" s="182" t="s">
        <v>152</v>
      </c>
      <c r="C68" s="246">
        <v>24.443235099144118</v>
      </c>
      <c r="D68" s="175">
        <v>1.3925710219368093</v>
      </c>
      <c r="E68" s="247">
        <v>21.658093055270498</v>
      </c>
      <c r="F68" s="247">
        <v>27.228377143017738</v>
      </c>
      <c r="G68" s="247">
        <v>20.265522033333689</v>
      </c>
      <c r="H68" s="247">
        <v>28.620948164954548</v>
      </c>
      <c r="I68" s="52">
        <v>5.6971633103736347E-2</v>
      </c>
      <c r="J68" s="51">
        <v>0.11394326620747269</v>
      </c>
      <c r="K68" s="53">
        <v>0.17091489931120904</v>
      </c>
      <c r="L68" s="247">
        <v>23.221073344186912</v>
      </c>
      <c r="M68" s="247">
        <v>25.665396854101324</v>
      </c>
    </row>
    <row r="69" spans="1:13" ht="15" customHeight="1">
      <c r="A69" s="49"/>
      <c r="B69" s="182" t="s">
        <v>140</v>
      </c>
      <c r="C69" s="174">
        <v>1.2335333333333334</v>
      </c>
      <c r="D69" s="50">
        <v>0.10718866016045873</v>
      </c>
      <c r="E69" s="175">
        <v>1.019156013012416</v>
      </c>
      <c r="F69" s="175">
        <v>1.4479106536542508</v>
      </c>
      <c r="G69" s="175">
        <v>0.91196735285195718</v>
      </c>
      <c r="H69" s="175">
        <v>1.5550993138147096</v>
      </c>
      <c r="I69" s="52">
        <v>8.6895633270652375E-2</v>
      </c>
      <c r="J69" s="51">
        <v>0.17379126654130475</v>
      </c>
      <c r="K69" s="53">
        <v>0.26068689981195714</v>
      </c>
      <c r="L69" s="175">
        <v>1.1718566666666668</v>
      </c>
      <c r="M69" s="175">
        <v>1.29521</v>
      </c>
    </row>
    <row r="70" spans="1:13" ht="15" customHeight="1">
      <c r="A70" s="49"/>
      <c r="B70" s="182" t="s">
        <v>141</v>
      </c>
      <c r="C70" s="250">
        <v>0.79339892024990877</v>
      </c>
      <c r="D70" s="50">
        <v>2.4183903345307036E-2</v>
      </c>
      <c r="E70" s="50">
        <v>0.74503111355929474</v>
      </c>
      <c r="F70" s="50">
        <v>0.84176672694052279</v>
      </c>
      <c r="G70" s="50">
        <v>0.72084721021398768</v>
      </c>
      <c r="H70" s="50">
        <v>0.86595063028582986</v>
      </c>
      <c r="I70" s="52">
        <v>3.0481391804376881E-2</v>
      </c>
      <c r="J70" s="51">
        <v>6.0962783608753762E-2</v>
      </c>
      <c r="K70" s="53">
        <v>9.1444175413130643E-2</v>
      </c>
      <c r="L70" s="50">
        <v>0.75372897423741336</v>
      </c>
      <c r="M70" s="50">
        <v>0.83306886626240417</v>
      </c>
    </row>
    <row r="71" spans="1:13" ht="15" customHeight="1">
      <c r="A71" s="49"/>
      <c r="B71" s="182" t="s">
        <v>142</v>
      </c>
      <c r="C71" s="250">
        <v>2.0484323086077654E-2</v>
      </c>
      <c r="D71" s="50">
        <v>1.1781165247203042E-3</v>
      </c>
      <c r="E71" s="50">
        <v>1.8128090036637047E-2</v>
      </c>
      <c r="F71" s="50">
        <v>2.2840556135518261E-2</v>
      </c>
      <c r="G71" s="50">
        <v>1.6949973511916742E-2</v>
      </c>
      <c r="H71" s="50">
        <v>2.4018672660238567E-2</v>
      </c>
      <c r="I71" s="52">
        <v>5.7513080601673441E-2</v>
      </c>
      <c r="J71" s="51">
        <v>0.11502616120334688</v>
      </c>
      <c r="K71" s="53">
        <v>0.17253924180502034</v>
      </c>
      <c r="L71" s="50">
        <v>1.9460106931773771E-2</v>
      </c>
      <c r="M71" s="50">
        <v>2.1508539240381538E-2</v>
      </c>
    </row>
    <row r="72" spans="1:13" ht="15" customHeight="1">
      <c r="A72" s="49"/>
      <c r="B72" s="182" t="s">
        <v>154</v>
      </c>
      <c r="C72" s="253">
        <v>64.689091897244751</v>
      </c>
      <c r="D72" s="247">
        <v>4.8132954506968337</v>
      </c>
      <c r="E72" s="254">
        <v>55.062500995851082</v>
      </c>
      <c r="F72" s="254">
        <v>74.31568279863842</v>
      </c>
      <c r="G72" s="254">
        <v>50.249205545154254</v>
      </c>
      <c r="H72" s="254">
        <v>79.128978249335248</v>
      </c>
      <c r="I72" s="52">
        <v>7.4406601013081192E-2</v>
      </c>
      <c r="J72" s="51">
        <v>0.14881320202616238</v>
      </c>
      <c r="K72" s="53">
        <v>0.22321980303924358</v>
      </c>
      <c r="L72" s="254">
        <v>61.454637302382515</v>
      </c>
      <c r="M72" s="254">
        <v>67.923546492106993</v>
      </c>
    </row>
    <row r="73" spans="1:13" ht="15" customHeight="1">
      <c r="A73" s="49"/>
      <c r="B73" s="182" t="s">
        <v>158</v>
      </c>
      <c r="C73" s="253">
        <v>2883.1315209520772</v>
      </c>
      <c r="D73" s="254">
        <v>198.89006909159014</v>
      </c>
      <c r="E73" s="254">
        <v>2485.3513827688967</v>
      </c>
      <c r="F73" s="254">
        <v>3280.9116591352577</v>
      </c>
      <c r="G73" s="254">
        <v>2286.4613136773069</v>
      </c>
      <c r="H73" s="254">
        <v>3479.8017282268474</v>
      </c>
      <c r="I73" s="52">
        <v>6.8984043095582398E-2</v>
      </c>
      <c r="J73" s="51">
        <v>0.1379680861911648</v>
      </c>
      <c r="K73" s="53">
        <v>0.20695212928674719</v>
      </c>
      <c r="L73" s="254">
        <v>2738.9749449044734</v>
      </c>
      <c r="M73" s="254">
        <v>3027.2880969996809</v>
      </c>
    </row>
    <row r="74" spans="1:13" ht="15" customHeight="1">
      <c r="A74" s="49"/>
      <c r="B74" s="182" t="s">
        <v>143</v>
      </c>
      <c r="C74" s="174">
        <v>0.23425706559072709</v>
      </c>
      <c r="D74" s="175">
        <v>5.0865110039553067E-2</v>
      </c>
      <c r="E74" s="175">
        <v>0.13252684551162097</v>
      </c>
      <c r="F74" s="175">
        <v>0.33598728566983321</v>
      </c>
      <c r="G74" s="175">
        <v>8.1661735472067898E-2</v>
      </c>
      <c r="H74" s="175">
        <v>0.38685239570938629</v>
      </c>
      <c r="I74" s="52">
        <v>0.21713372833082448</v>
      </c>
      <c r="J74" s="51">
        <v>0.43426745666164895</v>
      </c>
      <c r="K74" s="53">
        <v>0.65140118499247346</v>
      </c>
      <c r="L74" s="175">
        <v>0.22254421231119073</v>
      </c>
      <c r="M74" s="175">
        <v>0.24596991887026345</v>
      </c>
    </row>
    <row r="75" spans="1:13" ht="15" customHeight="1">
      <c r="A75" s="49"/>
      <c r="B75" s="182" t="s">
        <v>144</v>
      </c>
      <c r="C75" s="174">
        <v>2.1828587335997649</v>
      </c>
      <c r="D75" s="175">
        <v>0.42422661691018659</v>
      </c>
      <c r="E75" s="175">
        <v>1.3344054997793917</v>
      </c>
      <c r="F75" s="175">
        <v>3.0313119674201383</v>
      </c>
      <c r="G75" s="175">
        <v>0.91017888286920501</v>
      </c>
      <c r="H75" s="175">
        <v>3.4555385843303248</v>
      </c>
      <c r="I75" s="52">
        <v>0.19434451271640105</v>
      </c>
      <c r="J75" s="51">
        <v>0.38868902543280209</v>
      </c>
      <c r="K75" s="53">
        <v>0.58303353814920311</v>
      </c>
      <c r="L75" s="175">
        <v>2.0737157969197768</v>
      </c>
      <c r="M75" s="175">
        <v>2.292001670279753</v>
      </c>
    </row>
    <row r="76" spans="1:13" ht="15" customHeight="1">
      <c r="A76" s="49"/>
      <c r="B76" s="182" t="s">
        <v>201</v>
      </c>
      <c r="C76" s="174">
        <v>0.19296156133493891</v>
      </c>
      <c r="D76" s="175">
        <v>3.0296082163478774E-2</v>
      </c>
      <c r="E76" s="175">
        <v>0.13236939700798137</v>
      </c>
      <c r="F76" s="175">
        <v>0.25355372566189649</v>
      </c>
      <c r="G76" s="175">
        <v>0.10207331484450259</v>
      </c>
      <c r="H76" s="175">
        <v>0.28384980782537522</v>
      </c>
      <c r="I76" s="52">
        <v>0.15700578889331968</v>
      </c>
      <c r="J76" s="51">
        <v>0.31401157778663935</v>
      </c>
      <c r="K76" s="53">
        <v>0.47101736667995903</v>
      </c>
      <c r="L76" s="175">
        <v>0.18331348326819197</v>
      </c>
      <c r="M76" s="175">
        <v>0.20260963940168586</v>
      </c>
    </row>
    <row r="77" spans="1:13" ht="15" customHeight="1">
      <c r="A77" s="49"/>
      <c r="B77" s="182" t="s">
        <v>202</v>
      </c>
      <c r="C77" s="174">
        <v>31.180958430043702</v>
      </c>
      <c r="D77" s="50">
        <v>0.75493979421756952</v>
      </c>
      <c r="E77" s="175">
        <v>29.671078841608562</v>
      </c>
      <c r="F77" s="175">
        <v>32.690838018478843</v>
      </c>
      <c r="G77" s="175">
        <v>28.916139047390992</v>
      </c>
      <c r="H77" s="175">
        <v>33.445777812696413</v>
      </c>
      <c r="I77" s="52">
        <v>2.4211564757103954E-2</v>
      </c>
      <c r="J77" s="51">
        <v>4.8423129514207908E-2</v>
      </c>
      <c r="K77" s="53">
        <v>7.2634694271311862E-2</v>
      </c>
      <c r="L77" s="175">
        <v>29.621910508541518</v>
      </c>
      <c r="M77" s="175">
        <v>32.740006351545887</v>
      </c>
    </row>
    <row r="78" spans="1:13" ht="15" customHeight="1">
      <c r="A78" s="49"/>
      <c r="B78" s="182" t="s">
        <v>203</v>
      </c>
      <c r="C78" s="246">
        <v>38.154166666666669</v>
      </c>
      <c r="D78" s="175">
        <v>2.5358604526459887</v>
      </c>
      <c r="E78" s="247">
        <v>33.082445761374693</v>
      </c>
      <c r="F78" s="247">
        <v>43.225887571958644</v>
      </c>
      <c r="G78" s="247">
        <v>30.546585308728702</v>
      </c>
      <c r="H78" s="247">
        <v>45.761748024604636</v>
      </c>
      <c r="I78" s="52">
        <v>6.6463526114998062E-2</v>
      </c>
      <c r="J78" s="51">
        <v>0.13292705222999612</v>
      </c>
      <c r="K78" s="53">
        <v>0.19939057834499418</v>
      </c>
      <c r="L78" s="247">
        <v>36.246458333333337</v>
      </c>
      <c r="M78" s="247">
        <v>40.061875000000001</v>
      </c>
    </row>
    <row r="79" spans="1:13" ht="15" customHeight="1">
      <c r="A79" s="49"/>
      <c r="B79" s="182" t="s">
        <v>204</v>
      </c>
      <c r="C79" s="253">
        <v>268.81873599520509</v>
      </c>
      <c r="D79" s="254">
        <v>43.435069663651042</v>
      </c>
      <c r="E79" s="254">
        <v>181.94859666790302</v>
      </c>
      <c r="F79" s="254">
        <v>355.68887532250716</v>
      </c>
      <c r="G79" s="254">
        <v>138.51352700425196</v>
      </c>
      <c r="H79" s="254">
        <v>399.12394498615822</v>
      </c>
      <c r="I79" s="52">
        <v>0.1615775384957758</v>
      </c>
      <c r="J79" s="51">
        <v>0.3231550769915516</v>
      </c>
      <c r="K79" s="53">
        <v>0.48473261548732738</v>
      </c>
      <c r="L79" s="254">
        <v>255.37779919544482</v>
      </c>
      <c r="M79" s="254">
        <v>282.25967279496535</v>
      </c>
    </row>
    <row r="80" spans="1:13" ht="15" customHeight="1">
      <c r="A80" s="49"/>
      <c r="B80" s="182" t="s">
        <v>145</v>
      </c>
      <c r="C80" s="174">
        <v>2.1430674787667248</v>
      </c>
      <c r="D80" s="50">
        <v>4.6367744099636739E-2</v>
      </c>
      <c r="E80" s="175">
        <v>2.0503319905674511</v>
      </c>
      <c r="F80" s="175">
        <v>2.2358029669659985</v>
      </c>
      <c r="G80" s="175">
        <v>2.0039642464678145</v>
      </c>
      <c r="H80" s="175">
        <v>2.2821707110656351</v>
      </c>
      <c r="I80" s="52">
        <v>2.1636156844823232E-2</v>
      </c>
      <c r="J80" s="51">
        <v>4.3272313689646465E-2</v>
      </c>
      <c r="K80" s="53">
        <v>6.49084705344697E-2</v>
      </c>
      <c r="L80" s="175">
        <v>2.0359141048283886</v>
      </c>
      <c r="M80" s="175">
        <v>2.2502208527050609</v>
      </c>
    </row>
    <row r="81" spans="1:13" ht="15" customHeight="1">
      <c r="A81" s="49"/>
      <c r="B81" s="182" t="s">
        <v>160</v>
      </c>
      <c r="C81" s="246">
        <v>48.876666666666672</v>
      </c>
      <c r="D81" s="175">
        <v>3.6010329661980913</v>
      </c>
      <c r="E81" s="247">
        <v>41.674600734270491</v>
      </c>
      <c r="F81" s="247">
        <v>56.078732599062853</v>
      </c>
      <c r="G81" s="247">
        <v>38.073567768072394</v>
      </c>
      <c r="H81" s="247">
        <v>59.679765565260951</v>
      </c>
      <c r="I81" s="52">
        <v>7.3675911468282562E-2</v>
      </c>
      <c r="J81" s="51">
        <v>0.14735182293656512</v>
      </c>
      <c r="K81" s="53">
        <v>0.22102773440484769</v>
      </c>
      <c r="L81" s="247">
        <v>46.432833333333335</v>
      </c>
      <c r="M81" s="247">
        <v>51.32050000000001</v>
      </c>
    </row>
    <row r="82" spans="1:13" ht="15" customHeight="1">
      <c r="A82" s="49"/>
      <c r="B82" s="182" t="s">
        <v>205</v>
      </c>
      <c r="C82" s="253">
        <v>55.2207687754765</v>
      </c>
      <c r="D82" s="247">
        <v>5.495628891395036</v>
      </c>
      <c r="E82" s="254">
        <v>44.229510992686428</v>
      </c>
      <c r="F82" s="254">
        <v>66.212026558266572</v>
      </c>
      <c r="G82" s="254">
        <v>38.733882101291393</v>
      </c>
      <c r="H82" s="254">
        <v>71.707655449661615</v>
      </c>
      <c r="I82" s="52">
        <v>9.952105001905806E-2</v>
      </c>
      <c r="J82" s="51">
        <v>0.19904210003811612</v>
      </c>
      <c r="K82" s="53">
        <v>0.29856315005717415</v>
      </c>
      <c r="L82" s="254">
        <v>52.459730336702677</v>
      </c>
      <c r="M82" s="254">
        <v>57.981807214250324</v>
      </c>
    </row>
    <row r="83" spans="1:13" ht="15" customHeight="1">
      <c r="A83" s="49"/>
      <c r="B83" s="182" t="s">
        <v>147</v>
      </c>
      <c r="C83" s="174">
        <v>0.2856800233139063</v>
      </c>
      <c r="D83" s="175">
        <v>3.5087687040185465E-2</v>
      </c>
      <c r="E83" s="175">
        <v>0.21550464923353535</v>
      </c>
      <c r="F83" s="175">
        <v>0.35585539739427724</v>
      </c>
      <c r="G83" s="175">
        <v>0.18041696219334991</v>
      </c>
      <c r="H83" s="175">
        <v>0.39094308443446268</v>
      </c>
      <c r="I83" s="52">
        <v>0.12282163321455271</v>
      </c>
      <c r="J83" s="51">
        <v>0.24564326642910542</v>
      </c>
      <c r="K83" s="53">
        <v>0.36846489964365814</v>
      </c>
      <c r="L83" s="175">
        <v>0.27139602214821096</v>
      </c>
      <c r="M83" s="175">
        <v>0.29996402447960163</v>
      </c>
    </row>
    <row r="84" spans="1:13" ht="15" customHeight="1">
      <c r="A84" s="49"/>
      <c r="B84" s="182" t="s">
        <v>148</v>
      </c>
      <c r="C84" s="250">
        <v>1.1232013888032438E-2</v>
      </c>
      <c r="D84" s="50">
        <v>1.510098620259094E-3</v>
      </c>
      <c r="E84" s="50">
        <v>8.2118166475142508E-3</v>
      </c>
      <c r="F84" s="50">
        <v>1.4252211128550626E-2</v>
      </c>
      <c r="G84" s="50">
        <v>6.7017180272551562E-3</v>
      </c>
      <c r="H84" s="50">
        <v>1.5762309748809721E-2</v>
      </c>
      <c r="I84" s="52">
        <v>0.13444593599266147</v>
      </c>
      <c r="J84" s="51">
        <v>0.26889187198532294</v>
      </c>
      <c r="K84" s="53">
        <v>0.40333780797798441</v>
      </c>
      <c r="L84" s="50">
        <v>1.0670413193630816E-2</v>
      </c>
      <c r="M84" s="50">
        <v>1.179361458243406E-2</v>
      </c>
    </row>
    <row r="85" spans="1:13" ht="15" customHeight="1">
      <c r="A85" s="49"/>
      <c r="B85" s="182" t="s">
        <v>162</v>
      </c>
      <c r="C85" s="174">
        <v>1.5347074199332384</v>
      </c>
      <c r="D85" s="50">
        <v>0.11419905219093167</v>
      </c>
      <c r="E85" s="175">
        <v>1.3063093155513752</v>
      </c>
      <c r="F85" s="175">
        <v>1.7631055243151017</v>
      </c>
      <c r="G85" s="175">
        <v>1.1921102633604435</v>
      </c>
      <c r="H85" s="175">
        <v>1.8773045765060334</v>
      </c>
      <c r="I85" s="52">
        <v>7.4410959840084348E-2</v>
      </c>
      <c r="J85" s="51">
        <v>0.1488219196801687</v>
      </c>
      <c r="K85" s="53">
        <v>0.22323287952025306</v>
      </c>
      <c r="L85" s="175">
        <v>1.4579720489365766</v>
      </c>
      <c r="M85" s="175">
        <v>1.6114427909299003</v>
      </c>
    </row>
    <row r="86" spans="1:13" ht="15" customHeight="1">
      <c r="A86" s="49"/>
      <c r="B86" s="182" t="s">
        <v>129</v>
      </c>
      <c r="C86" s="174">
        <v>1.2416666666666665</v>
      </c>
      <c r="D86" s="175">
        <v>0.16797108594721427</v>
      </c>
      <c r="E86" s="175">
        <v>0.90572449477223793</v>
      </c>
      <c r="F86" s="175">
        <v>1.5776088385610949</v>
      </c>
      <c r="G86" s="175">
        <v>0.73775340882502372</v>
      </c>
      <c r="H86" s="175">
        <v>1.7455799245083092</v>
      </c>
      <c r="I86" s="52">
        <v>0.13527872693735379</v>
      </c>
      <c r="J86" s="51">
        <v>0.27055745387470759</v>
      </c>
      <c r="K86" s="53">
        <v>0.40583618081206141</v>
      </c>
      <c r="L86" s="175">
        <v>1.1795833333333332</v>
      </c>
      <c r="M86" s="175">
        <v>1.3037499999999997</v>
      </c>
    </row>
    <row r="87" spans="1:13" ht="15" customHeight="1">
      <c r="A87" s="49"/>
      <c r="B87" s="182" t="s">
        <v>206</v>
      </c>
      <c r="C87" s="174">
        <v>2.5837651010988134</v>
      </c>
      <c r="D87" s="175">
        <v>0.40407748877177585</v>
      </c>
      <c r="E87" s="175">
        <v>1.7756101235552617</v>
      </c>
      <c r="F87" s="175">
        <v>3.3919200786423653</v>
      </c>
      <c r="G87" s="175">
        <v>1.371532634783486</v>
      </c>
      <c r="H87" s="175">
        <v>3.7959975674141408</v>
      </c>
      <c r="I87" s="52">
        <v>0.1563909538835134</v>
      </c>
      <c r="J87" s="51">
        <v>0.3127819077670268</v>
      </c>
      <c r="K87" s="53">
        <v>0.46917286165054017</v>
      </c>
      <c r="L87" s="175">
        <v>2.4545768460438726</v>
      </c>
      <c r="M87" s="175">
        <v>2.7129533561537542</v>
      </c>
    </row>
    <row r="88" spans="1:13" ht="15" customHeight="1">
      <c r="A88" s="49"/>
      <c r="B88" s="182" t="s">
        <v>149</v>
      </c>
      <c r="C88" s="174">
        <v>1.8095238095238095</v>
      </c>
      <c r="D88" s="175">
        <v>0.31297901730457761</v>
      </c>
      <c r="E88" s="175">
        <v>1.1835657749146544</v>
      </c>
      <c r="F88" s="175">
        <v>2.4354818441329646</v>
      </c>
      <c r="G88" s="175">
        <v>0.87058675761007676</v>
      </c>
      <c r="H88" s="175">
        <v>2.7484608614375423</v>
      </c>
      <c r="I88" s="52">
        <v>0.17296208851042447</v>
      </c>
      <c r="J88" s="51">
        <v>0.34592417702084893</v>
      </c>
      <c r="K88" s="53">
        <v>0.51888626553127337</v>
      </c>
      <c r="L88" s="175">
        <v>1.7190476190476192</v>
      </c>
      <c r="M88" s="175">
        <v>1.9</v>
      </c>
    </row>
    <row r="89" spans="1:13" ht="15" customHeight="1">
      <c r="A89" s="49"/>
      <c r="B89" s="182" t="s">
        <v>207</v>
      </c>
      <c r="C89" s="174">
        <v>1.3350240138368574</v>
      </c>
      <c r="D89" s="50">
        <v>7.8610270733687218E-2</v>
      </c>
      <c r="E89" s="175">
        <v>1.177803472369483</v>
      </c>
      <c r="F89" s="175">
        <v>1.4922445553042318</v>
      </c>
      <c r="G89" s="175">
        <v>1.0991932016357957</v>
      </c>
      <c r="H89" s="175">
        <v>1.5708548260379191</v>
      </c>
      <c r="I89" s="52">
        <v>5.8883038746068241E-2</v>
      </c>
      <c r="J89" s="51">
        <v>0.11776607749213648</v>
      </c>
      <c r="K89" s="53">
        <v>0.17664911623820473</v>
      </c>
      <c r="L89" s="175">
        <v>1.2682728131450145</v>
      </c>
      <c r="M89" s="175">
        <v>1.4017752145287004</v>
      </c>
    </row>
    <row r="90" spans="1:13" s="48" customFormat="1" ht="15" customHeight="1">
      <c r="A90" s="49"/>
      <c r="B90" s="40" t="s">
        <v>163</v>
      </c>
      <c r="C90" s="172"/>
      <c r="D90" s="183"/>
      <c r="E90" s="185"/>
      <c r="F90" s="185"/>
      <c r="G90" s="185"/>
      <c r="H90" s="185"/>
      <c r="I90" s="184"/>
      <c r="J90" s="184"/>
      <c r="K90" s="184"/>
      <c r="L90" s="185"/>
      <c r="M90" s="186"/>
    </row>
    <row r="91" spans="1:13" ht="15" customHeight="1">
      <c r="A91" s="49"/>
      <c r="B91" s="182" t="s">
        <v>202</v>
      </c>
      <c r="C91" s="174">
        <v>31.529641397222221</v>
      </c>
      <c r="D91" s="50">
        <v>0.73391341270843014</v>
      </c>
      <c r="E91" s="175">
        <v>30.06181457180536</v>
      </c>
      <c r="F91" s="175">
        <v>32.997468222639078</v>
      </c>
      <c r="G91" s="175">
        <v>29.327901159096932</v>
      </c>
      <c r="H91" s="175">
        <v>33.73138163534751</v>
      </c>
      <c r="I91" s="52">
        <v>2.3276934978812933E-2</v>
      </c>
      <c r="J91" s="51">
        <v>4.6553869957625865E-2</v>
      </c>
      <c r="K91" s="53">
        <v>6.9830804936438798E-2</v>
      </c>
      <c r="L91" s="175">
        <v>29.95315932736111</v>
      </c>
      <c r="M91" s="175">
        <v>33.106123467083336</v>
      </c>
    </row>
    <row r="92" spans="1:13" s="48" customFormat="1" ht="15" customHeight="1">
      <c r="A92" s="49"/>
      <c r="B92" s="155" t="s">
        <v>193</v>
      </c>
      <c r="C92" s="200"/>
      <c r="D92" s="201"/>
      <c r="E92" s="204"/>
      <c r="F92" s="204"/>
      <c r="G92" s="204"/>
      <c r="H92" s="204"/>
      <c r="I92" s="202"/>
      <c r="J92" s="202"/>
      <c r="K92" s="202"/>
      <c r="L92" s="204"/>
      <c r="M92" s="205"/>
    </row>
    <row r="93" spans="1:13" s="48" customFormat="1" ht="15" customHeight="1">
      <c r="A93" s="49"/>
      <c r="B93" s="203" t="s">
        <v>208</v>
      </c>
      <c r="C93" s="255">
        <v>174.63888888888891</v>
      </c>
      <c r="D93" s="256">
        <v>25.780684206609376</v>
      </c>
      <c r="E93" s="256">
        <v>123.07752047567016</v>
      </c>
      <c r="F93" s="256">
        <v>226.20025730210767</v>
      </c>
      <c r="G93" s="256">
        <v>97.29683626906079</v>
      </c>
      <c r="H93" s="256">
        <v>251.98094150871702</v>
      </c>
      <c r="I93" s="89">
        <v>0.14762281397135954</v>
      </c>
      <c r="J93" s="90">
        <v>0.29524562794271908</v>
      </c>
      <c r="K93" s="91">
        <v>0.44286844191407859</v>
      </c>
      <c r="L93" s="256">
        <v>165.90694444444446</v>
      </c>
      <c r="M93" s="256">
        <v>183.37083333333337</v>
      </c>
    </row>
    <row r="94" spans="1:13" ht="15" customHeight="1">
      <c r="B94" s="263" t="s">
        <v>506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6:M6 B8:M93">
    <cfRule type="expression" dxfId="24" priority="70">
      <formula>IF(PG_IsBlnkRowRout*PG_IsBlnkRowRoutNext=1,TRUE,FALSE)</formula>
    </cfRule>
  </conditionalFormatting>
  <conditionalFormatting sqref="B7:M7">
    <cfRule type="expression" dxfId="23" priority="1">
      <formula>IF(PG_IsBlnkRowRout*PG_IsBlnkRowRoutNext=1,TRUE,FALSE)</formula>
    </cfRule>
  </conditionalFormatting>
  <hyperlinks>
    <hyperlink ref="B6" location="'Classical'!$A$4" display="'Classical'!$A$4" xr:uid="{4EABCFBC-F9E8-4A61-917E-D750C85C0866}"/>
    <hyperlink ref="B9" location="'Fire Assay'!$A$22" display="'Fire Assay'!$A$22" xr:uid="{675DC516-7B97-4535-BE5E-40A8CD55643E}"/>
    <hyperlink ref="B11" location="'4-Acid'!$A$4" display="'4-Acid'!$A$4" xr:uid="{E1C7C0FB-6D0C-4F2C-BD8E-80710AD93B7F}"/>
    <hyperlink ref="B12" location="'4-Acid'!$A$22" display="'4-Acid'!$A$22" xr:uid="{73B46EBE-5288-45D4-AA3F-22D55A30C316}"/>
    <hyperlink ref="B13" location="'4-Acid'!$A$40" display="'4-Acid'!$A$40" xr:uid="{73DCE4AC-4A94-4C6E-9539-72DA3DB5D65B}"/>
    <hyperlink ref="B14" location="'4-Acid'!$A$58" display="'4-Acid'!$A$58" xr:uid="{48B8C4E9-8408-4611-94A6-61B62C7A54D7}"/>
    <hyperlink ref="B15" location="'4-Acid'!$A$77" display="'4-Acid'!$A$77" xr:uid="{561B0C23-A7AC-43F0-96A4-A7E07C897766}"/>
    <hyperlink ref="B16" location="'4-Acid'!$A$95" display="'4-Acid'!$A$95" xr:uid="{792656FF-EA4D-4D16-8328-888C03F5A8BD}"/>
    <hyperlink ref="B17" location="'4-Acid'!$A$113" display="'4-Acid'!$A$113" xr:uid="{5EFECD8C-7BD0-41D2-91CB-ECA8D0F91E50}"/>
    <hyperlink ref="B18" location="'4-Acid'!$A$131" display="'4-Acid'!$A$131" xr:uid="{F1CCE554-1AEF-44EB-B703-DEE6B615BE1F}"/>
    <hyperlink ref="B19" location="'4-Acid'!$A$150" display="'4-Acid'!$A$150" xr:uid="{B03EF612-98F9-4214-9127-0BC52EEE4556}"/>
    <hyperlink ref="B20" location="'4-Acid'!$A$168" display="'4-Acid'!$A$168" xr:uid="{A33989BF-ED7C-466C-8738-29C7797FD17A}"/>
    <hyperlink ref="B21" location="'4-Acid'!$A$186" display="'4-Acid'!$A$186" xr:uid="{1CE9579D-2810-4828-A9C0-7AD34869B6BF}"/>
    <hyperlink ref="B22" location="'4-Acid'!$A$205" display="'4-Acid'!$A$205" xr:uid="{8DB99018-F7B8-4722-AB80-F41BA12B3569}"/>
    <hyperlink ref="B23" location="'4-Acid'!$A$224" display="'4-Acid'!$A$224" xr:uid="{1CD3C608-560F-4030-90C2-0A14D6AB2A4F}"/>
    <hyperlink ref="B24" location="'4-Acid'!$A$296" display="'4-Acid'!$A$296" xr:uid="{997E92B2-A238-41C1-9A15-47AD2F681437}"/>
    <hyperlink ref="B25" location="'4-Acid'!$A$314" display="'4-Acid'!$A$314" xr:uid="{9591A5D9-7494-493A-9CFA-89D6B947DC9F}"/>
    <hyperlink ref="B26" location="'4-Acid'!$A$369" display="'4-Acid'!$A$369" xr:uid="{CB05E251-0871-4EF0-AFA6-B4E412B72BD6}"/>
    <hyperlink ref="B27" location="'4-Acid'!$A$405" display="'4-Acid'!$A$405" xr:uid="{C33D86F4-4516-4FB4-8AF0-5F2011338AD1}"/>
    <hyperlink ref="B28" location="'4-Acid'!$A$441" display="'4-Acid'!$A$441" xr:uid="{E3EC38DE-9693-4B17-8CA8-8D1692DB21DC}"/>
    <hyperlink ref="B29" location="'4-Acid'!$A$460" display="'4-Acid'!$A$460" xr:uid="{2FE71507-957F-4B00-A69D-D25C0A0AEEB4}"/>
    <hyperlink ref="B30" location="'4-Acid'!$A$497" display="'4-Acid'!$A$497" xr:uid="{E4BED7EF-ED65-493B-B62A-C120BD3575A4}"/>
    <hyperlink ref="B31" location="'4-Acid'!$A$515" display="'4-Acid'!$A$515" xr:uid="{14A90DED-4CCA-4C17-A223-6D2291AAA53D}"/>
    <hyperlink ref="B32" location="'4-Acid'!$A$533" display="'4-Acid'!$A$533" xr:uid="{2ADBB716-693E-404B-B5C9-BD9010EA719C}"/>
    <hyperlink ref="B33" location="'4-Acid'!$A$551" display="'4-Acid'!$A$551" xr:uid="{5EC31DBA-0343-4BEF-A93B-E35946C906C3}"/>
    <hyperlink ref="B34" location="'4-Acid'!$A$569" display="'4-Acid'!$A$569" xr:uid="{19BC70A7-3C67-40DC-8C71-95CBDC0A67CC}"/>
    <hyperlink ref="B35" location="'4-Acid'!$A$605" display="'4-Acid'!$A$605" xr:uid="{B6411028-4BF1-42F3-9F8D-F27CA644CB38}"/>
    <hyperlink ref="B36" location="'4-Acid'!$A$641" display="'4-Acid'!$A$641" xr:uid="{C278C74E-5D84-4B74-B63E-4A47E88B37A8}"/>
    <hyperlink ref="B37" location="'4-Acid'!$A$677" display="'4-Acid'!$A$677" xr:uid="{39E8BFA2-63FC-4AE8-A03F-AE8F690F75DF}"/>
    <hyperlink ref="B38" location="'4-Acid'!$A$695" display="'4-Acid'!$A$695" xr:uid="{F880652F-3A52-4B87-9616-DB83F2046AF4}"/>
    <hyperlink ref="B39" location="'4-Acid'!$A$713" display="'4-Acid'!$A$713" xr:uid="{379BC175-0882-4B12-B0E8-5EB1875E571A}"/>
    <hyperlink ref="B40" location="'4-Acid'!$A$731" display="'4-Acid'!$A$731" xr:uid="{B144439E-D423-4CEA-A70B-EA39B641D2AC}"/>
    <hyperlink ref="B41" location="'4-Acid'!$A$749" display="'4-Acid'!$A$749" xr:uid="{671AA3CE-D999-4F98-ACEA-8A933914E4BE}"/>
    <hyperlink ref="B42" location="'4-Acid'!$A$768" display="'4-Acid'!$A$768" xr:uid="{A8F45471-2E92-465C-8717-87D4B370407A}"/>
    <hyperlink ref="B43" location="'4-Acid'!$A$804" display="'4-Acid'!$A$804" xr:uid="{51C409CA-7D49-40C1-8188-6F8AA9A56D48}"/>
    <hyperlink ref="B44" location="'4-Acid'!$A$822" display="'4-Acid'!$A$822" xr:uid="{5AC66743-1844-43DA-A06B-8FA008E5C8BA}"/>
    <hyperlink ref="B45" location="'4-Acid'!$A$841" display="'4-Acid'!$A$841" xr:uid="{5FE59828-522E-4C0F-A691-72D1E5E3657E}"/>
    <hyperlink ref="B46" location="'4-Acid'!$A$877" display="'4-Acid'!$A$877" xr:uid="{C752B672-34D1-44B5-9ACF-EFD2ACA87FDD}"/>
    <hyperlink ref="B47" location="'4-Acid'!$A$895" display="'4-Acid'!$A$895" xr:uid="{5995EAB5-8436-4CD7-BB78-55EDBA106DAC}"/>
    <hyperlink ref="B48" location="'4-Acid'!$A$913" display="'4-Acid'!$A$913" xr:uid="{15D1FBA1-6E31-4991-9DC6-103F651B2554}"/>
    <hyperlink ref="B49" location="'4-Acid'!$A$931" display="'4-Acid'!$A$931" xr:uid="{28EACDF3-51BC-4267-9BE2-4CD8F61616F3}"/>
    <hyperlink ref="B50" location="'4-Acid'!$A$967" display="'4-Acid'!$A$967" xr:uid="{28E03D4D-FC15-4EF9-A96D-2A57AF6BB71A}"/>
    <hyperlink ref="B51" location="'4-Acid'!$A$1003" display="'4-Acid'!$A$1003" xr:uid="{38E5D71F-C521-4637-B229-62654B58DB55}"/>
    <hyperlink ref="B52" location="'4-Acid'!$A$1021" display="'4-Acid'!$A$1021" xr:uid="{CED5BB5A-B9AE-4D96-8604-682B4A1A50E8}"/>
    <hyperlink ref="B53" location="'4-Acid'!$A$1058" display="'4-Acid'!$A$1058" xr:uid="{44432DAD-D5EF-4013-B33D-F04E4B26C3F2}"/>
    <hyperlink ref="B54" location="'4-Acid'!$A$1076" display="'4-Acid'!$A$1076" xr:uid="{990DF537-9200-4BCF-A1C6-9768344A5784}"/>
    <hyperlink ref="B56" location="'PF ICP'!$A$22" display="'PF ICP'!$A$22" xr:uid="{0572DBF2-9CEE-4B1E-8E9E-AB3089681493}"/>
    <hyperlink ref="B57" location="'PF ICP'!$A$40" display="'PF ICP'!$A$40" xr:uid="{3F9124C7-37EC-49A7-A5D4-7E3150E27853}"/>
    <hyperlink ref="B58" location="'PF ICP'!$A$94" display="'PF ICP'!$A$94" xr:uid="{4E01A7EF-7A4F-4667-BBEB-93876C476580}"/>
    <hyperlink ref="B59" location="'PF ICP'!$A$112" display="'PF ICP'!$A$112" xr:uid="{A8F2B168-8E57-4D30-ACCD-B5738FC2E08A}"/>
    <hyperlink ref="B60" location="'PF ICP'!$A$130" display="'PF ICP'!$A$130" xr:uid="{C5CD4FC5-0A29-4E98-8478-0BCDF83EC8E3}"/>
    <hyperlink ref="B61" location="'PF ICP'!$A$149" display="'PF ICP'!$A$149" xr:uid="{1FCC4231-0294-4978-AE89-F20C95715276}"/>
    <hyperlink ref="B62" location="'PF ICP'!$A$167" display="'PF ICP'!$A$167" xr:uid="{2F7B18B9-8AE0-47E4-8EAA-86D8F1ACAA2E}"/>
    <hyperlink ref="B63" location="'PF ICP'!$A$185" display="'PF ICP'!$A$185" xr:uid="{501EAAF3-6013-4E1B-A910-770BDF2AF0CA}"/>
    <hyperlink ref="B64" location="'PF ICP'!$A$239" display="'PF ICP'!$A$239" xr:uid="{605D942C-FDD1-43A8-92C4-7070B65F9435}"/>
    <hyperlink ref="B65" location="'PF ICP'!$A$311" display="'PF ICP'!$A$311" xr:uid="{8FE6F74E-6F4B-4132-9846-E695F27A4CB9}"/>
    <hyperlink ref="B66" location="'PF ICP'!$A$329" display="'PF ICP'!$A$329" xr:uid="{C41DC836-3ABE-4E6D-813C-6B675327627B}"/>
    <hyperlink ref="B67" location="'PF ICP'!$A$348" display="'PF ICP'!$A$348" xr:uid="{2CBFCDB8-9FC4-42A4-AD2D-AC5F01CA4E9D}"/>
    <hyperlink ref="B68" location="'PF ICP'!$A$420" display="'PF ICP'!$A$420" xr:uid="{832C1F85-0D43-4F1F-948E-1E9BBA330763}"/>
    <hyperlink ref="B69" location="'PF ICP'!$A$456" display="'PF ICP'!$A$456" xr:uid="{2E5F21DE-06C6-4EF3-AD55-C886F664A606}"/>
    <hyperlink ref="B70" location="'PF ICP'!$A$510" display="'PF ICP'!$A$510" xr:uid="{D8B0030B-8594-459F-A677-00D45B3CB200}"/>
    <hyperlink ref="B71" location="'PF ICP'!$A$528" display="'PF ICP'!$A$528" xr:uid="{A081F3BE-2B7C-42E2-B77B-65D404CAC578}"/>
    <hyperlink ref="B72" location="'PF ICP'!$A$546" display="'PF ICP'!$A$546" xr:uid="{1A6FAF5C-67E0-46DB-A7E4-933556CCEC71}"/>
    <hyperlink ref="B73" location="'PF ICP'!$A$636" display="'PF ICP'!$A$636" xr:uid="{6F3EF566-5C94-4D58-9A79-50B18DB284B1}"/>
    <hyperlink ref="B74" location="'PF ICP'!$A$654" display="'PF ICP'!$A$654" xr:uid="{FA537C70-3993-469D-B620-11323034EC4E}"/>
    <hyperlink ref="B75" location="'PF ICP'!$A$672" display="'PF ICP'!$A$672" xr:uid="{B1819E23-12D1-423D-813A-997DCD708AF1}"/>
    <hyperlink ref="B76" location="'PF ICP'!$A$690" display="'PF ICP'!$A$690" xr:uid="{30DEE8A1-70F9-4291-9062-E2E1A0853EB8}"/>
    <hyperlink ref="B77" location="'PF ICP'!$A$708" display="'PF ICP'!$A$708" xr:uid="{ECAFB153-CB8B-4CB0-B309-2C7FC4749CAF}"/>
    <hyperlink ref="B78" location="'PF ICP'!$A$726" display="'PF ICP'!$A$726" xr:uid="{FAC51848-8AAE-4A47-8019-A455A808197B}"/>
    <hyperlink ref="B79" location="'PF ICP'!$A$762" display="'PF ICP'!$A$762" xr:uid="{B9C2CEAD-A68C-466E-81C9-AEA34D0C1EC5}"/>
    <hyperlink ref="B80" location="'PF ICP'!$A$780" display="'PF ICP'!$A$780" xr:uid="{1D6DDEEE-1F74-49CA-974A-2F3D1DF32266}"/>
    <hyperlink ref="B81" location="'PF ICP'!$A$816" display="'PF ICP'!$A$816" xr:uid="{62F8F790-C4DB-4090-BB92-19173648C3E3}"/>
    <hyperlink ref="B82" location="'PF ICP'!$A$888" display="'PF ICP'!$A$888" xr:uid="{CEAA828A-015A-4FCA-8C36-BF6785DEB1F8}"/>
    <hyperlink ref="B83" location="'PF ICP'!$A$906" display="'PF ICP'!$A$906" xr:uid="{C45BC3A4-A67B-4616-8A0F-845410D77FE8}"/>
    <hyperlink ref="B84" location="'PF ICP'!$A$924" display="'PF ICP'!$A$924" xr:uid="{4D35AD58-9789-4B2F-992E-B18FB5D87C45}"/>
    <hyperlink ref="B85" location="'PF ICP'!$A$942" display="'PF ICP'!$A$942" xr:uid="{6B9680E0-6F63-4FB3-A771-C886CA7F2B87}"/>
    <hyperlink ref="B86" location="'PF ICP'!$A$978" display="'PF ICP'!$A$978" xr:uid="{02A1D3E1-8F3D-4A08-945D-7C9B2A4C35F7}"/>
    <hyperlink ref="B87" location="'PF ICP'!$A$1014" display="'PF ICP'!$A$1014" xr:uid="{61024248-ED98-4F49-AA4A-7252E0214A36}"/>
    <hyperlink ref="B88" location="'PF ICP'!$A$1032" display="'PF ICP'!$A$1032" xr:uid="{FE4D59BE-EE42-443D-BFBA-13B7139DA9DB}"/>
    <hyperlink ref="B89" location="'PF ICP'!$A$1068" display="'PF ICP'!$A$1068" xr:uid="{04FCC97B-0201-4712-AB5F-2B754F79124C}"/>
    <hyperlink ref="B91" location="'IRC'!$A$22" display="'IRC'!$A$22" xr:uid="{11BADF9B-115A-4FEF-A5BE-51274CE8C102}"/>
    <hyperlink ref="B93" location="'ISE'!$A$4" display="'ISE'!$A$4" xr:uid="{DC206C64-C8B6-4511-8B78-9EC71FAE097B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4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502</v>
      </c>
      <c r="C1" s="34"/>
    </row>
    <row r="2" spans="2:10" ht="27.95" customHeight="1">
      <c r="B2" s="41" t="s">
        <v>82</v>
      </c>
      <c r="C2" s="41" t="s">
        <v>83</v>
      </c>
    </row>
    <row r="3" spans="2:10" ht="15" customHeight="1">
      <c r="B3" s="42" t="s">
        <v>89</v>
      </c>
      <c r="C3" s="42" t="s">
        <v>90</v>
      </c>
    </row>
    <row r="4" spans="2:10" ht="15" customHeight="1">
      <c r="B4" s="43" t="s">
        <v>93</v>
      </c>
      <c r="C4" s="43" t="s">
        <v>126</v>
      </c>
    </row>
    <row r="5" spans="2:10" ht="15" customHeight="1">
      <c r="B5" s="43" t="s">
        <v>87</v>
      </c>
      <c r="C5" s="43" t="s">
        <v>88</v>
      </c>
    </row>
    <row r="6" spans="2:10" ht="15" customHeight="1">
      <c r="B6" s="43" t="s">
        <v>91</v>
      </c>
      <c r="C6" s="43" t="s">
        <v>86</v>
      </c>
    </row>
    <row r="7" spans="2:10" ht="15" customHeight="1">
      <c r="B7" s="43" t="s">
        <v>85</v>
      </c>
      <c r="C7" s="85" t="s">
        <v>127</v>
      </c>
    </row>
    <row r="8" spans="2:10" ht="15" customHeight="1" thickBot="1">
      <c r="B8" s="43" t="s">
        <v>84</v>
      </c>
      <c r="C8" s="85" t="s">
        <v>128</v>
      </c>
    </row>
    <row r="9" spans="2:10" ht="15" customHeight="1">
      <c r="B9" s="70" t="s">
        <v>125</v>
      </c>
      <c r="C9" s="153"/>
    </row>
    <row r="10" spans="2:10" ht="15" customHeight="1">
      <c r="B10" s="43" t="s">
        <v>266</v>
      </c>
      <c r="C10" s="43" t="s">
        <v>289</v>
      </c>
    </row>
    <row r="11" spans="2:10" ht="15" customHeight="1">
      <c r="B11" s="43" t="s">
        <v>261</v>
      </c>
      <c r="C11" s="43" t="s">
        <v>290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111</v>
      </c>
      <c r="C12" s="43" t="s">
        <v>291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112</v>
      </c>
      <c r="C13" s="43" t="s">
        <v>292</v>
      </c>
    </row>
    <row r="14" spans="2:10" ht="15" customHeight="1">
      <c r="B14" s="43" t="s">
        <v>260</v>
      </c>
      <c r="C14" s="43" t="s">
        <v>293</v>
      </c>
    </row>
    <row r="15" spans="2:10" ht="15" customHeight="1">
      <c r="B15" s="43" t="s">
        <v>231</v>
      </c>
      <c r="C15" s="43" t="s">
        <v>294</v>
      </c>
    </row>
    <row r="16" spans="2:10" ht="15" customHeight="1">
      <c r="B16" s="43" t="s">
        <v>251</v>
      </c>
      <c r="C16" s="43" t="s">
        <v>295</v>
      </c>
    </row>
    <row r="17" spans="2:3" ht="15" customHeight="1">
      <c r="B17" s="43" t="s">
        <v>235</v>
      </c>
      <c r="C17" s="43" t="s">
        <v>296</v>
      </c>
    </row>
    <row r="18" spans="2:3" ht="15" customHeight="1">
      <c r="B18" s="43" t="s">
        <v>252</v>
      </c>
      <c r="C18" s="43" t="s">
        <v>297</v>
      </c>
    </row>
    <row r="19" spans="2:3" ht="15" customHeight="1">
      <c r="B19" s="43" t="s">
        <v>110</v>
      </c>
      <c r="C19" s="43" t="s">
        <v>298</v>
      </c>
    </row>
    <row r="20" spans="2:3" ht="15" customHeight="1">
      <c r="B20" s="43" t="s">
        <v>98</v>
      </c>
      <c r="C20" s="43" t="s">
        <v>299</v>
      </c>
    </row>
    <row r="21" spans="2:3" ht="15" customHeight="1">
      <c r="B21" s="43" t="s">
        <v>192</v>
      </c>
      <c r="C21" s="43" t="s">
        <v>300</v>
      </c>
    </row>
    <row r="22" spans="2:3" ht="15" customHeight="1">
      <c r="B22" s="43" t="s">
        <v>99</v>
      </c>
      <c r="C22" s="43" t="s">
        <v>301</v>
      </c>
    </row>
    <row r="23" spans="2:3" ht="15" customHeight="1">
      <c r="B23" s="43" t="s">
        <v>100</v>
      </c>
      <c r="C23" s="43" t="s">
        <v>302</v>
      </c>
    </row>
    <row r="24" spans="2:3" ht="15" customHeight="1">
      <c r="B24" s="43" t="s">
        <v>275</v>
      </c>
      <c r="C24" s="43" t="s">
        <v>303</v>
      </c>
    </row>
    <row r="25" spans="2:3" ht="15" customHeight="1">
      <c r="B25" s="44" t="s">
        <v>225</v>
      </c>
      <c r="C25" s="44" t="s">
        <v>304</v>
      </c>
    </row>
    <row r="26" spans="2:3" ht="15" customHeight="1">
      <c r="B26" s="58"/>
      <c r="C26" s="59"/>
    </row>
    <row r="27" spans="2:3" ht="15">
      <c r="B27" s="60" t="s">
        <v>119</v>
      </c>
      <c r="C27" s="61" t="s">
        <v>114</v>
      </c>
    </row>
    <row r="28" spans="2:3">
      <c r="B28" s="62"/>
      <c r="C28" s="61"/>
    </row>
    <row r="29" spans="2:3">
      <c r="B29" s="63" t="s">
        <v>118</v>
      </c>
      <c r="C29" s="64" t="s">
        <v>117</v>
      </c>
    </row>
    <row r="30" spans="2:3">
      <c r="B30" s="62"/>
      <c r="C30" s="61"/>
    </row>
    <row r="31" spans="2:3">
      <c r="B31" s="65" t="s">
        <v>115</v>
      </c>
      <c r="C31" s="64" t="s">
        <v>116</v>
      </c>
    </row>
    <row r="32" spans="2:3">
      <c r="B32" s="66"/>
      <c r="C32" s="67"/>
    </row>
    <row r="33" spans="2:3">
      <c r="B33"/>
      <c r="C33"/>
    </row>
    <row r="34" spans="2:3">
      <c r="B34"/>
      <c r="C34"/>
    </row>
  </sheetData>
  <sortState xmlns:xlrd2="http://schemas.microsoft.com/office/spreadsheetml/2017/richdata2" ref="B3:C7">
    <sortCondition ref="B3:B7"/>
  </sortState>
  <conditionalFormatting sqref="B3:C26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501</v>
      </c>
      <c r="C1" s="34"/>
    </row>
    <row r="2" spans="2:9" ht="27.95" customHeight="1">
      <c r="B2" s="69" t="s">
        <v>120</v>
      </c>
      <c r="C2" s="41" t="s">
        <v>121</v>
      </c>
    </row>
    <row r="3" spans="2:9" ht="15" customHeight="1">
      <c r="B3" s="150"/>
      <c r="C3" s="42" t="s">
        <v>122</v>
      </c>
    </row>
    <row r="4" spans="2:9" ht="15" customHeight="1">
      <c r="B4" s="151"/>
      <c r="C4" s="43" t="s">
        <v>305</v>
      </c>
    </row>
    <row r="5" spans="2:9" ht="15" customHeight="1">
      <c r="B5" s="151"/>
      <c r="C5" s="43" t="s">
        <v>306</v>
      </c>
    </row>
    <row r="6" spans="2:9" ht="15" customHeight="1">
      <c r="B6" s="151"/>
      <c r="C6" s="43" t="s">
        <v>307</v>
      </c>
    </row>
    <row r="7" spans="2:9" ht="15" customHeight="1">
      <c r="B7" s="151"/>
      <c r="C7" s="43" t="s">
        <v>308</v>
      </c>
    </row>
    <row r="8" spans="2:9" ht="15" customHeight="1">
      <c r="B8" s="151"/>
      <c r="C8" s="43" t="s">
        <v>309</v>
      </c>
      <c r="D8" s="5"/>
      <c r="E8" s="5"/>
      <c r="G8" s="5"/>
      <c r="H8" s="5"/>
      <c r="I8" s="5"/>
    </row>
    <row r="9" spans="2:9" ht="15" customHeight="1">
      <c r="B9" s="151"/>
      <c r="C9" s="43" t="s">
        <v>310</v>
      </c>
      <c r="D9" s="5"/>
      <c r="E9" s="5"/>
      <c r="G9" s="5"/>
      <c r="H9" s="5"/>
      <c r="I9" s="5"/>
    </row>
    <row r="10" spans="2:9" ht="15" customHeight="1">
      <c r="B10" s="151"/>
      <c r="C10" s="43" t="s">
        <v>123</v>
      </c>
    </row>
    <row r="11" spans="2:9" ht="15" customHeight="1">
      <c r="B11" s="151"/>
      <c r="C11" s="43" t="s">
        <v>311</v>
      </c>
    </row>
    <row r="12" spans="2:9" ht="15" customHeight="1">
      <c r="B12" s="151"/>
      <c r="C12" s="43" t="s">
        <v>312</v>
      </c>
    </row>
    <row r="13" spans="2:9" ht="15" customHeight="1">
      <c r="B13" s="151"/>
      <c r="C13" s="43" t="s">
        <v>313</v>
      </c>
    </row>
    <row r="14" spans="2:9" ht="15" customHeight="1">
      <c r="B14" s="151"/>
      <c r="C14" s="43" t="s">
        <v>314</v>
      </c>
    </row>
    <row r="15" spans="2:9" ht="15" customHeight="1">
      <c r="B15" s="151"/>
      <c r="C15" s="43" t="s">
        <v>315</v>
      </c>
    </row>
    <row r="16" spans="2:9" ht="15" customHeight="1">
      <c r="B16" s="151"/>
      <c r="C16" s="43" t="s">
        <v>316</v>
      </c>
    </row>
    <row r="17" spans="2:3" ht="15" customHeight="1">
      <c r="B17" s="151"/>
      <c r="C17" s="43" t="s">
        <v>317</v>
      </c>
    </row>
    <row r="18" spans="2:3" ht="15" customHeight="1">
      <c r="B18" s="151"/>
      <c r="C18" s="43" t="s">
        <v>318</v>
      </c>
    </row>
    <row r="19" spans="2:3" ht="15" customHeight="1">
      <c r="B19" s="151"/>
      <c r="C19" s="43" t="s">
        <v>319</v>
      </c>
    </row>
    <row r="20" spans="2:3" ht="15" customHeight="1">
      <c r="B20" s="151"/>
      <c r="C20" s="43" t="s">
        <v>124</v>
      </c>
    </row>
    <row r="21" spans="2:3" ht="15" customHeight="1">
      <c r="B21" s="151"/>
      <c r="C21" s="43" t="s">
        <v>320</v>
      </c>
    </row>
    <row r="22" spans="2:3" ht="15" customHeight="1">
      <c r="B22" s="151"/>
      <c r="C22" s="43" t="s">
        <v>321</v>
      </c>
    </row>
    <row r="23" spans="2:3" ht="15" customHeight="1">
      <c r="B23" s="151"/>
      <c r="C23" s="43" t="s">
        <v>322</v>
      </c>
    </row>
    <row r="24" spans="2:3" ht="15" customHeight="1">
      <c r="B24" s="151"/>
      <c r="C24" s="43" t="s">
        <v>323</v>
      </c>
    </row>
    <row r="25" spans="2:3" ht="15" customHeight="1">
      <c r="B25" s="151"/>
      <c r="C25" s="43" t="s">
        <v>324</v>
      </c>
    </row>
    <row r="26" spans="2:3" ht="15" customHeight="1">
      <c r="B26" s="151"/>
      <c r="C26" s="43" t="s">
        <v>325</v>
      </c>
    </row>
    <row r="27" spans="2:3" ht="15" customHeight="1">
      <c r="B27" s="151"/>
      <c r="C27" s="43" t="s">
        <v>326</v>
      </c>
    </row>
    <row r="28" spans="2:3" ht="15" customHeight="1">
      <c r="B28" s="151"/>
      <c r="C28" s="43" t="s">
        <v>327</v>
      </c>
    </row>
    <row r="29" spans="2:3" ht="15" customHeight="1">
      <c r="B29" s="152"/>
      <c r="C29" s="44" t="s">
        <v>328</v>
      </c>
    </row>
  </sheetData>
  <conditionalFormatting sqref="B3:C29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4" customWidth="1"/>
    <col min="2" max="3" width="13.28515625" style="94" customWidth="1"/>
    <col min="4" max="6" width="10.28515625" style="94" customWidth="1"/>
    <col min="7" max="14" width="13.28515625" style="94" customWidth="1"/>
    <col min="15" max="16384" width="10.28515625" style="94"/>
  </cols>
  <sheetData>
    <row r="1" spans="1:14" ht="45" customHeight="1" thickBot="1">
      <c r="A1" s="134"/>
      <c r="B1" s="137" t="s">
        <v>507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36.75" customHeight="1" thickBot="1">
      <c r="A2" s="129" t="s">
        <v>183</v>
      </c>
      <c r="B2" s="130" t="s">
        <v>182</v>
      </c>
      <c r="C2" s="131" t="s">
        <v>181</v>
      </c>
      <c r="D2" s="130" t="s">
        <v>108</v>
      </c>
      <c r="E2" s="130" t="s">
        <v>184</v>
      </c>
      <c r="F2" s="132" t="s">
        <v>180</v>
      </c>
      <c r="G2" s="130" t="s">
        <v>179</v>
      </c>
      <c r="H2" s="133" t="s">
        <v>178</v>
      </c>
      <c r="I2" s="95" t="s">
        <v>177</v>
      </c>
      <c r="J2" s="96" t="s">
        <v>176</v>
      </c>
      <c r="K2" s="97"/>
      <c r="L2" s="97"/>
      <c r="M2" s="97"/>
      <c r="N2" s="98"/>
    </row>
    <row r="3" spans="1:14" ht="18" customHeight="1">
      <c r="A3" s="99">
        <v>2</v>
      </c>
      <c r="B3" s="100">
        <v>1</v>
      </c>
      <c r="C3" s="101" t="s">
        <v>186</v>
      </c>
      <c r="D3" s="100">
        <v>1</v>
      </c>
      <c r="E3" s="100">
        <v>9</v>
      </c>
      <c r="F3" s="100">
        <v>5</v>
      </c>
      <c r="G3" s="100">
        <v>240744</v>
      </c>
      <c r="H3" s="102">
        <v>8.7345599999999995E-2</v>
      </c>
      <c r="I3" s="103">
        <v>4.6337673357110196</v>
      </c>
      <c r="J3" s="300">
        <f>IF(ISNUMBER($I3),(($I3-$I$23)*$I$27)+$I$23,"-     ")</f>
        <v>4.6324249508612052</v>
      </c>
      <c r="K3" s="104"/>
      <c r="L3" s="104"/>
      <c r="M3" s="101"/>
      <c r="N3" s="105"/>
    </row>
    <row r="4" spans="1:14" ht="18" customHeight="1">
      <c r="A4" s="106">
        <v>2</v>
      </c>
      <c r="B4" s="107">
        <v>1</v>
      </c>
      <c r="C4" s="94" t="s">
        <v>186</v>
      </c>
      <c r="D4" s="107">
        <v>1</v>
      </c>
      <c r="E4" s="107">
        <v>16</v>
      </c>
      <c r="F4" s="107">
        <v>8</v>
      </c>
      <c r="G4" s="107">
        <v>240745</v>
      </c>
      <c r="H4" s="108">
        <v>8.2627999999999993E-2</v>
      </c>
      <c r="I4" s="109">
        <v>4.5364822790777897</v>
      </c>
      <c r="J4" s="301">
        <f t="shared" ref="J4:J21" si="0">IF(ISNUMBER($I4),(($I4-$I$23)*$I$27)+$I$23,"-     ")</f>
        <v>4.6250783237352611</v>
      </c>
      <c r="K4" s="110"/>
      <c r="L4" s="110"/>
      <c r="M4" s="110"/>
      <c r="N4" s="111"/>
    </row>
    <row r="5" spans="1:14" ht="18" customHeight="1">
      <c r="A5" s="106">
        <v>2</v>
      </c>
      <c r="B5" s="107">
        <v>1</v>
      </c>
      <c r="C5" s="94" t="s">
        <v>186</v>
      </c>
      <c r="D5" s="107">
        <v>1</v>
      </c>
      <c r="E5" s="107">
        <v>3</v>
      </c>
      <c r="F5" s="107">
        <v>2</v>
      </c>
      <c r="G5" s="107">
        <v>240746</v>
      </c>
      <c r="H5" s="108">
        <v>8.7356000000000003E-2</v>
      </c>
      <c r="I5" s="109">
        <v>4.6270638270825817</v>
      </c>
      <c r="J5" s="301">
        <f t="shared" si="0"/>
        <v>4.631918725341758</v>
      </c>
      <c r="K5" s="110"/>
      <c r="L5" s="110"/>
      <c r="M5" s="110"/>
      <c r="N5" s="111"/>
    </row>
    <row r="6" spans="1:14" ht="18" customHeight="1">
      <c r="A6" s="106">
        <v>2</v>
      </c>
      <c r="B6" s="107">
        <v>1</v>
      </c>
      <c r="C6" s="94" t="s">
        <v>186</v>
      </c>
      <c r="D6" s="107">
        <v>1</v>
      </c>
      <c r="E6" s="107">
        <v>4</v>
      </c>
      <c r="F6" s="107">
        <v>2</v>
      </c>
      <c r="G6" s="107">
        <v>240747</v>
      </c>
      <c r="H6" s="108">
        <v>8.2475999999999994E-2</v>
      </c>
      <c r="I6" s="109">
        <v>4.7833551128085352</v>
      </c>
      <c r="J6" s="301">
        <f t="shared" si="0"/>
        <v>4.6437212964559604</v>
      </c>
      <c r="K6" s="110"/>
      <c r="L6" s="110"/>
      <c r="M6" s="110"/>
      <c r="N6" s="111"/>
    </row>
    <row r="7" spans="1:14" ht="18" customHeight="1">
      <c r="A7" s="106">
        <v>2</v>
      </c>
      <c r="B7" s="107">
        <v>1</v>
      </c>
      <c r="C7" s="94" t="s">
        <v>186</v>
      </c>
      <c r="D7" s="107">
        <v>1</v>
      </c>
      <c r="E7" s="107">
        <v>19</v>
      </c>
      <c r="F7" s="107">
        <v>10</v>
      </c>
      <c r="G7" s="107">
        <v>240748</v>
      </c>
      <c r="H7" s="108">
        <v>8.2180000000000003E-2</v>
      </c>
      <c r="I7" s="109">
        <v>4.4933788787704874</v>
      </c>
      <c r="J7" s="301">
        <f t="shared" si="0"/>
        <v>4.621823305740957</v>
      </c>
      <c r="K7" s="110"/>
      <c r="L7" s="110"/>
      <c r="M7" s="110"/>
      <c r="N7" s="111"/>
    </row>
    <row r="8" spans="1:14" ht="18" customHeight="1">
      <c r="A8" s="106">
        <v>2</v>
      </c>
      <c r="B8" s="107">
        <v>1</v>
      </c>
      <c r="C8" s="94" t="s">
        <v>186</v>
      </c>
      <c r="D8" s="107">
        <v>1</v>
      </c>
      <c r="E8" s="107">
        <v>10</v>
      </c>
      <c r="F8" s="107">
        <v>5</v>
      </c>
      <c r="G8" s="107">
        <v>240749</v>
      </c>
      <c r="H8" s="108">
        <v>8.2876000000000005E-2</v>
      </c>
      <c r="I8" s="109">
        <v>4.6869932442080255</v>
      </c>
      <c r="J8" s="301">
        <f t="shared" si="0"/>
        <v>4.6364443852604813</v>
      </c>
      <c r="K8" s="110"/>
      <c r="L8" s="110"/>
      <c r="M8" s="110"/>
      <c r="N8" s="111"/>
    </row>
    <row r="9" spans="1:14" ht="18" customHeight="1">
      <c r="A9" s="106">
        <v>2</v>
      </c>
      <c r="B9" s="107">
        <v>1</v>
      </c>
      <c r="C9" s="94" t="s">
        <v>186</v>
      </c>
      <c r="D9" s="107">
        <v>1</v>
      </c>
      <c r="E9" s="107">
        <v>17</v>
      </c>
      <c r="F9" s="107">
        <v>9</v>
      </c>
      <c r="G9" s="107">
        <v>240750</v>
      </c>
      <c r="H9" s="108">
        <v>8.7817999999999993E-2</v>
      </c>
      <c r="I9" s="109">
        <v>4.6055613210920461</v>
      </c>
      <c r="J9" s="301">
        <f t="shared" si="0"/>
        <v>4.6302949313156985</v>
      </c>
      <c r="K9" s="110"/>
      <c r="L9" s="110"/>
      <c r="M9" s="110"/>
      <c r="N9" s="111"/>
    </row>
    <row r="10" spans="1:14" ht="18" customHeight="1">
      <c r="A10" s="106">
        <v>2</v>
      </c>
      <c r="B10" s="107">
        <v>1</v>
      </c>
      <c r="C10" s="94" t="s">
        <v>186</v>
      </c>
      <c r="D10" s="107">
        <v>1</v>
      </c>
      <c r="E10" s="107">
        <v>11</v>
      </c>
      <c r="F10" s="107">
        <v>6</v>
      </c>
      <c r="G10" s="107">
        <v>240751</v>
      </c>
      <c r="H10" s="108">
        <v>8.6345000000000005E-2</v>
      </c>
      <c r="I10" s="109">
        <v>4.622822852326677</v>
      </c>
      <c r="J10" s="301">
        <f t="shared" si="0"/>
        <v>4.6315984617652077</v>
      </c>
      <c r="K10" s="110"/>
      <c r="L10" s="110"/>
      <c r="M10" s="110"/>
      <c r="N10" s="111"/>
    </row>
    <row r="11" spans="1:14" ht="18" customHeight="1">
      <c r="A11" s="106">
        <v>2</v>
      </c>
      <c r="B11" s="107">
        <v>1</v>
      </c>
      <c r="C11" s="94" t="s">
        <v>186</v>
      </c>
      <c r="D11" s="107">
        <v>1</v>
      </c>
      <c r="E11" s="107">
        <v>14</v>
      </c>
      <c r="F11" s="107">
        <v>7</v>
      </c>
      <c r="G11" s="107">
        <v>240752</v>
      </c>
      <c r="H11" s="108">
        <v>8.7672E-2</v>
      </c>
      <c r="I11" s="109">
        <v>4.705400540283021</v>
      </c>
      <c r="J11" s="301">
        <f t="shared" si="0"/>
        <v>4.6378344398622859</v>
      </c>
      <c r="K11" s="110"/>
      <c r="L11" s="110"/>
      <c r="M11" s="110"/>
      <c r="N11" s="111"/>
    </row>
    <row r="12" spans="1:14" ht="18" customHeight="1">
      <c r="A12" s="106">
        <v>2</v>
      </c>
      <c r="B12" s="107">
        <v>1</v>
      </c>
      <c r="C12" s="94" t="s">
        <v>186</v>
      </c>
      <c r="D12" s="107">
        <v>1</v>
      </c>
      <c r="E12" s="107">
        <v>12</v>
      </c>
      <c r="F12" s="107">
        <v>6</v>
      </c>
      <c r="G12" s="107">
        <v>240753</v>
      </c>
      <c r="H12" s="108">
        <v>8.5285E-2</v>
      </c>
      <c r="I12" s="109">
        <v>4.8040838182484382</v>
      </c>
      <c r="J12" s="301">
        <f t="shared" si="0"/>
        <v>4.6452866557715708</v>
      </c>
      <c r="K12" s="110"/>
      <c r="L12" s="110"/>
      <c r="M12" s="110"/>
      <c r="N12" s="111"/>
    </row>
    <row r="13" spans="1:14" ht="18" customHeight="1">
      <c r="A13" s="106">
        <v>2</v>
      </c>
      <c r="B13" s="107">
        <v>1</v>
      </c>
      <c r="C13" s="94" t="s">
        <v>186</v>
      </c>
      <c r="D13" s="107">
        <v>1</v>
      </c>
      <c r="E13" s="107">
        <v>20</v>
      </c>
      <c r="F13" s="107">
        <v>10</v>
      </c>
      <c r="G13" s="107">
        <v>240754</v>
      </c>
      <c r="H13" s="108">
        <v>8.5757E-2</v>
      </c>
      <c r="I13" s="109">
        <v>4.4188106739386539</v>
      </c>
      <c r="J13" s="301">
        <f t="shared" si="0"/>
        <v>4.6161921757883295</v>
      </c>
      <c r="K13" s="110"/>
      <c r="L13" s="110"/>
      <c r="M13" s="110"/>
      <c r="N13" s="111"/>
    </row>
    <row r="14" spans="1:14" ht="18" customHeight="1">
      <c r="A14" s="106">
        <v>2</v>
      </c>
      <c r="B14" s="107">
        <v>1</v>
      </c>
      <c r="C14" s="94" t="s">
        <v>186</v>
      </c>
      <c r="D14" s="107">
        <v>1</v>
      </c>
      <c r="E14" s="107">
        <v>5</v>
      </c>
      <c r="F14" s="107">
        <v>3</v>
      </c>
      <c r="G14" s="107">
        <v>240755</v>
      </c>
      <c r="H14" s="108">
        <v>8.5578000000000001E-2</v>
      </c>
      <c r="I14" s="109">
        <v>4.610320660395975</v>
      </c>
      <c r="J14" s="301">
        <f t="shared" si="0"/>
        <v>4.6306543399694204</v>
      </c>
      <c r="K14" s="110"/>
      <c r="L14" s="110"/>
      <c r="M14" s="110"/>
      <c r="N14" s="111"/>
    </row>
    <row r="15" spans="1:14" ht="18" customHeight="1">
      <c r="A15" s="106">
        <v>2</v>
      </c>
      <c r="B15" s="107">
        <v>1</v>
      </c>
      <c r="C15" s="94" t="s">
        <v>186</v>
      </c>
      <c r="D15" s="107">
        <v>1</v>
      </c>
      <c r="E15" s="107">
        <v>15</v>
      </c>
      <c r="F15" s="107">
        <v>8</v>
      </c>
      <c r="G15" s="107">
        <v>240756</v>
      </c>
      <c r="H15" s="108">
        <v>8.7234999999999993E-2</v>
      </c>
      <c r="I15" s="109">
        <v>4.5429170348740797</v>
      </c>
      <c r="J15" s="301">
        <f t="shared" si="0"/>
        <v>4.6255642539810555</v>
      </c>
      <c r="K15" s="110"/>
      <c r="L15" s="110"/>
      <c r="M15" s="110"/>
      <c r="N15" s="111"/>
    </row>
    <row r="16" spans="1:14" ht="18" customHeight="1">
      <c r="A16" s="106">
        <v>2</v>
      </c>
      <c r="B16" s="107">
        <v>1</v>
      </c>
      <c r="C16" s="94" t="s">
        <v>186</v>
      </c>
      <c r="D16" s="107">
        <v>1</v>
      </c>
      <c r="E16" s="107">
        <v>7</v>
      </c>
      <c r="F16" s="107">
        <v>4</v>
      </c>
      <c r="G16" s="107">
        <v>240757</v>
      </c>
      <c r="H16" s="108">
        <v>8.3520999999999998E-2</v>
      </c>
      <c r="I16" s="109">
        <v>4.5187006065205679</v>
      </c>
      <c r="J16" s="301">
        <f t="shared" si="0"/>
        <v>4.6237355140327798</v>
      </c>
      <c r="K16" s="110"/>
      <c r="L16" s="110"/>
      <c r="M16" s="110"/>
      <c r="N16" s="111"/>
    </row>
    <row r="17" spans="1:14" ht="18" customHeight="1">
      <c r="A17" s="106">
        <v>2</v>
      </c>
      <c r="B17" s="107">
        <v>1</v>
      </c>
      <c r="C17" s="94" t="s">
        <v>186</v>
      </c>
      <c r="D17" s="107">
        <v>1</v>
      </c>
      <c r="E17" s="107">
        <v>2</v>
      </c>
      <c r="F17" s="107">
        <v>1</v>
      </c>
      <c r="G17" s="107">
        <v>240758</v>
      </c>
      <c r="H17" s="108">
        <v>8.3224000000000006E-2</v>
      </c>
      <c r="I17" s="109">
        <v>4.67211127465242</v>
      </c>
      <c r="J17" s="301">
        <f t="shared" si="0"/>
        <v>4.6353205509840949</v>
      </c>
      <c r="K17" s="110"/>
      <c r="L17" s="110"/>
      <c r="M17" s="110"/>
      <c r="N17" s="111"/>
    </row>
    <row r="18" spans="1:14" ht="18" customHeight="1">
      <c r="A18" s="106">
        <v>2</v>
      </c>
      <c r="B18" s="107">
        <v>1</v>
      </c>
      <c r="C18" s="94" t="s">
        <v>186</v>
      </c>
      <c r="D18" s="107">
        <v>1</v>
      </c>
      <c r="E18" s="107">
        <v>13</v>
      </c>
      <c r="F18" s="107">
        <v>7</v>
      </c>
      <c r="G18" s="107">
        <v>240759</v>
      </c>
      <c r="H18" s="108">
        <v>8.7526999999999994E-2</v>
      </c>
      <c r="I18" s="109">
        <v>4.5926253398867587</v>
      </c>
      <c r="J18" s="301">
        <f t="shared" si="0"/>
        <v>4.6293180512715031</v>
      </c>
      <c r="K18" s="110"/>
      <c r="L18" s="110"/>
      <c r="M18" s="110"/>
      <c r="N18" s="111"/>
    </row>
    <row r="19" spans="1:14" ht="18" customHeight="1">
      <c r="A19" s="106">
        <v>2</v>
      </c>
      <c r="B19" s="107">
        <v>1</v>
      </c>
      <c r="C19" s="94" t="s">
        <v>186</v>
      </c>
      <c r="D19" s="107">
        <v>1</v>
      </c>
      <c r="E19" s="107">
        <v>6</v>
      </c>
      <c r="F19" s="107">
        <v>3</v>
      </c>
      <c r="G19" s="107">
        <v>240760</v>
      </c>
      <c r="H19" s="108">
        <v>8.2253999999999994E-2</v>
      </c>
      <c r="I19" s="109">
        <v>4.7830892815286488</v>
      </c>
      <c r="J19" s="301">
        <f t="shared" si="0"/>
        <v>4.6437012218077127</v>
      </c>
      <c r="K19" s="110"/>
      <c r="L19" s="110"/>
      <c r="M19" s="110"/>
      <c r="N19" s="111"/>
    </row>
    <row r="20" spans="1:14" ht="18" customHeight="1">
      <c r="A20" s="106">
        <v>2</v>
      </c>
      <c r="B20" s="107">
        <v>1</v>
      </c>
      <c r="C20" s="94" t="s">
        <v>186</v>
      </c>
      <c r="D20" s="107">
        <v>1</v>
      </c>
      <c r="E20" s="107">
        <v>1</v>
      </c>
      <c r="F20" s="107">
        <v>1</v>
      </c>
      <c r="G20" s="107">
        <v>240761</v>
      </c>
      <c r="H20" s="108">
        <v>8.7823999999999999E-2</v>
      </c>
      <c r="I20" s="109">
        <v>4.7553789287612247</v>
      </c>
      <c r="J20" s="301">
        <f t="shared" si="0"/>
        <v>4.641608632911165</v>
      </c>
      <c r="K20" s="110"/>
      <c r="L20" s="110"/>
      <c r="M20" s="110"/>
      <c r="N20" s="111"/>
    </row>
    <row r="21" spans="1:14" ht="18" customHeight="1">
      <c r="A21" s="106">
        <v>2</v>
      </c>
      <c r="B21" s="107">
        <v>1</v>
      </c>
      <c r="C21" s="94" t="s">
        <v>186</v>
      </c>
      <c r="D21" s="107">
        <v>1</v>
      </c>
      <c r="E21" s="107">
        <v>8</v>
      </c>
      <c r="F21" s="107">
        <v>4</v>
      </c>
      <c r="G21" s="107">
        <v>240762</v>
      </c>
      <c r="H21" s="108">
        <v>8.7726999999999999E-2</v>
      </c>
      <c r="I21" s="109">
        <v>4.6427354232551981</v>
      </c>
      <c r="J21" s="301">
        <f t="shared" si="0"/>
        <v>4.6331021894577589</v>
      </c>
      <c r="K21" s="110"/>
      <c r="L21" s="110"/>
      <c r="M21" s="110"/>
      <c r="N21" s="111"/>
    </row>
    <row r="22" spans="1:14" ht="18" customHeight="1" thickBot="1">
      <c r="A22" s="106">
        <v>2</v>
      </c>
      <c r="B22" s="107">
        <v>1</v>
      </c>
      <c r="C22" s="94" t="s">
        <v>186</v>
      </c>
      <c r="D22" s="107">
        <v>1</v>
      </c>
      <c r="E22" s="107">
        <v>18</v>
      </c>
      <c r="F22" s="107">
        <v>9</v>
      </c>
      <c r="G22" s="107">
        <v>240763</v>
      </c>
      <c r="H22" s="108">
        <v>8.8193999999999995E-2</v>
      </c>
      <c r="I22" s="109">
        <v>4.610707527729037</v>
      </c>
      <c r="J22" s="301">
        <f>IF(ISNUMBER($I22),(($I22-$I$23)*$I$27)+$I$23,"-     ")</f>
        <v>4.6306835548369616</v>
      </c>
      <c r="K22" s="110"/>
      <c r="L22" s="110"/>
      <c r="M22" s="110"/>
      <c r="N22" s="111"/>
    </row>
    <row r="23" spans="1:14" ht="18" customHeight="1">
      <c r="A23" s="138" t="s">
        <v>175</v>
      </c>
      <c r="B23" s="122"/>
      <c r="C23" s="123"/>
      <c r="D23" s="122"/>
      <c r="E23" s="122"/>
      <c r="F23" s="124"/>
      <c r="G23" s="122"/>
      <c r="H23" s="125">
        <f>AVERAGE(H$3:H$22)</f>
        <v>8.5541129999999993E-2</v>
      </c>
      <c r="I23" s="302">
        <f>AVERAGE(I$3:I$22)</f>
        <v>4.6323152980575584</v>
      </c>
      <c r="J23" s="303">
        <f>AVERAGE(J$3:J$22)</f>
        <v>4.6323152980575584</v>
      </c>
      <c r="K23" s="123"/>
      <c r="L23" s="123"/>
      <c r="M23" s="123"/>
      <c r="N23" s="126"/>
    </row>
    <row r="24" spans="1:14" ht="18" customHeight="1">
      <c r="A24" s="139" t="s">
        <v>174</v>
      </c>
      <c r="B24" s="121"/>
      <c r="C24" s="120"/>
      <c r="D24" s="121"/>
      <c r="E24" s="121"/>
      <c r="F24" s="121"/>
      <c r="G24" s="121"/>
      <c r="H24" s="127"/>
      <c r="I24" s="304">
        <f>MEDIAN(I$3:I$22)</f>
        <v>4.6249433397046289</v>
      </c>
      <c r="J24" s="305">
        <f>MEDIAN(J$3:J$22)</f>
        <v>4.6317585935534833</v>
      </c>
      <c r="K24" s="120"/>
      <c r="L24" s="120"/>
      <c r="M24" s="120"/>
      <c r="N24" s="128"/>
    </row>
    <row r="25" spans="1:14" ht="18" customHeight="1">
      <c r="A25" s="139" t="s">
        <v>173</v>
      </c>
      <c r="B25" s="121"/>
      <c r="C25" s="120"/>
      <c r="D25" s="121"/>
      <c r="E25" s="121"/>
      <c r="F25" s="121"/>
      <c r="G25" s="121"/>
      <c r="H25" s="127"/>
      <c r="I25" s="304">
        <f>STDEV(I$3:I$22)</f>
        <v>0.10222568419399145</v>
      </c>
      <c r="J25" s="305">
        <f>STDEV(J$3:J$22)</f>
        <v>7.719726034586559E-3</v>
      </c>
      <c r="K25" s="120"/>
      <c r="L25" s="120"/>
      <c r="M25" s="120"/>
      <c r="N25" s="128"/>
    </row>
    <row r="26" spans="1:14" ht="18" customHeight="1" thickBot="1">
      <c r="A26" s="139" t="s">
        <v>172</v>
      </c>
      <c r="B26" s="121"/>
      <c r="C26" s="120"/>
      <c r="D26" s="121"/>
      <c r="E26" s="121"/>
      <c r="F26" s="121"/>
      <c r="G26" s="121"/>
      <c r="H26" s="127"/>
      <c r="I26" s="299">
        <f>I25/I23</f>
        <v>2.2067946073717638E-2</v>
      </c>
      <c r="J26" s="298">
        <f>J25/J23</f>
        <v>1.6664940829532106E-3</v>
      </c>
      <c r="K26" s="120"/>
      <c r="L26" s="120"/>
      <c r="M26" s="120"/>
      <c r="N26" s="128"/>
    </row>
    <row r="27" spans="1:14" ht="18" customHeight="1" thickBot="1">
      <c r="A27" s="140" t="s">
        <v>171</v>
      </c>
      <c r="B27" s="112"/>
      <c r="C27" s="113"/>
      <c r="D27" s="112"/>
      <c r="E27" s="112"/>
      <c r="F27" s="112"/>
      <c r="G27" s="112"/>
      <c r="H27" s="114"/>
      <c r="I27" s="141">
        <f>SQRT(I26*I26*H23/$C$31)/I26</f>
        <v>7.5516501507948572E-2</v>
      </c>
      <c r="J27" s="115"/>
      <c r="K27" s="115"/>
      <c r="L27" s="115"/>
      <c r="M27" s="115"/>
      <c r="N27" s="116"/>
    </row>
    <row r="28" spans="1:14" ht="18" customHeight="1">
      <c r="H28" s="117"/>
    </row>
    <row r="29" spans="1:14" ht="18" customHeight="1">
      <c r="H29" s="117"/>
    </row>
    <row r="30" spans="1:14" ht="18" customHeight="1">
      <c r="A30" s="118" t="s">
        <v>170</v>
      </c>
      <c r="B30" s="119" t="s">
        <v>185</v>
      </c>
      <c r="H30" s="117"/>
    </row>
    <row r="31" spans="1:14" ht="18" customHeight="1">
      <c r="A31" s="94" t="s">
        <v>169</v>
      </c>
      <c r="C31" s="121">
        <v>15</v>
      </c>
      <c r="D31" s="120" t="s">
        <v>168</v>
      </c>
      <c r="H31" s="117"/>
    </row>
    <row r="32" spans="1:14" ht="18" customHeight="1">
      <c r="H32" s="117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2023-09-26 07:08.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29A3-5C10-438E-9C7A-F767A3CC36F2}">
  <sheetPr codeName="Sheet6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379</v>
      </c>
      <c r="BM1" s="28" t="s">
        <v>66</v>
      </c>
    </row>
    <row r="2" spans="1:66" ht="15">
      <c r="A2" s="25" t="s">
        <v>0</v>
      </c>
      <c r="B2" s="18" t="s">
        <v>108</v>
      </c>
      <c r="C2" s="15" t="s">
        <v>109</v>
      </c>
      <c r="D2" s="16" t="s">
        <v>209</v>
      </c>
      <c r="E2" s="17" t="s">
        <v>209</v>
      </c>
      <c r="F2" s="17" t="s">
        <v>209</v>
      </c>
      <c r="G2" s="17" t="s">
        <v>209</v>
      </c>
      <c r="H2" s="17" t="s">
        <v>209</v>
      </c>
      <c r="I2" s="17" t="s">
        <v>209</v>
      </c>
      <c r="J2" s="17" t="s">
        <v>209</v>
      </c>
      <c r="K2" s="17" t="s">
        <v>209</v>
      </c>
      <c r="L2" s="17" t="s">
        <v>209</v>
      </c>
      <c r="M2" s="17" t="s">
        <v>209</v>
      </c>
      <c r="N2" s="17" t="s">
        <v>209</v>
      </c>
      <c r="O2" s="17" t="s">
        <v>209</v>
      </c>
      <c r="P2" s="17" t="s">
        <v>209</v>
      </c>
      <c r="Q2" s="17" t="s">
        <v>209</v>
      </c>
      <c r="R2" s="14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211</v>
      </c>
      <c r="E3" s="143" t="s">
        <v>212</v>
      </c>
      <c r="F3" s="143" t="s">
        <v>213</v>
      </c>
      <c r="G3" s="143" t="s">
        <v>214</v>
      </c>
      <c r="H3" s="143" t="s">
        <v>215</v>
      </c>
      <c r="I3" s="143" t="s">
        <v>216</v>
      </c>
      <c r="J3" s="143" t="s">
        <v>217</v>
      </c>
      <c r="K3" s="143" t="s">
        <v>218</v>
      </c>
      <c r="L3" s="143" t="s">
        <v>219</v>
      </c>
      <c r="M3" s="143" t="s">
        <v>220</v>
      </c>
      <c r="N3" s="143" t="s">
        <v>221</v>
      </c>
      <c r="O3" s="143" t="s">
        <v>222</v>
      </c>
      <c r="P3" s="143" t="s">
        <v>223</v>
      </c>
      <c r="Q3" s="143" t="s">
        <v>224</v>
      </c>
      <c r="R3" s="14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225</v>
      </c>
      <c r="E4" s="11" t="s">
        <v>225</v>
      </c>
      <c r="F4" s="11" t="s">
        <v>225</v>
      </c>
      <c r="G4" s="11" t="s">
        <v>225</v>
      </c>
      <c r="H4" s="11" t="s">
        <v>225</v>
      </c>
      <c r="I4" s="11" t="s">
        <v>225</v>
      </c>
      <c r="J4" s="11" t="s">
        <v>225</v>
      </c>
      <c r="K4" s="11" t="s">
        <v>225</v>
      </c>
      <c r="L4" s="11" t="s">
        <v>225</v>
      </c>
      <c r="M4" s="11" t="s">
        <v>225</v>
      </c>
      <c r="N4" s="11" t="s">
        <v>225</v>
      </c>
      <c r="O4" s="11" t="s">
        <v>225</v>
      </c>
      <c r="P4" s="11" t="s">
        <v>225</v>
      </c>
      <c r="Q4" s="11" t="s">
        <v>225</v>
      </c>
      <c r="R4" s="14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4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22.709525412319085</v>
      </c>
      <c r="E6" s="22">
        <v>22.9</v>
      </c>
      <c r="F6" s="22">
        <v>22.66</v>
      </c>
      <c r="G6" s="22">
        <v>22.738706107254252</v>
      </c>
      <c r="H6" s="22">
        <v>22.701879126460131</v>
      </c>
      <c r="I6" s="22">
        <v>22.692</v>
      </c>
      <c r="J6" s="22">
        <v>22.75879436712254</v>
      </c>
      <c r="K6" s="22">
        <v>22.674594376700597</v>
      </c>
      <c r="L6" s="22">
        <v>22.7</v>
      </c>
      <c r="M6" s="22">
        <v>22.701992112448174</v>
      </c>
      <c r="N6" s="22">
        <v>22.558900000000001</v>
      </c>
      <c r="O6" s="22">
        <v>22.706911502577412</v>
      </c>
      <c r="P6" s="22">
        <v>22.61</v>
      </c>
      <c r="Q6" s="22">
        <v>22.71</v>
      </c>
      <c r="R6" s="14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22.648939750925614</v>
      </c>
      <c r="E7" s="11">
        <v>22.85</v>
      </c>
      <c r="F7" s="11">
        <v>22.65</v>
      </c>
      <c r="G7" s="11">
        <v>22.764865680651976</v>
      </c>
      <c r="H7" s="11">
        <v>22.691721686135093</v>
      </c>
      <c r="I7" s="11">
        <v>22.695</v>
      </c>
      <c r="J7" s="11">
        <v>22.745721712188583</v>
      </c>
      <c r="K7" s="11">
        <v>22.614128791696061</v>
      </c>
      <c r="L7" s="11">
        <v>22.71</v>
      </c>
      <c r="M7" s="11">
        <v>22.722216604307814</v>
      </c>
      <c r="N7" s="11">
        <v>22.582599999999999</v>
      </c>
      <c r="O7" s="11">
        <v>22.707427912834355</v>
      </c>
      <c r="P7" s="11">
        <v>22.65</v>
      </c>
      <c r="Q7" s="11">
        <v>22.719999999999995</v>
      </c>
      <c r="R7" s="14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1">
        <v>22.61864692022888</v>
      </c>
      <c r="E8" s="11">
        <v>22.84</v>
      </c>
      <c r="F8" s="11">
        <v>22.67</v>
      </c>
      <c r="G8" s="11">
        <v>22.809135727940436</v>
      </c>
      <c r="H8" s="11">
        <v>22.854240731335704</v>
      </c>
      <c r="I8" s="11">
        <v>22.693999999999999</v>
      </c>
      <c r="J8" s="11">
        <v>22.767825634728538</v>
      </c>
      <c r="K8" s="11">
        <v>22.583895999193793</v>
      </c>
      <c r="L8" s="11">
        <v>22.7</v>
      </c>
      <c r="M8" s="11">
        <v>22.732328850237639</v>
      </c>
      <c r="N8" s="11">
        <v>22.5504</v>
      </c>
      <c r="O8" s="11">
        <v>22.702461841190967</v>
      </c>
      <c r="P8" s="11">
        <v>22.65</v>
      </c>
      <c r="Q8" s="11">
        <v>22.7</v>
      </c>
      <c r="R8" s="14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/>
      <c r="E9" s="11"/>
      <c r="F9" s="11"/>
      <c r="G9" s="11"/>
      <c r="H9" s="11">
        <v>22.701879126460131</v>
      </c>
      <c r="I9" s="11"/>
      <c r="J9" s="11"/>
      <c r="K9" s="11"/>
      <c r="L9" s="11"/>
      <c r="M9" s="11">
        <v>22.722216604307814</v>
      </c>
      <c r="N9" s="11"/>
      <c r="O9" s="11"/>
      <c r="P9" s="11"/>
      <c r="Q9" s="11">
        <v>22.7</v>
      </c>
      <c r="R9" s="14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22.70019852068625</v>
      </c>
      <c r="BN9" s="28"/>
    </row>
    <row r="10" spans="1:66">
      <c r="A10" s="30"/>
      <c r="B10" s="20" t="s">
        <v>226</v>
      </c>
      <c r="C10" s="12"/>
      <c r="D10" s="23">
        <v>22.659037361157861</v>
      </c>
      <c r="E10" s="23">
        <v>22.863333333333333</v>
      </c>
      <c r="F10" s="23">
        <v>22.66</v>
      </c>
      <c r="G10" s="23">
        <v>22.770902505282219</v>
      </c>
      <c r="H10" s="23">
        <v>22.737430167597765</v>
      </c>
      <c r="I10" s="23">
        <v>22.693666666666669</v>
      </c>
      <c r="J10" s="23">
        <v>22.757447238013224</v>
      </c>
      <c r="K10" s="23">
        <v>22.624206389196814</v>
      </c>
      <c r="L10" s="23">
        <v>22.703333333333333</v>
      </c>
      <c r="M10" s="23">
        <v>22.719688542825359</v>
      </c>
      <c r="N10" s="23">
        <v>22.563966666666669</v>
      </c>
      <c r="O10" s="23">
        <v>22.705600418867579</v>
      </c>
      <c r="P10" s="23">
        <v>22.636666666666667</v>
      </c>
      <c r="Q10" s="23">
        <v>22.7075</v>
      </c>
      <c r="R10" s="14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3" t="s">
        <v>227</v>
      </c>
      <c r="C11" s="29"/>
      <c r="D11" s="11">
        <v>22.648939750925614</v>
      </c>
      <c r="E11" s="11">
        <v>22.85</v>
      </c>
      <c r="F11" s="11">
        <v>22.66</v>
      </c>
      <c r="G11" s="11">
        <v>22.764865680651976</v>
      </c>
      <c r="H11" s="11">
        <v>22.701879126460131</v>
      </c>
      <c r="I11" s="11">
        <v>22.693999999999999</v>
      </c>
      <c r="J11" s="11">
        <v>22.75879436712254</v>
      </c>
      <c r="K11" s="11">
        <v>22.614128791696061</v>
      </c>
      <c r="L11" s="11">
        <v>22.7</v>
      </c>
      <c r="M11" s="11">
        <v>22.722216604307814</v>
      </c>
      <c r="N11" s="11">
        <v>22.558900000000001</v>
      </c>
      <c r="O11" s="11">
        <v>22.706911502577412</v>
      </c>
      <c r="P11" s="11">
        <v>22.65</v>
      </c>
      <c r="Q11" s="11">
        <v>22.704999999999998</v>
      </c>
      <c r="R11" s="14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228</v>
      </c>
      <c r="C12" s="29"/>
      <c r="D12" s="24">
        <v>4.6273063227423479E-2</v>
      </c>
      <c r="E12" s="24">
        <v>3.2145502536642126E-2</v>
      </c>
      <c r="F12" s="24">
        <v>1.0000000000001563E-2</v>
      </c>
      <c r="G12" s="24">
        <v>3.5600776764169013E-2</v>
      </c>
      <c r="H12" s="24">
        <v>7.8020779561896153E-2</v>
      </c>
      <c r="I12" s="24">
        <v>1.5275252316518753E-3</v>
      </c>
      <c r="J12" s="24">
        <v>1.1113366525988686E-2</v>
      </c>
      <c r="K12" s="24">
        <v>4.6181353370512268E-2</v>
      </c>
      <c r="L12" s="24">
        <v>5.77350269189716E-3</v>
      </c>
      <c r="M12" s="24">
        <v>1.2724297089815305E-2</v>
      </c>
      <c r="N12" s="24">
        <v>1.668722065933442E-2</v>
      </c>
      <c r="O12" s="24">
        <v>2.7303245708998614E-3</v>
      </c>
      <c r="P12" s="24">
        <v>2.3094010767584539E-2</v>
      </c>
      <c r="Q12" s="24">
        <v>9.5742710775617856E-3</v>
      </c>
      <c r="R12" s="206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56"/>
    </row>
    <row r="13" spans="1:66">
      <c r="A13" s="30"/>
      <c r="B13" s="3" t="s">
        <v>85</v>
      </c>
      <c r="C13" s="29"/>
      <c r="D13" s="13">
        <v>2.0421460316202488E-3</v>
      </c>
      <c r="E13" s="13">
        <v>1.4059849483879045E-3</v>
      </c>
      <c r="F13" s="13">
        <v>4.4130626654905397E-4</v>
      </c>
      <c r="G13" s="13">
        <v>1.5634328396035518E-3</v>
      </c>
      <c r="H13" s="13">
        <v>3.4313807227467842E-3</v>
      </c>
      <c r="I13" s="13">
        <v>6.7310640192647366E-5</v>
      </c>
      <c r="J13" s="13">
        <v>4.8833976894496831E-4</v>
      </c>
      <c r="K13" s="13">
        <v>2.0412363897353821E-3</v>
      </c>
      <c r="L13" s="13">
        <v>2.5430198319911144E-4</v>
      </c>
      <c r="M13" s="13">
        <v>5.6005596493238481E-4</v>
      </c>
      <c r="N13" s="13">
        <v>7.3955173333889663E-4</v>
      </c>
      <c r="O13" s="13">
        <v>1.2024894830048426E-4</v>
      </c>
      <c r="P13" s="13">
        <v>1.0202036858011135E-3</v>
      </c>
      <c r="Q13" s="13">
        <v>4.2163474964490967E-4</v>
      </c>
      <c r="R13" s="14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229</v>
      </c>
      <c r="C14" s="29"/>
      <c r="D14" s="13">
        <v>-1.813251081962175E-3</v>
      </c>
      <c r="E14" s="13">
        <v>7.1864927744320628E-3</v>
      </c>
      <c r="F14" s="13">
        <v>-1.7708444553741209E-3</v>
      </c>
      <c r="G14" s="13">
        <v>3.1146857386088467E-3</v>
      </c>
      <c r="H14" s="13">
        <v>1.6401463131516802E-3</v>
      </c>
      <c r="I14" s="13">
        <v>-2.8774435666845122E-4</v>
      </c>
      <c r="J14" s="13">
        <v>2.5219478708438103E-3</v>
      </c>
      <c r="K14" s="13">
        <v>-3.3476417142425108E-3</v>
      </c>
      <c r="L14" s="13">
        <v>1.3809626573202394E-4</v>
      </c>
      <c r="M14" s="13">
        <v>8.5858377499858918E-4</v>
      </c>
      <c r="N14" s="13">
        <v>-6.0013507765332985E-3</v>
      </c>
      <c r="O14" s="13">
        <v>2.379670017602642E-4</v>
      </c>
      <c r="P14" s="13">
        <v>-2.7987356128928997E-3</v>
      </c>
      <c r="Q14" s="13">
        <v>3.2164825814606779E-4</v>
      </c>
      <c r="R14" s="14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46" t="s">
        <v>230</v>
      </c>
      <c r="C15" s="47"/>
      <c r="D15" s="45">
        <v>0.68</v>
      </c>
      <c r="E15" s="45">
        <v>2.38</v>
      </c>
      <c r="F15" s="45">
        <v>0.67</v>
      </c>
      <c r="G15" s="45">
        <v>1</v>
      </c>
      <c r="H15" s="45">
        <v>0.49</v>
      </c>
      <c r="I15" s="45">
        <v>0.16</v>
      </c>
      <c r="J15" s="45">
        <v>0.79</v>
      </c>
      <c r="K15" s="45">
        <v>1.2</v>
      </c>
      <c r="L15" s="45">
        <v>0.02</v>
      </c>
      <c r="M15" s="45">
        <v>0.23</v>
      </c>
      <c r="N15" s="45">
        <v>2.11</v>
      </c>
      <c r="O15" s="45">
        <v>0.02</v>
      </c>
      <c r="P15" s="45">
        <v>1.02</v>
      </c>
      <c r="Q15" s="45">
        <v>0.05</v>
      </c>
      <c r="R15" s="14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B16" s="3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Q9">
    <cfRule type="expression" dxfId="20" priority="3">
      <formula>AND($B6&lt;&gt;$B5,NOT(ISBLANK(INDIRECT(Anlyt_LabRefThisCol))))</formula>
    </cfRule>
  </conditionalFormatting>
  <conditionalFormatting sqref="C2:Q15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C1EC-28DB-48AA-A6F3-C65661EF32E5}">
  <sheetPr codeName="Sheet12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17" width="13.28515625" style="2" customWidth="1"/>
    <col min="18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380</v>
      </c>
      <c r="BM1" s="28" t="s">
        <v>233</v>
      </c>
    </row>
    <row r="2" spans="1:66" ht="19.5">
      <c r="A2" s="25" t="s">
        <v>232</v>
      </c>
      <c r="B2" s="18" t="s">
        <v>108</v>
      </c>
      <c r="C2" s="15" t="s">
        <v>109</v>
      </c>
      <c r="D2" s="16" t="s">
        <v>209</v>
      </c>
      <c r="E2" s="17" t="s">
        <v>209</v>
      </c>
      <c r="F2" s="17" t="s">
        <v>209</v>
      </c>
      <c r="G2" s="17" t="s">
        <v>209</v>
      </c>
      <c r="H2" s="17" t="s">
        <v>209</v>
      </c>
      <c r="I2" s="17" t="s">
        <v>209</v>
      </c>
      <c r="J2" s="17" t="s">
        <v>209</v>
      </c>
      <c r="K2" s="17" t="s">
        <v>209</v>
      </c>
      <c r="L2" s="17" t="s">
        <v>209</v>
      </c>
      <c r="M2" s="17" t="s">
        <v>209</v>
      </c>
      <c r="N2" s="17" t="s">
        <v>209</v>
      </c>
      <c r="O2" s="17" t="s">
        <v>209</v>
      </c>
      <c r="P2" s="17" t="s">
        <v>209</v>
      </c>
      <c r="Q2" s="17" t="s">
        <v>209</v>
      </c>
      <c r="R2" s="14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211</v>
      </c>
      <c r="E3" s="143" t="s">
        <v>212</v>
      </c>
      <c r="F3" s="143" t="s">
        <v>213</v>
      </c>
      <c r="G3" s="143" t="s">
        <v>214</v>
      </c>
      <c r="H3" s="143" t="s">
        <v>215</v>
      </c>
      <c r="I3" s="143" t="s">
        <v>216</v>
      </c>
      <c r="J3" s="143" t="s">
        <v>217</v>
      </c>
      <c r="K3" s="143" t="s">
        <v>218</v>
      </c>
      <c r="L3" s="143" t="s">
        <v>219</v>
      </c>
      <c r="M3" s="143" t="s">
        <v>220</v>
      </c>
      <c r="N3" s="143" t="s">
        <v>221</v>
      </c>
      <c r="O3" s="143" t="s">
        <v>222</v>
      </c>
      <c r="P3" s="143" t="s">
        <v>223</v>
      </c>
      <c r="Q3" s="143" t="s">
        <v>224</v>
      </c>
      <c r="R3" s="14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231</v>
      </c>
      <c r="E4" s="11" t="s">
        <v>231</v>
      </c>
      <c r="F4" s="11" t="s">
        <v>231</v>
      </c>
      <c r="G4" s="11" t="s">
        <v>231</v>
      </c>
      <c r="H4" s="11" t="s">
        <v>231</v>
      </c>
      <c r="I4" s="11" t="s">
        <v>231</v>
      </c>
      <c r="J4" s="11" t="s">
        <v>231</v>
      </c>
      <c r="K4" s="11" t="s">
        <v>231</v>
      </c>
      <c r="L4" s="11" t="s">
        <v>231</v>
      </c>
      <c r="M4" s="11" t="s">
        <v>231</v>
      </c>
      <c r="N4" s="11" t="s">
        <v>231</v>
      </c>
      <c r="O4" s="11" t="s">
        <v>231</v>
      </c>
      <c r="P4" s="11" t="s">
        <v>231</v>
      </c>
      <c r="Q4" s="11" t="s">
        <v>231</v>
      </c>
      <c r="R4" s="14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4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8">
        <v>0.97</v>
      </c>
      <c r="E6" s="208">
        <v>0.74</v>
      </c>
      <c r="F6" s="208">
        <v>0.59</v>
      </c>
      <c r="G6" s="208">
        <v>0.61</v>
      </c>
      <c r="H6" s="209">
        <v>1.58</v>
      </c>
      <c r="I6" s="208">
        <v>0.86599999999999988</v>
      </c>
      <c r="J6" s="208">
        <v>0.52974239999999995</v>
      </c>
      <c r="K6" s="208">
        <v>0.65700000000000003</v>
      </c>
      <c r="L6" s="208">
        <v>0.74</v>
      </c>
      <c r="M6" s="208">
        <v>1.1100000000000001</v>
      </c>
      <c r="N6" s="209">
        <v>0.15</v>
      </c>
      <c r="O6" s="208">
        <v>0.9670475244245802</v>
      </c>
      <c r="P6" s="208">
        <v>0.72</v>
      </c>
      <c r="Q6" s="208">
        <v>0.6</v>
      </c>
      <c r="R6" s="206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10">
        <v>1</v>
      </c>
    </row>
    <row r="7" spans="1:66">
      <c r="A7" s="30"/>
      <c r="B7" s="19">
        <v>1</v>
      </c>
      <c r="C7" s="9">
        <v>2</v>
      </c>
      <c r="D7" s="24">
        <v>0.96</v>
      </c>
      <c r="E7" s="24"/>
      <c r="F7" s="24"/>
      <c r="G7" s="24"/>
      <c r="H7" s="211">
        <v>1.52</v>
      </c>
      <c r="I7" s="24"/>
      <c r="J7" s="24"/>
      <c r="K7" s="24"/>
      <c r="L7" s="24"/>
      <c r="M7" s="24"/>
      <c r="N7" s="24"/>
      <c r="O7" s="24">
        <v>0.97851239669420886</v>
      </c>
      <c r="P7" s="24">
        <v>0.71</v>
      </c>
      <c r="Q7" s="24"/>
      <c r="R7" s="206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10">
        <v>1</v>
      </c>
    </row>
    <row r="8" spans="1:66">
      <c r="A8" s="30"/>
      <c r="B8" s="19">
        <v>1</v>
      </c>
      <c r="C8" s="9">
        <v>3</v>
      </c>
      <c r="D8" s="24">
        <v>0.97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>
        <v>1.0028558145713129</v>
      </c>
      <c r="P8" s="24">
        <v>0.71</v>
      </c>
      <c r="Q8" s="24"/>
      <c r="R8" s="206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10">
        <v>16</v>
      </c>
    </row>
    <row r="9" spans="1:66">
      <c r="A9" s="30"/>
      <c r="B9" s="20" t="s">
        <v>226</v>
      </c>
      <c r="C9" s="12"/>
      <c r="D9" s="212">
        <v>0.96666666666666667</v>
      </c>
      <c r="E9" s="212">
        <v>0.74</v>
      </c>
      <c r="F9" s="212">
        <v>0.59</v>
      </c>
      <c r="G9" s="212">
        <v>0.61</v>
      </c>
      <c r="H9" s="212">
        <v>1.55</v>
      </c>
      <c r="I9" s="212">
        <v>0.86599999999999988</v>
      </c>
      <c r="J9" s="212">
        <v>0.52974239999999995</v>
      </c>
      <c r="K9" s="212">
        <v>0.65700000000000003</v>
      </c>
      <c r="L9" s="212">
        <v>0.74</v>
      </c>
      <c r="M9" s="212">
        <v>1.1100000000000001</v>
      </c>
      <c r="N9" s="212">
        <v>0.15</v>
      </c>
      <c r="O9" s="212">
        <v>0.98280524523003399</v>
      </c>
      <c r="P9" s="212">
        <v>0.71333333333333326</v>
      </c>
      <c r="Q9" s="212">
        <v>0.6</v>
      </c>
      <c r="R9" s="206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10">
        <v>0.75879563710250297</v>
      </c>
      <c r="BN9" s="28"/>
    </row>
    <row r="10" spans="1:66">
      <c r="A10" s="30"/>
      <c r="B10" s="3" t="s">
        <v>227</v>
      </c>
      <c r="C10" s="29"/>
      <c r="D10" s="24">
        <v>0.97</v>
      </c>
      <c r="E10" s="24">
        <v>0.74</v>
      </c>
      <c r="F10" s="24">
        <v>0.59</v>
      </c>
      <c r="G10" s="24">
        <v>0.61</v>
      </c>
      <c r="H10" s="24">
        <v>1.55</v>
      </c>
      <c r="I10" s="24">
        <v>0.86599999999999988</v>
      </c>
      <c r="J10" s="24">
        <v>0.52974239999999995</v>
      </c>
      <c r="K10" s="24">
        <v>0.65700000000000003</v>
      </c>
      <c r="L10" s="24">
        <v>0.74</v>
      </c>
      <c r="M10" s="24">
        <v>1.1100000000000001</v>
      </c>
      <c r="N10" s="24">
        <v>0.15</v>
      </c>
      <c r="O10" s="24">
        <v>0.97851239669420886</v>
      </c>
      <c r="P10" s="24">
        <v>0.71</v>
      </c>
      <c r="Q10" s="24">
        <v>0.6</v>
      </c>
      <c r="R10" s="206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10">
        <v>7</v>
      </c>
    </row>
    <row r="11" spans="1:66">
      <c r="A11" s="30"/>
      <c r="B11" s="3" t="s">
        <v>228</v>
      </c>
      <c r="C11" s="29"/>
      <c r="D11" s="24">
        <v>5.7735026918962623E-3</v>
      </c>
      <c r="E11" s="24" t="s">
        <v>500</v>
      </c>
      <c r="F11" s="24" t="s">
        <v>500</v>
      </c>
      <c r="G11" s="24" t="s">
        <v>500</v>
      </c>
      <c r="H11" s="24">
        <v>4.2426406871192889E-2</v>
      </c>
      <c r="I11" s="24" t="s">
        <v>500</v>
      </c>
      <c r="J11" s="24" t="s">
        <v>500</v>
      </c>
      <c r="K11" s="24" t="s">
        <v>500</v>
      </c>
      <c r="L11" s="24" t="s">
        <v>500</v>
      </c>
      <c r="M11" s="24" t="s">
        <v>500</v>
      </c>
      <c r="N11" s="24" t="s">
        <v>500</v>
      </c>
      <c r="O11" s="24">
        <v>1.8286055403552746E-2</v>
      </c>
      <c r="P11" s="24">
        <v>5.7735026918962623E-3</v>
      </c>
      <c r="Q11" s="24" t="s">
        <v>500</v>
      </c>
      <c r="R11" s="206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56"/>
    </row>
    <row r="12" spans="1:66">
      <c r="A12" s="30"/>
      <c r="B12" s="3" t="s">
        <v>85</v>
      </c>
      <c r="C12" s="29"/>
      <c r="D12" s="13">
        <v>5.9725889916168234E-3</v>
      </c>
      <c r="E12" s="13" t="s">
        <v>500</v>
      </c>
      <c r="F12" s="13" t="s">
        <v>500</v>
      </c>
      <c r="G12" s="13" t="s">
        <v>500</v>
      </c>
      <c r="H12" s="13">
        <v>2.7371875400769605E-2</v>
      </c>
      <c r="I12" s="13" t="s">
        <v>500</v>
      </c>
      <c r="J12" s="13" t="s">
        <v>500</v>
      </c>
      <c r="K12" s="13" t="s">
        <v>500</v>
      </c>
      <c r="L12" s="13" t="s">
        <v>500</v>
      </c>
      <c r="M12" s="13" t="s">
        <v>500</v>
      </c>
      <c r="N12" s="13" t="s">
        <v>500</v>
      </c>
      <c r="O12" s="13">
        <v>1.8605980678575579E-2</v>
      </c>
      <c r="P12" s="13">
        <v>8.0936953624713964E-3</v>
      </c>
      <c r="Q12" s="13" t="s">
        <v>500</v>
      </c>
      <c r="R12" s="14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229</v>
      </c>
      <c r="C13" s="29"/>
      <c r="D13" s="13">
        <v>0.27394863570635319</v>
      </c>
      <c r="E13" s="13">
        <v>-2.4770354735136557E-2</v>
      </c>
      <c r="F13" s="13">
        <v>-0.22245203958612247</v>
      </c>
      <c r="G13" s="13">
        <v>-0.19609448160599097</v>
      </c>
      <c r="H13" s="13">
        <v>1.0427107434601868</v>
      </c>
      <c r="I13" s="13">
        <v>0.14128226053969128</v>
      </c>
      <c r="J13" s="13">
        <v>-0.30186419887330096</v>
      </c>
      <c r="K13" s="13">
        <v>-0.1341542203526821</v>
      </c>
      <c r="L13" s="13">
        <v>-2.4770354735136557E-2</v>
      </c>
      <c r="M13" s="13">
        <v>0.46284446789729516</v>
      </c>
      <c r="N13" s="13">
        <v>-0.80231831514901419</v>
      </c>
      <c r="O13" s="13">
        <v>0.29521731171639609</v>
      </c>
      <c r="P13" s="13">
        <v>-5.99137653753119E-2</v>
      </c>
      <c r="Q13" s="13">
        <v>-0.20927326059605678</v>
      </c>
      <c r="R13" s="14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46" t="s">
        <v>230</v>
      </c>
      <c r="C14" s="47"/>
      <c r="D14" s="45">
        <v>1.17</v>
      </c>
      <c r="E14" s="45">
        <v>7.0000000000000007E-2</v>
      </c>
      <c r="F14" s="45">
        <v>0.67</v>
      </c>
      <c r="G14" s="45">
        <v>0.56999999999999995</v>
      </c>
      <c r="H14" s="45">
        <v>4.0199999999999996</v>
      </c>
      <c r="I14" s="45">
        <v>0.68</v>
      </c>
      <c r="J14" s="45">
        <v>0.96</v>
      </c>
      <c r="K14" s="45">
        <v>0.34</v>
      </c>
      <c r="L14" s="45">
        <v>7.0000000000000007E-2</v>
      </c>
      <c r="M14" s="45">
        <v>1.87</v>
      </c>
      <c r="N14" s="45">
        <v>2.82</v>
      </c>
      <c r="O14" s="45">
        <v>1.25</v>
      </c>
      <c r="P14" s="45">
        <v>7.0000000000000007E-2</v>
      </c>
      <c r="Q14" s="45">
        <v>0.62</v>
      </c>
      <c r="R14" s="14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B15" s="3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Q8">
    <cfRule type="expression" dxfId="17" priority="3">
      <formula>AND($B6&lt;&gt;$B5,NOT(ISBLANK(INDIRECT(Anlyt_LabRefThisCol))))</formula>
    </cfRule>
  </conditionalFormatting>
  <conditionalFormatting sqref="C2:Q14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E65A-FAF8-47DE-A050-7F8BB70860AC}">
  <sheetPr codeName="Sheet13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381</v>
      </c>
      <c r="BM1" s="28" t="s">
        <v>233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209</v>
      </c>
      <c r="E2" s="14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210</v>
      </c>
      <c r="C3" s="9" t="s">
        <v>210</v>
      </c>
      <c r="D3" s="142" t="s">
        <v>234</v>
      </c>
      <c r="E3" s="14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235</v>
      </c>
      <c r="E4" s="14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 t="s">
        <v>113</v>
      </c>
      <c r="E5" s="14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13">
        <v>36</v>
      </c>
      <c r="E6" s="214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0"/>
      <c r="B7" s="19">
        <v>1</v>
      </c>
      <c r="C7" s="9">
        <v>2</v>
      </c>
      <c r="D7" s="217">
        <v>36</v>
      </c>
      <c r="E7" s="214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>
        <v>3</v>
      </c>
    </row>
    <row r="8" spans="1:66">
      <c r="A8" s="30"/>
      <c r="B8" s="19">
        <v>1</v>
      </c>
      <c r="C8" s="9">
        <v>3</v>
      </c>
      <c r="D8" s="217">
        <v>38</v>
      </c>
      <c r="E8" s="214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0"/>
      <c r="B9" s="19">
        <v>1</v>
      </c>
      <c r="C9" s="9">
        <v>4</v>
      </c>
      <c r="D9" s="217">
        <v>37</v>
      </c>
      <c r="E9" s="214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>
        <v>35.8333333333333</v>
      </c>
      <c r="BN9" s="28"/>
    </row>
    <row r="10" spans="1:66">
      <c r="A10" s="30"/>
      <c r="B10" s="19">
        <v>1</v>
      </c>
      <c r="C10" s="9">
        <v>5</v>
      </c>
      <c r="D10" s="217">
        <v>35</v>
      </c>
      <c r="E10" s="214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9</v>
      </c>
    </row>
    <row r="11" spans="1:66">
      <c r="A11" s="30"/>
      <c r="B11" s="19">
        <v>1</v>
      </c>
      <c r="C11" s="9">
        <v>6</v>
      </c>
      <c r="D11" s="217">
        <v>33</v>
      </c>
      <c r="E11" s="214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8"/>
    </row>
    <row r="12" spans="1:66">
      <c r="A12" s="30"/>
      <c r="B12" s="20" t="s">
        <v>226</v>
      </c>
      <c r="C12" s="12"/>
      <c r="D12" s="219">
        <v>35.833333333333336</v>
      </c>
      <c r="E12" s="214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8"/>
    </row>
    <row r="13" spans="1:66">
      <c r="A13" s="30"/>
      <c r="B13" s="3" t="s">
        <v>227</v>
      </c>
      <c r="C13" s="29"/>
      <c r="D13" s="217">
        <v>36</v>
      </c>
      <c r="E13" s="214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8"/>
    </row>
    <row r="14" spans="1:66">
      <c r="A14" s="30"/>
      <c r="B14" s="3" t="s">
        <v>228</v>
      </c>
      <c r="C14" s="29"/>
      <c r="D14" s="217">
        <v>1.7224014243685084</v>
      </c>
      <c r="E14" s="214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8"/>
    </row>
    <row r="15" spans="1:66">
      <c r="A15" s="30"/>
      <c r="B15" s="3" t="s">
        <v>85</v>
      </c>
      <c r="C15" s="29"/>
      <c r="D15" s="13">
        <v>4.8067016494004883E-2</v>
      </c>
      <c r="E15" s="14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229</v>
      </c>
      <c r="C16" s="29"/>
      <c r="D16" s="13">
        <v>8.8817841970012523E-16</v>
      </c>
      <c r="E16" s="14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230</v>
      </c>
      <c r="C17" s="47"/>
      <c r="D17" s="45" t="s">
        <v>236</v>
      </c>
      <c r="E17" s="14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BM18" s="55"/>
    </row>
    <row r="19" spans="1:65" ht="15">
      <c r="B19" s="8" t="s">
        <v>382</v>
      </c>
      <c r="BM19" s="28" t="s">
        <v>66</v>
      </c>
    </row>
    <row r="20" spans="1:65" ht="15">
      <c r="A20" s="25" t="s">
        <v>97</v>
      </c>
      <c r="B20" s="18" t="s">
        <v>108</v>
      </c>
      <c r="C20" s="15" t="s">
        <v>109</v>
      </c>
      <c r="D20" s="14" t="s">
        <v>209</v>
      </c>
      <c r="E20" s="16" t="s">
        <v>209</v>
      </c>
      <c r="F20" s="17" t="s">
        <v>209</v>
      </c>
      <c r="G20" s="17" t="s">
        <v>209</v>
      </c>
      <c r="H20" s="17" t="s">
        <v>209</v>
      </c>
      <c r="I20" s="17" t="s">
        <v>209</v>
      </c>
      <c r="J20" s="17" t="s">
        <v>209</v>
      </c>
      <c r="K20" s="17" t="s">
        <v>209</v>
      </c>
      <c r="L20" s="17" t="s">
        <v>209</v>
      </c>
      <c r="M20" s="17" t="s">
        <v>209</v>
      </c>
      <c r="N20" s="17" t="s">
        <v>209</v>
      </c>
      <c r="O20" s="17" t="s">
        <v>209</v>
      </c>
      <c r="P20" s="17" t="s">
        <v>209</v>
      </c>
      <c r="Q20" s="17" t="s">
        <v>209</v>
      </c>
      <c r="R20" s="17" t="s">
        <v>209</v>
      </c>
      <c r="S20" s="14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210</v>
      </c>
      <c r="C21" s="9" t="s">
        <v>210</v>
      </c>
      <c r="D21" s="148" t="s">
        <v>237</v>
      </c>
      <c r="E21" s="142" t="s">
        <v>238</v>
      </c>
      <c r="F21" s="143" t="s">
        <v>239</v>
      </c>
      <c r="G21" s="143" t="s">
        <v>240</v>
      </c>
      <c r="H21" s="143" t="s">
        <v>241</v>
      </c>
      <c r="I21" s="143" t="s">
        <v>242</v>
      </c>
      <c r="J21" s="143" t="s">
        <v>243</v>
      </c>
      <c r="K21" s="143" t="s">
        <v>244</v>
      </c>
      <c r="L21" s="143" t="s">
        <v>245</v>
      </c>
      <c r="M21" s="143" t="s">
        <v>246</v>
      </c>
      <c r="N21" s="143" t="s">
        <v>247</v>
      </c>
      <c r="O21" s="143" t="s">
        <v>248</v>
      </c>
      <c r="P21" s="143" t="s">
        <v>249</v>
      </c>
      <c r="Q21" s="143" t="s">
        <v>250</v>
      </c>
      <c r="R21" s="143" t="s">
        <v>234</v>
      </c>
      <c r="S21" s="144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9" t="s">
        <v>110</v>
      </c>
      <c r="E22" s="10" t="s">
        <v>251</v>
      </c>
      <c r="F22" s="11" t="s">
        <v>251</v>
      </c>
      <c r="G22" s="11" t="s">
        <v>251</v>
      </c>
      <c r="H22" s="11" t="s">
        <v>251</v>
      </c>
      <c r="I22" s="11" t="s">
        <v>252</v>
      </c>
      <c r="J22" s="11" t="s">
        <v>251</v>
      </c>
      <c r="K22" s="11" t="s">
        <v>251</v>
      </c>
      <c r="L22" s="11" t="s">
        <v>251</v>
      </c>
      <c r="M22" s="11" t="s">
        <v>251</v>
      </c>
      <c r="N22" s="11" t="s">
        <v>252</v>
      </c>
      <c r="O22" s="11" t="s">
        <v>251</v>
      </c>
      <c r="P22" s="11" t="s">
        <v>251</v>
      </c>
      <c r="Q22" s="11" t="s">
        <v>252</v>
      </c>
      <c r="R22" s="11" t="s">
        <v>251</v>
      </c>
      <c r="S22" s="14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7" t="s">
        <v>253</v>
      </c>
      <c r="E23" s="26" t="s">
        <v>254</v>
      </c>
      <c r="F23" s="26" t="s">
        <v>254</v>
      </c>
      <c r="G23" s="26" t="s">
        <v>255</v>
      </c>
      <c r="H23" s="26" t="s">
        <v>256</v>
      </c>
      <c r="I23" s="26" t="s">
        <v>256</v>
      </c>
      <c r="J23" s="26" t="s">
        <v>113</v>
      </c>
      <c r="K23" s="26" t="s">
        <v>257</v>
      </c>
      <c r="L23" s="26" t="s">
        <v>255</v>
      </c>
      <c r="M23" s="26" t="s">
        <v>254</v>
      </c>
      <c r="N23" s="26" t="s">
        <v>258</v>
      </c>
      <c r="O23" s="26" t="s">
        <v>259</v>
      </c>
      <c r="P23" s="26" t="s">
        <v>254</v>
      </c>
      <c r="Q23" s="26" t="s">
        <v>257</v>
      </c>
      <c r="R23" s="26" t="s">
        <v>257</v>
      </c>
      <c r="S23" s="14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">
        <v>4.7553789287612247</v>
      </c>
      <c r="E24" s="22">
        <v>4.5049999999999999</v>
      </c>
      <c r="F24" s="22">
        <v>4.5599999999999996</v>
      </c>
      <c r="G24" s="22">
        <v>4.3600000000000003</v>
      </c>
      <c r="H24" s="22">
        <v>4.4400000000000004</v>
      </c>
      <c r="I24" s="22">
        <v>4.5209999999999999</v>
      </c>
      <c r="J24" s="22">
        <v>4.3899999999999997</v>
      </c>
      <c r="K24" s="22">
        <v>4.3937125748502996</v>
      </c>
      <c r="L24" s="22">
        <v>4.63</v>
      </c>
      <c r="M24" s="22">
        <v>4.45</v>
      </c>
      <c r="N24" s="22">
        <v>4.6100000000000003</v>
      </c>
      <c r="O24" s="22">
        <v>4.5999999999999996</v>
      </c>
      <c r="P24" s="22">
        <v>4.633</v>
      </c>
      <c r="Q24" s="145">
        <v>4.9048305558765399</v>
      </c>
      <c r="R24" s="145">
        <v>4.1500000000000004</v>
      </c>
      <c r="S24" s="14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0">
        <v>4.67211127465242</v>
      </c>
      <c r="E25" s="11">
        <v>4.4450000000000003</v>
      </c>
      <c r="F25" s="11">
        <v>4.53</v>
      </c>
      <c r="G25" s="11">
        <v>4.4400000000000004</v>
      </c>
      <c r="H25" s="11">
        <v>4.3600000000000003</v>
      </c>
      <c r="I25" s="147">
        <v>4.93</v>
      </c>
      <c r="J25" s="11">
        <v>4.46</v>
      </c>
      <c r="K25" s="11">
        <v>4.4820359281437128</v>
      </c>
      <c r="L25" s="11">
        <v>4.63</v>
      </c>
      <c r="M25" s="11">
        <v>4.5199999999999996</v>
      </c>
      <c r="N25" s="11">
        <v>4.5999999999999996</v>
      </c>
      <c r="O25" s="11">
        <v>4.5599999999999996</v>
      </c>
      <c r="P25" s="11">
        <v>4.7709999999999999</v>
      </c>
      <c r="Q25" s="146">
        <v>4.8983952068728733</v>
      </c>
      <c r="R25" s="146">
        <v>4.21</v>
      </c>
      <c r="S25" s="144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0">
        <v>4.6270638270825817</v>
      </c>
      <c r="E26" s="11">
        <v>4.4690000000000003</v>
      </c>
      <c r="F26" s="11">
        <v>4.3899999999999997</v>
      </c>
      <c r="G26" s="11">
        <v>4.41</v>
      </c>
      <c r="H26" s="11">
        <v>4.45</v>
      </c>
      <c r="I26" s="11">
        <v>4.5369999999999999</v>
      </c>
      <c r="J26" s="11">
        <v>4.28</v>
      </c>
      <c r="K26" s="11">
        <v>4.4746008979050869</v>
      </c>
      <c r="L26" s="11">
        <v>4.66</v>
      </c>
      <c r="M26" s="11">
        <v>4.6500000000000004</v>
      </c>
      <c r="N26" s="11">
        <v>4.63</v>
      </c>
      <c r="O26" s="11">
        <v>4.4800000000000004</v>
      </c>
      <c r="P26" s="11">
        <v>4.6959999999999997</v>
      </c>
      <c r="Q26" s="146">
        <v>4.8316075305950799</v>
      </c>
      <c r="R26" s="146">
        <v>4.4800000000000004</v>
      </c>
      <c r="S26" s="144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0">
        <v>4.7833551128085352</v>
      </c>
      <c r="E27" s="11">
        <v>4.4960000000000004</v>
      </c>
      <c r="F27" s="11">
        <v>4.5199999999999996</v>
      </c>
      <c r="G27" s="11">
        <v>4.3</v>
      </c>
      <c r="H27" s="11">
        <v>4.42</v>
      </c>
      <c r="I27" s="11">
        <v>4.5129999999999999</v>
      </c>
      <c r="J27" s="11">
        <v>4.42</v>
      </c>
      <c r="K27" s="11">
        <v>4.3742514970059885</v>
      </c>
      <c r="L27" s="11">
        <v>4.62</v>
      </c>
      <c r="M27" s="11">
        <v>4.67</v>
      </c>
      <c r="N27" s="11">
        <v>4.6500000000000004</v>
      </c>
      <c r="O27" s="11">
        <v>4.62</v>
      </c>
      <c r="P27" s="11">
        <v>4.5830000000000002</v>
      </c>
      <c r="Q27" s="146">
        <v>4.7683405307276878</v>
      </c>
      <c r="R27" s="146">
        <v>4.17</v>
      </c>
      <c r="S27" s="144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4.5212308154710845</v>
      </c>
    </row>
    <row r="28" spans="1:65">
      <c r="A28" s="30"/>
      <c r="B28" s="19">
        <v>1</v>
      </c>
      <c r="C28" s="9">
        <v>5</v>
      </c>
      <c r="D28" s="10">
        <v>4.610320660395975</v>
      </c>
      <c r="E28" s="11">
        <v>4.57</v>
      </c>
      <c r="F28" s="11">
        <v>4.51</v>
      </c>
      <c r="G28" s="11">
        <v>4.3600000000000003</v>
      </c>
      <c r="H28" s="11">
        <v>4.49</v>
      </c>
      <c r="I28" s="11">
        <v>4.4290000000000003</v>
      </c>
      <c r="J28" s="11">
        <v>4.3600000000000003</v>
      </c>
      <c r="K28" s="11">
        <v>4.4431675034775919</v>
      </c>
      <c r="L28" s="11">
        <v>4.62</v>
      </c>
      <c r="M28" s="11">
        <v>4.74</v>
      </c>
      <c r="N28" s="11">
        <v>4.6100000000000003</v>
      </c>
      <c r="O28" s="11">
        <v>4.55</v>
      </c>
      <c r="P28" s="11">
        <v>4.6779999999999999</v>
      </c>
      <c r="Q28" s="146">
        <v>4.8368426120560679</v>
      </c>
      <c r="R28" s="146">
        <v>4.08</v>
      </c>
      <c r="S28" s="144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9</v>
      </c>
    </row>
    <row r="29" spans="1:65">
      <c r="A29" s="30"/>
      <c r="B29" s="19">
        <v>1</v>
      </c>
      <c r="C29" s="9">
        <v>6</v>
      </c>
      <c r="D29" s="10">
        <v>4.7830892815286488</v>
      </c>
      <c r="E29" s="11">
        <v>4.5949999999999998</v>
      </c>
      <c r="F29" s="11">
        <v>4.57</v>
      </c>
      <c r="G29" s="11">
        <v>4.3899999999999997</v>
      </c>
      <c r="H29" s="11">
        <v>4.38</v>
      </c>
      <c r="I29" s="11">
        <v>4.5960000000000001</v>
      </c>
      <c r="J29" s="11">
        <v>4.3899999999999997</v>
      </c>
      <c r="K29" s="11">
        <v>4.4476503125354476</v>
      </c>
      <c r="L29" s="11">
        <v>4.6100000000000003</v>
      </c>
      <c r="M29" s="11">
        <v>4.54</v>
      </c>
      <c r="N29" s="11">
        <v>4.38</v>
      </c>
      <c r="O29" s="11">
        <v>4.6900000000000004</v>
      </c>
      <c r="P29" s="11">
        <v>4.8570000000000002</v>
      </c>
      <c r="Q29" s="146">
        <v>4.8318786931192284</v>
      </c>
      <c r="R29" s="146">
        <v>3.9399999999999995</v>
      </c>
      <c r="S29" s="14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/>
      <c r="C30" s="9">
        <v>7</v>
      </c>
      <c r="D30" s="10">
        <v>4.5187006065205679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44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/>
      <c r="C31" s="9">
        <v>8</v>
      </c>
      <c r="D31" s="10">
        <v>4.6427354232551981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4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/>
      <c r="C32" s="9">
        <v>9</v>
      </c>
      <c r="D32" s="10">
        <v>4.6337673357110196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44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/>
      <c r="C33" s="9">
        <v>10</v>
      </c>
      <c r="D33" s="10">
        <v>4.6869932442080255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44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/>
      <c r="C34" s="9">
        <v>11</v>
      </c>
      <c r="D34" s="10">
        <v>4.622822852326677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44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/>
      <c r="C35" s="9">
        <v>12</v>
      </c>
      <c r="D35" s="10">
        <v>4.8040838182484382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4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/>
      <c r="C36" s="9">
        <v>13</v>
      </c>
      <c r="D36" s="10">
        <v>4.5926253398867587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44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/>
      <c r="C37" s="9">
        <v>14</v>
      </c>
      <c r="D37" s="10">
        <v>4.705400540283021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44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/>
      <c r="C38" s="9">
        <v>15</v>
      </c>
      <c r="D38" s="10">
        <v>4.5429170348740797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44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/>
      <c r="C39" s="9">
        <v>16</v>
      </c>
      <c r="D39" s="10">
        <v>4.5364822790777897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44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/>
      <c r="C40" s="9">
        <v>17</v>
      </c>
      <c r="D40" s="10">
        <v>4.6055613210920461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44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/>
      <c r="C41" s="9">
        <v>18</v>
      </c>
      <c r="D41" s="10">
        <v>4.610707527729037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4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19"/>
      <c r="C42" s="9">
        <v>19</v>
      </c>
      <c r="D42" s="10">
        <v>4.4933788787704874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44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19"/>
      <c r="C43" s="9">
        <v>20</v>
      </c>
      <c r="D43" s="10">
        <v>4.4188106739386539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44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20" t="s">
        <v>226</v>
      </c>
      <c r="C44" s="12"/>
      <c r="D44" s="23">
        <v>4.6323152980575584</v>
      </c>
      <c r="E44" s="23">
        <v>4.5133333333333328</v>
      </c>
      <c r="F44" s="23">
        <v>4.5133333333333328</v>
      </c>
      <c r="G44" s="23">
        <v>4.3766666666666669</v>
      </c>
      <c r="H44" s="23">
        <v>4.4233333333333338</v>
      </c>
      <c r="I44" s="23">
        <v>4.5876666666666663</v>
      </c>
      <c r="J44" s="23">
        <v>4.3833333333333329</v>
      </c>
      <c r="K44" s="23">
        <v>4.4359031189863547</v>
      </c>
      <c r="L44" s="23">
        <v>4.628333333333333</v>
      </c>
      <c r="M44" s="23">
        <v>4.5949999999999998</v>
      </c>
      <c r="N44" s="23">
        <v>4.58</v>
      </c>
      <c r="O44" s="23">
        <v>4.5833333333333339</v>
      </c>
      <c r="P44" s="23">
        <v>4.7030000000000003</v>
      </c>
      <c r="Q44" s="23">
        <v>4.8453158548745794</v>
      </c>
      <c r="R44" s="23">
        <v>4.171666666666666</v>
      </c>
      <c r="S44" s="144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30"/>
      <c r="B45" s="3" t="s">
        <v>227</v>
      </c>
      <c r="C45" s="29"/>
      <c r="D45" s="11">
        <v>4.6249433397046289</v>
      </c>
      <c r="E45" s="11">
        <v>4.5005000000000006</v>
      </c>
      <c r="F45" s="11">
        <v>4.5250000000000004</v>
      </c>
      <c r="G45" s="11">
        <v>4.375</v>
      </c>
      <c r="H45" s="11">
        <v>4.43</v>
      </c>
      <c r="I45" s="11">
        <v>4.5289999999999999</v>
      </c>
      <c r="J45" s="11">
        <v>4.3899999999999997</v>
      </c>
      <c r="K45" s="11">
        <v>4.4454089080065202</v>
      </c>
      <c r="L45" s="11">
        <v>4.625</v>
      </c>
      <c r="M45" s="11">
        <v>4.5950000000000006</v>
      </c>
      <c r="N45" s="11">
        <v>4.6100000000000003</v>
      </c>
      <c r="O45" s="11">
        <v>4.58</v>
      </c>
      <c r="P45" s="11">
        <v>4.6869999999999994</v>
      </c>
      <c r="Q45" s="11">
        <v>4.8343606525876481</v>
      </c>
      <c r="R45" s="11">
        <v>4.16</v>
      </c>
      <c r="S45" s="144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228</v>
      </c>
      <c r="C46" s="29"/>
      <c r="D46" s="24">
        <v>0.10222568419399145</v>
      </c>
      <c r="E46" s="24">
        <v>5.8112534505618055E-2</v>
      </c>
      <c r="F46" s="24">
        <v>6.4704456312271744E-2</v>
      </c>
      <c r="G46" s="24">
        <v>4.844240566555999E-2</v>
      </c>
      <c r="H46" s="24">
        <v>4.7609522856952378E-2</v>
      </c>
      <c r="I46" s="24">
        <v>0.17608142056067874</v>
      </c>
      <c r="J46" s="24">
        <v>6.0882400303097856E-2</v>
      </c>
      <c r="K46" s="24">
        <v>4.3353169479554907E-2</v>
      </c>
      <c r="L46" s="24">
        <v>1.7224014243685044E-2</v>
      </c>
      <c r="M46" s="24">
        <v>0.10894952959971888</v>
      </c>
      <c r="N46" s="24">
        <v>9.9599196783909966E-2</v>
      </c>
      <c r="O46" s="24">
        <v>7.1180521680208775E-2</v>
      </c>
      <c r="P46" s="24">
        <v>9.8299542216634977E-2</v>
      </c>
      <c r="Q46" s="24">
        <v>5.0447773163705502E-2</v>
      </c>
      <c r="R46" s="24">
        <v>0.1783722698926791</v>
      </c>
      <c r="S46" s="206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7"/>
      <c r="BF46" s="207"/>
      <c r="BG46" s="207"/>
      <c r="BH46" s="207"/>
      <c r="BI46" s="207"/>
      <c r="BJ46" s="207"/>
      <c r="BK46" s="207"/>
      <c r="BL46" s="207"/>
      <c r="BM46" s="56"/>
    </row>
    <row r="47" spans="1:65">
      <c r="A47" s="30"/>
      <c r="B47" s="3" t="s">
        <v>85</v>
      </c>
      <c r="C47" s="29"/>
      <c r="D47" s="13">
        <v>2.2067946073717638E-2</v>
      </c>
      <c r="E47" s="13">
        <v>1.2875746197699718E-2</v>
      </c>
      <c r="F47" s="13">
        <v>1.433629017258606E-2</v>
      </c>
      <c r="G47" s="13">
        <v>1.1068333358467628E-2</v>
      </c>
      <c r="H47" s="13">
        <v>1.0763268166605661E-2</v>
      </c>
      <c r="I47" s="13">
        <v>3.8381476544506014E-2</v>
      </c>
      <c r="J47" s="13">
        <v>1.388952098169533E-2</v>
      </c>
      <c r="K47" s="13">
        <v>9.7732453384738287E-3</v>
      </c>
      <c r="L47" s="13">
        <v>3.7214290767774673E-3</v>
      </c>
      <c r="M47" s="13">
        <v>2.3710452578828919E-2</v>
      </c>
      <c r="N47" s="13">
        <v>2.1746549516137546E-2</v>
      </c>
      <c r="O47" s="13">
        <v>1.5530295639318277E-2</v>
      </c>
      <c r="P47" s="13">
        <v>2.0901454862137989E-2</v>
      </c>
      <c r="Q47" s="13">
        <v>1.0411658326247823E-2</v>
      </c>
      <c r="R47" s="13">
        <v>4.2758035132084489E-2</v>
      </c>
      <c r="S47" s="144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229</v>
      </c>
      <c r="C48" s="29"/>
      <c r="D48" s="13">
        <v>2.4569522574772407E-2</v>
      </c>
      <c r="E48" s="13">
        <v>-1.746754912562265E-3</v>
      </c>
      <c r="F48" s="13">
        <v>-1.746754912562265E-3</v>
      </c>
      <c r="G48" s="13">
        <v>-3.1974511964692698E-2</v>
      </c>
      <c r="H48" s="13">
        <v>-2.1652838824940734E-2</v>
      </c>
      <c r="I48" s="13">
        <v>1.4694195874328519E-2</v>
      </c>
      <c r="J48" s="13">
        <v>-3.049998723044256E-2</v>
      </c>
      <c r="K48" s="13">
        <v>-1.8872669847500134E-2</v>
      </c>
      <c r="L48" s="13">
        <v>2.3688796753255081E-2</v>
      </c>
      <c r="M48" s="13">
        <v>1.6316173082003838E-2</v>
      </c>
      <c r="N48" s="13">
        <v>1.2998492429940667E-2</v>
      </c>
      <c r="O48" s="13">
        <v>1.3735754797066013E-2</v>
      </c>
      <c r="P48" s="13">
        <v>4.0203473776858401E-2</v>
      </c>
      <c r="Q48" s="13">
        <v>7.1680710990139396E-2</v>
      </c>
      <c r="R48" s="13">
        <v>-7.7316147542888958E-2</v>
      </c>
      <c r="S48" s="144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230</v>
      </c>
      <c r="C49" s="47"/>
      <c r="D49" s="45" t="s">
        <v>236</v>
      </c>
      <c r="E49" s="45">
        <v>0.23</v>
      </c>
      <c r="F49" s="45">
        <v>0.23</v>
      </c>
      <c r="G49" s="45">
        <v>1.19</v>
      </c>
      <c r="H49" s="45">
        <v>0.86</v>
      </c>
      <c r="I49" s="45">
        <v>0.28999999999999998</v>
      </c>
      <c r="J49" s="45">
        <v>1.1399999999999999</v>
      </c>
      <c r="K49" s="45">
        <v>0.78</v>
      </c>
      <c r="L49" s="45">
        <v>0.56999999999999995</v>
      </c>
      <c r="M49" s="45">
        <v>0.34</v>
      </c>
      <c r="N49" s="45">
        <v>0.23</v>
      </c>
      <c r="O49" s="45">
        <v>0.26</v>
      </c>
      <c r="P49" s="45">
        <v>1.1000000000000001</v>
      </c>
      <c r="Q49" s="45">
        <v>2.09</v>
      </c>
      <c r="R49" s="45">
        <v>2.63</v>
      </c>
      <c r="S49" s="144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BM50" s="55"/>
    </row>
    <row r="51" spans="1:65">
      <c r="BM51" s="55"/>
    </row>
    <row r="52" spans="1:65">
      <c r="BM52" s="55"/>
    </row>
    <row r="53" spans="1:65">
      <c r="BM53" s="55"/>
    </row>
    <row r="54" spans="1:65">
      <c r="BM54" s="55"/>
    </row>
    <row r="55" spans="1:65">
      <c r="BM55" s="55"/>
    </row>
    <row r="56" spans="1:65">
      <c r="BM56" s="55"/>
    </row>
    <row r="57" spans="1:65">
      <c r="BM57" s="55"/>
    </row>
    <row r="58" spans="1:65">
      <c r="BM58" s="55"/>
    </row>
    <row r="59" spans="1:65">
      <c r="BM59" s="55"/>
    </row>
    <row r="60" spans="1:65">
      <c r="BM60" s="55"/>
    </row>
    <row r="61" spans="1:65">
      <c r="BM61" s="55"/>
    </row>
    <row r="62" spans="1:65">
      <c r="BM62" s="55"/>
    </row>
    <row r="63" spans="1:65">
      <c r="BM63" s="55"/>
    </row>
    <row r="64" spans="1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6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  <row r="116" spans="65:65">
      <c r="BM116" s="57"/>
    </row>
    <row r="117" spans="65:65">
      <c r="BM117" s="57"/>
    </row>
    <row r="118" spans="65:65">
      <c r="BM118" s="57"/>
    </row>
    <row r="119" spans="65:65">
      <c r="BM119" s="57"/>
    </row>
  </sheetData>
  <dataConsolidate/>
  <conditionalFormatting sqref="B24:C43 E24:R43 B6:D11">
    <cfRule type="expression" dxfId="14" priority="6">
      <formula>AND($B6&lt;&gt;$B5,NOT(ISBLANK(INDIRECT(Anlyt_LabRefThisCol))))</formula>
    </cfRule>
  </conditionalFormatting>
  <conditionalFormatting sqref="C20:R49 C2:D17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Classical</vt:lpstr>
      <vt:lpstr>Thermograv</vt:lpstr>
      <vt:lpstr>Fire Assay</vt:lpstr>
      <vt:lpstr>4-Acid</vt:lpstr>
      <vt:lpstr>PF ICP</vt:lpstr>
      <vt:lpstr>IRC</vt:lpstr>
      <vt:lpstr>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2023-09-25T21:16:17Z</dcterms:modified>
</cp:coreProperties>
</file>