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BaiduSyncdisk\日日顺\IPO产\code\"/>
    </mc:Choice>
  </mc:AlternateContent>
  <xr:revisionPtr revIDLastSave="0" documentId="13_ncr:1_{25C5374C-064D-4B5D-A789-17E9FD6A7215}" xr6:coauthVersionLast="47" xr6:coauthVersionMax="47" xr10:uidLastSave="{00000000-0000-0000-0000-000000000000}"/>
  <bookViews>
    <workbookView xWindow="3040" yWindow="3040" windowWidth="2212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I9" i="1"/>
  <c r="G9" i="1"/>
  <c r="J9" i="1" s="1"/>
  <c r="L8" i="1"/>
  <c r="M8" i="1" s="1"/>
  <c r="I8" i="1"/>
  <c r="G8" i="1"/>
  <c r="J8" i="1" s="1"/>
  <c r="L7" i="1"/>
  <c r="M7" i="1" s="1"/>
  <c r="I7" i="1"/>
  <c r="G7" i="1"/>
  <c r="J7" i="1" s="1"/>
  <c r="L6" i="1"/>
  <c r="M6" i="1" s="1"/>
  <c r="I6" i="1"/>
  <c r="G6" i="1"/>
  <c r="J6" i="1" s="1"/>
  <c r="I5" i="1"/>
  <c r="L4" i="1"/>
  <c r="G4" i="1"/>
  <c r="L3" i="1"/>
  <c r="L5" i="1" s="1"/>
  <c r="M5" i="1" s="1"/>
  <c r="G3" i="1"/>
  <c r="G5" i="1" s="1"/>
  <c r="J5" i="1" s="1"/>
  <c r="L2" i="1"/>
  <c r="M2" i="1" s="1"/>
  <c r="I2" i="1"/>
  <c r="G2" i="1"/>
  <c r="J2" i="1" s="1"/>
</calcChain>
</file>

<file path=xl/sharedStrings.xml><?xml version="1.0" encoding="utf-8"?>
<sst xmlns="http://schemas.openxmlformats.org/spreadsheetml/2006/main" count="34" uniqueCount="27">
  <si>
    <t>车型</t>
    <phoneticPr fontId="2" type="noConversion"/>
  </si>
  <si>
    <t>类型</t>
    <phoneticPr fontId="2" type="noConversion"/>
  </si>
  <si>
    <t>规格-长
（米）</t>
    <phoneticPr fontId="2" type="noConversion"/>
  </si>
  <si>
    <t>规格-宽
（米）</t>
    <phoneticPr fontId="2" type="noConversion"/>
  </si>
  <si>
    <t>规格-高
（米）</t>
    <phoneticPr fontId="2" type="noConversion"/>
  </si>
  <si>
    <t>装载率</t>
    <phoneticPr fontId="2" type="noConversion"/>
  </si>
  <si>
    <t>装载方量
（方/车）</t>
    <phoneticPr fontId="2" type="noConversion"/>
  </si>
  <si>
    <t>单公里价格
（元/公里）</t>
    <phoneticPr fontId="2" type="noConversion"/>
  </si>
  <si>
    <t>均价（元·车/公里·吨）</t>
    <phoneticPr fontId="2" type="noConversion"/>
  </si>
  <si>
    <t>均价（元·车/公里·方）</t>
    <phoneticPr fontId="2" type="noConversion"/>
  </si>
  <si>
    <t>载重（吨）</t>
    <phoneticPr fontId="2" type="noConversion"/>
  </si>
  <si>
    <t>总体积（方）</t>
    <phoneticPr fontId="2" type="noConversion"/>
  </si>
  <si>
    <t>满载密度（吨/方）</t>
    <phoneticPr fontId="2" type="noConversion"/>
  </si>
  <si>
    <t>备注</t>
    <phoneticPr fontId="2" type="noConversion"/>
  </si>
  <si>
    <t>17.5米简易</t>
    <phoneticPr fontId="2" type="noConversion"/>
  </si>
  <si>
    <t>简易考虑板车</t>
    <phoneticPr fontId="2" type="noConversion"/>
  </si>
  <si>
    <t>把高低板车当作平板来看</t>
    <phoneticPr fontId="2" type="noConversion"/>
  </si>
  <si>
    <t>17.5米高板</t>
    <phoneticPr fontId="2" type="noConversion"/>
  </si>
  <si>
    <t>实际板车</t>
    <phoneticPr fontId="2" type="noConversion"/>
  </si>
  <si>
    <t>高低板，高板长度3.5米，限高4.8米（含车轮高度，高板1.4米，低板1.15米）</t>
    <phoneticPr fontId="2" type="noConversion"/>
  </si>
  <si>
    <t>17.5米低板</t>
    <phoneticPr fontId="2" type="noConversion"/>
  </si>
  <si>
    <t>17.5米合并</t>
    <phoneticPr fontId="2" type="noConversion"/>
  </si>
  <si>
    <t>12.5米</t>
    <phoneticPr fontId="2" type="noConversion"/>
  </si>
  <si>
    <t>飞翼</t>
    <phoneticPr fontId="2" type="noConversion"/>
  </si>
  <si>
    <t>9.6米</t>
    <phoneticPr fontId="2" type="noConversion"/>
  </si>
  <si>
    <t>7.6米</t>
    <phoneticPr fontId="2" type="noConversion"/>
  </si>
  <si>
    <t>4.2米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</si>
</sst>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E4" sqref="E4"/>
    </sheetView>
  </sheetViews>
  <sheetFormatPr defaultRowHeight="14" x14ac:dyDescent="0.3"/>
  <cols>
    <col min="14" max="14" width="33.83203125" customWidth="1"/>
  </cols>
  <sheetData>
    <row r="1" spans="1:14" ht="5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 x14ac:dyDescent="0.3">
      <c r="A2" s="3" t="s">
        <v>14</v>
      </c>
      <c r="B2" s="3" t="s">
        <v>15</v>
      </c>
      <c r="C2" s="3">
        <v>17.5</v>
      </c>
      <c r="D2" s="3">
        <v>3</v>
      </c>
      <c r="E2" s="3">
        <v>3.5</v>
      </c>
      <c r="F2" s="4">
        <v>0.7</v>
      </c>
      <c r="G2" s="3">
        <f>ROUNDUP(C2*D2*E2*F2,0)</f>
        <v>129</v>
      </c>
      <c r="H2" s="3">
        <v>7.7</v>
      </c>
      <c r="I2" s="3">
        <f>H2/K2</f>
        <v>0.23333333333333334</v>
      </c>
      <c r="J2" s="3">
        <f>H2/G2</f>
        <v>5.9689922480620154E-2</v>
      </c>
      <c r="K2" s="3">
        <v>33</v>
      </c>
      <c r="L2" s="3">
        <f>(C2*D2*E2)</f>
        <v>183.75</v>
      </c>
      <c r="M2" s="3">
        <f>K2/L2</f>
        <v>0.17959183673469387</v>
      </c>
      <c r="N2" s="5" t="s">
        <v>16</v>
      </c>
    </row>
    <row r="3" spans="1:14" ht="28" x14ac:dyDescent="0.3">
      <c r="A3" s="6" t="s">
        <v>17</v>
      </c>
      <c r="B3" s="6" t="s">
        <v>18</v>
      </c>
      <c r="C3" s="6">
        <v>3.5</v>
      </c>
      <c r="D3" s="6">
        <v>3</v>
      </c>
      <c r="E3" s="6">
        <v>3.4</v>
      </c>
      <c r="F3" s="7">
        <v>0.7</v>
      </c>
      <c r="G3" s="6">
        <f t="shared" ref="G3:G4" si="0">ROUNDUP(C3*D3*E3*F3,0)</f>
        <v>25</v>
      </c>
      <c r="H3" s="6">
        <v>7.7</v>
      </c>
      <c r="I3" s="6"/>
      <c r="J3" s="6"/>
      <c r="K3" s="6"/>
      <c r="L3" s="3">
        <f t="shared" ref="L3:L4" si="1">(C3*D3*E3)</f>
        <v>35.699999999999996</v>
      </c>
      <c r="M3" s="3"/>
      <c r="N3" s="5" t="s">
        <v>19</v>
      </c>
    </row>
    <row r="4" spans="1:14" ht="28" x14ac:dyDescent="0.3">
      <c r="A4" s="6" t="s">
        <v>20</v>
      </c>
      <c r="B4" s="6" t="s">
        <v>18</v>
      </c>
      <c r="C4" s="6">
        <v>14</v>
      </c>
      <c r="D4" s="6">
        <v>3</v>
      </c>
      <c r="E4" s="6">
        <v>3.65</v>
      </c>
      <c r="F4" s="7">
        <v>0.7</v>
      </c>
      <c r="G4" s="6">
        <f t="shared" si="0"/>
        <v>108</v>
      </c>
      <c r="H4" s="6">
        <v>7.7</v>
      </c>
      <c r="I4" s="6"/>
      <c r="J4" s="6"/>
      <c r="K4" s="6"/>
      <c r="L4" s="3">
        <f t="shared" si="1"/>
        <v>153.29999999999998</v>
      </c>
      <c r="M4" s="3"/>
      <c r="N4" s="5" t="s">
        <v>19</v>
      </c>
    </row>
    <row r="5" spans="1:14" ht="28" x14ac:dyDescent="0.3">
      <c r="A5" s="6" t="s">
        <v>21</v>
      </c>
      <c r="B5" s="6" t="s">
        <v>18</v>
      </c>
      <c r="C5" s="6">
        <v>17.5</v>
      </c>
      <c r="D5" s="6">
        <v>3</v>
      </c>
      <c r="E5" s="6"/>
      <c r="F5" s="7">
        <v>0.7</v>
      </c>
      <c r="G5" s="6">
        <f>SUM(G3:G4)</f>
        <v>133</v>
      </c>
      <c r="H5" s="6">
        <v>7.7</v>
      </c>
      <c r="I5" s="8">
        <f t="shared" ref="I5:I7" si="2">H5/K5</f>
        <v>0.23333333333333334</v>
      </c>
      <c r="J5" s="8">
        <f>H5/G5</f>
        <v>5.7894736842105263E-2</v>
      </c>
      <c r="K5" s="6">
        <v>33</v>
      </c>
      <c r="L5" s="3">
        <f>L3+L4</f>
        <v>188.99999999999997</v>
      </c>
      <c r="M5" s="3">
        <f>K5/L5</f>
        <v>0.17460317460317462</v>
      </c>
      <c r="N5" s="5" t="s">
        <v>19</v>
      </c>
    </row>
    <row r="6" spans="1:14" x14ac:dyDescent="0.3">
      <c r="A6" s="3" t="s">
        <v>22</v>
      </c>
      <c r="B6" s="3" t="s">
        <v>23</v>
      </c>
      <c r="C6" s="3">
        <v>12.5</v>
      </c>
      <c r="D6" s="3">
        <v>2.4</v>
      </c>
      <c r="E6" s="3">
        <v>2.4</v>
      </c>
      <c r="F6" s="4">
        <v>0.7</v>
      </c>
      <c r="G6" s="3">
        <f>ROUNDUP(C6*D6*E6*F6,0)</f>
        <v>51</v>
      </c>
      <c r="H6" s="3">
        <v>7.1</v>
      </c>
      <c r="I6" s="3">
        <f t="shared" si="2"/>
        <v>0.28399999999999997</v>
      </c>
      <c r="J6" s="3">
        <f>H6/G6</f>
        <v>0.13921568627450981</v>
      </c>
      <c r="K6" s="3">
        <v>25</v>
      </c>
      <c r="L6" s="3">
        <f t="shared" ref="L6:L9" si="3">(C6*D6*E6)</f>
        <v>72</v>
      </c>
      <c r="M6" s="3">
        <f t="shared" ref="M6:M9" si="4">K6/L6</f>
        <v>0.34722222222222221</v>
      </c>
      <c r="N6" s="3"/>
    </row>
    <row r="7" spans="1:14" x14ac:dyDescent="0.3">
      <c r="A7" s="3" t="s">
        <v>24</v>
      </c>
      <c r="B7" s="3" t="s">
        <v>23</v>
      </c>
      <c r="C7" s="3">
        <v>9.6</v>
      </c>
      <c r="D7" s="3">
        <v>2.4</v>
      </c>
      <c r="E7" s="3">
        <v>2.4</v>
      </c>
      <c r="F7" s="4">
        <v>0.7</v>
      </c>
      <c r="G7" s="3">
        <f t="shared" ref="G7:G9" si="5">ROUNDUP(C7*D7*E7*F7,0)</f>
        <v>39</v>
      </c>
      <c r="H7" s="3">
        <v>6.9</v>
      </c>
      <c r="I7" s="3">
        <f t="shared" si="2"/>
        <v>0.46</v>
      </c>
      <c r="J7" s="3">
        <f t="shared" ref="J7:J9" si="6">H7/G7</f>
        <v>0.17692307692307693</v>
      </c>
      <c r="K7" s="3">
        <v>15</v>
      </c>
      <c r="L7" s="3">
        <f t="shared" si="3"/>
        <v>55.295999999999999</v>
      </c>
      <c r="M7" s="3">
        <f t="shared" si="4"/>
        <v>0.2712673611111111</v>
      </c>
      <c r="N7" s="3"/>
    </row>
    <row r="8" spans="1:14" x14ac:dyDescent="0.3">
      <c r="A8" s="3" t="s">
        <v>25</v>
      </c>
      <c r="B8" s="3" t="s">
        <v>23</v>
      </c>
      <c r="C8" s="3">
        <v>7.6</v>
      </c>
      <c r="D8" s="3">
        <v>2.4</v>
      </c>
      <c r="E8" s="3">
        <v>2.4</v>
      </c>
      <c r="F8" s="4">
        <v>0.7</v>
      </c>
      <c r="G8" s="3">
        <f t="shared" si="5"/>
        <v>31</v>
      </c>
      <c r="H8" s="3">
        <v>6.5</v>
      </c>
      <c r="I8" s="3">
        <f>H8/K8</f>
        <v>0.54166666666666663</v>
      </c>
      <c r="J8" s="3">
        <f t="shared" si="6"/>
        <v>0.20967741935483872</v>
      </c>
      <c r="K8" s="3">
        <v>12</v>
      </c>
      <c r="L8" s="3">
        <f t="shared" si="3"/>
        <v>43.775999999999996</v>
      </c>
      <c r="M8" s="3">
        <f t="shared" si="4"/>
        <v>0.27412280701754388</v>
      </c>
      <c r="N8" s="3"/>
    </row>
    <row r="9" spans="1:14" x14ac:dyDescent="0.3">
      <c r="A9" s="3" t="s">
        <v>26</v>
      </c>
      <c r="B9" s="3" t="s">
        <v>23</v>
      </c>
      <c r="C9" s="3">
        <v>4.2</v>
      </c>
      <c r="D9" s="3">
        <v>2</v>
      </c>
      <c r="E9" s="3">
        <v>2</v>
      </c>
      <c r="F9" s="4">
        <v>0.7</v>
      </c>
      <c r="G9" s="3">
        <f t="shared" si="5"/>
        <v>12</v>
      </c>
      <c r="H9" s="3">
        <v>5.5</v>
      </c>
      <c r="I9" s="9">
        <f>H9/K9</f>
        <v>1.8333333333333333</v>
      </c>
      <c r="J9" s="3">
        <f t="shared" si="6"/>
        <v>0.45833333333333331</v>
      </c>
      <c r="K9" s="3">
        <v>3</v>
      </c>
      <c r="L9" s="3">
        <f t="shared" si="3"/>
        <v>16.8</v>
      </c>
      <c r="M9" s="3">
        <f t="shared" si="4"/>
        <v>0.17857142857142858</v>
      </c>
      <c r="N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King</dc:creator>
  <cp:lastModifiedBy>Peter King</cp:lastModifiedBy>
  <dcterms:created xsi:type="dcterms:W3CDTF">2015-06-05T18:19:34Z</dcterms:created>
  <dcterms:modified xsi:type="dcterms:W3CDTF">2023-12-23T08:24:11Z</dcterms:modified>
</cp:coreProperties>
</file>