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1041AD-B694-4611-8C05-6518E42A5E53}" xr6:coauthVersionLast="47" xr6:coauthVersionMax="47" xr10:uidLastSave="{00000000-0000-0000-0000-000000000000}"/>
  <bookViews>
    <workbookView xWindow="-120" yWindow="-120" windowWidth="29040" windowHeight="15720" xr2:uid="{3DDDEC47-0961-45C1-84BB-2EE59D7A9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P24" i="1"/>
  <c r="Q24" i="1"/>
  <c r="R24" i="1"/>
  <c r="O23" i="1"/>
  <c r="P23" i="1"/>
  <c r="Q23" i="1"/>
  <c r="R23" i="1"/>
  <c r="O22" i="1"/>
  <c r="P22" i="1"/>
  <c r="Q22" i="1"/>
  <c r="R22" i="1"/>
  <c r="O25" i="1"/>
  <c r="P25" i="1"/>
  <c r="Q25" i="1"/>
  <c r="R25" i="1"/>
  <c r="S25" i="1"/>
  <c r="T25" i="1"/>
  <c r="U25" i="1"/>
  <c r="V25" i="1"/>
  <c r="W25" i="1"/>
  <c r="AD25" i="1"/>
  <c r="AD24" i="1"/>
  <c r="AD23" i="1"/>
  <c r="AD22" i="1"/>
  <c r="AB22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E25" i="1"/>
  <c r="F25" i="1"/>
  <c r="G25" i="1"/>
  <c r="H25" i="1"/>
  <c r="E24" i="1"/>
  <c r="F24" i="1"/>
  <c r="G24" i="1"/>
  <c r="H24" i="1"/>
  <c r="E23" i="1"/>
  <c r="F23" i="1"/>
  <c r="G23" i="1"/>
  <c r="H23" i="1"/>
  <c r="E22" i="1"/>
  <c r="F22" i="1"/>
  <c r="G22" i="1"/>
  <c r="H22" i="1"/>
  <c r="T24" i="1"/>
  <c r="U24" i="1"/>
  <c r="V24" i="1"/>
  <c r="W24" i="1"/>
  <c r="T23" i="1"/>
  <c r="U23" i="1"/>
  <c r="V23" i="1"/>
  <c r="W23" i="1"/>
  <c r="T22" i="1"/>
  <c r="U22" i="1"/>
  <c r="V22" i="1"/>
  <c r="W22" i="1"/>
  <c r="Y25" i="1"/>
  <c r="Z25" i="1"/>
  <c r="AA25" i="1"/>
  <c r="AB25" i="1"/>
  <c r="Y24" i="1"/>
  <c r="Z24" i="1"/>
  <c r="AA24" i="1"/>
  <c r="AB24" i="1"/>
  <c r="Y23" i="1"/>
  <c r="Z23" i="1"/>
  <c r="AA23" i="1"/>
  <c r="AB23" i="1"/>
  <c r="Y22" i="1"/>
  <c r="Z22" i="1"/>
  <c r="AA22" i="1"/>
  <c r="X5" i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X8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X11" i="1"/>
  <c r="Y11" i="1"/>
  <c r="Z11" i="1"/>
  <c r="AA11" i="1"/>
  <c r="AB11" i="1"/>
  <c r="X12" i="1"/>
  <c r="Y12" i="1"/>
  <c r="Z12" i="1"/>
  <c r="AA12" i="1"/>
  <c r="AB12" i="1"/>
  <c r="X13" i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X16" i="1"/>
  <c r="Y16" i="1"/>
  <c r="Z16" i="1"/>
  <c r="AA16" i="1"/>
  <c r="AB16" i="1"/>
  <c r="X17" i="1"/>
  <c r="Y17" i="1"/>
  <c r="Z17" i="1"/>
  <c r="AA17" i="1"/>
  <c r="AB17" i="1"/>
  <c r="X18" i="1"/>
  <c r="Y18" i="1"/>
  <c r="Z18" i="1"/>
  <c r="AA18" i="1"/>
  <c r="AB18" i="1"/>
  <c r="X19" i="1"/>
  <c r="Y19" i="1"/>
  <c r="Z19" i="1"/>
  <c r="AA19" i="1"/>
  <c r="AB19" i="1"/>
  <c r="X20" i="1"/>
  <c r="Y20" i="1"/>
  <c r="Z20" i="1"/>
  <c r="AA20" i="1"/>
  <c r="AB20" i="1"/>
  <c r="Y4" i="1"/>
  <c r="Z4" i="1"/>
  <c r="AA4" i="1"/>
  <c r="AB4" i="1"/>
  <c r="Z3" i="1"/>
  <c r="AA3" i="1" s="1"/>
  <c r="AB3" i="1" s="1"/>
  <c r="Y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U3" i="1"/>
  <c r="V3" i="1"/>
  <c r="W3" i="1" s="1"/>
  <c r="T3" i="1"/>
  <c r="P2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Q20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O4" i="1"/>
  <c r="N4" i="1"/>
  <c r="O3" i="1"/>
  <c r="P3" i="1" s="1"/>
  <c r="Q3" i="1" s="1"/>
  <c r="R3" i="1" s="1"/>
  <c r="K17" i="1"/>
  <c r="J18" i="1"/>
  <c r="J5" i="1"/>
  <c r="I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L17" i="1"/>
  <c r="M17" i="1"/>
  <c r="I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J4" i="1"/>
  <c r="K4" i="1"/>
  <c r="L4" i="1"/>
  <c r="M4" i="1"/>
  <c r="J3" i="1"/>
  <c r="K3" i="1" s="1"/>
  <c r="L3" i="1" s="1"/>
  <c r="M3" i="1" s="1"/>
  <c r="E3" i="1"/>
  <c r="F3" i="1" s="1"/>
  <c r="G3" i="1" s="1"/>
  <c r="H3" i="1" s="1"/>
  <c r="I4" i="1"/>
  <c r="D25" i="1"/>
  <c r="D24" i="1"/>
  <c r="D23" i="1"/>
  <c r="D22" i="1"/>
  <c r="C24" i="1"/>
  <c r="C23" i="1"/>
  <c r="C22" i="1"/>
  <c r="X4" i="1" l="1"/>
  <c r="S23" i="1"/>
  <c r="S22" i="1"/>
  <c r="S24" i="1"/>
  <c r="N25" i="1"/>
  <c r="N22" i="1"/>
  <c r="N23" i="1"/>
  <c r="N24" i="1"/>
  <c r="X22" i="1" l="1"/>
  <c r="X25" i="1"/>
  <c r="X24" i="1"/>
  <c r="X23" i="1"/>
</calcChain>
</file>

<file path=xl/sharedStrings.xml><?xml version="1.0" encoding="utf-8"?>
<sst xmlns="http://schemas.openxmlformats.org/spreadsheetml/2006/main" count="48" uniqueCount="47">
  <si>
    <t>Employee Payroll</t>
  </si>
  <si>
    <t>last name</t>
  </si>
  <si>
    <t>First name</t>
  </si>
  <si>
    <t>hourly wage</t>
  </si>
  <si>
    <t>house worked</t>
  </si>
  <si>
    <t>pay</t>
  </si>
  <si>
    <t>kern</t>
  </si>
  <si>
    <t>howard</t>
  </si>
  <si>
    <t>o donnald</t>
  </si>
  <si>
    <t>hernandez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</si>
  <si>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</si>
  <si>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</si>
  <si>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</si>
  <si>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</si>
  <si>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</si>
  <si>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</si>
  <si>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</si>
  <si>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</si>
  <si>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</si>
  <si>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eagleheart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</si>
  <si>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</si>
  <si>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</si>
  <si>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</si>
  <si>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</si>
  <si>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</si>
  <si>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</si>
  <si>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</si>
  <si>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</si>
  <si>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</si>
  <si>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</si>
  <si>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</si>
  <si>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</si>
  <si>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dandy</t>
  </si>
  <si>
    <t>linda</t>
  </si>
  <si>
    <t>olivia</t>
  </si>
  <si>
    <t>blessing</t>
  </si>
  <si>
    <t>chandra</t>
  </si>
  <si>
    <t>bill</t>
  </si>
  <si>
    <t>treant</t>
  </si>
  <si>
    <t>genesis</t>
  </si>
  <si>
    <t>max</t>
  </si>
  <si>
    <t>min</t>
  </si>
  <si>
    <t>average</t>
  </si>
  <si>
    <t>total</t>
  </si>
  <si>
    <t>overtime hours</t>
  </si>
  <si>
    <t>overtime bonus</t>
  </si>
  <si>
    <t>jan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</si>
</sst>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 applyAlignment="1">
      <alignment horizontal="right"/>
    </xf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44" fontId="0" fillId="2" borderId="0" xfId="0" applyNumberFormat="1" applyFill="1"/>
    <xf numFmtId="44" fontId="0" fillId="3" borderId="0" xfId="0" applyNumberFormat="1" applyFill="1"/>
    <xf numFmtId="44" fontId="0" fillId="4" borderId="0" xfId="0" applyNumberFormat="1" applyFill="1"/>
    <xf numFmtId="44" fontId="0" fillId="2" borderId="0" xfId="1" applyFont="1" applyFill="1"/>
    <xf numFmtId="44" fontId="0" fillId="3" borderId="0" xfId="1" applyFont="1" applyFill="1"/>
    <xf numFmtId="16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966E-9B43-4E58-B163-529C6E5E1E6B}">
  <dimension ref="A1:AD25"/>
  <sheetViews>
    <sheetView tabSelected="1" topLeftCell="B1" zoomScale="66" zoomScaleNormal="66" workbookViewId="0">
      <selection activeCell="H32" sqref="H32"/>
    </sheetView>
  </sheetViews>
  <sheetFormatPr defaultRowHeight="15" x14ac:dyDescent="0.25"/>
  <cols>
    <col min="1" max="1" width="16" customWidth="1"/>
    <col min="2" max="2" width="14" customWidth="1"/>
    <col min="3" max="3" width="11.42578125" customWidth="1"/>
    <col min="4" max="13" width="13.7109375" customWidth="1"/>
    <col min="14" max="23" width="15.28515625" customWidth="1"/>
    <col min="24" max="24" width="15.5703125" customWidth="1"/>
    <col min="25" max="25" width="13.85546875" customWidth="1"/>
    <col min="26" max="26" width="14.28515625" customWidth="1"/>
    <col min="27" max="27" width="13.5703125" customWidth="1"/>
    <col min="28" max="28" width="13.85546875" customWidth="1"/>
    <col min="30" max="30" width="15.42578125" customWidth="1"/>
  </cols>
  <sheetData>
    <row r="1" spans="1:30" x14ac:dyDescent="0.25">
      <c r="A1" t="s">
        <v>0</v>
      </c>
    </row>
    <row r="2" spans="1:30" x14ac:dyDescent="0.25">
      <c r="D2" t="s">
        <v>4</v>
      </c>
      <c r="I2" t="s">
        <v>44</v>
      </c>
      <c r="N2" t="s">
        <v>5</v>
      </c>
      <c r="S2" t="s">
        <v>45</v>
      </c>
      <c r="X2" t="s">
        <v>43</v>
      </c>
      <c r="AD2" t="s">
        <v>46</v>
      </c>
    </row>
    <row r="3" spans="1:30" x14ac:dyDescent="0.25">
      <c r="A3" t="s">
        <v>1</v>
      </c>
      <c r="B3" t="s">
        <v>2</v>
      </c>
      <c r="C3" t="s">
        <v>3</v>
      </c>
      <c r="D3" s="5">
        <v>45292</v>
      </c>
      <c r="E3" s="5">
        <f>D3+7</f>
        <v>45299</v>
      </c>
      <c r="F3" s="5">
        <f t="shared" ref="F3:H3" si="0">E3+7</f>
        <v>45306</v>
      </c>
      <c r="G3" s="5">
        <f t="shared" si="0"/>
        <v>45313</v>
      </c>
      <c r="H3" s="5">
        <f t="shared" si="0"/>
        <v>45320</v>
      </c>
      <c r="I3" s="7">
        <v>45292</v>
      </c>
      <c r="J3" s="7">
        <f>I3+7</f>
        <v>45299</v>
      </c>
      <c r="K3" s="7">
        <f t="shared" ref="K3:L3" si="1">J3+7</f>
        <v>45306</v>
      </c>
      <c r="L3" s="7">
        <f t="shared" si="1"/>
        <v>45313</v>
      </c>
      <c r="M3" s="7">
        <f>L3+7</f>
        <v>45320</v>
      </c>
      <c r="N3" s="5">
        <v>45292</v>
      </c>
      <c r="O3" s="5">
        <f>N3+7</f>
        <v>45299</v>
      </c>
      <c r="P3" s="5">
        <f t="shared" ref="P3:R3" si="2">O3+7</f>
        <v>45306</v>
      </c>
      <c r="Q3" s="5">
        <f t="shared" si="2"/>
        <v>45313</v>
      </c>
      <c r="R3" s="5">
        <f t="shared" si="2"/>
        <v>45320</v>
      </c>
      <c r="S3" s="7">
        <v>45292</v>
      </c>
      <c r="T3" s="7">
        <f>S3+7</f>
        <v>45299</v>
      </c>
      <c r="U3" s="7">
        <f t="shared" ref="U3:W3" si="3">T3+7</f>
        <v>45306</v>
      </c>
      <c r="V3" s="7">
        <f t="shared" si="3"/>
        <v>45313</v>
      </c>
      <c r="W3" s="7">
        <f t="shared" si="3"/>
        <v>45320</v>
      </c>
      <c r="X3" s="5">
        <v>45292</v>
      </c>
      <c r="Y3" s="5">
        <f>X3+7</f>
        <v>45299</v>
      </c>
      <c r="Z3" s="5">
        <f t="shared" ref="Z3:AB3" si="4">Y3+7</f>
        <v>45306</v>
      </c>
      <c r="AA3" s="5">
        <f t="shared" si="4"/>
        <v>45313</v>
      </c>
      <c r="AB3" s="5">
        <f t="shared" si="4"/>
        <v>45320</v>
      </c>
      <c r="AD3" s="11"/>
    </row>
    <row r="4" spans="1:30" x14ac:dyDescent="0.25">
      <c r="A4" t="s">
        <v>6</v>
      </c>
      <c r="B4" t="s">
        <v>23</v>
      </c>
      <c r="C4" s="1">
        <v>15.9</v>
      </c>
      <c r="D4" s="6">
        <v>40</v>
      </c>
      <c r="E4" s="6">
        <v>40</v>
      </c>
      <c r="F4" s="6">
        <v>38</v>
      </c>
      <c r="G4" s="6">
        <v>34</v>
      </c>
      <c r="H4" s="6">
        <v>45</v>
      </c>
      <c r="I4" s="8">
        <f>IF(D4&gt;40,D4-40,0)</f>
        <v>0</v>
      </c>
      <c r="J4" s="8">
        <f t="shared" ref="J4:M4" si="5">IF(E4&gt;40,E4-40,0)</f>
        <v>0</v>
      </c>
      <c r="K4" s="8">
        <f t="shared" si="5"/>
        <v>0</v>
      </c>
      <c r="L4" s="8">
        <f t="shared" si="5"/>
        <v>0</v>
      </c>
      <c r="M4" s="8">
        <f t="shared" si="5"/>
        <v>5</v>
      </c>
      <c r="N4" s="9">
        <f>$C4*D4</f>
        <v>636</v>
      </c>
      <c r="O4" s="9">
        <f>$C4*E4</f>
        <v>636</v>
      </c>
      <c r="P4" s="9">
        <f>$C4*F4</f>
        <v>604.20000000000005</v>
      </c>
      <c r="Q4" s="9">
        <f>$C4*G4</f>
        <v>540.6</v>
      </c>
      <c r="R4" s="9">
        <f>$C4*H4</f>
        <v>715.5</v>
      </c>
      <c r="S4" s="10">
        <f>0.5*$C4*I4</f>
        <v>0</v>
      </c>
      <c r="T4" s="10">
        <f t="shared" ref="T4:W19" si="6">0.5*$C4*J4</f>
        <v>0</v>
      </c>
      <c r="U4" s="10">
        <f t="shared" si="6"/>
        <v>0</v>
      </c>
      <c r="V4" s="10">
        <f t="shared" si="6"/>
        <v>0</v>
      </c>
      <c r="W4" s="10">
        <f t="shared" si="6"/>
        <v>39.75</v>
      </c>
      <c r="X4" s="9">
        <f>N4+S4</f>
        <v>636</v>
      </c>
      <c r="Y4" s="9">
        <f t="shared" ref="Y4:AB4" si="7">O4+T4</f>
        <v>636</v>
      </c>
      <c r="Z4" s="9">
        <f t="shared" si="7"/>
        <v>604.20000000000005</v>
      </c>
      <c r="AA4" s="9">
        <f t="shared" si="7"/>
        <v>540.6</v>
      </c>
      <c r="AB4" s="9">
        <f t="shared" si="7"/>
        <v>755.25</v>
      </c>
      <c r="AD4" s="11">
        <f t="shared" ref="AD4:AD19" si="8">SUM(X4:AB4)</f>
        <v>3172.05</v>
      </c>
    </row>
    <row r="5" spans="1:30" x14ac:dyDescent="0.25">
      <c r="A5" t="s">
        <v>7</v>
      </c>
      <c r="B5" t="s">
        <v>24</v>
      </c>
      <c r="C5" s="1">
        <v>10</v>
      </c>
      <c r="D5" s="6">
        <v>42</v>
      </c>
      <c r="E5" s="6">
        <v>43</v>
      </c>
      <c r="F5" s="6">
        <v>32</v>
      </c>
      <c r="G5" s="6">
        <v>43</v>
      </c>
      <c r="H5" s="6">
        <v>46</v>
      </c>
      <c r="I5" s="8">
        <f t="shared" ref="I5:I20" si="9">IF(D5&gt;40,D5-40,0)</f>
        <v>2</v>
      </c>
      <c r="J5" s="8">
        <f>IF(E5&gt;40,E5-40,0)</f>
        <v>3</v>
      </c>
      <c r="K5" s="8">
        <f t="shared" ref="K5:K20" si="10">IF(F5&gt;40,F5-40,0)</f>
        <v>0</v>
      </c>
      <c r="L5" s="8">
        <f t="shared" ref="L5:L20" si="11">IF(G5&gt;40,G5-40,0)</f>
        <v>3</v>
      </c>
      <c r="M5" s="8">
        <f t="shared" ref="M5:M20" si="12">IF(H5&gt;40,H5-40,0)</f>
        <v>6</v>
      </c>
      <c r="N5" s="9">
        <f t="shared" ref="N5:N20" si="13">$C5*D5</f>
        <v>420</v>
      </c>
      <c r="O5" s="9">
        <f t="shared" ref="O5:O20" si="14">$C5*E5</f>
        <v>430</v>
      </c>
      <c r="P5" s="9">
        <f t="shared" ref="P5:P19" si="15">$C5*F5</f>
        <v>320</v>
      </c>
      <c r="Q5" s="9">
        <f t="shared" ref="Q5:R20" si="16">$C5*G5</f>
        <v>430</v>
      </c>
      <c r="R5" s="9">
        <f t="shared" si="16"/>
        <v>460</v>
      </c>
      <c r="S5" s="10">
        <f t="shared" ref="S5:S20" si="17">0.5*$C5*I5</f>
        <v>10</v>
      </c>
      <c r="T5" s="10">
        <f t="shared" si="6"/>
        <v>15</v>
      </c>
      <c r="U5" s="10">
        <f t="shared" si="6"/>
        <v>0</v>
      </c>
      <c r="V5" s="10">
        <f t="shared" si="6"/>
        <v>15</v>
      </c>
      <c r="W5" s="10">
        <f t="shared" si="6"/>
        <v>30</v>
      </c>
      <c r="X5" s="9">
        <f t="shared" ref="X5:X20" si="18">N5+S5</f>
        <v>430</v>
      </c>
      <c r="Y5" s="9">
        <f t="shared" ref="Y5:Y20" si="19">O5+T5</f>
        <v>445</v>
      </c>
      <c r="Z5" s="9">
        <f t="shared" ref="Z5:Z20" si="20">P5+U5</f>
        <v>320</v>
      </c>
      <c r="AA5" s="9">
        <f t="shared" ref="AA5:AA20" si="21">Q5+V5</f>
        <v>445</v>
      </c>
      <c r="AB5" s="9">
        <f t="shared" ref="AB5:AB20" si="22">R5+W5</f>
        <v>490</v>
      </c>
      <c r="AD5" s="11">
        <f t="shared" si="8"/>
        <v>2130</v>
      </c>
    </row>
    <row r="6" spans="1:30" x14ac:dyDescent="0.25">
      <c r="A6" t="s">
        <v>8</v>
      </c>
      <c r="B6" t="s">
        <v>25</v>
      </c>
      <c r="C6" s="1">
        <v>22.1</v>
      </c>
      <c r="D6" s="6">
        <v>49</v>
      </c>
      <c r="E6" s="6">
        <v>39</v>
      </c>
      <c r="F6" s="6">
        <v>23</v>
      </c>
      <c r="G6" s="6">
        <v>34</v>
      </c>
      <c r="H6" s="6">
        <v>43</v>
      </c>
      <c r="I6" s="8">
        <f t="shared" si="9"/>
        <v>9</v>
      </c>
      <c r="J6" s="8">
        <f t="shared" ref="J6:J20" si="23">IF(E6&gt;40,E6-40,0)</f>
        <v>0</v>
      </c>
      <c r="K6" s="8">
        <f t="shared" si="10"/>
        <v>0</v>
      </c>
      <c r="L6" s="8">
        <f t="shared" si="11"/>
        <v>0</v>
      </c>
      <c r="M6" s="8">
        <f t="shared" si="12"/>
        <v>3</v>
      </c>
      <c r="N6" s="9">
        <f t="shared" si="13"/>
        <v>1082.9000000000001</v>
      </c>
      <c r="O6" s="9">
        <f t="shared" si="14"/>
        <v>861.90000000000009</v>
      </c>
      <c r="P6" s="9">
        <f t="shared" si="15"/>
        <v>508.3</v>
      </c>
      <c r="Q6" s="9">
        <f t="shared" si="16"/>
        <v>751.40000000000009</v>
      </c>
      <c r="R6" s="9">
        <f t="shared" si="16"/>
        <v>950.30000000000007</v>
      </c>
      <c r="S6" s="10">
        <f t="shared" si="17"/>
        <v>99.45</v>
      </c>
      <c r="T6" s="10">
        <f t="shared" si="6"/>
        <v>0</v>
      </c>
      <c r="U6" s="10">
        <f t="shared" si="6"/>
        <v>0</v>
      </c>
      <c r="V6" s="10">
        <f t="shared" si="6"/>
        <v>0</v>
      </c>
      <c r="W6" s="10">
        <f t="shared" si="6"/>
        <v>33.150000000000006</v>
      </c>
      <c r="X6" s="9">
        <f t="shared" si="18"/>
        <v>1182.3500000000001</v>
      </c>
      <c r="Y6" s="9">
        <f t="shared" si="19"/>
        <v>861.90000000000009</v>
      </c>
      <c r="Z6" s="9">
        <f t="shared" si="20"/>
        <v>508.3</v>
      </c>
      <c r="AA6" s="9">
        <f t="shared" si="21"/>
        <v>751.40000000000009</v>
      </c>
      <c r="AB6" s="9">
        <f t="shared" si="22"/>
        <v>983.45</v>
      </c>
      <c r="AD6" s="11">
        <f t="shared" si="8"/>
        <v>4287.4000000000005</v>
      </c>
    </row>
    <row r="7" spans="1:30" x14ac:dyDescent="0.25">
      <c r="A7" t="s">
        <v>9</v>
      </c>
      <c r="B7" t="s">
        <v>26</v>
      </c>
      <c r="C7" s="1">
        <v>19.100000000000001</v>
      </c>
      <c r="D7" s="6">
        <v>41</v>
      </c>
      <c r="E7" s="6">
        <v>39</v>
      </c>
      <c r="F7" s="6">
        <v>45</v>
      </c>
      <c r="G7" s="6">
        <v>42</v>
      </c>
      <c r="H7" s="6">
        <v>42</v>
      </c>
      <c r="I7" s="8">
        <f t="shared" si="9"/>
        <v>1</v>
      </c>
      <c r="J7" s="8">
        <f t="shared" si="23"/>
        <v>0</v>
      </c>
      <c r="K7" s="8">
        <f t="shared" si="10"/>
        <v>5</v>
      </c>
      <c r="L7" s="8">
        <f t="shared" si="11"/>
        <v>2</v>
      </c>
      <c r="M7" s="8">
        <f t="shared" si="12"/>
        <v>2</v>
      </c>
      <c r="N7" s="9">
        <f t="shared" si="13"/>
        <v>783.1</v>
      </c>
      <c r="O7" s="9">
        <f t="shared" si="14"/>
        <v>744.90000000000009</v>
      </c>
      <c r="P7" s="9">
        <f t="shared" si="15"/>
        <v>859.50000000000011</v>
      </c>
      <c r="Q7" s="9">
        <f t="shared" si="16"/>
        <v>802.2</v>
      </c>
      <c r="R7" s="9">
        <f t="shared" si="16"/>
        <v>802.2</v>
      </c>
      <c r="S7" s="10">
        <f t="shared" si="17"/>
        <v>9.5500000000000007</v>
      </c>
      <c r="T7" s="10">
        <f t="shared" si="6"/>
        <v>0</v>
      </c>
      <c r="U7" s="10">
        <f t="shared" si="6"/>
        <v>47.75</v>
      </c>
      <c r="V7" s="10">
        <f t="shared" si="6"/>
        <v>19.100000000000001</v>
      </c>
      <c r="W7" s="10">
        <f t="shared" si="6"/>
        <v>19.100000000000001</v>
      </c>
      <c r="X7" s="9">
        <f t="shared" si="18"/>
        <v>792.65</v>
      </c>
      <c r="Y7" s="9">
        <f t="shared" si="19"/>
        <v>744.90000000000009</v>
      </c>
      <c r="Z7" s="9">
        <f t="shared" si="20"/>
        <v>907.25000000000011</v>
      </c>
      <c r="AA7" s="9">
        <f t="shared" si="21"/>
        <v>821.30000000000007</v>
      </c>
      <c r="AB7" s="9">
        <f t="shared" si="22"/>
        <v>821.30000000000007</v>
      </c>
      <c r="AD7" s="11">
        <f t="shared" si="8"/>
        <v>4087.4000000000005</v>
      </c>
    </row>
    <row r="8" spans="1:30" x14ac:dyDescent="0.25">
      <c r="A8" t="s">
        <v>10</v>
      </c>
      <c r="B8" t="s">
        <v>27</v>
      </c>
      <c r="C8" s="2">
        <v>6.9</v>
      </c>
      <c r="D8" s="6">
        <v>39</v>
      </c>
      <c r="E8" s="6">
        <v>39</v>
      </c>
      <c r="F8" s="6">
        <v>46</v>
      </c>
      <c r="G8" s="6">
        <v>41</v>
      </c>
      <c r="H8" s="6">
        <v>41</v>
      </c>
      <c r="I8" s="8">
        <f t="shared" si="9"/>
        <v>0</v>
      </c>
      <c r="J8" s="8">
        <f t="shared" si="23"/>
        <v>0</v>
      </c>
      <c r="K8" s="8">
        <f t="shared" si="10"/>
        <v>6</v>
      </c>
      <c r="L8" s="8">
        <f t="shared" si="11"/>
        <v>1</v>
      </c>
      <c r="M8" s="8">
        <f t="shared" si="12"/>
        <v>1</v>
      </c>
      <c r="N8" s="9">
        <f t="shared" si="13"/>
        <v>269.10000000000002</v>
      </c>
      <c r="O8" s="9">
        <f t="shared" si="14"/>
        <v>269.10000000000002</v>
      </c>
      <c r="P8" s="9">
        <f t="shared" si="15"/>
        <v>317.40000000000003</v>
      </c>
      <c r="Q8" s="9">
        <f t="shared" si="16"/>
        <v>282.90000000000003</v>
      </c>
      <c r="R8" s="9">
        <f t="shared" si="16"/>
        <v>282.90000000000003</v>
      </c>
      <c r="S8" s="10">
        <f t="shared" si="17"/>
        <v>0</v>
      </c>
      <c r="T8" s="10">
        <f t="shared" si="6"/>
        <v>0</v>
      </c>
      <c r="U8" s="10">
        <f t="shared" si="6"/>
        <v>20.700000000000003</v>
      </c>
      <c r="V8" s="10">
        <f t="shared" si="6"/>
        <v>3.45</v>
      </c>
      <c r="W8" s="10">
        <f t="shared" si="6"/>
        <v>3.45</v>
      </c>
      <c r="X8" s="9">
        <f t="shared" si="18"/>
        <v>269.10000000000002</v>
      </c>
      <c r="Y8" s="9">
        <f t="shared" si="19"/>
        <v>269.10000000000002</v>
      </c>
      <c r="Z8" s="9">
        <f t="shared" si="20"/>
        <v>338.1</v>
      </c>
      <c r="AA8" s="9">
        <f t="shared" si="21"/>
        <v>286.35000000000002</v>
      </c>
      <c r="AB8" s="9">
        <f t="shared" si="22"/>
        <v>286.35000000000002</v>
      </c>
      <c r="AD8" s="11">
        <f t="shared" si="8"/>
        <v>1449</v>
      </c>
    </row>
    <row r="9" spans="1:30" x14ac:dyDescent="0.25">
      <c r="A9" t="s">
        <v>11</v>
      </c>
      <c r="B9" t="s">
        <v>28</v>
      </c>
      <c r="C9" s="2">
        <v>14.2</v>
      </c>
      <c r="D9" s="6">
        <v>39</v>
      </c>
      <c r="E9" s="6">
        <v>39</v>
      </c>
      <c r="F9" s="6">
        <v>31</v>
      </c>
      <c r="G9" s="6">
        <v>32</v>
      </c>
      <c r="H9" s="6">
        <v>40</v>
      </c>
      <c r="I9" s="8">
        <f t="shared" si="9"/>
        <v>0</v>
      </c>
      <c r="J9" s="8">
        <f t="shared" si="23"/>
        <v>0</v>
      </c>
      <c r="K9" s="8">
        <f t="shared" si="10"/>
        <v>0</v>
      </c>
      <c r="L9" s="8">
        <f t="shared" si="11"/>
        <v>0</v>
      </c>
      <c r="M9" s="8">
        <f t="shared" si="12"/>
        <v>0</v>
      </c>
      <c r="N9" s="9">
        <f t="shared" si="13"/>
        <v>553.79999999999995</v>
      </c>
      <c r="O9" s="9">
        <f t="shared" si="14"/>
        <v>553.79999999999995</v>
      </c>
      <c r="P9" s="9">
        <f t="shared" si="15"/>
        <v>440.2</v>
      </c>
      <c r="Q9" s="9">
        <f t="shared" si="16"/>
        <v>454.4</v>
      </c>
      <c r="R9" s="9">
        <f t="shared" si="16"/>
        <v>568</v>
      </c>
      <c r="S9" s="10">
        <f t="shared" si="17"/>
        <v>0</v>
      </c>
      <c r="T9" s="10">
        <f t="shared" si="6"/>
        <v>0</v>
      </c>
      <c r="U9" s="10">
        <f t="shared" si="6"/>
        <v>0</v>
      </c>
      <c r="V9" s="10">
        <f t="shared" si="6"/>
        <v>0</v>
      </c>
      <c r="W9" s="10">
        <f t="shared" si="6"/>
        <v>0</v>
      </c>
      <c r="X9" s="9">
        <f t="shared" si="18"/>
        <v>553.79999999999995</v>
      </c>
      <c r="Y9" s="9">
        <f t="shared" si="19"/>
        <v>553.79999999999995</v>
      </c>
      <c r="Z9" s="9">
        <f t="shared" si="20"/>
        <v>440.2</v>
      </c>
      <c r="AA9" s="9">
        <f t="shared" si="21"/>
        <v>454.4</v>
      </c>
      <c r="AB9" s="9">
        <f t="shared" si="22"/>
        <v>568</v>
      </c>
      <c r="AD9" s="11">
        <f t="shared" si="8"/>
        <v>2570.1999999999998</v>
      </c>
    </row>
    <row r="10" spans="1:30" x14ac:dyDescent="0.25">
      <c r="A10" t="s">
        <v>12</v>
      </c>
      <c r="B10" t="s">
        <v>29</v>
      </c>
      <c r="C10" s="2">
        <v>18</v>
      </c>
      <c r="D10" s="6">
        <v>44</v>
      </c>
      <c r="E10" s="6">
        <v>38</v>
      </c>
      <c r="F10" s="6">
        <v>41</v>
      </c>
      <c r="G10" s="6">
        <v>46</v>
      </c>
      <c r="H10" s="6">
        <v>39</v>
      </c>
      <c r="I10" s="8">
        <f t="shared" si="9"/>
        <v>4</v>
      </c>
      <c r="J10" s="8">
        <f t="shared" si="23"/>
        <v>0</v>
      </c>
      <c r="K10" s="8">
        <f t="shared" si="10"/>
        <v>1</v>
      </c>
      <c r="L10" s="8">
        <f t="shared" si="11"/>
        <v>6</v>
      </c>
      <c r="M10" s="8">
        <f t="shared" si="12"/>
        <v>0</v>
      </c>
      <c r="N10" s="9">
        <f t="shared" si="13"/>
        <v>792</v>
      </c>
      <c r="O10" s="9">
        <f t="shared" si="14"/>
        <v>684</v>
      </c>
      <c r="P10" s="9">
        <f t="shared" si="15"/>
        <v>738</v>
      </c>
      <c r="Q10" s="9">
        <f t="shared" si="16"/>
        <v>828</v>
      </c>
      <c r="R10" s="9">
        <f t="shared" si="16"/>
        <v>702</v>
      </c>
      <c r="S10" s="10">
        <f t="shared" si="17"/>
        <v>36</v>
      </c>
      <c r="T10" s="10">
        <f t="shared" si="6"/>
        <v>0</v>
      </c>
      <c r="U10" s="10">
        <f t="shared" si="6"/>
        <v>9</v>
      </c>
      <c r="V10" s="10">
        <f t="shared" si="6"/>
        <v>54</v>
      </c>
      <c r="W10" s="10">
        <f t="shared" si="6"/>
        <v>0</v>
      </c>
      <c r="X10" s="9">
        <f t="shared" si="18"/>
        <v>828</v>
      </c>
      <c r="Y10" s="9">
        <f t="shared" si="19"/>
        <v>684</v>
      </c>
      <c r="Z10" s="9">
        <f t="shared" si="20"/>
        <v>747</v>
      </c>
      <c r="AA10" s="9">
        <f t="shared" si="21"/>
        <v>882</v>
      </c>
      <c r="AB10" s="9">
        <f t="shared" si="22"/>
        <v>702</v>
      </c>
      <c r="AD10" s="11">
        <f t="shared" si="8"/>
        <v>3843</v>
      </c>
    </row>
    <row r="11" spans="1:30" x14ac:dyDescent="0.25">
      <c r="A11" t="s">
        <v>13</v>
      </c>
      <c r="B11" t="s">
        <v>30</v>
      </c>
      <c r="C11" s="2">
        <v>17.5</v>
      </c>
      <c r="D11" s="6">
        <v>55</v>
      </c>
      <c r="E11" s="6">
        <v>38</v>
      </c>
      <c r="F11" s="6">
        <v>41</v>
      </c>
      <c r="G11" s="6">
        <v>47</v>
      </c>
      <c r="H11" s="6">
        <v>39</v>
      </c>
      <c r="I11" s="8">
        <f t="shared" si="9"/>
        <v>15</v>
      </c>
      <c r="J11" s="8">
        <f t="shared" si="23"/>
        <v>0</v>
      </c>
      <c r="K11" s="8">
        <f t="shared" si="10"/>
        <v>1</v>
      </c>
      <c r="L11" s="8">
        <f t="shared" si="11"/>
        <v>7</v>
      </c>
      <c r="M11" s="8">
        <f t="shared" si="12"/>
        <v>0</v>
      </c>
      <c r="N11" s="9">
        <f t="shared" si="13"/>
        <v>962.5</v>
      </c>
      <c r="O11" s="9">
        <f t="shared" si="14"/>
        <v>665</v>
      </c>
      <c r="P11" s="9">
        <f t="shared" si="15"/>
        <v>717.5</v>
      </c>
      <c r="Q11" s="9">
        <f t="shared" si="16"/>
        <v>822.5</v>
      </c>
      <c r="R11" s="9">
        <f t="shared" si="16"/>
        <v>682.5</v>
      </c>
      <c r="S11" s="10">
        <f t="shared" si="17"/>
        <v>131.25</v>
      </c>
      <c r="T11" s="10">
        <f t="shared" si="6"/>
        <v>0</v>
      </c>
      <c r="U11" s="10">
        <f t="shared" si="6"/>
        <v>8.75</v>
      </c>
      <c r="V11" s="10">
        <f t="shared" si="6"/>
        <v>61.25</v>
      </c>
      <c r="W11" s="10">
        <f t="shared" si="6"/>
        <v>0</v>
      </c>
      <c r="X11" s="9">
        <f t="shared" si="18"/>
        <v>1093.75</v>
      </c>
      <c r="Y11" s="9">
        <f t="shared" si="19"/>
        <v>665</v>
      </c>
      <c r="Z11" s="9">
        <f t="shared" si="20"/>
        <v>726.25</v>
      </c>
      <c r="AA11" s="9">
        <f t="shared" si="21"/>
        <v>883.75</v>
      </c>
      <c r="AB11" s="9">
        <f t="shared" si="22"/>
        <v>682.5</v>
      </c>
      <c r="AD11" s="11">
        <f t="shared" si="8"/>
        <v>4051.25</v>
      </c>
    </row>
    <row r="12" spans="1:30" x14ac:dyDescent="0.25">
      <c r="A12" t="s">
        <v>14</v>
      </c>
      <c r="B12" t="s">
        <v>31</v>
      </c>
      <c r="C12" s="2">
        <v>14.7</v>
      </c>
      <c r="D12" s="6">
        <v>33</v>
      </c>
      <c r="E12" s="6">
        <v>37</v>
      </c>
      <c r="F12" s="6">
        <v>41</v>
      </c>
      <c r="G12" s="6">
        <v>42</v>
      </c>
      <c r="H12" s="6">
        <v>39</v>
      </c>
      <c r="I12" s="8">
        <f t="shared" si="9"/>
        <v>0</v>
      </c>
      <c r="J12" s="8">
        <f t="shared" si="23"/>
        <v>0</v>
      </c>
      <c r="K12" s="8">
        <f t="shared" si="10"/>
        <v>1</v>
      </c>
      <c r="L12" s="8">
        <f t="shared" si="11"/>
        <v>2</v>
      </c>
      <c r="M12" s="8">
        <f t="shared" si="12"/>
        <v>0</v>
      </c>
      <c r="N12" s="9">
        <f t="shared" si="13"/>
        <v>485.09999999999997</v>
      </c>
      <c r="O12" s="9">
        <f t="shared" si="14"/>
        <v>543.9</v>
      </c>
      <c r="P12" s="9">
        <f t="shared" si="15"/>
        <v>602.69999999999993</v>
      </c>
      <c r="Q12" s="9">
        <f t="shared" si="16"/>
        <v>617.4</v>
      </c>
      <c r="R12" s="9">
        <f t="shared" si="16"/>
        <v>573.29999999999995</v>
      </c>
      <c r="S12" s="10">
        <f t="shared" si="17"/>
        <v>0</v>
      </c>
      <c r="T12" s="10">
        <f t="shared" si="6"/>
        <v>0</v>
      </c>
      <c r="U12" s="10">
        <f t="shared" si="6"/>
        <v>7.35</v>
      </c>
      <c r="V12" s="10">
        <f t="shared" si="6"/>
        <v>14.7</v>
      </c>
      <c r="W12" s="10">
        <f t="shared" si="6"/>
        <v>0</v>
      </c>
      <c r="X12" s="9">
        <f t="shared" si="18"/>
        <v>485.09999999999997</v>
      </c>
      <c r="Y12" s="9">
        <f t="shared" si="19"/>
        <v>543.9</v>
      </c>
      <c r="Z12" s="9">
        <f t="shared" si="20"/>
        <v>610.04999999999995</v>
      </c>
      <c r="AA12" s="9">
        <f t="shared" si="21"/>
        <v>632.1</v>
      </c>
      <c r="AB12" s="9">
        <f t="shared" si="22"/>
        <v>573.29999999999995</v>
      </c>
      <c r="AD12" s="11">
        <f t="shared" si="8"/>
        <v>2844.45</v>
      </c>
    </row>
    <row r="13" spans="1:30" x14ac:dyDescent="0.25">
      <c r="A13" t="s">
        <v>15</v>
      </c>
      <c r="B13" t="s">
        <v>32</v>
      </c>
      <c r="C13" s="2">
        <v>13.9</v>
      </c>
      <c r="D13" s="6">
        <v>25</v>
      </c>
      <c r="E13" s="6">
        <v>37</v>
      </c>
      <c r="F13" s="6">
        <v>41</v>
      </c>
      <c r="G13" s="6">
        <v>38</v>
      </c>
      <c r="H13" s="6">
        <v>39</v>
      </c>
      <c r="I13" s="8">
        <f t="shared" si="9"/>
        <v>0</v>
      </c>
      <c r="J13" s="8">
        <f t="shared" si="23"/>
        <v>0</v>
      </c>
      <c r="K13" s="8">
        <f t="shared" si="10"/>
        <v>1</v>
      </c>
      <c r="L13" s="8">
        <f t="shared" si="11"/>
        <v>0</v>
      </c>
      <c r="M13" s="8">
        <f t="shared" si="12"/>
        <v>0</v>
      </c>
      <c r="N13" s="9">
        <f t="shared" si="13"/>
        <v>347.5</v>
      </c>
      <c r="O13" s="9">
        <f t="shared" si="14"/>
        <v>514.30000000000007</v>
      </c>
      <c r="P13" s="9">
        <f t="shared" si="15"/>
        <v>569.9</v>
      </c>
      <c r="Q13" s="9">
        <f t="shared" si="16"/>
        <v>528.20000000000005</v>
      </c>
      <c r="R13" s="9">
        <f t="shared" si="16"/>
        <v>542.1</v>
      </c>
      <c r="S13" s="10">
        <f t="shared" si="17"/>
        <v>0</v>
      </c>
      <c r="T13" s="10">
        <f t="shared" si="6"/>
        <v>0</v>
      </c>
      <c r="U13" s="10">
        <f t="shared" si="6"/>
        <v>6.95</v>
      </c>
      <c r="V13" s="10">
        <f t="shared" si="6"/>
        <v>0</v>
      </c>
      <c r="W13" s="10">
        <f t="shared" si="6"/>
        <v>0</v>
      </c>
      <c r="X13" s="9">
        <f t="shared" si="18"/>
        <v>347.5</v>
      </c>
      <c r="Y13" s="9">
        <f t="shared" si="19"/>
        <v>514.30000000000007</v>
      </c>
      <c r="Z13" s="9">
        <f t="shared" si="20"/>
        <v>576.85</v>
      </c>
      <c r="AA13" s="9">
        <f t="shared" si="21"/>
        <v>528.20000000000005</v>
      </c>
      <c r="AB13" s="9">
        <f t="shared" si="22"/>
        <v>542.1</v>
      </c>
      <c r="AD13" s="11">
        <f t="shared" si="8"/>
        <v>2508.9500000000003</v>
      </c>
    </row>
    <row r="14" spans="1:30" x14ac:dyDescent="0.25">
      <c r="A14" t="s">
        <v>16</v>
      </c>
      <c r="B14" t="s">
        <v>33</v>
      </c>
      <c r="C14" s="2">
        <v>11.2</v>
      </c>
      <c r="D14" s="6">
        <v>45</v>
      </c>
      <c r="E14" s="6">
        <v>34</v>
      </c>
      <c r="F14" s="6">
        <v>41</v>
      </c>
      <c r="G14" s="6">
        <v>39</v>
      </c>
      <c r="H14" s="6">
        <v>38</v>
      </c>
      <c r="I14" s="8">
        <f t="shared" si="9"/>
        <v>5</v>
      </c>
      <c r="J14" s="8">
        <f t="shared" si="23"/>
        <v>0</v>
      </c>
      <c r="K14" s="8">
        <f t="shared" si="10"/>
        <v>1</v>
      </c>
      <c r="L14" s="8">
        <f t="shared" si="11"/>
        <v>0</v>
      </c>
      <c r="M14" s="8">
        <f t="shared" si="12"/>
        <v>0</v>
      </c>
      <c r="N14" s="9">
        <f t="shared" si="13"/>
        <v>503.99999999999994</v>
      </c>
      <c r="O14" s="9">
        <f t="shared" si="14"/>
        <v>380.79999999999995</v>
      </c>
      <c r="P14" s="9">
        <f t="shared" si="15"/>
        <v>459.2</v>
      </c>
      <c r="Q14" s="9">
        <f t="shared" si="16"/>
        <v>436.79999999999995</v>
      </c>
      <c r="R14" s="9">
        <f t="shared" si="16"/>
        <v>425.59999999999997</v>
      </c>
      <c r="S14" s="10">
        <f t="shared" si="17"/>
        <v>28</v>
      </c>
      <c r="T14" s="10">
        <f t="shared" si="6"/>
        <v>0</v>
      </c>
      <c r="U14" s="10">
        <f t="shared" si="6"/>
        <v>5.6</v>
      </c>
      <c r="V14" s="10">
        <f t="shared" si="6"/>
        <v>0</v>
      </c>
      <c r="W14" s="10">
        <f t="shared" si="6"/>
        <v>0</v>
      </c>
      <c r="X14" s="9">
        <f t="shared" si="18"/>
        <v>532</v>
      </c>
      <c r="Y14" s="9">
        <f t="shared" si="19"/>
        <v>380.79999999999995</v>
      </c>
      <c r="Z14" s="9">
        <f t="shared" si="20"/>
        <v>464.8</v>
      </c>
      <c r="AA14" s="9">
        <f t="shared" si="21"/>
        <v>436.79999999999995</v>
      </c>
      <c r="AB14" s="9">
        <f t="shared" si="22"/>
        <v>425.59999999999997</v>
      </c>
      <c r="AD14" s="11">
        <f t="shared" si="8"/>
        <v>2240</v>
      </c>
    </row>
    <row r="15" spans="1:30" x14ac:dyDescent="0.25">
      <c r="A15" t="s">
        <v>17</v>
      </c>
      <c r="B15" t="s">
        <v>34</v>
      </c>
      <c r="C15" s="2">
        <v>10.1</v>
      </c>
      <c r="D15" s="6">
        <v>23</v>
      </c>
      <c r="E15" s="6">
        <v>36</v>
      </c>
      <c r="F15" s="6">
        <v>41</v>
      </c>
      <c r="G15" s="6">
        <v>34</v>
      </c>
      <c r="H15" s="6">
        <v>37</v>
      </c>
      <c r="I15" s="8">
        <f t="shared" si="9"/>
        <v>0</v>
      </c>
      <c r="J15" s="8">
        <f t="shared" si="23"/>
        <v>0</v>
      </c>
      <c r="K15" s="8">
        <f t="shared" si="10"/>
        <v>1</v>
      </c>
      <c r="L15" s="8">
        <f t="shared" si="11"/>
        <v>0</v>
      </c>
      <c r="M15" s="8">
        <f t="shared" si="12"/>
        <v>0</v>
      </c>
      <c r="N15" s="9">
        <f t="shared" si="13"/>
        <v>232.29999999999998</v>
      </c>
      <c r="O15" s="9">
        <f t="shared" si="14"/>
        <v>363.59999999999997</v>
      </c>
      <c r="P15" s="9">
        <f t="shared" si="15"/>
        <v>414.09999999999997</v>
      </c>
      <c r="Q15" s="9">
        <f t="shared" si="16"/>
        <v>343.4</v>
      </c>
      <c r="R15" s="9">
        <f t="shared" si="16"/>
        <v>373.7</v>
      </c>
      <c r="S15" s="10">
        <f t="shared" si="17"/>
        <v>0</v>
      </c>
      <c r="T15" s="10">
        <f t="shared" si="6"/>
        <v>0</v>
      </c>
      <c r="U15" s="10">
        <f t="shared" si="6"/>
        <v>5.05</v>
      </c>
      <c r="V15" s="10">
        <f t="shared" si="6"/>
        <v>0</v>
      </c>
      <c r="W15" s="10">
        <f t="shared" si="6"/>
        <v>0</v>
      </c>
      <c r="X15" s="9">
        <f t="shared" si="18"/>
        <v>232.29999999999998</v>
      </c>
      <c r="Y15" s="9">
        <f t="shared" si="19"/>
        <v>363.59999999999997</v>
      </c>
      <c r="Z15" s="9">
        <f t="shared" si="20"/>
        <v>419.15</v>
      </c>
      <c r="AA15" s="9">
        <f t="shared" si="21"/>
        <v>343.4</v>
      </c>
      <c r="AB15" s="9">
        <f t="shared" si="22"/>
        <v>373.7</v>
      </c>
      <c r="AD15" s="11">
        <f t="shared" si="8"/>
        <v>1732.1499999999999</v>
      </c>
    </row>
    <row r="16" spans="1:30" x14ac:dyDescent="0.25">
      <c r="A16" t="s">
        <v>18</v>
      </c>
      <c r="B16" t="s">
        <v>35</v>
      </c>
      <c r="C16" s="2">
        <v>9</v>
      </c>
      <c r="D16" s="6">
        <v>56</v>
      </c>
      <c r="E16" s="6">
        <v>40</v>
      </c>
      <c r="F16" s="6">
        <v>41</v>
      </c>
      <c r="G16" s="6">
        <v>35</v>
      </c>
      <c r="H16" s="6">
        <v>35</v>
      </c>
      <c r="I16" s="8">
        <f t="shared" si="9"/>
        <v>16</v>
      </c>
      <c r="J16" s="8">
        <f t="shared" si="23"/>
        <v>0</v>
      </c>
      <c r="K16" s="8">
        <f t="shared" si="10"/>
        <v>1</v>
      </c>
      <c r="L16" s="8">
        <f t="shared" si="11"/>
        <v>0</v>
      </c>
      <c r="M16" s="8">
        <f t="shared" si="12"/>
        <v>0</v>
      </c>
      <c r="N16" s="9">
        <f t="shared" si="13"/>
        <v>504</v>
      </c>
      <c r="O16" s="9">
        <f t="shared" si="14"/>
        <v>360</v>
      </c>
      <c r="P16" s="9">
        <f t="shared" si="15"/>
        <v>369</v>
      </c>
      <c r="Q16" s="9">
        <f t="shared" si="16"/>
        <v>315</v>
      </c>
      <c r="R16" s="9">
        <f t="shared" si="16"/>
        <v>315</v>
      </c>
      <c r="S16" s="10">
        <f t="shared" si="17"/>
        <v>72</v>
      </c>
      <c r="T16" s="10">
        <f t="shared" si="6"/>
        <v>0</v>
      </c>
      <c r="U16" s="10">
        <f t="shared" si="6"/>
        <v>4.5</v>
      </c>
      <c r="V16" s="10">
        <f t="shared" si="6"/>
        <v>0</v>
      </c>
      <c r="W16" s="10">
        <f t="shared" si="6"/>
        <v>0</v>
      </c>
      <c r="X16" s="9">
        <f t="shared" si="18"/>
        <v>576</v>
      </c>
      <c r="Y16" s="9">
        <f t="shared" si="19"/>
        <v>360</v>
      </c>
      <c r="Z16" s="9">
        <f t="shared" si="20"/>
        <v>373.5</v>
      </c>
      <c r="AA16" s="9">
        <f t="shared" si="21"/>
        <v>315</v>
      </c>
      <c r="AB16" s="9">
        <f t="shared" si="22"/>
        <v>315</v>
      </c>
      <c r="AD16" s="11">
        <f t="shared" si="8"/>
        <v>1939.5</v>
      </c>
    </row>
    <row r="17" spans="1:30" x14ac:dyDescent="0.25">
      <c r="A17" t="s">
        <v>19</v>
      </c>
      <c r="B17" t="s">
        <v>36</v>
      </c>
      <c r="C17" s="2">
        <v>8.44</v>
      </c>
      <c r="D17" s="6">
        <v>48</v>
      </c>
      <c r="E17" s="6">
        <v>40</v>
      </c>
      <c r="F17" s="6">
        <v>41</v>
      </c>
      <c r="G17" s="6">
        <v>36</v>
      </c>
      <c r="H17" s="6">
        <v>36</v>
      </c>
      <c r="I17" s="8">
        <f t="shared" si="9"/>
        <v>8</v>
      </c>
      <c r="J17" s="8">
        <f t="shared" si="23"/>
        <v>0</v>
      </c>
      <c r="K17" s="8">
        <f>IF(F17&gt;40,F17-40,0)</f>
        <v>1</v>
      </c>
      <c r="L17" s="8">
        <f t="shared" si="11"/>
        <v>0</v>
      </c>
      <c r="M17" s="8">
        <f t="shared" si="12"/>
        <v>0</v>
      </c>
      <c r="N17" s="9">
        <f t="shared" si="13"/>
        <v>405.12</v>
      </c>
      <c r="O17" s="9">
        <f t="shared" si="14"/>
        <v>337.59999999999997</v>
      </c>
      <c r="P17" s="9">
        <f t="shared" si="15"/>
        <v>346.03999999999996</v>
      </c>
      <c r="Q17" s="9">
        <f t="shared" si="16"/>
        <v>303.83999999999997</v>
      </c>
      <c r="R17" s="9">
        <f t="shared" si="16"/>
        <v>303.83999999999997</v>
      </c>
      <c r="S17" s="10">
        <f t="shared" si="17"/>
        <v>33.76</v>
      </c>
      <c r="T17" s="10">
        <f t="shared" si="6"/>
        <v>0</v>
      </c>
      <c r="U17" s="10">
        <f t="shared" si="6"/>
        <v>4.22</v>
      </c>
      <c r="V17" s="10">
        <f t="shared" si="6"/>
        <v>0</v>
      </c>
      <c r="W17" s="10">
        <f t="shared" si="6"/>
        <v>0</v>
      </c>
      <c r="X17" s="9">
        <f t="shared" si="18"/>
        <v>438.88</v>
      </c>
      <c r="Y17" s="9">
        <f t="shared" si="19"/>
        <v>337.59999999999997</v>
      </c>
      <c r="Z17" s="9">
        <f t="shared" si="20"/>
        <v>350.26</v>
      </c>
      <c r="AA17" s="9">
        <f t="shared" si="21"/>
        <v>303.83999999999997</v>
      </c>
      <c r="AB17" s="9">
        <f t="shared" si="22"/>
        <v>303.83999999999997</v>
      </c>
      <c r="AD17" s="11">
        <f t="shared" si="8"/>
        <v>1734.4199999999998</v>
      </c>
    </row>
    <row r="18" spans="1:30" x14ac:dyDescent="0.25">
      <c r="A18" t="s">
        <v>20</v>
      </c>
      <c r="B18" t="s">
        <v>37</v>
      </c>
      <c r="C18" s="2">
        <v>14.2</v>
      </c>
      <c r="D18" s="6">
        <v>41</v>
      </c>
      <c r="E18" s="6">
        <v>42</v>
      </c>
      <c r="F18" s="6">
        <v>40</v>
      </c>
      <c r="G18" s="6">
        <v>32</v>
      </c>
      <c r="H18" s="6">
        <v>34</v>
      </c>
      <c r="I18" s="8">
        <f t="shared" si="9"/>
        <v>1</v>
      </c>
      <c r="J18" s="8">
        <f>IF(E18&gt;40,E18-40,0)</f>
        <v>2</v>
      </c>
      <c r="K18" s="8">
        <f t="shared" si="10"/>
        <v>0</v>
      </c>
      <c r="L18" s="8">
        <f t="shared" si="11"/>
        <v>0</v>
      </c>
      <c r="M18" s="8">
        <f t="shared" si="12"/>
        <v>0</v>
      </c>
      <c r="N18" s="9">
        <f t="shared" si="13"/>
        <v>582.19999999999993</v>
      </c>
      <c r="O18" s="9">
        <f t="shared" si="14"/>
        <v>596.4</v>
      </c>
      <c r="P18" s="9">
        <f t="shared" si="15"/>
        <v>568</v>
      </c>
      <c r="Q18" s="9">
        <f t="shared" si="16"/>
        <v>454.4</v>
      </c>
      <c r="R18" s="9">
        <f t="shared" si="16"/>
        <v>482.79999999999995</v>
      </c>
      <c r="S18" s="10">
        <f t="shared" si="17"/>
        <v>7.1</v>
      </c>
      <c r="T18" s="10">
        <f t="shared" si="6"/>
        <v>14.2</v>
      </c>
      <c r="U18" s="10">
        <f t="shared" si="6"/>
        <v>0</v>
      </c>
      <c r="V18" s="10">
        <f t="shared" si="6"/>
        <v>0</v>
      </c>
      <c r="W18" s="10">
        <f t="shared" si="6"/>
        <v>0</v>
      </c>
      <c r="X18" s="9">
        <f t="shared" si="18"/>
        <v>589.29999999999995</v>
      </c>
      <c r="Y18" s="9">
        <f t="shared" si="19"/>
        <v>610.6</v>
      </c>
      <c r="Z18" s="9">
        <f t="shared" si="20"/>
        <v>568</v>
      </c>
      <c r="AA18" s="9">
        <f t="shared" si="21"/>
        <v>454.4</v>
      </c>
      <c r="AB18" s="9">
        <f t="shared" si="22"/>
        <v>482.79999999999995</v>
      </c>
      <c r="AD18" s="11">
        <f t="shared" si="8"/>
        <v>2705.1000000000004</v>
      </c>
    </row>
    <row r="19" spans="1:30" x14ac:dyDescent="0.25">
      <c r="A19" t="s">
        <v>21</v>
      </c>
      <c r="B19" t="s">
        <v>38</v>
      </c>
      <c r="C19" s="2">
        <v>45</v>
      </c>
      <c r="D19" s="6">
        <v>39</v>
      </c>
      <c r="E19" s="6">
        <v>41</v>
      </c>
      <c r="F19" s="6">
        <v>40</v>
      </c>
      <c r="G19" s="6">
        <v>41</v>
      </c>
      <c r="H19" s="6">
        <v>40</v>
      </c>
      <c r="I19" s="8">
        <f t="shared" si="9"/>
        <v>0</v>
      </c>
      <c r="J19" s="8">
        <f t="shared" si="23"/>
        <v>1</v>
      </c>
      <c r="K19" s="8">
        <f t="shared" si="10"/>
        <v>0</v>
      </c>
      <c r="L19" s="8">
        <f t="shared" si="11"/>
        <v>1</v>
      </c>
      <c r="M19" s="8">
        <f t="shared" si="12"/>
        <v>0</v>
      </c>
      <c r="N19" s="9">
        <f t="shared" si="13"/>
        <v>1755</v>
      </c>
      <c r="O19" s="9">
        <f t="shared" si="14"/>
        <v>1845</v>
      </c>
      <c r="P19" s="9">
        <f t="shared" si="15"/>
        <v>1800</v>
      </c>
      <c r="Q19" s="9">
        <f t="shared" si="16"/>
        <v>1845</v>
      </c>
      <c r="R19" s="9">
        <f t="shared" si="16"/>
        <v>1800</v>
      </c>
      <c r="S19" s="10">
        <f t="shared" si="17"/>
        <v>0</v>
      </c>
      <c r="T19" s="10">
        <f t="shared" si="6"/>
        <v>22.5</v>
      </c>
      <c r="U19" s="10">
        <f t="shared" si="6"/>
        <v>0</v>
      </c>
      <c r="V19" s="10">
        <f t="shared" si="6"/>
        <v>22.5</v>
      </c>
      <c r="W19" s="10">
        <f t="shared" si="6"/>
        <v>0</v>
      </c>
      <c r="X19" s="9">
        <f t="shared" si="18"/>
        <v>1755</v>
      </c>
      <c r="Y19" s="9">
        <f t="shared" si="19"/>
        <v>1867.5</v>
      </c>
      <c r="Z19" s="9">
        <f t="shared" si="20"/>
        <v>1800</v>
      </c>
      <c r="AA19" s="9">
        <f t="shared" si="21"/>
        <v>1867.5</v>
      </c>
      <c r="AB19" s="9">
        <f t="shared" si="22"/>
        <v>1800</v>
      </c>
      <c r="AD19" s="11">
        <f t="shared" si="8"/>
        <v>9090</v>
      </c>
    </row>
    <row r="20" spans="1:30" x14ac:dyDescent="0.25">
      <c r="A20" t="s">
        <v>22</v>
      </c>
      <c r="B20" t="s">
        <v>39</v>
      </c>
      <c r="C20" s="2">
        <v>30</v>
      </c>
      <c r="D20" s="6">
        <v>41</v>
      </c>
      <c r="E20" s="6">
        <v>36</v>
      </c>
      <c r="F20" s="6">
        <v>40</v>
      </c>
      <c r="G20" s="6">
        <v>40</v>
      </c>
      <c r="H20" s="6">
        <v>40</v>
      </c>
      <c r="I20" s="8">
        <f t="shared" si="9"/>
        <v>1</v>
      </c>
      <c r="J20" s="8">
        <f t="shared" si="23"/>
        <v>0</v>
      </c>
      <c r="K20" s="8">
        <f t="shared" si="10"/>
        <v>0</v>
      </c>
      <c r="L20" s="8">
        <f t="shared" si="11"/>
        <v>0</v>
      </c>
      <c r="M20" s="8">
        <f t="shared" si="12"/>
        <v>0</v>
      </c>
      <c r="N20" s="9">
        <f t="shared" si="13"/>
        <v>1230</v>
      </c>
      <c r="O20" s="9">
        <f t="shared" si="14"/>
        <v>1080</v>
      </c>
      <c r="P20" s="9">
        <f>$C20*F20</f>
        <v>1200</v>
      </c>
      <c r="Q20" s="9">
        <f t="shared" si="16"/>
        <v>1200</v>
      </c>
      <c r="R20" s="9">
        <f t="shared" si="16"/>
        <v>1200</v>
      </c>
      <c r="S20" s="10">
        <f t="shared" si="17"/>
        <v>15</v>
      </c>
      <c r="T20" s="10">
        <f t="shared" ref="T20" si="24">0.5*$C20*J20</f>
        <v>0</v>
      </c>
      <c r="U20" s="10">
        <f t="shared" ref="U20" si="25">0.5*$C20*K20</f>
        <v>0</v>
      </c>
      <c r="V20" s="10">
        <f t="shared" ref="V20" si="26">0.5*$C20*L20</f>
        <v>0</v>
      </c>
      <c r="W20" s="10">
        <f t="shared" ref="W20" si="27">0.5*$C20*M20</f>
        <v>0</v>
      </c>
      <c r="X20" s="9">
        <f t="shared" si="18"/>
        <v>1245</v>
      </c>
      <c r="Y20" s="9">
        <f t="shared" si="19"/>
        <v>1080</v>
      </c>
      <c r="Z20" s="9">
        <f t="shared" si="20"/>
        <v>1200</v>
      </c>
      <c r="AA20" s="9">
        <f t="shared" si="21"/>
        <v>1200</v>
      </c>
      <c r="AB20" s="9">
        <f t="shared" si="22"/>
        <v>1200</v>
      </c>
      <c r="AD20" s="11">
        <f>SUM(X20:AB20)</f>
        <v>5925</v>
      </c>
    </row>
    <row r="22" spans="1:30" x14ac:dyDescent="0.25">
      <c r="A22" t="s">
        <v>40</v>
      </c>
      <c r="C22" s="3">
        <f>MAX(C4:C20)</f>
        <v>45</v>
      </c>
      <c r="D22" s="14">
        <f>MAX(D4:D20)</f>
        <v>56</v>
      </c>
      <c r="E22" s="14">
        <f t="shared" ref="E22:H22" si="28">MAX(E4:E20)</f>
        <v>43</v>
      </c>
      <c r="F22" s="14">
        <f t="shared" si="28"/>
        <v>46</v>
      </c>
      <c r="G22" s="14">
        <f t="shared" si="28"/>
        <v>47</v>
      </c>
      <c r="H22" s="14">
        <f t="shared" si="28"/>
        <v>46</v>
      </c>
      <c r="I22" s="4"/>
      <c r="J22" s="4"/>
      <c r="K22" s="4"/>
      <c r="L22" s="4"/>
      <c r="M22" s="4"/>
      <c r="N22" s="12">
        <f>MAX(N4:N20)</f>
        <v>1755</v>
      </c>
      <c r="O22" s="12">
        <f t="shared" ref="O22:R22" si="29">MAX(O4:O20)</f>
        <v>1845</v>
      </c>
      <c r="P22" s="12">
        <f t="shared" si="29"/>
        <v>1800</v>
      </c>
      <c r="Q22" s="12">
        <f t="shared" si="29"/>
        <v>1845</v>
      </c>
      <c r="R22" s="12">
        <f t="shared" si="29"/>
        <v>1800</v>
      </c>
      <c r="S22" s="13">
        <f>MAX(S4:S20)</f>
        <v>131.25</v>
      </c>
      <c r="T22" s="13">
        <f t="shared" ref="T22:W22" si="30">MAX(T4:T20)</f>
        <v>22.5</v>
      </c>
      <c r="U22" s="13">
        <f t="shared" si="30"/>
        <v>47.75</v>
      </c>
      <c r="V22" s="13">
        <f t="shared" si="30"/>
        <v>61.25</v>
      </c>
      <c r="W22" s="13">
        <f t="shared" si="30"/>
        <v>39.75</v>
      </c>
      <c r="X22" s="12">
        <f>MAX(X4:X20)</f>
        <v>1755</v>
      </c>
      <c r="Y22" s="12">
        <f t="shared" ref="Y22:AA22" si="31">MAX(Y4:Y20)</f>
        <v>1867.5</v>
      </c>
      <c r="Z22" s="12">
        <f t="shared" si="31"/>
        <v>1800</v>
      </c>
      <c r="AA22" s="12">
        <f t="shared" si="31"/>
        <v>1867.5</v>
      </c>
      <c r="AB22" s="12">
        <f>MAX(AB4:AB20)</f>
        <v>1800</v>
      </c>
      <c r="AD22" s="2">
        <f>MAX(AD4:AD20)</f>
        <v>9090</v>
      </c>
    </row>
    <row r="23" spans="1:30" x14ac:dyDescent="0.25">
      <c r="A23" t="s">
        <v>41</v>
      </c>
      <c r="C23" s="3">
        <f>MIN(C4:C20)</f>
        <v>6.9</v>
      </c>
      <c r="D23" s="14">
        <f>MIN(D4:D20)</f>
        <v>23</v>
      </c>
      <c r="E23" s="14">
        <f t="shared" ref="E23:H23" si="32">MIN(E4:E20)</f>
        <v>34</v>
      </c>
      <c r="F23" s="14">
        <f t="shared" si="32"/>
        <v>23</v>
      </c>
      <c r="G23" s="14">
        <f t="shared" si="32"/>
        <v>32</v>
      </c>
      <c r="H23" s="14">
        <f t="shared" si="32"/>
        <v>34</v>
      </c>
      <c r="I23" s="4"/>
      <c r="J23" s="4"/>
      <c r="K23" s="4"/>
      <c r="L23" s="4"/>
      <c r="M23" s="4"/>
      <c r="N23" s="12">
        <f>MIN(N4:N20)</f>
        <v>232.29999999999998</v>
      </c>
      <c r="O23" s="12">
        <f t="shared" ref="O23:R23" si="33">MIN(O4:O20)</f>
        <v>269.10000000000002</v>
      </c>
      <c r="P23" s="12">
        <f t="shared" si="33"/>
        <v>317.40000000000003</v>
      </c>
      <c r="Q23" s="12">
        <f t="shared" si="33"/>
        <v>282.90000000000003</v>
      </c>
      <c r="R23" s="12">
        <f t="shared" si="33"/>
        <v>282.90000000000003</v>
      </c>
      <c r="S23" s="13">
        <f>MIN(S4:S20)</f>
        <v>0</v>
      </c>
      <c r="T23" s="13">
        <f t="shared" ref="T23:W23" si="34">MIN(T4:T20)</f>
        <v>0</v>
      </c>
      <c r="U23" s="13">
        <f t="shared" si="34"/>
        <v>0</v>
      </c>
      <c r="V23" s="13">
        <f t="shared" si="34"/>
        <v>0</v>
      </c>
      <c r="W23" s="13">
        <f t="shared" si="34"/>
        <v>0</v>
      </c>
      <c r="X23" s="12">
        <f>MIN(X4:X20)</f>
        <v>232.29999999999998</v>
      </c>
      <c r="Y23" s="12">
        <f t="shared" ref="Y23:AD23" si="35">MIN(Y4:Y20)</f>
        <v>269.10000000000002</v>
      </c>
      <c r="Z23" s="12">
        <f t="shared" si="35"/>
        <v>320</v>
      </c>
      <c r="AA23" s="12">
        <f t="shared" si="35"/>
        <v>286.35000000000002</v>
      </c>
      <c r="AB23" s="12">
        <f t="shared" si="35"/>
        <v>286.35000000000002</v>
      </c>
      <c r="AD23" s="2">
        <f t="shared" si="35"/>
        <v>1449</v>
      </c>
    </row>
    <row r="24" spans="1:30" x14ac:dyDescent="0.25">
      <c r="A24" t="s">
        <v>42</v>
      </c>
      <c r="C24" s="3">
        <f>AVERAGE(C4:C20)</f>
        <v>16.484705882352941</v>
      </c>
      <c r="D24" s="14">
        <f>AVERAGE(D4:D20)</f>
        <v>41.176470588235297</v>
      </c>
      <c r="E24" s="14">
        <f t="shared" ref="E24:H24" si="36">AVERAGE(E4:E20)</f>
        <v>38.705882352941174</v>
      </c>
      <c r="F24" s="14">
        <f t="shared" si="36"/>
        <v>39</v>
      </c>
      <c r="G24" s="14">
        <f t="shared" si="36"/>
        <v>38.588235294117645</v>
      </c>
      <c r="H24" s="14">
        <f t="shared" si="36"/>
        <v>39.588235294117645</v>
      </c>
      <c r="I24" s="4"/>
      <c r="J24" s="4"/>
      <c r="K24" s="4"/>
      <c r="L24" s="4"/>
      <c r="M24" s="4"/>
      <c r="N24" s="12">
        <f>AVERAGE(N4:N20)</f>
        <v>679.09529411764709</v>
      </c>
      <c r="O24" s="12">
        <f t="shared" ref="O24:R24" si="37">AVERAGE(O4:O20)</f>
        <v>639.19411764705876</v>
      </c>
      <c r="P24" s="12">
        <f t="shared" si="37"/>
        <v>637.29647058823537</v>
      </c>
      <c r="Q24" s="12">
        <f t="shared" si="37"/>
        <v>644.4729411764705</v>
      </c>
      <c r="R24" s="12">
        <f t="shared" si="37"/>
        <v>657.63176470588246</v>
      </c>
      <c r="S24" s="13">
        <f>AVERAGE(S4:S20)</f>
        <v>26.006470588235295</v>
      </c>
      <c r="T24" s="13">
        <f t="shared" ref="T24:W24" si="38">AVERAGE(T4:T20)</f>
        <v>3.0411764705882356</v>
      </c>
      <c r="U24" s="13">
        <f t="shared" si="38"/>
        <v>7.0511764705882349</v>
      </c>
      <c r="V24" s="13">
        <f t="shared" si="38"/>
        <v>11.176470588235293</v>
      </c>
      <c r="W24" s="13">
        <f t="shared" si="38"/>
        <v>7.3794117647058828</v>
      </c>
      <c r="X24" s="12">
        <f>AVERAGE(X4:X20)</f>
        <v>705.10176470588237</v>
      </c>
      <c r="Y24" s="12">
        <f t="shared" ref="Y24:AD24" si="39">AVERAGE(Y4:Y20)</f>
        <v>642.23529411764707</v>
      </c>
      <c r="Z24" s="12">
        <f t="shared" si="39"/>
        <v>644.34764705882355</v>
      </c>
      <c r="AA24" s="12">
        <f t="shared" si="39"/>
        <v>655.64941176470597</v>
      </c>
      <c r="AB24" s="12">
        <f t="shared" si="39"/>
        <v>665.01117647058823</v>
      </c>
      <c r="AD24" s="2">
        <f t="shared" si="39"/>
        <v>3312.3452941176474</v>
      </c>
    </row>
    <row r="25" spans="1:30" x14ac:dyDescent="0.25">
      <c r="A25" t="s">
        <v>43</v>
      </c>
      <c r="D25" s="6">
        <f>SUM(D4:D20)</f>
        <v>700</v>
      </c>
      <c r="E25" s="6">
        <f t="shared" ref="E25:H25" si="40">SUM(E4:E20)</f>
        <v>658</v>
      </c>
      <c r="F25" s="6">
        <f t="shared" si="40"/>
        <v>663</v>
      </c>
      <c r="G25" s="6">
        <f t="shared" si="40"/>
        <v>656</v>
      </c>
      <c r="H25" s="6">
        <f t="shared" si="40"/>
        <v>673</v>
      </c>
      <c r="N25" s="12">
        <f>SUM(N4:N20)</f>
        <v>11544.62</v>
      </c>
      <c r="O25" s="12">
        <f t="shared" ref="O25:W25" si="41">SUM(O4:O20)</f>
        <v>10866.3</v>
      </c>
      <c r="P25" s="12">
        <f t="shared" si="41"/>
        <v>10834.04</v>
      </c>
      <c r="Q25" s="12">
        <f t="shared" si="41"/>
        <v>10956.039999999999</v>
      </c>
      <c r="R25" s="12">
        <f t="shared" si="41"/>
        <v>11179.740000000002</v>
      </c>
      <c r="S25" s="13">
        <f t="shared" si="41"/>
        <v>442.11</v>
      </c>
      <c r="T25" s="13">
        <f t="shared" si="41"/>
        <v>51.7</v>
      </c>
      <c r="U25" s="13">
        <f t="shared" si="41"/>
        <v>119.86999999999999</v>
      </c>
      <c r="V25" s="13">
        <f t="shared" si="41"/>
        <v>190</v>
      </c>
      <c r="W25" s="13">
        <f t="shared" si="41"/>
        <v>125.45</v>
      </c>
      <c r="X25" s="9">
        <f>SUM(X4:X20)</f>
        <v>11986.73</v>
      </c>
      <c r="Y25" s="9">
        <f t="shared" ref="Y25:AD25" si="42">SUM(Y4:Y20)</f>
        <v>10918</v>
      </c>
      <c r="Z25" s="9">
        <f t="shared" si="42"/>
        <v>10953.91</v>
      </c>
      <c r="AA25" s="9">
        <f t="shared" si="42"/>
        <v>11146.04</v>
      </c>
      <c r="AB25" s="9">
        <f t="shared" si="42"/>
        <v>11305.19</v>
      </c>
      <c r="AD25" s="3">
        <f t="shared" si="42"/>
        <v>56309.87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zeshan Bajracharya</dc:creator>
  <cp:lastModifiedBy>zeshan Bajracharya</cp:lastModifiedBy>
  <dcterms:created xsi:type="dcterms:W3CDTF">2024-01-10T10:18:24Z</dcterms:created>
  <dcterms:modified xsi:type="dcterms:W3CDTF">2024-01-10T11:11:20Z</dcterms:modified>
</cp:coreProperties>
</file>