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ts_GitHub\Excel\Finance Quantitative\"/>
    </mc:Choice>
  </mc:AlternateContent>
  <xr:revisionPtr revIDLastSave="0" documentId="13_ncr:1_{B95C8C1B-3167-4ABD-8984-37974A66A59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onnées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Données!$B$129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</workbook>
</file>

<file path=xl/calcChain.xml><?xml version="1.0" encoding="utf-8"?>
<calcChain xmlns="http://schemas.openxmlformats.org/spreadsheetml/2006/main">
  <c r="B128" i="1" l="1"/>
  <c r="B126" i="1"/>
  <c r="F105" i="1" a="1"/>
  <c r="F105" i="1" s="1"/>
  <c r="B123" i="1" a="1"/>
  <c r="B123" i="1" s="1"/>
  <c r="J113" i="1"/>
  <c r="I112" i="1"/>
  <c r="P119" i="1"/>
  <c r="O118" i="1"/>
  <c r="N117" i="1"/>
  <c r="M116" i="1"/>
  <c r="L115" i="1"/>
  <c r="K114" i="1"/>
  <c r="H111" i="1"/>
  <c r="G110" i="1"/>
  <c r="M105" i="1" l="1"/>
  <c r="I105" i="1"/>
  <c r="L105" i="1"/>
  <c r="H105" i="1"/>
  <c r="O105" i="1"/>
  <c r="K105" i="1"/>
  <c r="G105" i="1"/>
  <c r="N105" i="1"/>
  <c r="J105" i="1"/>
  <c r="E123" i="1"/>
  <c r="H123" i="1"/>
  <c r="K123" i="1"/>
  <c r="C123" i="1"/>
  <c r="I123" i="1"/>
  <c r="D123" i="1"/>
  <c r="G123" i="1"/>
  <c r="J123" i="1"/>
  <c r="F123" i="1"/>
  <c r="D105" i="1" l="1" a="1"/>
  <c r="D105" i="1" s="1"/>
  <c r="D108" i="1"/>
  <c r="D112" i="1"/>
  <c r="B114" i="1"/>
  <c r="U102" i="1"/>
  <c r="V102" i="1"/>
  <c r="P102" i="1"/>
  <c r="Q102" i="1"/>
  <c r="R102" i="1"/>
  <c r="S102" i="1"/>
  <c r="T102" i="1"/>
  <c r="N102" i="1"/>
  <c r="O102" i="1"/>
  <c r="M7" i="1"/>
  <c r="M8" i="1"/>
  <c r="M9" i="1"/>
  <c r="M10" i="1"/>
  <c r="M11" i="1"/>
  <c r="M12" i="1"/>
  <c r="M13" i="1"/>
  <c r="M100" i="1"/>
  <c r="N100" i="1"/>
  <c r="O100" i="1"/>
  <c r="P100" i="1"/>
  <c r="Q100" i="1"/>
  <c r="R100" i="1"/>
  <c r="S100" i="1"/>
  <c r="T100" i="1"/>
  <c r="U100" i="1"/>
  <c r="V100" i="1"/>
  <c r="M4" i="1"/>
  <c r="N4" i="1"/>
  <c r="O4" i="1"/>
  <c r="P4" i="1"/>
  <c r="Q4" i="1"/>
  <c r="R4" i="1"/>
  <c r="S4" i="1"/>
  <c r="T4" i="1"/>
  <c r="U4" i="1"/>
  <c r="V4" i="1"/>
  <c r="M5" i="1"/>
  <c r="N5" i="1"/>
  <c r="O5" i="1"/>
  <c r="P5" i="1"/>
  <c r="Q5" i="1"/>
  <c r="R5" i="1"/>
  <c r="S5" i="1"/>
  <c r="T5" i="1"/>
  <c r="U5" i="1"/>
  <c r="V5" i="1"/>
  <c r="M6" i="1"/>
  <c r="N6" i="1"/>
  <c r="O6" i="1"/>
  <c r="P6" i="1"/>
  <c r="Q6" i="1"/>
  <c r="R6" i="1"/>
  <c r="S6" i="1"/>
  <c r="T6" i="1"/>
  <c r="U6" i="1"/>
  <c r="V6" i="1"/>
  <c r="N7" i="1"/>
  <c r="O7" i="1"/>
  <c r="P7" i="1"/>
  <c r="Q7" i="1"/>
  <c r="R7" i="1"/>
  <c r="S7" i="1"/>
  <c r="T7" i="1"/>
  <c r="U7" i="1"/>
  <c r="V7" i="1"/>
  <c r="N8" i="1"/>
  <c r="O8" i="1"/>
  <c r="P8" i="1"/>
  <c r="Q8" i="1"/>
  <c r="R8" i="1"/>
  <c r="S8" i="1"/>
  <c r="T8" i="1"/>
  <c r="U8" i="1"/>
  <c r="V8" i="1"/>
  <c r="N9" i="1"/>
  <c r="O9" i="1"/>
  <c r="P9" i="1"/>
  <c r="Q9" i="1"/>
  <c r="R9" i="1"/>
  <c r="S9" i="1"/>
  <c r="T9" i="1"/>
  <c r="U9" i="1"/>
  <c r="V9" i="1"/>
  <c r="N10" i="1"/>
  <c r="O10" i="1"/>
  <c r="P10" i="1"/>
  <c r="Q10" i="1"/>
  <c r="R10" i="1"/>
  <c r="S10" i="1"/>
  <c r="T10" i="1"/>
  <c r="U10" i="1"/>
  <c r="V10" i="1"/>
  <c r="N11" i="1"/>
  <c r="O11" i="1"/>
  <c r="P11" i="1"/>
  <c r="Q11" i="1"/>
  <c r="R11" i="1"/>
  <c r="S11" i="1"/>
  <c r="T11" i="1"/>
  <c r="U11" i="1"/>
  <c r="V11" i="1"/>
  <c r="N12" i="1"/>
  <c r="O12" i="1"/>
  <c r="P12" i="1"/>
  <c r="Q12" i="1"/>
  <c r="R12" i="1"/>
  <c r="S12" i="1"/>
  <c r="T12" i="1"/>
  <c r="U12" i="1"/>
  <c r="V12" i="1"/>
  <c r="N13" i="1"/>
  <c r="O13" i="1"/>
  <c r="P13" i="1"/>
  <c r="Q13" i="1"/>
  <c r="R13" i="1"/>
  <c r="S13" i="1"/>
  <c r="T13" i="1"/>
  <c r="U13" i="1"/>
  <c r="V13" i="1"/>
  <c r="M14" i="1"/>
  <c r="N14" i="1"/>
  <c r="O14" i="1"/>
  <c r="P14" i="1"/>
  <c r="Q14" i="1"/>
  <c r="R14" i="1"/>
  <c r="S14" i="1"/>
  <c r="T14" i="1"/>
  <c r="U14" i="1"/>
  <c r="V14" i="1"/>
  <c r="M15" i="1"/>
  <c r="N15" i="1"/>
  <c r="O15" i="1"/>
  <c r="P15" i="1"/>
  <c r="Q15" i="1"/>
  <c r="R15" i="1"/>
  <c r="S15" i="1"/>
  <c r="T15" i="1"/>
  <c r="U15" i="1"/>
  <c r="V15" i="1"/>
  <c r="M16" i="1"/>
  <c r="N16" i="1"/>
  <c r="O16" i="1"/>
  <c r="P16" i="1"/>
  <c r="Q16" i="1"/>
  <c r="R16" i="1"/>
  <c r="S16" i="1"/>
  <c r="T16" i="1"/>
  <c r="U16" i="1"/>
  <c r="V16" i="1"/>
  <c r="M17" i="1"/>
  <c r="N17" i="1"/>
  <c r="O17" i="1"/>
  <c r="P17" i="1"/>
  <c r="Q17" i="1"/>
  <c r="R17" i="1"/>
  <c r="S17" i="1"/>
  <c r="T17" i="1"/>
  <c r="U17" i="1"/>
  <c r="V17" i="1"/>
  <c r="M18" i="1"/>
  <c r="N18" i="1"/>
  <c r="O18" i="1"/>
  <c r="P18" i="1"/>
  <c r="Q18" i="1"/>
  <c r="R18" i="1"/>
  <c r="S18" i="1"/>
  <c r="T18" i="1"/>
  <c r="U18" i="1"/>
  <c r="V18" i="1"/>
  <c r="M19" i="1"/>
  <c r="N19" i="1"/>
  <c r="O19" i="1"/>
  <c r="P19" i="1"/>
  <c r="Q19" i="1"/>
  <c r="R19" i="1"/>
  <c r="S19" i="1"/>
  <c r="T19" i="1"/>
  <c r="U19" i="1"/>
  <c r="V19" i="1"/>
  <c r="M20" i="1"/>
  <c r="N20" i="1"/>
  <c r="O20" i="1"/>
  <c r="P20" i="1"/>
  <c r="Q20" i="1"/>
  <c r="R20" i="1"/>
  <c r="S20" i="1"/>
  <c r="T20" i="1"/>
  <c r="U20" i="1"/>
  <c r="V20" i="1"/>
  <c r="M21" i="1"/>
  <c r="N21" i="1"/>
  <c r="O21" i="1"/>
  <c r="P21" i="1"/>
  <c r="Q21" i="1"/>
  <c r="R21" i="1"/>
  <c r="S21" i="1"/>
  <c r="T21" i="1"/>
  <c r="U21" i="1"/>
  <c r="V21" i="1"/>
  <c r="M22" i="1"/>
  <c r="N22" i="1"/>
  <c r="O22" i="1"/>
  <c r="P22" i="1"/>
  <c r="Q22" i="1"/>
  <c r="R22" i="1"/>
  <c r="S22" i="1"/>
  <c r="T22" i="1"/>
  <c r="U22" i="1"/>
  <c r="V22" i="1"/>
  <c r="M23" i="1"/>
  <c r="N23" i="1"/>
  <c r="O23" i="1"/>
  <c r="P23" i="1"/>
  <c r="Q23" i="1"/>
  <c r="R23" i="1"/>
  <c r="S23" i="1"/>
  <c r="T23" i="1"/>
  <c r="U23" i="1"/>
  <c r="V23" i="1"/>
  <c r="M24" i="1"/>
  <c r="N24" i="1"/>
  <c r="O24" i="1"/>
  <c r="P24" i="1"/>
  <c r="Q24" i="1"/>
  <c r="R24" i="1"/>
  <c r="S24" i="1"/>
  <c r="T24" i="1"/>
  <c r="U24" i="1"/>
  <c r="V24" i="1"/>
  <c r="M25" i="1"/>
  <c r="N25" i="1"/>
  <c r="O25" i="1"/>
  <c r="P25" i="1"/>
  <c r="Q25" i="1"/>
  <c r="R25" i="1"/>
  <c r="S25" i="1"/>
  <c r="T25" i="1"/>
  <c r="U25" i="1"/>
  <c r="V25" i="1"/>
  <c r="M26" i="1"/>
  <c r="N26" i="1"/>
  <c r="O26" i="1"/>
  <c r="P26" i="1"/>
  <c r="Q26" i="1"/>
  <c r="R26" i="1"/>
  <c r="S26" i="1"/>
  <c r="T26" i="1"/>
  <c r="U26" i="1"/>
  <c r="V26" i="1"/>
  <c r="M27" i="1"/>
  <c r="N27" i="1"/>
  <c r="O27" i="1"/>
  <c r="P27" i="1"/>
  <c r="Q27" i="1"/>
  <c r="R27" i="1"/>
  <c r="S27" i="1"/>
  <c r="T27" i="1"/>
  <c r="U27" i="1"/>
  <c r="V27" i="1"/>
  <c r="M28" i="1"/>
  <c r="N28" i="1"/>
  <c r="O28" i="1"/>
  <c r="P28" i="1"/>
  <c r="Q28" i="1"/>
  <c r="R28" i="1"/>
  <c r="S28" i="1"/>
  <c r="T28" i="1"/>
  <c r="U28" i="1"/>
  <c r="V28" i="1"/>
  <c r="M29" i="1"/>
  <c r="N29" i="1"/>
  <c r="O29" i="1"/>
  <c r="P29" i="1"/>
  <c r="Q29" i="1"/>
  <c r="R29" i="1"/>
  <c r="S29" i="1"/>
  <c r="T29" i="1"/>
  <c r="U29" i="1"/>
  <c r="V29" i="1"/>
  <c r="M30" i="1"/>
  <c r="N30" i="1"/>
  <c r="O30" i="1"/>
  <c r="P30" i="1"/>
  <c r="Q30" i="1"/>
  <c r="R30" i="1"/>
  <c r="S30" i="1"/>
  <c r="T30" i="1"/>
  <c r="U30" i="1"/>
  <c r="V30" i="1"/>
  <c r="M31" i="1"/>
  <c r="N31" i="1"/>
  <c r="O31" i="1"/>
  <c r="P31" i="1"/>
  <c r="Q31" i="1"/>
  <c r="R31" i="1"/>
  <c r="S31" i="1"/>
  <c r="T31" i="1"/>
  <c r="U31" i="1"/>
  <c r="V31" i="1"/>
  <c r="M32" i="1"/>
  <c r="N32" i="1"/>
  <c r="O32" i="1"/>
  <c r="P32" i="1"/>
  <c r="Q32" i="1"/>
  <c r="R32" i="1"/>
  <c r="S32" i="1"/>
  <c r="T32" i="1"/>
  <c r="U32" i="1"/>
  <c r="V32" i="1"/>
  <c r="M33" i="1"/>
  <c r="N33" i="1"/>
  <c r="O33" i="1"/>
  <c r="P33" i="1"/>
  <c r="Q33" i="1"/>
  <c r="R33" i="1"/>
  <c r="S33" i="1"/>
  <c r="T33" i="1"/>
  <c r="U33" i="1"/>
  <c r="V33" i="1"/>
  <c r="M34" i="1"/>
  <c r="N34" i="1"/>
  <c r="O34" i="1"/>
  <c r="P34" i="1"/>
  <c r="Q34" i="1"/>
  <c r="R34" i="1"/>
  <c r="S34" i="1"/>
  <c r="T34" i="1"/>
  <c r="U34" i="1"/>
  <c r="V34" i="1"/>
  <c r="M35" i="1"/>
  <c r="N35" i="1"/>
  <c r="O35" i="1"/>
  <c r="P35" i="1"/>
  <c r="Q35" i="1"/>
  <c r="R35" i="1"/>
  <c r="S35" i="1"/>
  <c r="T35" i="1"/>
  <c r="U35" i="1"/>
  <c r="V35" i="1"/>
  <c r="M36" i="1"/>
  <c r="N36" i="1"/>
  <c r="O36" i="1"/>
  <c r="P36" i="1"/>
  <c r="Q36" i="1"/>
  <c r="R36" i="1"/>
  <c r="S36" i="1"/>
  <c r="T36" i="1"/>
  <c r="U36" i="1"/>
  <c r="V36" i="1"/>
  <c r="M37" i="1"/>
  <c r="N37" i="1"/>
  <c r="O37" i="1"/>
  <c r="P37" i="1"/>
  <c r="Q37" i="1"/>
  <c r="R37" i="1"/>
  <c r="S37" i="1"/>
  <c r="T37" i="1"/>
  <c r="U37" i="1"/>
  <c r="V37" i="1"/>
  <c r="M38" i="1"/>
  <c r="N38" i="1"/>
  <c r="O38" i="1"/>
  <c r="P38" i="1"/>
  <c r="Q38" i="1"/>
  <c r="R38" i="1"/>
  <c r="S38" i="1"/>
  <c r="T38" i="1"/>
  <c r="U38" i="1"/>
  <c r="V38" i="1"/>
  <c r="M39" i="1"/>
  <c r="N39" i="1"/>
  <c r="O39" i="1"/>
  <c r="P39" i="1"/>
  <c r="Q39" i="1"/>
  <c r="R39" i="1"/>
  <c r="S39" i="1"/>
  <c r="T39" i="1"/>
  <c r="U39" i="1"/>
  <c r="V39" i="1"/>
  <c r="M40" i="1"/>
  <c r="N40" i="1"/>
  <c r="O40" i="1"/>
  <c r="P40" i="1"/>
  <c r="Q40" i="1"/>
  <c r="R40" i="1"/>
  <c r="S40" i="1"/>
  <c r="T40" i="1"/>
  <c r="U40" i="1"/>
  <c r="V40" i="1"/>
  <c r="M41" i="1"/>
  <c r="N41" i="1"/>
  <c r="O41" i="1"/>
  <c r="P41" i="1"/>
  <c r="Q41" i="1"/>
  <c r="R41" i="1"/>
  <c r="S41" i="1"/>
  <c r="T41" i="1"/>
  <c r="U41" i="1"/>
  <c r="V41" i="1"/>
  <c r="M42" i="1"/>
  <c r="N42" i="1"/>
  <c r="O42" i="1"/>
  <c r="P42" i="1"/>
  <c r="Q42" i="1"/>
  <c r="R42" i="1"/>
  <c r="S42" i="1"/>
  <c r="T42" i="1"/>
  <c r="U42" i="1"/>
  <c r="V42" i="1"/>
  <c r="M43" i="1"/>
  <c r="N43" i="1"/>
  <c r="O43" i="1"/>
  <c r="P43" i="1"/>
  <c r="Q43" i="1"/>
  <c r="R43" i="1"/>
  <c r="S43" i="1"/>
  <c r="T43" i="1"/>
  <c r="U43" i="1"/>
  <c r="V43" i="1"/>
  <c r="M44" i="1"/>
  <c r="N44" i="1"/>
  <c r="O44" i="1"/>
  <c r="P44" i="1"/>
  <c r="Q44" i="1"/>
  <c r="R44" i="1"/>
  <c r="S44" i="1"/>
  <c r="T44" i="1"/>
  <c r="U44" i="1"/>
  <c r="V44" i="1"/>
  <c r="M45" i="1"/>
  <c r="N45" i="1"/>
  <c r="O45" i="1"/>
  <c r="P45" i="1"/>
  <c r="Q45" i="1"/>
  <c r="R45" i="1"/>
  <c r="S45" i="1"/>
  <c r="T45" i="1"/>
  <c r="U45" i="1"/>
  <c r="V45" i="1"/>
  <c r="M46" i="1"/>
  <c r="N46" i="1"/>
  <c r="O46" i="1"/>
  <c r="P46" i="1"/>
  <c r="Q46" i="1"/>
  <c r="R46" i="1"/>
  <c r="S46" i="1"/>
  <c r="T46" i="1"/>
  <c r="U46" i="1"/>
  <c r="V46" i="1"/>
  <c r="M47" i="1"/>
  <c r="N47" i="1"/>
  <c r="O47" i="1"/>
  <c r="P47" i="1"/>
  <c r="Q47" i="1"/>
  <c r="R47" i="1"/>
  <c r="S47" i="1"/>
  <c r="T47" i="1"/>
  <c r="U47" i="1"/>
  <c r="V47" i="1"/>
  <c r="M48" i="1"/>
  <c r="N48" i="1"/>
  <c r="O48" i="1"/>
  <c r="P48" i="1"/>
  <c r="Q48" i="1"/>
  <c r="R48" i="1"/>
  <c r="S48" i="1"/>
  <c r="T48" i="1"/>
  <c r="U48" i="1"/>
  <c r="V48" i="1"/>
  <c r="M49" i="1"/>
  <c r="N49" i="1"/>
  <c r="O49" i="1"/>
  <c r="P49" i="1"/>
  <c r="Q49" i="1"/>
  <c r="R49" i="1"/>
  <c r="S49" i="1"/>
  <c r="T49" i="1"/>
  <c r="U49" i="1"/>
  <c r="V49" i="1"/>
  <c r="M50" i="1"/>
  <c r="N50" i="1"/>
  <c r="O50" i="1"/>
  <c r="P50" i="1"/>
  <c r="Q50" i="1"/>
  <c r="R50" i="1"/>
  <c r="S50" i="1"/>
  <c r="T50" i="1"/>
  <c r="U50" i="1"/>
  <c r="V50" i="1"/>
  <c r="M51" i="1"/>
  <c r="N51" i="1"/>
  <c r="O51" i="1"/>
  <c r="P51" i="1"/>
  <c r="Q51" i="1"/>
  <c r="R51" i="1"/>
  <c r="S51" i="1"/>
  <c r="T51" i="1"/>
  <c r="U51" i="1"/>
  <c r="V51" i="1"/>
  <c r="M52" i="1"/>
  <c r="N52" i="1"/>
  <c r="O52" i="1"/>
  <c r="P52" i="1"/>
  <c r="Q52" i="1"/>
  <c r="R52" i="1"/>
  <c r="S52" i="1"/>
  <c r="T52" i="1"/>
  <c r="U52" i="1"/>
  <c r="V52" i="1"/>
  <c r="M53" i="1"/>
  <c r="N53" i="1"/>
  <c r="O53" i="1"/>
  <c r="P53" i="1"/>
  <c r="Q53" i="1"/>
  <c r="R53" i="1"/>
  <c r="S53" i="1"/>
  <c r="T53" i="1"/>
  <c r="U53" i="1"/>
  <c r="V53" i="1"/>
  <c r="M54" i="1"/>
  <c r="N54" i="1"/>
  <c r="O54" i="1"/>
  <c r="P54" i="1"/>
  <c r="Q54" i="1"/>
  <c r="R54" i="1"/>
  <c r="S54" i="1"/>
  <c r="T54" i="1"/>
  <c r="U54" i="1"/>
  <c r="V54" i="1"/>
  <c r="M55" i="1"/>
  <c r="N55" i="1"/>
  <c r="O55" i="1"/>
  <c r="P55" i="1"/>
  <c r="Q55" i="1"/>
  <c r="R55" i="1"/>
  <c r="S55" i="1"/>
  <c r="T55" i="1"/>
  <c r="U55" i="1"/>
  <c r="V55" i="1"/>
  <c r="M56" i="1"/>
  <c r="N56" i="1"/>
  <c r="O56" i="1"/>
  <c r="P56" i="1"/>
  <c r="Q56" i="1"/>
  <c r="R56" i="1"/>
  <c r="S56" i="1"/>
  <c r="T56" i="1"/>
  <c r="U56" i="1"/>
  <c r="V56" i="1"/>
  <c r="M57" i="1"/>
  <c r="N57" i="1"/>
  <c r="O57" i="1"/>
  <c r="P57" i="1"/>
  <c r="Q57" i="1"/>
  <c r="R57" i="1"/>
  <c r="S57" i="1"/>
  <c r="T57" i="1"/>
  <c r="U57" i="1"/>
  <c r="V57" i="1"/>
  <c r="M58" i="1"/>
  <c r="N58" i="1"/>
  <c r="O58" i="1"/>
  <c r="P58" i="1"/>
  <c r="Q58" i="1"/>
  <c r="R58" i="1"/>
  <c r="S58" i="1"/>
  <c r="T58" i="1"/>
  <c r="U58" i="1"/>
  <c r="V58" i="1"/>
  <c r="M59" i="1"/>
  <c r="N59" i="1"/>
  <c r="O59" i="1"/>
  <c r="P59" i="1"/>
  <c r="Q59" i="1"/>
  <c r="R59" i="1"/>
  <c r="S59" i="1"/>
  <c r="T59" i="1"/>
  <c r="U59" i="1"/>
  <c r="V59" i="1"/>
  <c r="M60" i="1"/>
  <c r="N60" i="1"/>
  <c r="O60" i="1"/>
  <c r="P60" i="1"/>
  <c r="Q60" i="1"/>
  <c r="R60" i="1"/>
  <c r="S60" i="1"/>
  <c r="T60" i="1"/>
  <c r="U60" i="1"/>
  <c r="V60" i="1"/>
  <c r="M61" i="1"/>
  <c r="N61" i="1"/>
  <c r="O61" i="1"/>
  <c r="P61" i="1"/>
  <c r="Q61" i="1"/>
  <c r="R61" i="1"/>
  <c r="S61" i="1"/>
  <c r="T61" i="1"/>
  <c r="U61" i="1"/>
  <c r="V61" i="1"/>
  <c r="M62" i="1"/>
  <c r="N62" i="1"/>
  <c r="O62" i="1"/>
  <c r="P62" i="1"/>
  <c r="Q62" i="1"/>
  <c r="R62" i="1"/>
  <c r="S62" i="1"/>
  <c r="T62" i="1"/>
  <c r="U62" i="1"/>
  <c r="V62" i="1"/>
  <c r="M63" i="1"/>
  <c r="N63" i="1"/>
  <c r="O63" i="1"/>
  <c r="P63" i="1"/>
  <c r="Q63" i="1"/>
  <c r="R63" i="1"/>
  <c r="S63" i="1"/>
  <c r="T63" i="1"/>
  <c r="U63" i="1"/>
  <c r="V63" i="1"/>
  <c r="M64" i="1"/>
  <c r="N64" i="1"/>
  <c r="O64" i="1"/>
  <c r="P64" i="1"/>
  <c r="Q64" i="1"/>
  <c r="R64" i="1"/>
  <c r="S64" i="1"/>
  <c r="T64" i="1"/>
  <c r="U64" i="1"/>
  <c r="V64" i="1"/>
  <c r="M65" i="1"/>
  <c r="N65" i="1"/>
  <c r="O65" i="1"/>
  <c r="P65" i="1"/>
  <c r="Q65" i="1"/>
  <c r="R65" i="1"/>
  <c r="S65" i="1"/>
  <c r="T65" i="1"/>
  <c r="U65" i="1"/>
  <c r="V65" i="1"/>
  <c r="M66" i="1"/>
  <c r="N66" i="1"/>
  <c r="O66" i="1"/>
  <c r="P66" i="1"/>
  <c r="Q66" i="1"/>
  <c r="R66" i="1"/>
  <c r="S66" i="1"/>
  <c r="T66" i="1"/>
  <c r="U66" i="1"/>
  <c r="V66" i="1"/>
  <c r="M67" i="1"/>
  <c r="N67" i="1"/>
  <c r="O67" i="1"/>
  <c r="P67" i="1"/>
  <c r="Q67" i="1"/>
  <c r="R67" i="1"/>
  <c r="S67" i="1"/>
  <c r="T67" i="1"/>
  <c r="U67" i="1"/>
  <c r="V67" i="1"/>
  <c r="M68" i="1"/>
  <c r="N68" i="1"/>
  <c r="O68" i="1"/>
  <c r="P68" i="1"/>
  <c r="Q68" i="1"/>
  <c r="R68" i="1"/>
  <c r="S68" i="1"/>
  <c r="T68" i="1"/>
  <c r="U68" i="1"/>
  <c r="V68" i="1"/>
  <c r="M69" i="1"/>
  <c r="N69" i="1"/>
  <c r="O69" i="1"/>
  <c r="P69" i="1"/>
  <c r="Q69" i="1"/>
  <c r="R69" i="1"/>
  <c r="S69" i="1"/>
  <c r="T69" i="1"/>
  <c r="U69" i="1"/>
  <c r="V69" i="1"/>
  <c r="M70" i="1"/>
  <c r="N70" i="1"/>
  <c r="O70" i="1"/>
  <c r="P70" i="1"/>
  <c r="Q70" i="1"/>
  <c r="R70" i="1"/>
  <c r="S70" i="1"/>
  <c r="T70" i="1"/>
  <c r="U70" i="1"/>
  <c r="V70" i="1"/>
  <c r="M71" i="1"/>
  <c r="N71" i="1"/>
  <c r="O71" i="1"/>
  <c r="P71" i="1"/>
  <c r="Q71" i="1"/>
  <c r="R71" i="1"/>
  <c r="S71" i="1"/>
  <c r="T71" i="1"/>
  <c r="U71" i="1"/>
  <c r="V71" i="1"/>
  <c r="M72" i="1"/>
  <c r="N72" i="1"/>
  <c r="O72" i="1"/>
  <c r="P72" i="1"/>
  <c r="Q72" i="1"/>
  <c r="R72" i="1"/>
  <c r="S72" i="1"/>
  <c r="T72" i="1"/>
  <c r="U72" i="1"/>
  <c r="V72" i="1"/>
  <c r="M73" i="1"/>
  <c r="N73" i="1"/>
  <c r="O73" i="1"/>
  <c r="P73" i="1"/>
  <c r="Q73" i="1"/>
  <c r="R73" i="1"/>
  <c r="S73" i="1"/>
  <c r="T73" i="1"/>
  <c r="U73" i="1"/>
  <c r="V73" i="1"/>
  <c r="M74" i="1"/>
  <c r="N74" i="1"/>
  <c r="O74" i="1"/>
  <c r="P74" i="1"/>
  <c r="Q74" i="1"/>
  <c r="R74" i="1"/>
  <c r="S74" i="1"/>
  <c r="T74" i="1"/>
  <c r="U74" i="1"/>
  <c r="V74" i="1"/>
  <c r="M75" i="1"/>
  <c r="N75" i="1"/>
  <c r="O75" i="1"/>
  <c r="P75" i="1"/>
  <c r="Q75" i="1"/>
  <c r="R75" i="1"/>
  <c r="S75" i="1"/>
  <c r="T75" i="1"/>
  <c r="U75" i="1"/>
  <c r="V75" i="1"/>
  <c r="M76" i="1"/>
  <c r="N76" i="1"/>
  <c r="O76" i="1"/>
  <c r="P76" i="1"/>
  <c r="Q76" i="1"/>
  <c r="R76" i="1"/>
  <c r="S76" i="1"/>
  <c r="T76" i="1"/>
  <c r="U76" i="1"/>
  <c r="V76" i="1"/>
  <c r="M77" i="1"/>
  <c r="N77" i="1"/>
  <c r="O77" i="1"/>
  <c r="P77" i="1"/>
  <c r="Q77" i="1"/>
  <c r="R77" i="1"/>
  <c r="S77" i="1"/>
  <c r="T77" i="1"/>
  <c r="U77" i="1"/>
  <c r="V77" i="1"/>
  <c r="M78" i="1"/>
  <c r="N78" i="1"/>
  <c r="O78" i="1"/>
  <c r="P78" i="1"/>
  <c r="Q78" i="1"/>
  <c r="R78" i="1"/>
  <c r="S78" i="1"/>
  <c r="T78" i="1"/>
  <c r="U78" i="1"/>
  <c r="V78" i="1"/>
  <c r="M79" i="1"/>
  <c r="N79" i="1"/>
  <c r="O79" i="1"/>
  <c r="P79" i="1"/>
  <c r="Q79" i="1"/>
  <c r="R79" i="1"/>
  <c r="S79" i="1"/>
  <c r="T79" i="1"/>
  <c r="U79" i="1"/>
  <c r="V79" i="1"/>
  <c r="M80" i="1"/>
  <c r="N80" i="1"/>
  <c r="O80" i="1"/>
  <c r="P80" i="1"/>
  <c r="Q80" i="1"/>
  <c r="R80" i="1"/>
  <c r="S80" i="1"/>
  <c r="T80" i="1"/>
  <c r="U80" i="1"/>
  <c r="V80" i="1"/>
  <c r="M81" i="1"/>
  <c r="N81" i="1"/>
  <c r="O81" i="1"/>
  <c r="P81" i="1"/>
  <c r="Q81" i="1"/>
  <c r="R81" i="1"/>
  <c r="S81" i="1"/>
  <c r="T81" i="1"/>
  <c r="U81" i="1"/>
  <c r="V81" i="1"/>
  <c r="M82" i="1"/>
  <c r="N82" i="1"/>
  <c r="O82" i="1"/>
  <c r="P82" i="1"/>
  <c r="Q82" i="1"/>
  <c r="R82" i="1"/>
  <c r="S82" i="1"/>
  <c r="T82" i="1"/>
  <c r="U82" i="1"/>
  <c r="V82" i="1"/>
  <c r="M83" i="1"/>
  <c r="N83" i="1"/>
  <c r="O83" i="1"/>
  <c r="P83" i="1"/>
  <c r="Q83" i="1"/>
  <c r="R83" i="1"/>
  <c r="S83" i="1"/>
  <c r="T83" i="1"/>
  <c r="U83" i="1"/>
  <c r="V83" i="1"/>
  <c r="M84" i="1"/>
  <c r="N84" i="1"/>
  <c r="O84" i="1"/>
  <c r="P84" i="1"/>
  <c r="Q84" i="1"/>
  <c r="R84" i="1"/>
  <c r="S84" i="1"/>
  <c r="T84" i="1"/>
  <c r="U84" i="1"/>
  <c r="V84" i="1"/>
  <c r="M85" i="1"/>
  <c r="N85" i="1"/>
  <c r="O85" i="1"/>
  <c r="P85" i="1"/>
  <c r="Q85" i="1"/>
  <c r="R85" i="1"/>
  <c r="S85" i="1"/>
  <c r="T85" i="1"/>
  <c r="U85" i="1"/>
  <c r="V85" i="1"/>
  <c r="M86" i="1"/>
  <c r="N86" i="1"/>
  <c r="O86" i="1"/>
  <c r="P86" i="1"/>
  <c r="Q86" i="1"/>
  <c r="R86" i="1"/>
  <c r="S86" i="1"/>
  <c r="T86" i="1"/>
  <c r="U86" i="1"/>
  <c r="V86" i="1"/>
  <c r="M87" i="1"/>
  <c r="N87" i="1"/>
  <c r="O87" i="1"/>
  <c r="P87" i="1"/>
  <c r="Q87" i="1"/>
  <c r="R87" i="1"/>
  <c r="S87" i="1"/>
  <c r="T87" i="1"/>
  <c r="U87" i="1"/>
  <c r="V87" i="1"/>
  <c r="M88" i="1"/>
  <c r="N88" i="1"/>
  <c r="O88" i="1"/>
  <c r="P88" i="1"/>
  <c r="Q88" i="1"/>
  <c r="R88" i="1"/>
  <c r="S88" i="1"/>
  <c r="T88" i="1"/>
  <c r="U88" i="1"/>
  <c r="V88" i="1"/>
  <c r="M89" i="1"/>
  <c r="N89" i="1"/>
  <c r="O89" i="1"/>
  <c r="P89" i="1"/>
  <c r="Q89" i="1"/>
  <c r="R89" i="1"/>
  <c r="S89" i="1"/>
  <c r="T89" i="1"/>
  <c r="U89" i="1"/>
  <c r="V89" i="1"/>
  <c r="M90" i="1"/>
  <c r="N90" i="1"/>
  <c r="O90" i="1"/>
  <c r="P90" i="1"/>
  <c r="Q90" i="1"/>
  <c r="R90" i="1"/>
  <c r="S90" i="1"/>
  <c r="T90" i="1"/>
  <c r="U90" i="1"/>
  <c r="V90" i="1"/>
  <c r="M91" i="1"/>
  <c r="N91" i="1"/>
  <c r="O91" i="1"/>
  <c r="P91" i="1"/>
  <c r="Q91" i="1"/>
  <c r="R91" i="1"/>
  <c r="S91" i="1"/>
  <c r="T91" i="1"/>
  <c r="U91" i="1"/>
  <c r="V91" i="1"/>
  <c r="M92" i="1"/>
  <c r="N92" i="1"/>
  <c r="O92" i="1"/>
  <c r="P92" i="1"/>
  <c r="Q92" i="1"/>
  <c r="R92" i="1"/>
  <c r="S92" i="1"/>
  <c r="T92" i="1"/>
  <c r="U92" i="1"/>
  <c r="V92" i="1"/>
  <c r="M93" i="1"/>
  <c r="N93" i="1"/>
  <c r="O93" i="1"/>
  <c r="P93" i="1"/>
  <c r="Q93" i="1"/>
  <c r="R93" i="1"/>
  <c r="S93" i="1"/>
  <c r="T93" i="1"/>
  <c r="U93" i="1"/>
  <c r="V93" i="1"/>
  <c r="M94" i="1"/>
  <c r="N94" i="1"/>
  <c r="O94" i="1"/>
  <c r="P94" i="1"/>
  <c r="Q94" i="1"/>
  <c r="R94" i="1"/>
  <c r="S94" i="1"/>
  <c r="T94" i="1"/>
  <c r="U94" i="1"/>
  <c r="V94" i="1"/>
  <c r="M95" i="1"/>
  <c r="N95" i="1"/>
  <c r="O95" i="1"/>
  <c r="P95" i="1"/>
  <c r="Q95" i="1"/>
  <c r="R95" i="1"/>
  <c r="S95" i="1"/>
  <c r="T95" i="1"/>
  <c r="U95" i="1"/>
  <c r="V95" i="1"/>
  <c r="M96" i="1"/>
  <c r="N96" i="1"/>
  <c r="O96" i="1"/>
  <c r="P96" i="1"/>
  <c r="Q96" i="1"/>
  <c r="R96" i="1"/>
  <c r="S96" i="1"/>
  <c r="T96" i="1"/>
  <c r="U96" i="1"/>
  <c r="V96" i="1"/>
  <c r="M97" i="1"/>
  <c r="N97" i="1"/>
  <c r="O97" i="1"/>
  <c r="P97" i="1"/>
  <c r="Q97" i="1"/>
  <c r="R97" i="1"/>
  <c r="S97" i="1"/>
  <c r="T97" i="1"/>
  <c r="U97" i="1"/>
  <c r="V97" i="1"/>
  <c r="M98" i="1"/>
  <c r="N98" i="1"/>
  <c r="O98" i="1"/>
  <c r="P98" i="1"/>
  <c r="Q98" i="1"/>
  <c r="R98" i="1"/>
  <c r="S98" i="1"/>
  <c r="T98" i="1"/>
  <c r="U98" i="1"/>
  <c r="V98" i="1"/>
  <c r="M99" i="1"/>
  <c r="N99" i="1"/>
  <c r="O99" i="1"/>
  <c r="P99" i="1"/>
  <c r="Q99" i="1"/>
  <c r="R99" i="1"/>
  <c r="S99" i="1"/>
  <c r="T99" i="1"/>
  <c r="U99" i="1"/>
  <c r="V99" i="1"/>
  <c r="N3" i="1"/>
  <c r="O3" i="1"/>
  <c r="P3" i="1"/>
  <c r="Q3" i="1"/>
  <c r="R3" i="1"/>
  <c r="S3" i="1"/>
  <c r="T3" i="1"/>
  <c r="U3" i="1"/>
  <c r="V3" i="1"/>
  <c r="M3" i="1"/>
  <c r="M102" i="1" s="1"/>
  <c r="D111" i="1" l="1"/>
  <c r="D107" i="1"/>
  <c r="D114" i="1"/>
  <c r="D110" i="1"/>
  <c r="D106" i="1"/>
  <c r="D113" i="1"/>
  <c r="D109" i="1"/>
</calcChain>
</file>

<file path=xl/sharedStrings.xml><?xml version="1.0" encoding="utf-8"?>
<sst xmlns="http://schemas.openxmlformats.org/spreadsheetml/2006/main" count="50" uniqueCount="40">
  <si>
    <t>SAPH</t>
  </si>
  <si>
    <t>SOGB</t>
  </si>
  <si>
    <t>CIE</t>
  </si>
  <si>
    <t>VIVO-ENERGY-CI (Ex shell)</t>
  </si>
  <si>
    <t>SOLIBRA</t>
  </si>
  <si>
    <t>BOLLORE AFRICA LOGISTICS COTE D'IVOIRE</t>
  </si>
  <si>
    <t>BICICI</t>
  </si>
  <si>
    <t>SAGECO-CI</t>
  </si>
  <si>
    <t>SERVAIR ABIDJAN</t>
  </si>
  <si>
    <t>BOA-CI</t>
  </si>
  <si>
    <t>Date</t>
  </si>
  <si>
    <t>SPHC</t>
  </si>
  <si>
    <t>SOGC</t>
  </si>
  <si>
    <t>CIEC</t>
  </si>
  <si>
    <t>SHEC</t>
  </si>
  <si>
    <t>SLBC</t>
  </si>
  <si>
    <t>SDSC</t>
  </si>
  <si>
    <t>BICC</t>
  </si>
  <si>
    <t>SGBC</t>
  </si>
  <si>
    <t>ABJC</t>
  </si>
  <si>
    <t>BOAC</t>
  </si>
  <si>
    <t>Colonne 1</t>
  </si>
  <si>
    <t>Colonne 2</t>
  </si>
  <si>
    <t>Colonne 3</t>
  </si>
  <si>
    <t>Colonne 4</t>
  </si>
  <si>
    <t>Colonne 5</t>
  </si>
  <si>
    <t>Colonne 6</t>
  </si>
  <si>
    <t>Colonne 7</t>
  </si>
  <si>
    <t>Colonne 8</t>
  </si>
  <si>
    <t>Colonne 9</t>
  </si>
  <si>
    <t>Colonne 10</t>
  </si>
  <si>
    <t>ponderation</t>
  </si>
  <si>
    <t>Rendement JOUR</t>
  </si>
  <si>
    <t xml:space="preserve">Moyenne </t>
  </si>
  <si>
    <t>richesse (W)</t>
  </si>
  <si>
    <t>V Rend en Col</t>
  </si>
  <si>
    <t xml:space="preserve">transp rend </t>
  </si>
  <si>
    <t>tsp de pnd</t>
  </si>
  <si>
    <t>rend ptf</t>
  </si>
  <si>
    <t>rsik ptf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</si>
</sst>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C]dd/mm/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164" fontId="2" fillId="0" borderId="1" xfId="1" applyNumberFormat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2" applyFont="1" applyBorder="1" applyAlignment="1" applyProtection="1">
      <alignment vertical="top" wrapText="1" readingOrder="1"/>
      <protection locked="0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2" fillId="0" borderId="4" xfId="1" applyFont="1" applyBorder="1" applyAlignment="1" applyProtection="1">
      <alignment vertical="top" wrapText="1" readingOrder="1"/>
      <protection locked="0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A128"/>
  <sheetViews>
    <sheetView tabSelected="1" zoomScale="115" zoomScaleNormal="115" workbookViewId="0"/>
  </sheetViews>
  <sheetFormatPr baseColWidth="10" defaultRowHeight="15" x14ac:dyDescent="0.25"/>
  <cols>
    <col min="2" max="2" width="13.140625" bestFit="1" customWidth="1"/>
    <col min="13" max="13" width="17.5703125" customWidth="1"/>
  </cols>
  <sheetData>
    <row r="1" spans="1:5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3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M2" t="s">
        <v>32</v>
      </c>
    </row>
    <row r="3" spans="1:53" x14ac:dyDescent="0.25">
      <c r="A3" s="2">
        <v>42551</v>
      </c>
      <c r="B3" s="3">
        <v>15100</v>
      </c>
      <c r="C3" s="4">
        <v>36010</v>
      </c>
      <c r="D3" s="4">
        <v>80500</v>
      </c>
      <c r="E3" s="4">
        <v>220000</v>
      </c>
      <c r="F3" s="4">
        <v>203000</v>
      </c>
      <c r="G3" s="4">
        <v>295500</v>
      </c>
      <c r="H3" s="4">
        <v>100005</v>
      </c>
      <c r="I3" s="4">
        <v>145000</v>
      </c>
      <c r="J3" s="4">
        <v>160000</v>
      </c>
      <c r="K3" s="3">
        <v>200000</v>
      </c>
      <c r="M3" s="7">
        <f>(B3-B4)/B4</f>
        <v>0</v>
      </c>
      <c r="N3" s="7">
        <f t="shared" ref="N3:V3" si="0">(C3-C4)/C4</f>
        <v>2.7777777777777778E-4</v>
      </c>
      <c r="O3" s="7">
        <f t="shared" si="0"/>
        <v>4.4098573281452662E-2</v>
      </c>
      <c r="P3" s="7">
        <f t="shared" si="0"/>
        <v>5.6042241689667587E-2</v>
      </c>
      <c r="Q3" s="7">
        <f t="shared" si="0"/>
        <v>4.0972257832931645E-2</v>
      </c>
      <c r="R3" s="7">
        <f t="shared" si="0"/>
        <v>-1.4999999999999999E-2</v>
      </c>
      <c r="S3" s="7">
        <f t="shared" si="0"/>
        <v>5.0000000000000002E-5</v>
      </c>
      <c r="T3" s="7">
        <f t="shared" si="0"/>
        <v>0</v>
      </c>
      <c r="U3" s="7">
        <f t="shared" si="0"/>
        <v>0</v>
      </c>
      <c r="V3" s="7">
        <f t="shared" si="0"/>
        <v>-1.4778325123152709E-2</v>
      </c>
      <c r="W3" s="7"/>
    </row>
    <row r="4" spans="1:53" ht="15.75" thickBot="1" x14ac:dyDescent="0.3">
      <c r="A4" s="2">
        <v>42550</v>
      </c>
      <c r="B4" s="3">
        <v>15100</v>
      </c>
      <c r="C4" s="4">
        <v>36000</v>
      </c>
      <c r="D4" s="4">
        <v>77100</v>
      </c>
      <c r="E4" s="4">
        <v>208325</v>
      </c>
      <c r="F4" s="4">
        <v>195010</v>
      </c>
      <c r="G4" s="4">
        <v>300000</v>
      </c>
      <c r="H4" s="4">
        <v>100000</v>
      </c>
      <c r="I4" s="4">
        <v>145000</v>
      </c>
      <c r="J4" s="4">
        <v>160000</v>
      </c>
      <c r="K4" s="3">
        <v>203000</v>
      </c>
      <c r="M4" s="7">
        <f t="shared" ref="M4:M67" si="1">(B4-B5)/B5</f>
        <v>0</v>
      </c>
      <c r="N4" s="7">
        <f t="shared" ref="N4:N67" si="2">(C4-C5)/C5</f>
        <v>0</v>
      </c>
      <c r="O4" s="7">
        <f t="shared" ref="O4:O67" si="3">(D4-D5)/D5</f>
        <v>0</v>
      </c>
      <c r="P4" s="7">
        <f t="shared" ref="P4:P67" si="4">(E4-E5)/E5</f>
        <v>7.4976134575195433E-2</v>
      </c>
      <c r="Q4" s="7">
        <f t="shared" ref="Q4:Q67" si="5">(F4-F5)/F5</f>
        <v>0</v>
      </c>
      <c r="R4" s="7">
        <f t="shared" ref="R4:R67" si="6">(G4-G5)/G5</f>
        <v>1.5176894573879499E-2</v>
      </c>
      <c r="S4" s="7">
        <f t="shared" ref="S4:S67" si="7">(H4-H5)/H5</f>
        <v>0</v>
      </c>
      <c r="T4" s="7">
        <f t="shared" ref="T4:T67" si="8">(I4-I5)/I5</f>
        <v>-3.5391540391024982E-3</v>
      </c>
      <c r="U4" s="7">
        <f t="shared" ref="U4:U67" si="9">(J4-J5)/J5</f>
        <v>-3.614457831325301E-2</v>
      </c>
      <c r="V4" s="7">
        <f t="shared" ref="V4:V67" si="10">(K4-K5)/K5</f>
        <v>0</v>
      </c>
    </row>
    <row r="5" spans="1:53" x14ac:dyDescent="0.25">
      <c r="A5" s="2">
        <v>42549</v>
      </c>
      <c r="B5" s="3">
        <v>15100</v>
      </c>
      <c r="C5" s="4">
        <v>36000</v>
      </c>
      <c r="D5" s="4">
        <v>77100</v>
      </c>
      <c r="E5" s="4">
        <v>193795</v>
      </c>
      <c r="F5" s="4">
        <v>195010</v>
      </c>
      <c r="G5" s="4">
        <v>295515</v>
      </c>
      <c r="H5" s="4">
        <v>100000</v>
      </c>
      <c r="I5" s="4">
        <v>145515</v>
      </c>
      <c r="J5" s="4">
        <v>166000</v>
      </c>
      <c r="K5" s="3">
        <v>203000</v>
      </c>
      <c r="M5" s="7">
        <f t="shared" si="1"/>
        <v>0</v>
      </c>
      <c r="N5" s="7">
        <f t="shared" si="2"/>
        <v>0</v>
      </c>
      <c r="O5" s="7">
        <f t="shared" si="3"/>
        <v>1.4473684210526316E-2</v>
      </c>
      <c r="P5" s="7">
        <f t="shared" si="4"/>
        <v>7.499653307446956E-2</v>
      </c>
      <c r="Q5" s="7">
        <f t="shared" si="5"/>
        <v>-4.1719901719901718E-2</v>
      </c>
      <c r="R5" s="7">
        <f t="shared" si="6"/>
        <v>-1.495E-2</v>
      </c>
      <c r="S5" s="7">
        <f t="shared" si="7"/>
        <v>-3.8461538461538464E-2</v>
      </c>
      <c r="T5" s="7">
        <f t="shared" si="8"/>
        <v>1.0309278350515464E-4</v>
      </c>
      <c r="U5" s="7">
        <f t="shared" si="9"/>
        <v>7.0967741935483872E-2</v>
      </c>
      <c r="V5" s="7">
        <f t="shared" si="10"/>
        <v>0</v>
      </c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 spans="1:53" ht="15.75" thickBot="1" x14ac:dyDescent="0.3">
      <c r="A6" s="2">
        <v>42548</v>
      </c>
      <c r="B6" s="3">
        <v>15100</v>
      </c>
      <c r="C6" s="4">
        <v>36000</v>
      </c>
      <c r="D6" s="4">
        <v>76000</v>
      </c>
      <c r="E6" s="4">
        <v>180275</v>
      </c>
      <c r="F6" s="4">
        <v>203500</v>
      </c>
      <c r="G6" s="4">
        <v>300000</v>
      </c>
      <c r="H6" s="4">
        <v>104000</v>
      </c>
      <c r="I6" s="4">
        <v>145500</v>
      </c>
      <c r="J6" s="4">
        <v>155000</v>
      </c>
      <c r="K6" s="3">
        <v>203000</v>
      </c>
      <c r="M6" s="7">
        <f t="shared" si="1"/>
        <v>-6.5789473684210523E-3</v>
      </c>
      <c r="N6" s="7">
        <f t="shared" si="2"/>
        <v>2.8571428571428571E-2</v>
      </c>
      <c r="O6" s="7">
        <f t="shared" si="3"/>
        <v>-1.935483870967742E-2</v>
      </c>
      <c r="P6" s="7">
        <f t="shared" si="4"/>
        <v>7.4985092426952893E-2</v>
      </c>
      <c r="Q6" s="7">
        <f t="shared" si="5"/>
        <v>0</v>
      </c>
      <c r="R6" s="7">
        <f t="shared" si="6"/>
        <v>0</v>
      </c>
      <c r="S6" s="7">
        <f t="shared" si="7"/>
        <v>0.04</v>
      </c>
      <c r="T6" s="7">
        <f t="shared" si="8"/>
        <v>-2.6755852842809364E-2</v>
      </c>
      <c r="U6" s="7">
        <f t="shared" si="9"/>
        <v>-3.125E-2</v>
      </c>
      <c r="V6" s="7">
        <f t="shared" si="10"/>
        <v>0</v>
      </c>
      <c r="BA6" s="6"/>
    </row>
    <row r="7" spans="1:53" ht="15.75" thickBot="1" x14ac:dyDescent="0.3">
      <c r="A7" s="2">
        <v>42545</v>
      </c>
      <c r="B7" s="3">
        <v>15200</v>
      </c>
      <c r="C7" s="4">
        <v>35000</v>
      </c>
      <c r="D7" s="4">
        <v>77500</v>
      </c>
      <c r="E7" s="4">
        <v>167700</v>
      </c>
      <c r="F7" s="4">
        <v>203500</v>
      </c>
      <c r="G7" s="4">
        <v>300000</v>
      </c>
      <c r="H7" s="4">
        <v>100000</v>
      </c>
      <c r="I7" s="4">
        <v>149500</v>
      </c>
      <c r="J7" s="4">
        <v>160000</v>
      </c>
      <c r="K7" s="3">
        <v>203000</v>
      </c>
      <c r="M7" s="7">
        <f t="shared" si="1"/>
        <v>6.6225165562913907E-3</v>
      </c>
      <c r="N7" s="7">
        <f t="shared" si="2"/>
        <v>-1.4084507042253521E-2</v>
      </c>
      <c r="O7" s="7">
        <f t="shared" si="3"/>
        <v>-3.1007751937984496E-2</v>
      </c>
      <c r="P7" s="7">
        <f t="shared" si="4"/>
        <v>7.4999999999999997E-2</v>
      </c>
      <c r="Q7" s="7">
        <f t="shared" si="5"/>
        <v>4.3536228911337883E-2</v>
      </c>
      <c r="R7" s="7">
        <f t="shared" si="6"/>
        <v>0</v>
      </c>
      <c r="S7" s="7">
        <f t="shared" si="7"/>
        <v>0</v>
      </c>
      <c r="T7" s="7">
        <f t="shared" si="8"/>
        <v>-9.9337748344370865E-3</v>
      </c>
      <c r="U7" s="7">
        <f t="shared" si="9"/>
        <v>5.2631578947368418E-2</v>
      </c>
      <c r="V7" s="7">
        <f t="shared" si="10"/>
        <v>4.9504950495049506E-3</v>
      </c>
      <c r="BA7" s="6"/>
    </row>
    <row r="8" spans="1:53" ht="15.75" thickBot="1" x14ac:dyDescent="0.3">
      <c r="A8" s="2">
        <v>42544</v>
      </c>
      <c r="B8" s="3">
        <v>15100</v>
      </c>
      <c r="C8" s="4">
        <v>35500</v>
      </c>
      <c r="D8" s="4">
        <v>79980</v>
      </c>
      <c r="E8" s="4">
        <v>156000</v>
      </c>
      <c r="F8" s="4">
        <v>195010</v>
      </c>
      <c r="G8" s="4">
        <v>300000</v>
      </c>
      <c r="H8" s="4">
        <v>100000</v>
      </c>
      <c r="I8" s="4">
        <v>151000</v>
      </c>
      <c r="J8" s="4">
        <v>152000</v>
      </c>
      <c r="K8" s="3">
        <v>202000</v>
      </c>
      <c r="M8" s="7">
        <f t="shared" si="1"/>
        <v>-6.5789473684210523E-3</v>
      </c>
      <c r="N8" s="7">
        <f t="shared" si="2"/>
        <v>1.4285714285714285E-2</v>
      </c>
      <c r="O8" s="7">
        <f t="shared" si="3"/>
        <v>5.7936507936507939E-2</v>
      </c>
      <c r="P8" s="7">
        <f t="shared" si="4"/>
        <v>4.6979865771812082E-2</v>
      </c>
      <c r="Q8" s="7">
        <f t="shared" si="5"/>
        <v>-4.1719901719901718E-2</v>
      </c>
      <c r="R8" s="7">
        <f t="shared" si="6"/>
        <v>0</v>
      </c>
      <c r="S8" s="7">
        <f t="shared" si="7"/>
        <v>4.9746243907341338E-3</v>
      </c>
      <c r="T8" s="7">
        <f t="shared" si="8"/>
        <v>6.6666666666666671E-3</v>
      </c>
      <c r="U8" s="7">
        <f t="shared" si="9"/>
        <v>6.6225165562913907E-3</v>
      </c>
      <c r="V8" s="7">
        <f t="shared" si="10"/>
        <v>-9.8039215686274508E-3</v>
      </c>
      <c r="BA8" s="6"/>
    </row>
    <row r="9" spans="1:53" ht="15.75" thickBot="1" x14ac:dyDescent="0.3">
      <c r="A9" s="2">
        <v>42543</v>
      </c>
      <c r="B9" s="3">
        <v>15200</v>
      </c>
      <c r="C9" s="4">
        <v>35000</v>
      </c>
      <c r="D9" s="4">
        <v>75600</v>
      </c>
      <c r="E9" s="4">
        <v>149000</v>
      </c>
      <c r="F9" s="4">
        <v>203500</v>
      </c>
      <c r="G9" s="4">
        <v>300000</v>
      </c>
      <c r="H9" s="4">
        <v>99505</v>
      </c>
      <c r="I9" s="4">
        <v>150000</v>
      </c>
      <c r="J9" s="4">
        <v>151000</v>
      </c>
      <c r="K9" s="3">
        <v>204000</v>
      </c>
      <c r="M9" s="7">
        <f t="shared" si="1"/>
        <v>5.9563203176704171E-3</v>
      </c>
      <c r="N9" s="7">
        <f t="shared" si="2"/>
        <v>2.9411764705882353E-2</v>
      </c>
      <c r="O9" s="7">
        <f t="shared" si="3"/>
        <v>-5.5E-2</v>
      </c>
      <c r="P9" s="7">
        <f t="shared" si="4"/>
        <v>0</v>
      </c>
      <c r="Q9" s="7">
        <f t="shared" si="5"/>
        <v>0</v>
      </c>
      <c r="R9" s="7">
        <f t="shared" si="6"/>
        <v>0</v>
      </c>
      <c r="S9" s="7">
        <f t="shared" si="7"/>
        <v>-4.9500000000000004E-3</v>
      </c>
      <c r="T9" s="7">
        <f t="shared" si="8"/>
        <v>1.3513513513513514E-2</v>
      </c>
      <c r="U9" s="7">
        <f t="shared" si="9"/>
        <v>6.6666666666666671E-3</v>
      </c>
      <c r="V9" s="7">
        <f t="shared" si="10"/>
        <v>-4.9023194556230337E-3</v>
      </c>
      <c r="BA9" s="6"/>
    </row>
    <row r="10" spans="1:53" ht="15.75" thickBot="1" x14ac:dyDescent="0.3">
      <c r="A10" s="2">
        <v>42542</v>
      </c>
      <c r="B10" s="3">
        <v>15110</v>
      </c>
      <c r="C10" s="4">
        <v>34000</v>
      </c>
      <c r="D10" s="4">
        <v>80000</v>
      </c>
      <c r="E10" s="4">
        <v>149000</v>
      </c>
      <c r="F10" s="4">
        <v>203500</v>
      </c>
      <c r="G10" s="4">
        <v>300000</v>
      </c>
      <c r="H10" s="4">
        <v>100000</v>
      </c>
      <c r="I10" s="4">
        <v>148000</v>
      </c>
      <c r="J10" s="4">
        <v>150000</v>
      </c>
      <c r="K10" s="3">
        <v>205005</v>
      </c>
      <c r="M10" s="7">
        <f t="shared" si="1"/>
        <v>-2.5161290322580646E-2</v>
      </c>
      <c r="N10" s="7">
        <f t="shared" si="2"/>
        <v>0</v>
      </c>
      <c r="O10" s="7">
        <f t="shared" si="3"/>
        <v>-2.4390243902439025E-2</v>
      </c>
      <c r="P10" s="7">
        <f t="shared" si="4"/>
        <v>-6.6666666666666671E-3</v>
      </c>
      <c r="Q10" s="7">
        <f t="shared" si="5"/>
        <v>4.3536228911337883E-2</v>
      </c>
      <c r="R10" s="7">
        <f t="shared" si="6"/>
        <v>-1.6393442622950821E-2</v>
      </c>
      <c r="S10" s="7">
        <f t="shared" si="7"/>
        <v>-1.9607843137254902E-2</v>
      </c>
      <c r="T10" s="7">
        <f t="shared" si="8"/>
        <v>-1.3267551170078004E-2</v>
      </c>
      <c r="U10" s="7">
        <f t="shared" si="9"/>
        <v>0</v>
      </c>
      <c r="V10" s="7">
        <f t="shared" si="10"/>
        <v>2.4390243902439026E-5</v>
      </c>
      <c r="BA10" s="6"/>
    </row>
    <row r="11" spans="1:53" ht="15.75" thickBot="1" x14ac:dyDescent="0.3">
      <c r="A11" s="2">
        <v>42541</v>
      </c>
      <c r="B11" s="3">
        <v>15500</v>
      </c>
      <c r="C11" s="4">
        <v>34000</v>
      </c>
      <c r="D11" s="4">
        <v>82000</v>
      </c>
      <c r="E11" s="4">
        <v>150000</v>
      </c>
      <c r="F11" s="4">
        <v>195010</v>
      </c>
      <c r="G11" s="4">
        <v>305000</v>
      </c>
      <c r="H11" s="4">
        <v>102000</v>
      </c>
      <c r="I11" s="4">
        <v>149990</v>
      </c>
      <c r="J11" s="4">
        <v>150000</v>
      </c>
      <c r="K11" s="3">
        <v>205000</v>
      </c>
      <c r="M11" s="7">
        <f t="shared" si="1"/>
        <v>2.6490066225165563E-2</v>
      </c>
      <c r="N11" s="7">
        <f t="shared" si="2"/>
        <v>5.885815185403178E-4</v>
      </c>
      <c r="O11" s="7">
        <f t="shared" si="3"/>
        <v>-2.3809523809523808E-2</v>
      </c>
      <c r="P11" s="7">
        <f t="shared" si="4"/>
        <v>-1.9639881049638902E-2</v>
      </c>
      <c r="Q11" s="7">
        <f t="shared" si="5"/>
        <v>5.1282051282051279E-5</v>
      </c>
      <c r="R11" s="7">
        <f t="shared" si="6"/>
        <v>0</v>
      </c>
      <c r="S11" s="7">
        <f t="shared" si="7"/>
        <v>-2.8571428571428571E-2</v>
      </c>
      <c r="T11" s="7">
        <f t="shared" si="8"/>
        <v>-6.666666666666667E-5</v>
      </c>
      <c r="U11" s="7">
        <f t="shared" si="9"/>
        <v>0</v>
      </c>
      <c r="V11" s="7">
        <f t="shared" si="10"/>
        <v>3.8931465928846013E-3</v>
      </c>
      <c r="BA11" s="6"/>
    </row>
    <row r="12" spans="1:53" ht="15.75" thickBot="1" x14ac:dyDescent="0.3">
      <c r="A12" s="2">
        <v>42538</v>
      </c>
      <c r="B12" s="3">
        <v>15100</v>
      </c>
      <c r="C12" s="4">
        <v>33980</v>
      </c>
      <c r="D12" s="4">
        <v>84000</v>
      </c>
      <c r="E12" s="4">
        <v>153005</v>
      </c>
      <c r="F12" s="4">
        <v>195000</v>
      </c>
      <c r="G12" s="4">
        <v>305000</v>
      </c>
      <c r="H12" s="4">
        <v>105000</v>
      </c>
      <c r="I12" s="4">
        <v>150000</v>
      </c>
      <c r="J12" s="4">
        <v>150000</v>
      </c>
      <c r="K12" s="3">
        <v>204205</v>
      </c>
      <c r="M12" s="7">
        <f t="shared" si="1"/>
        <v>5.996002664890073E-3</v>
      </c>
      <c r="N12" s="7">
        <f t="shared" si="2"/>
        <v>-5.8823529411764701E-4</v>
      </c>
      <c r="O12" s="7">
        <f t="shared" si="3"/>
        <v>-1.1764705882352941E-2</v>
      </c>
      <c r="P12" s="7">
        <f t="shared" si="4"/>
        <v>-2.6438024942733521E-2</v>
      </c>
      <c r="Q12" s="7">
        <f t="shared" si="5"/>
        <v>0</v>
      </c>
      <c r="R12" s="7">
        <f t="shared" si="6"/>
        <v>-1.611316311553412E-2</v>
      </c>
      <c r="S12" s="7">
        <f t="shared" si="7"/>
        <v>0</v>
      </c>
      <c r="T12" s="7">
        <f t="shared" si="8"/>
        <v>-1.3331555792560991E-4</v>
      </c>
      <c r="U12" s="7">
        <f t="shared" si="9"/>
        <v>0</v>
      </c>
      <c r="V12" s="7">
        <f t="shared" si="10"/>
        <v>1.0049019607843138E-3</v>
      </c>
      <c r="BA12" s="6"/>
    </row>
    <row r="13" spans="1:53" ht="15.75" thickBot="1" x14ac:dyDescent="0.3">
      <c r="A13" s="2">
        <v>42537</v>
      </c>
      <c r="B13" s="3">
        <v>15010</v>
      </c>
      <c r="C13" s="4">
        <v>34000</v>
      </c>
      <c r="D13" s="4">
        <v>85000</v>
      </c>
      <c r="E13" s="4">
        <v>157160</v>
      </c>
      <c r="F13" s="4">
        <v>195000</v>
      </c>
      <c r="G13" s="4">
        <v>309995</v>
      </c>
      <c r="H13" s="4">
        <v>105000</v>
      </c>
      <c r="I13" s="4">
        <v>150020</v>
      </c>
      <c r="J13" s="4">
        <v>150000</v>
      </c>
      <c r="K13" s="3">
        <v>204000</v>
      </c>
      <c r="M13" s="7">
        <f t="shared" si="1"/>
        <v>-3.1612903225806455E-2</v>
      </c>
      <c r="N13" s="7">
        <f t="shared" si="2"/>
        <v>0</v>
      </c>
      <c r="O13" s="7">
        <f t="shared" si="3"/>
        <v>0</v>
      </c>
      <c r="P13" s="7">
        <f t="shared" si="4"/>
        <v>-7.4985285462036491E-2</v>
      </c>
      <c r="Q13" s="7">
        <f t="shared" si="5"/>
        <v>-1.3806706114398421E-2</v>
      </c>
      <c r="R13" s="7">
        <f t="shared" si="6"/>
        <v>1.6377049180327868E-2</v>
      </c>
      <c r="S13" s="7">
        <f t="shared" si="7"/>
        <v>-9.433962264150943E-3</v>
      </c>
      <c r="T13" s="7">
        <f t="shared" si="8"/>
        <v>-5.3297801465689541E-4</v>
      </c>
      <c r="U13" s="7">
        <f t="shared" si="9"/>
        <v>-5.362776025236593E-2</v>
      </c>
      <c r="V13" s="7">
        <f t="shared" si="10"/>
        <v>0</v>
      </c>
      <c r="BA13" s="6"/>
    </row>
    <row r="14" spans="1:53" ht="15.75" thickBot="1" x14ac:dyDescent="0.3">
      <c r="A14" s="2">
        <v>42536</v>
      </c>
      <c r="B14" s="3">
        <v>15500</v>
      </c>
      <c r="C14" s="4">
        <v>34000</v>
      </c>
      <c r="D14" s="4">
        <v>85000</v>
      </c>
      <c r="E14" s="4">
        <v>169900</v>
      </c>
      <c r="F14" s="4">
        <v>197730</v>
      </c>
      <c r="G14" s="4">
        <v>305000</v>
      </c>
      <c r="H14" s="4">
        <v>106000</v>
      </c>
      <c r="I14" s="4">
        <v>150100</v>
      </c>
      <c r="J14" s="4">
        <v>158500</v>
      </c>
      <c r="K14" s="3">
        <v>204000</v>
      </c>
      <c r="M14" s="7">
        <f t="shared" si="1"/>
        <v>9.7719869706840382E-3</v>
      </c>
      <c r="N14" s="7">
        <f t="shared" si="2"/>
        <v>0</v>
      </c>
      <c r="O14" s="7">
        <f t="shared" si="3"/>
        <v>0</v>
      </c>
      <c r="P14" s="7">
        <f t="shared" si="4"/>
        <v>-9.3872077429887468E-3</v>
      </c>
      <c r="Q14" s="7">
        <f t="shared" si="5"/>
        <v>-2.8353808353808355E-2</v>
      </c>
      <c r="R14" s="7">
        <f t="shared" si="6"/>
        <v>1.6649722504624924E-2</v>
      </c>
      <c r="S14" s="7">
        <f t="shared" si="7"/>
        <v>0</v>
      </c>
      <c r="T14" s="7">
        <f t="shared" si="8"/>
        <v>-1.2500000000000001E-2</v>
      </c>
      <c r="U14" s="7">
        <f t="shared" si="9"/>
        <v>-3.1446540880503146E-3</v>
      </c>
      <c r="V14" s="7">
        <f t="shared" si="10"/>
        <v>0</v>
      </c>
      <c r="BA14" s="6"/>
    </row>
    <row r="15" spans="1:53" ht="15.75" thickBot="1" x14ac:dyDescent="0.3">
      <c r="A15" s="2">
        <v>42535</v>
      </c>
      <c r="B15" s="3">
        <v>15350</v>
      </c>
      <c r="C15" s="4">
        <v>34000</v>
      </c>
      <c r="D15" s="4">
        <v>85000</v>
      </c>
      <c r="E15" s="4">
        <v>171510</v>
      </c>
      <c r="F15" s="4">
        <v>203500</v>
      </c>
      <c r="G15" s="4">
        <v>300005</v>
      </c>
      <c r="H15" s="4">
        <v>106000</v>
      </c>
      <c r="I15" s="4">
        <v>152000</v>
      </c>
      <c r="J15" s="4">
        <v>159000</v>
      </c>
      <c r="K15" s="3">
        <v>204000</v>
      </c>
      <c r="M15" s="7">
        <f t="shared" si="1"/>
        <v>2.2651565622918056E-2</v>
      </c>
      <c r="N15" s="7">
        <f t="shared" si="2"/>
        <v>2.942041776993233E-4</v>
      </c>
      <c r="O15" s="7">
        <f t="shared" si="3"/>
        <v>1.070154577883472E-2</v>
      </c>
      <c r="P15" s="7">
        <f t="shared" si="4"/>
        <v>-7.2918918918918912E-2</v>
      </c>
      <c r="Q15" s="7">
        <f t="shared" si="5"/>
        <v>4.3589743589743588E-2</v>
      </c>
      <c r="R15" s="7">
        <f t="shared" si="6"/>
        <v>-3.224193548387097E-2</v>
      </c>
      <c r="S15" s="7">
        <f t="shared" si="7"/>
        <v>3.9215686274509803E-2</v>
      </c>
      <c r="T15" s="7">
        <f t="shared" si="8"/>
        <v>-1.6149389947894752E-2</v>
      </c>
      <c r="U15" s="7">
        <f t="shared" si="9"/>
        <v>-1.8518518518518517E-2</v>
      </c>
      <c r="V15" s="7">
        <f t="shared" si="10"/>
        <v>4.0605389442598741E-3</v>
      </c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</row>
    <row r="16" spans="1:53" x14ac:dyDescent="0.25">
      <c r="A16" s="2">
        <v>42534</v>
      </c>
      <c r="B16" s="3">
        <v>15010</v>
      </c>
      <c r="C16" s="4">
        <v>33990</v>
      </c>
      <c r="D16" s="4">
        <v>84100</v>
      </c>
      <c r="E16" s="4">
        <v>185000</v>
      </c>
      <c r="F16" s="4">
        <v>195000</v>
      </c>
      <c r="G16" s="4">
        <v>310000</v>
      </c>
      <c r="H16" s="4">
        <v>102000</v>
      </c>
      <c r="I16" s="4">
        <v>154495</v>
      </c>
      <c r="J16" s="4">
        <v>162000</v>
      </c>
      <c r="K16" s="3">
        <v>203175</v>
      </c>
      <c r="M16" s="7">
        <f t="shared" si="1"/>
        <v>6.6666666666666664E-4</v>
      </c>
      <c r="N16" s="7">
        <f t="shared" si="2"/>
        <v>2.3486901535682024E-2</v>
      </c>
      <c r="O16" s="7">
        <f t="shared" si="3"/>
        <v>1.1308850663650973E-3</v>
      </c>
      <c r="P16" s="7">
        <f t="shared" si="4"/>
        <v>-1.025973324693558E-3</v>
      </c>
      <c r="Q16" s="7">
        <f t="shared" si="5"/>
        <v>0</v>
      </c>
      <c r="R16" s="7">
        <f t="shared" si="6"/>
        <v>0</v>
      </c>
      <c r="S16" s="7">
        <f t="shared" si="7"/>
        <v>2.6673376950176145E-2</v>
      </c>
      <c r="T16" s="7">
        <f t="shared" si="8"/>
        <v>-3.2580645161290321E-3</v>
      </c>
      <c r="U16" s="7">
        <f t="shared" si="9"/>
        <v>1.2500000000000001E-2</v>
      </c>
      <c r="V16" s="7">
        <f t="shared" si="10"/>
        <v>-5.4111223159603516E-4</v>
      </c>
    </row>
    <row r="17" spans="1:22" x14ac:dyDescent="0.25">
      <c r="A17" s="2">
        <v>42531</v>
      </c>
      <c r="B17" s="3">
        <v>15000</v>
      </c>
      <c r="C17" s="4">
        <v>33210</v>
      </c>
      <c r="D17" s="4">
        <v>84005</v>
      </c>
      <c r="E17" s="4">
        <v>185190</v>
      </c>
      <c r="F17" s="4">
        <v>195000</v>
      </c>
      <c r="G17" s="4">
        <v>310000</v>
      </c>
      <c r="H17" s="4">
        <v>99350</v>
      </c>
      <c r="I17" s="4">
        <v>155000</v>
      </c>
      <c r="J17" s="4">
        <v>160000</v>
      </c>
      <c r="K17" s="3">
        <v>203285</v>
      </c>
      <c r="M17" s="7">
        <f t="shared" si="1"/>
        <v>3.4482758620689655E-2</v>
      </c>
      <c r="N17" s="7">
        <f t="shared" si="2"/>
        <v>-2.3235294117647059E-2</v>
      </c>
      <c r="O17" s="7">
        <f t="shared" si="3"/>
        <v>5.9523809523809524E-5</v>
      </c>
      <c r="P17" s="7">
        <f t="shared" si="4"/>
        <v>7.4998548789690603E-2</v>
      </c>
      <c r="Q17" s="7">
        <f t="shared" si="5"/>
        <v>0</v>
      </c>
      <c r="R17" s="7">
        <f t="shared" si="6"/>
        <v>0</v>
      </c>
      <c r="S17" s="7">
        <f t="shared" si="7"/>
        <v>-1.507537688442211E-3</v>
      </c>
      <c r="T17" s="7">
        <f t="shared" si="8"/>
        <v>3.3402226815121006E-2</v>
      </c>
      <c r="U17" s="7">
        <f t="shared" si="9"/>
        <v>7.3825503355704702E-2</v>
      </c>
      <c r="V17" s="7">
        <f t="shared" si="10"/>
        <v>7.498479680600724E-2</v>
      </c>
    </row>
    <row r="18" spans="1:22" x14ac:dyDescent="0.25">
      <c r="A18" s="2">
        <v>42530</v>
      </c>
      <c r="B18" s="3">
        <v>14500</v>
      </c>
      <c r="C18" s="4">
        <v>34000</v>
      </c>
      <c r="D18" s="4">
        <v>84000</v>
      </c>
      <c r="E18" s="4">
        <v>172270</v>
      </c>
      <c r="F18" s="4">
        <v>195000</v>
      </c>
      <c r="G18" s="4">
        <v>310000</v>
      </c>
      <c r="H18" s="4">
        <v>99500</v>
      </c>
      <c r="I18" s="4">
        <v>149990</v>
      </c>
      <c r="J18" s="4">
        <v>149000</v>
      </c>
      <c r="K18" s="3">
        <v>189105</v>
      </c>
      <c r="M18" s="7">
        <f t="shared" si="1"/>
        <v>0</v>
      </c>
      <c r="N18" s="7">
        <f t="shared" si="2"/>
        <v>0</v>
      </c>
      <c r="O18" s="7">
        <f t="shared" si="3"/>
        <v>0</v>
      </c>
      <c r="P18" s="7">
        <f t="shared" si="4"/>
        <v>7.4974259773486013E-2</v>
      </c>
      <c r="Q18" s="7">
        <f t="shared" si="5"/>
        <v>0</v>
      </c>
      <c r="R18" s="7">
        <f t="shared" si="6"/>
        <v>0</v>
      </c>
      <c r="S18" s="7">
        <f t="shared" si="7"/>
        <v>1.006036217303823E-3</v>
      </c>
      <c r="T18" s="7">
        <f t="shared" si="8"/>
        <v>2.5734434009558505E-3</v>
      </c>
      <c r="U18" s="7">
        <f t="shared" si="9"/>
        <v>0</v>
      </c>
      <c r="V18" s="7">
        <f t="shared" si="10"/>
        <v>5.5555555555555556E-4</v>
      </c>
    </row>
    <row r="19" spans="1:22" x14ac:dyDescent="0.25">
      <c r="A19" s="2">
        <v>42529</v>
      </c>
      <c r="B19" s="3">
        <v>14500</v>
      </c>
      <c r="C19" s="4">
        <v>34000</v>
      </c>
      <c r="D19" s="4">
        <v>84000</v>
      </c>
      <c r="E19" s="4">
        <v>160255</v>
      </c>
      <c r="F19" s="4">
        <v>195000</v>
      </c>
      <c r="G19" s="4">
        <v>310000</v>
      </c>
      <c r="H19" s="4">
        <v>99400</v>
      </c>
      <c r="I19" s="4">
        <v>149605</v>
      </c>
      <c r="J19" s="4">
        <v>149000</v>
      </c>
      <c r="K19" s="3">
        <v>189000</v>
      </c>
      <c r="M19" s="7">
        <f t="shared" si="1"/>
        <v>0</v>
      </c>
      <c r="N19" s="7">
        <f t="shared" si="2"/>
        <v>1.4925373134328358E-2</v>
      </c>
      <c r="O19" s="7">
        <f t="shared" si="3"/>
        <v>0</v>
      </c>
      <c r="P19" s="7">
        <f t="shared" si="4"/>
        <v>7.4995807479456653E-2</v>
      </c>
      <c r="Q19" s="7">
        <f t="shared" si="5"/>
        <v>0</v>
      </c>
      <c r="R19" s="7">
        <f t="shared" si="6"/>
        <v>1.6393442622950821E-2</v>
      </c>
      <c r="S19" s="7">
        <f t="shared" si="7"/>
        <v>1.0070493454179255E-3</v>
      </c>
      <c r="T19" s="7">
        <f t="shared" si="8"/>
        <v>-2.6333333333333334E-3</v>
      </c>
      <c r="U19" s="7">
        <f t="shared" si="9"/>
        <v>0</v>
      </c>
      <c r="V19" s="7">
        <f t="shared" si="10"/>
        <v>-0.12095067556568452</v>
      </c>
    </row>
    <row r="20" spans="1:22" x14ac:dyDescent="0.25">
      <c r="A20" s="2">
        <v>42528</v>
      </c>
      <c r="B20" s="3">
        <v>14500</v>
      </c>
      <c r="C20" s="4">
        <v>33500</v>
      </c>
      <c r="D20" s="4">
        <v>84000</v>
      </c>
      <c r="E20" s="4">
        <v>149075</v>
      </c>
      <c r="F20" s="4">
        <v>195000</v>
      </c>
      <c r="G20" s="4">
        <v>305000</v>
      </c>
      <c r="H20" s="4">
        <v>99300</v>
      </c>
      <c r="I20" s="4">
        <v>150000</v>
      </c>
      <c r="J20" s="4">
        <v>149000</v>
      </c>
      <c r="K20" s="3">
        <v>215005</v>
      </c>
      <c r="M20" s="7">
        <f t="shared" si="1"/>
        <v>1.3986013986013986E-2</v>
      </c>
      <c r="N20" s="7">
        <f t="shared" si="2"/>
        <v>0</v>
      </c>
      <c r="O20" s="7">
        <f t="shared" si="3"/>
        <v>0</v>
      </c>
      <c r="P20" s="7">
        <f t="shared" si="4"/>
        <v>7.4995493059311344E-2</v>
      </c>
      <c r="Q20" s="7">
        <f t="shared" si="5"/>
        <v>-5.1020408163265302E-3</v>
      </c>
      <c r="R20" s="7">
        <f t="shared" si="6"/>
        <v>0</v>
      </c>
      <c r="S20" s="7">
        <f t="shared" si="7"/>
        <v>-1.006036217303823E-3</v>
      </c>
      <c r="T20" s="7">
        <f t="shared" si="8"/>
        <v>0</v>
      </c>
      <c r="U20" s="7">
        <f t="shared" si="9"/>
        <v>0</v>
      </c>
      <c r="V20" s="7">
        <f t="shared" si="10"/>
        <v>-4.4422222222222224E-2</v>
      </c>
    </row>
    <row r="21" spans="1:22" x14ac:dyDescent="0.25">
      <c r="A21" s="2">
        <v>42527</v>
      </c>
      <c r="B21" s="3">
        <v>14300</v>
      </c>
      <c r="C21" s="4">
        <v>33500</v>
      </c>
      <c r="D21" s="4">
        <v>84000</v>
      </c>
      <c r="E21" s="4">
        <v>138675</v>
      </c>
      <c r="F21" s="4">
        <v>196000</v>
      </c>
      <c r="G21" s="4">
        <v>305000</v>
      </c>
      <c r="H21" s="4">
        <v>99400</v>
      </c>
      <c r="I21" s="4">
        <v>150000</v>
      </c>
      <c r="J21" s="4">
        <v>149000</v>
      </c>
      <c r="K21" s="3">
        <v>225000</v>
      </c>
      <c r="M21" s="7">
        <f t="shared" si="1"/>
        <v>2.1428571428571429E-2</v>
      </c>
      <c r="N21" s="7">
        <f t="shared" si="2"/>
        <v>0</v>
      </c>
      <c r="O21" s="7">
        <f t="shared" si="3"/>
        <v>-1.1764705882352941E-2</v>
      </c>
      <c r="P21" s="7">
        <f t="shared" si="4"/>
        <v>7.4999999999999997E-2</v>
      </c>
      <c r="Q21" s="7">
        <f t="shared" si="5"/>
        <v>0</v>
      </c>
      <c r="R21" s="7">
        <f t="shared" si="6"/>
        <v>-1.6129032258064516E-2</v>
      </c>
      <c r="S21" s="7">
        <f t="shared" si="7"/>
        <v>0</v>
      </c>
      <c r="T21" s="7">
        <f t="shared" si="8"/>
        <v>-1.3331555792560991E-4</v>
      </c>
      <c r="U21" s="7">
        <f t="shared" si="9"/>
        <v>2.6878015161957272E-2</v>
      </c>
      <c r="V21" s="7">
        <f t="shared" si="10"/>
        <v>6.7869008068343617E-2</v>
      </c>
    </row>
    <row r="22" spans="1:22" x14ac:dyDescent="0.25">
      <c r="A22" s="2">
        <v>42524</v>
      </c>
      <c r="B22" s="3">
        <v>14000</v>
      </c>
      <c r="C22" s="4">
        <v>33500</v>
      </c>
      <c r="D22" s="4">
        <v>85000</v>
      </c>
      <c r="E22" s="4">
        <v>129000</v>
      </c>
      <c r="F22" s="4">
        <v>196000</v>
      </c>
      <c r="G22" s="4">
        <v>310000</v>
      </c>
      <c r="H22" s="4">
        <v>99400</v>
      </c>
      <c r="I22" s="4">
        <v>150020</v>
      </c>
      <c r="J22" s="4">
        <v>145100</v>
      </c>
      <c r="K22" s="3">
        <v>210700</v>
      </c>
      <c r="M22" s="7">
        <f t="shared" si="1"/>
        <v>-2.097902097902098E-2</v>
      </c>
      <c r="N22" s="7">
        <f t="shared" si="2"/>
        <v>-1.4705882352941176E-2</v>
      </c>
      <c r="O22" s="7">
        <f t="shared" si="3"/>
        <v>2.4096385542168676E-2</v>
      </c>
      <c r="P22" s="7">
        <f t="shared" si="4"/>
        <v>7.4999999999999997E-2</v>
      </c>
      <c r="Q22" s="7">
        <f t="shared" si="5"/>
        <v>-4.3902439024390241E-2</v>
      </c>
      <c r="R22" s="7">
        <f t="shared" si="6"/>
        <v>0</v>
      </c>
      <c r="S22" s="7">
        <f t="shared" si="7"/>
        <v>4.0404040404040404E-3</v>
      </c>
      <c r="T22" s="7">
        <f t="shared" si="8"/>
        <v>0</v>
      </c>
      <c r="U22" s="7">
        <f t="shared" si="9"/>
        <v>6.8965517241379305E-4</v>
      </c>
      <c r="V22" s="7">
        <f t="shared" si="10"/>
        <v>-4.1401273885350316E-2</v>
      </c>
    </row>
    <row r="23" spans="1:22" x14ac:dyDescent="0.25">
      <c r="A23" s="2">
        <v>42523</v>
      </c>
      <c r="B23" s="3">
        <v>14300</v>
      </c>
      <c r="C23" s="4">
        <v>34000</v>
      </c>
      <c r="D23" s="4">
        <v>83000</v>
      </c>
      <c r="E23" s="4">
        <v>120000</v>
      </c>
      <c r="F23" s="4">
        <v>205000</v>
      </c>
      <c r="G23" s="4">
        <v>310000</v>
      </c>
      <c r="H23" s="4">
        <v>99000</v>
      </c>
      <c r="I23" s="4">
        <v>150020</v>
      </c>
      <c r="J23" s="4">
        <v>145000</v>
      </c>
      <c r="K23" s="3">
        <v>219800</v>
      </c>
      <c r="M23" s="7">
        <f t="shared" si="1"/>
        <v>3.2490974729241874E-2</v>
      </c>
      <c r="N23" s="7">
        <f t="shared" si="2"/>
        <v>3.6585365853658534E-2</v>
      </c>
      <c r="O23" s="7">
        <f t="shared" si="3"/>
        <v>0</v>
      </c>
      <c r="P23" s="7">
        <f t="shared" si="4"/>
        <v>8.3402835696413675E-4</v>
      </c>
      <c r="Q23" s="7">
        <f t="shared" si="5"/>
        <v>5.128205128205128E-2</v>
      </c>
      <c r="R23" s="7">
        <f t="shared" si="6"/>
        <v>0</v>
      </c>
      <c r="S23" s="7">
        <f t="shared" si="7"/>
        <v>-5.0751218531732076E-3</v>
      </c>
      <c r="T23" s="7">
        <f t="shared" si="8"/>
        <v>-2.8996763754045307E-2</v>
      </c>
      <c r="U23" s="7">
        <f t="shared" si="9"/>
        <v>0</v>
      </c>
      <c r="V23" s="7">
        <f t="shared" si="10"/>
        <v>-2.311111111111111E-2</v>
      </c>
    </row>
    <row r="24" spans="1:22" x14ac:dyDescent="0.25">
      <c r="A24" s="2">
        <v>42522</v>
      </c>
      <c r="B24" s="3">
        <v>13850</v>
      </c>
      <c r="C24" s="4">
        <v>32800</v>
      </c>
      <c r="D24" s="4">
        <v>83000</v>
      </c>
      <c r="E24" s="4">
        <v>119900</v>
      </c>
      <c r="F24" s="4">
        <v>195000</v>
      </c>
      <c r="G24" s="4">
        <v>310000</v>
      </c>
      <c r="H24" s="4">
        <v>99505</v>
      </c>
      <c r="I24" s="4">
        <v>154500</v>
      </c>
      <c r="J24" s="4">
        <v>145000</v>
      </c>
      <c r="K24" s="3">
        <v>225000</v>
      </c>
      <c r="M24" s="7">
        <f t="shared" si="1"/>
        <v>-3.5971223021582736E-3</v>
      </c>
      <c r="N24" s="7">
        <f t="shared" si="2"/>
        <v>-6.0606060606060606E-3</v>
      </c>
      <c r="O24" s="7">
        <f t="shared" si="3"/>
        <v>-2.3529411764705882E-2</v>
      </c>
      <c r="P24" s="7">
        <f t="shared" si="4"/>
        <v>7.5630252100840336E-3</v>
      </c>
      <c r="Q24" s="7">
        <f t="shared" si="5"/>
        <v>-7.1428571428571425E-2</v>
      </c>
      <c r="R24" s="7">
        <f t="shared" si="6"/>
        <v>5.0847457627118647E-2</v>
      </c>
      <c r="S24" s="7">
        <f t="shared" si="7"/>
        <v>5.0251256281407036E-5</v>
      </c>
      <c r="T24" s="7">
        <f t="shared" si="8"/>
        <v>3.3444816053511704E-2</v>
      </c>
      <c r="U24" s="7">
        <f t="shared" si="9"/>
        <v>-1.3605442176870748E-2</v>
      </c>
      <c r="V24" s="7">
        <f t="shared" si="10"/>
        <v>6.1320754716981132E-2</v>
      </c>
    </row>
    <row r="25" spans="1:22" x14ac:dyDescent="0.25">
      <c r="A25" s="2">
        <v>42521</v>
      </c>
      <c r="B25" s="3">
        <v>13900</v>
      </c>
      <c r="C25" s="4">
        <v>33000</v>
      </c>
      <c r="D25" s="4">
        <v>85000</v>
      </c>
      <c r="E25" s="4">
        <v>119000</v>
      </c>
      <c r="F25" s="4">
        <v>210000</v>
      </c>
      <c r="G25" s="4">
        <v>295000</v>
      </c>
      <c r="H25" s="4">
        <v>99500</v>
      </c>
      <c r="I25" s="4">
        <v>149500</v>
      </c>
      <c r="J25" s="4">
        <v>147000</v>
      </c>
      <c r="K25" s="3">
        <v>212000</v>
      </c>
      <c r="M25" s="7">
        <f t="shared" si="1"/>
        <v>6.9230769230769235E-2</v>
      </c>
      <c r="N25" s="7">
        <f t="shared" si="2"/>
        <v>0</v>
      </c>
      <c r="O25" s="7">
        <f t="shared" si="3"/>
        <v>-3.4090909090909088E-2</v>
      </c>
      <c r="P25" s="7">
        <f t="shared" si="4"/>
        <v>3.4782608695652174E-2</v>
      </c>
      <c r="Q25" s="7">
        <f t="shared" si="5"/>
        <v>0</v>
      </c>
      <c r="R25" s="7">
        <f t="shared" si="6"/>
        <v>-1.6666666666666666E-2</v>
      </c>
      <c r="S25" s="7">
        <f t="shared" si="7"/>
        <v>-1.4851485148514851E-2</v>
      </c>
      <c r="T25" s="7">
        <f t="shared" si="8"/>
        <v>0</v>
      </c>
      <c r="U25" s="7">
        <f t="shared" si="9"/>
        <v>1.3793103448275862E-2</v>
      </c>
      <c r="V25" s="7">
        <f t="shared" si="10"/>
        <v>9.5238095238095247E-3</v>
      </c>
    </row>
    <row r="26" spans="1:22" x14ac:dyDescent="0.25">
      <c r="A26" s="2">
        <v>42520</v>
      </c>
      <c r="B26" s="3">
        <v>13000</v>
      </c>
      <c r="C26" s="4">
        <v>33000</v>
      </c>
      <c r="D26" s="4">
        <v>88000</v>
      </c>
      <c r="E26" s="4">
        <v>115000</v>
      </c>
      <c r="F26" s="4">
        <v>210000</v>
      </c>
      <c r="G26" s="4">
        <v>300000</v>
      </c>
      <c r="H26" s="4">
        <v>101000</v>
      </c>
      <c r="I26" s="4">
        <v>149500</v>
      </c>
      <c r="J26" s="4">
        <v>145000</v>
      </c>
      <c r="K26" s="3">
        <v>210000</v>
      </c>
      <c r="M26" s="7">
        <f t="shared" si="1"/>
        <v>-1.5151515151515152E-2</v>
      </c>
      <c r="N26" s="7">
        <f t="shared" si="2"/>
        <v>-2.9411764705882353E-2</v>
      </c>
      <c r="O26" s="7">
        <f t="shared" si="3"/>
        <v>1.1494252873563218E-2</v>
      </c>
      <c r="P26" s="7">
        <f t="shared" si="4"/>
        <v>0</v>
      </c>
      <c r="Q26" s="7">
        <f t="shared" si="5"/>
        <v>-2.2801302931596091E-2</v>
      </c>
      <c r="R26" s="7">
        <f t="shared" si="6"/>
        <v>-1.6393442622950821E-2</v>
      </c>
      <c r="S26" s="7">
        <f t="shared" si="7"/>
        <v>0</v>
      </c>
      <c r="T26" s="7">
        <f t="shared" si="8"/>
        <v>-3.3333333333333335E-3</v>
      </c>
      <c r="U26" s="7">
        <f t="shared" si="9"/>
        <v>-2.9775844764135161E-2</v>
      </c>
      <c r="V26" s="7">
        <f t="shared" si="10"/>
        <v>2.4390243902439025E-2</v>
      </c>
    </row>
    <row r="27" spans="1:22" x14ac:dyDescent="0.25">
      <c r="A27" s="2">
        <v>42517</v>
      </c>
      <c r="B27" s="3">
        <v>13200</v>
      </c>
      <c r="C27" s="4">
        <v>34000</v>
      </c>
      <c r="D27" s="4">
        <v>87000</v>
      </c>
      <c r="E27" s="4">
        <v>115000</v>
      </c>
      <c r="F27" s="4">
        <v>214900</v>
      </c>
      <c r="G27" s="4">
        <v>305000</v>
      </c>
      <c r="H27" s="4">
        <v>101000</v>
      </c>
      <c r="I27" s="4">
        <v>150000</v>
      </c>
      <c r="J27" s="4">
        <v>149450</v>
      </c>
      <c r="K27" s="3">
        <v>205000</v>
      </c>
      <c r="M27" s="7">
        <f t="shared" si="1"/>
        <v>-2.2222222222222223E-2</v>
      </c>
      <c r="N27" s="7">
        <f t="shared" si="2"/>
        <v>-4.2253521126760563E-2</v>
      </c>
      <c r="O27" s="7">
        <f t="shared" si="3"/>
        <v>-8.5470085470085479E-3</v>
      </c>
      <c r="P27" s="7">
        <f t="shared" si="4"/>
        <v>1.7699115044247787E-2</v>
      </c>
      <c r="Q27" s="7">
        <f t="shared" si="5"/>
        <v>2.3333333333333334E-2</v>
      </c>
      <c r="R27" s="7">
        <f t="shared" si="6"/>
        <v>1.6666666666666666E-2</v>
      </c>
      <c r="S27" s="7">
        <f t="shared" si="7"/>
        <v>4.95074013565028E-5</v>
      </c>
      <c r="T27" s="7">
        <f t="shared" si="8"/>
        <v>0</v>
      </c>
      <c r="U27" s="7">
        <f t="shared" si="9"/>
        <v>-3.002001334222815E-3</v>
      </c>
      <c r="V27" s="7">
        <f t="shared" si="10"/>
        <v>2.5000000000000001E-2</v>
      </c>
    </row>
    <row r="28" spans="1:22" x14ac:dyDescent="0.25">
      <c r="A28" s="2">
        <v>42516</v>
      </c>
      <c r="B28" s="3">
        <v>13500</v>
      </c>
      <c r="C28" s="4">
        <v>35500</v>
      </c>
      <c r="D28" s="4">
        <v>87750</v>
      </c>
      <c r="E28" s="4">
        <v>113000</v>
      </c>
      <c r="F28" s="4">
        <v>210000</v>
      </c>
      <c r="G28" s="4">
        <v>300000</v>
      </c>
      <c r="H28" s="4">
        <v>100995</v>
      </c>
      <c r="I28" s="4">
        <v>150000</v>
      </c>
      <c r="J28" s="4">
        <v>149900</v>
      </c>
      <c r="K28" s="3">
        <v>200000</v>
      </c>
      <c r="M28" s="7">
        <f t="shared" si="1"/>
        <v>-3.5714285714285712E-2</v>
      </c>
      <c r="N28" s="7">
        <f t="shared" si="2"/>
        <v>5.6657223796033997E-3</v>
      </c>
      <c r="O28" s="7">
        <f t="shared" si="3"/>
        <v>-2.840909090909091E-3</v>
      </c>
      <c r="P28" s="7">
        <f t="shared" si="4"/>
        <v>8.6538461538461536E-2</v>
      </c>
      <c r="Q28" s="7">
        <f t="shared" si="5"/>
        <v>-4.7393364928909956E-3</v>
      </c>
      <c r="R28" s="7">
        <f t="shared" si="6"/>
        <v>-3.2258064516129031E-2</v>
      </c>
      <c r="S28" s="7">
        <f t="shared" si="7"/>
        <v>-4.9504950495049508E-5</v>
      </c>
      <c r="T28" s="7">
        <f t="shared" si="8"/>
        <v>0</v>
      </c>
      <c r="U28" s="7">
        <f t="shared" si="9"/>
        <v>1.2837837837837839E-2</v>
      </c>
      <c r="V28" s="7">
        <f t="shared" si="10"/>
        <v>5.0251256281407036E-3</v>
      </c>
    </row>
    <row r="29" spans="1:22" x14ac:dyDescent="0.25">
      <c r="A29" s="2">
        <v>42515</v>
      </c>
      <c r="B29" s="3">
        <v>14000</v>
      </c>
      <c r="C29" s="4">
        <v>35300</v>
      </c>
      <c r="D29" s="4">
        <v>88000</v>
      </c>
      <c r="E29" s="4">
        <v>104000</v>
      </c>
      <c r="F29" s="4">
        <v>211000</v>
      </c>
      <c r="G29" s="4">
        <v>310000</v>
      </c>
      <c r="H29" s="4">
        <v>101000</v>
      </c>
      <c r="I29" s="4">
        <v>150000</v>
      </c>
      <c r="J29" s="4">
        <v>148000</v>
      </c>
      <c r="K29" s="3">
        <v>199000</v>
      </c>
      <c r="M29" s="7">
        <f t="shared" si="1"/>
        <v>3.5727045373347622E-4</v>
      </c>
      <c r="N29" s="7">
        <f t="shared" si="2"/>
        <v>-4.5945945945945948E-2</v>
      </c>
      <c r="O29" s="7">
        <f t="shared" si="3"/>
        <v>-1.1235955056179775E-2</v>
      </c>
      <c r="P29" s="7">
        <f t="shared" si="4"/>
        <v>0.04</v>
      </c>
      <c r="Q29" s="7">
        <f t="shared" si="5"/>
        <v>-1.8604651162790697E-2</v>
      </c>
      <c r="R29" s="7">
        <f t="shared" si="6"/>
        <v>5.0847457627118647E-2</v>
      </c>
      <c r="S29" s="7">
        <f t="shared" si="7"/>
        <v>0</v>
      </c>
      <c r="T29" s="7">
        <f t="shared" si="8"/>
        <v>0</v>
      </c>
      <c r="U29" s="7">
        <f t="shared" si="9"/>
        <v>6.8027210884353739E-3</v>
      </c>
      <c r="V29" s="7">
        <f t="shared" si="10"/>
        <v>0</v>
      </c>
    </row>
    <row r="30" spans="1:22" x14ac:dyDescent="0.25">
      <c r="A30" s="2">
        <v>42513</v>
      </c>
      <c r="B30" s="3">
        <v>13995</v>
      </c>
      <c r="C30" s="4">
        <v>37000</v>
      </c>
      <c r="D30" s="4">
        <v>89000</v>
      </c>
      <c r="E30" s="4">
        <v>100000</v>
      </c>
      <c r="F30" s="4">
        <v>215000</v>
      </c>
      <c r="G30" s="4">
        <v>295000</v>
      </c>
      <c r="H30" s="4">
        <v>101000</v>
      </c>
      <c r="I30" s="4">
        <v>150000</v>
      </c>
      <c r="J30" s="4">
        <v>147000</v>
      </c>
      <c r="K30" s="3">
        <v>199000</v>
      </c>
      <c r="M30" s="7">
        <f t="shared" si="1"/>
        <v>-3.5714285714285714E-4</v>
      </c>
      <c r="N30" s="7">
        <f t="shared" si="2"/>
        <v>6.9209651784424217E-2</v>
      </c>
      <c r="O30" s="7">
        <f t="shared" si="3"/>
        <v>0</v>
      </c>
      <c r="P30" s="7">
        <f t="shared" si="4"/>
        <v>-5.6559271663757724E-2</v>
      </c>
      <c r="Q30" s="7">
        <f t="shared" si="5"/>
        <v>2.3809523809523808E-2</v>
      </c>
      <c r="R30" s="7">
        <f t="shared" si="6"/>
        <v>-2.9589302455632495E-2</v>
      </c>
      <c r="S30" s="7">
        <f t="shared" si="7"/>
        <v>0.01</v>
      </c>
      <c r="T30" s="7">
        <f t="shared" si="8"/>
        <v>-2.9126213592233011E-2</v>
      </c>
      <c r="U30" s="7">
        <f t="shared" si="9"/>
        <v>-1.9967332244408147E-2</v>
      </c>
      <c r="V30" s="7">
        <f t="shared" si="10"/>
        <v>5.0505050505050509E-3</v>
      </c>
    </row>
    <row r="31" spans="1:22" x14ac:dyDescent="0.25">
      <c r="A31" s="2">
        <v>42510</v>
      </c>
      <c r="B31" s="3">
        <v>14000</v>
      </c>
      <c r="C31" s="4">
        <v>34605</v>
      </c>
      <c r="D31" s="4">
        <v>89000</v>
      </c>
      <c r="E31" s="4">
        <v>105995</v>
      </c>
      <c r="F31" s="4">
        <v>210000</v>
      </c>
      <c r="G31" s="4">
        <v>303995</v>
      </c>
      <c r="H31" s="4">
        <v>100000</v>
      </c>
      <c r="I31" s="4">
        <v>154500</v>
      </c>
      <c r="J31" s="4">
        <v>149995</v>
      </c>
      <c r="K31" s="3">
        <v>198000</v>
      </c>
      <c r="M31" s="7">
        <f t="shared" si="1"/>
        <v>3.7037037037037035E-2</v>
      </c>
      <c r="N31" s="7">
        <f t="shared" si="2"/>
        <v>3.0434782608695652E-3</v>
      </c>
      <c r="O31" s="7">
        <f t="shared" si="3"/>
        <v>2.2988505747126436E-2</v>
      </c>
      <c r="P31" s="7">
        <f t="shared" si="4"/>
        <v>5.9950000000000003E-2</v>
      </c>
      <c r="Q31" s="7">
        <f t="shared" si="5"/>
        <v>0</v>
      </c>
      <c r="R31" s="7">
        <f t="shared" si="6"/>
        <v>3.0456594691705367E-2</v>
      </c>
      <c r="S31" s="7">
        <f t="shared" si="7"/>
        <v>-9.9009900990099011E-3</v>
      </c>
      <c r="T31" s="7">
        <f t="shared" si="8"/>
        <v>-9.6153846153846159E-3</v>
      </c>
      <c r="U31" s="7">
        <f t="shared" si="9"/>
        <v>2.0374149659863946E-2</v>
      </c>
      <c r="V31" s="7">
        <f t="shared" si="10"/>
        <v>-0.01</v>
      </c>
    </row>
    <row r="32" spans="1:22" x14ac:dyDescent="0.25">
      <c r="A32" s="2">
        <v>42509</v>
      </c>
      <c r="B32" s="3">
        <v>13500</v>
      </c>
      <c r="C32" s="4">
        <v>34500</v>
      </c>
      <c r="D32" s="4">
        <v>87000</v>
      </c>
      <c r="E32" s="4">
        <v>100000</v>
      </c>
      <c r="F32" s="4">
        <v>210000</v>
      </c>
      <c r="G32" s="4">
        <v>295010</v>
      </c>
      <c r="H32" s="4">
        <v>101000</v>
      </c>
      <c r="I32" s="4">
        <v>156000</v>
      </c>
      <c r="J32" s="4">
        <v>147000</v>
      </c>
      <c r="K32" s="3">
        <v>200000</v>
      </c>
      <c r="M32" s="7">
        <f t="shared" si="1"/>
        <v>-3.5714285714285712E-2</v>
      </c>
      <c r="N32" s="7">
        <f t="shared" si="2"/>
        <v>0</v>
      </c>
      <c r="O32" s="7">
        <f t="shared" si="3"/>
        <v>-1.1363636363636364E-2</v>
      </c>
      <c r="P32" s="7">
        <f t="shared" si="4"/>
        <v>0</v>
      </c>
      <c r="Q32" s="7">
        <f t="shared" si="5"/>
        <v>0</v>
      </c>
      <c r="R32" s="7">
        <f t="shared" si="6"/>
        <v>0</v>
      </c>
      <c r="S32" s="7">
        <f t="shared" si="7"/>
        <v>-1.9417475728155338E-2</v>
      </c>
      <c r="T32" s="7">
        <f t="shared" si="8"/>
        <v>3.2154340836012861E-3</v>
      </c>
      <c r="U32" s="7">
        <f t="shared" si="9"/>
        <v>-1.3422818791946308E-2</v>
      </c>
      <c r="V32" s="7">
        <f t="shared" si="10"/>
        <v>0</v>
      </c>
    </row>
    <row r="33" spans="1:22" x14ac:dyDescent="0.25">
      <c r="A33" s="2">
        <v>42508</v>
      </c>
      <c r="B33" s="3">
        <v>14000</v>
      </c>
      <c r="C33" s="4">
        <v>34500</v>
      </c>
      <c r="D33" s="4">
        <v>88000</v>
      </c>
      <c r="E33" s="4">
        <v>100000</v>
      </c>
      <c r="F33" s="4">
        <v>210000</v>
      </c>
      <c r="G33" s="4">
        <v>295010</v>
      </c>
      <c r="H33" s="4">
        <v>103000</v>
      </c>
      <c r="I33" s="4">
        <v>155500</v>
      </c>
      <c r="J33" s="4">
        <v>149000</v>
      </c>
      <c r="K33" s="3">
        <v>200000</v>
      </c>
      <c r="M33" s="7">
        <f t="shared" si="1"/>
        <v>1.7889087656529517E-3</v>
      </c>
      <c r="N33" s="7">
        <f t="shared" si="2"/>
        <v>-3.8997214484679667E-2</v>
      </c>
      <c r="O33" s="7">
        <f t="shared" si="3"/>
        <v>0</v>
      </c>
      <c r="P33" s="7">
        <f t="shared" si="4"/>
        <v>0</v>
      </c>
      <c r="Q33" s="7">
        <f t="shared" si="5"/>
        <v>0</v>
      </c>
      <c r="R33" s="7">
        <f t="shared" si="6"/>
        <v>3.3898305084745762E-5</v>
      </c>
      <c r="S33" s="7">
        <f t="shared" si="7"/>
        <v>-9.6153846153846159E-3</v>
      </c>
      <c r="T33" s="7">
        <f t="shared" si="8"/>
        <v>3.6666666666666667E-2</v>
      </c>
      <c r="U33" s="7">
        <f t="shared" si="9"/>
        <v>3.3670033670033669E-3</v>
      </c>
      <c r="V33" s="7">
        <f t="shared" si="10"/>
        <v>5.2603878845293543E-2</v>
      </c>
    </row>
    <row r="34" spans="1:22" x14ac:dyDescent="0.25">
      <c r="A34" s="2">
        <v>42507</v>
      </c>
      <c r="B34" s="3">
        <v>13975</v>
      </c>
      <c r="C34" s="4">
        <v>35900</v>
      </c>
      <c r="D34" s="4">
        <v>88000</v>
      </c>
      <c r="E34" s="4">
        <v>100000</v>
      </c>
      <c r="F34" s="4">
        <v>210000</v>
      </c>
      <c r="G34" s="4">
        <v>295000</v>
      </c>
      <c r="H34" s="4">
        <v>104000</v>
      </c>
      <c r="I34" s="4">
        <v>150000</v>
      </c>
      <c r="J34" s="4">
        <v>148500</v>
      </c>
      <c r="K34" s="3">
        <v>190005</v>
      </c>
      <c r="M34" s="7">
        <f t="shared" si="1"/>
        <v>7.4999999999999997E-2</v>
      </c>
      <c r="N34" s="7">
        <f t="shared" si="2"/>
        <v>-5.526315789473684E-2</v>
      </c>
      <c r="O34" s="7">
        <f t="shared" si="3"/>
        <v>-5.681495369581274E-5</v>
      </c>
      <c r="P34" s="7">
        <f t="shared" si="4"/>
        <v>0</v>
      </c>
      <c r="Q34" s="7">
        <f t="shared" si="5"/>
        <v>-1.8691588785046728E-2</v>
      </c>
      <c r="R34" s="7">
        <f t="shared" si="6"/>
        <v>2.7874564459930314E-2</v>
      </c>
      <c r="S34" s="7">
        <f t="shared" si="7"/>
        <v>-9.5238095238095247E-3</v>
      </c>
      <c r="T34" s="7">
        <f t="shared" si="8"/>
        <v>0</v>
      </c>
      <c r="U34" s="7">
        <f t="shared" si="9"/>
        <v>1.7123287671232876E-2</v>
      </c>
      <c r="V34" s="7">
        <f t="shared" si="10"/>
        <v>2.7054054054054054E-2</v>
      </c>
    </row>
    <row r="35" spans="1:22" x14ac:dyDescent="0.25">
      <c r="A35" s="2">
        <v>42503</v>
      </c>
      <c r="B35" s="3">
        <v>13000</v>
      </c>
      <c r="C35" s="4">
        <v>38000</v>
      </c>
      <c r="D35" s="4">
        <v>88005</v>
      </c>
      <c r="E35" s="4">
        <v>100000</v>
      </c>
      <c r="F35" s="4">
        <v>214000</v>
      </c>
      <c r="G35" s="4">
        <v>287000</v>
      </c>
      <c r="H35" s="4">
        <v>105000</v>
      </c>
      <c r="I35" s="4">
        <v>150000</v>
      </c>
      <c r="J35" s="4">
        <v>146000</v>
      </c>
      <c r="K35" s="3">
        <v>185000</v>
      </c>
      <c r="M35" s="7">
        <f t="shared" si="1"/>
        <v>1.5625E-2</v>
      </c>
      <c r="N35" s="7">
        <f t="shared" si="2"/>
        <v>2.7027027027027029E-2</v>
      </c>
      <c r="O35" s="7">
        <f t="shared" si="3"/>
        <v>0</v>
      </c>
      <c r="P35" s="7">
        <f t="shared" si="4"/>
        <v>0</v>
      </c>
      <c r="Q35" s="7">
        <f t="shared" si="5"/>
        <v>-4.6048653425740729E-3</v>
      </c>
      <c r="R35" s="7">
        <f t="shared" si="6"/>
        <v>-1.0344827586206896E-2</v>
      </c>
      <c r="S35" s="7">
        <f t="shared" si="7"/>
        <v>0</v>
      </c>
      <c r="T35" s="7">
        <f t="shared" si="8"/>
        <v>3.4482758620689655E-2</v>
      </c>
      <c r="U35" s="7">
        <f t="shared" si="9"/>
        <v>-2.0134228187919462E-2</v>
      </c>
      <c r="V35" s="7">
        <f t="shared" si="10"/>
        <v>1.092896174863388E-2</v>
      </c>
    </row>
    <row r="36" spans="1:22" x14ac:dyDescent="0.25">
      <c r="A36" s="2">
        <v>42502</v>
      </c>
      <c r="B36" s="3">
        <v>12800</v>
      </c>
      <c r="C36" s="4">
        <v>37000</v>
      </c>
      <c r="D36" s="4">
        <v>88005</v>
      </c>
      <c r="E36" s="4">
        <v>100000</v>
      </c>
      <c r="F36" s="4">
        <v>214990</v>
      </c>
      <c r="G36" s="4">
        <v>290000</v>
      </c>
      <c r="H36" s="4">
        <v>105000</v>
      </c>
      <c r="I36" s="4">
        <v>145000</v>
      </c>
      <c r="J36" s="4">
        <v>149000</v>
      </c>
      <c r="K36" s="3">
        <v>183000</v>
      </c>
      <c r="M36" s="7">
        <f t="shared" si="1"/>
        <v>7.4773711137347499E-3</v>
      </c>
      <c r="N36" s="7">
        <f t="shared" si="2"/>
        <v>0</v>
      </c>
      <c r="O36" s="7">
        <f t="shared" si="3"/>
        <v>-5.5932203389830511E-3</v>
      </c>
      <c r="P36" s="7">
        <f t="shared" si="4"/>
        <v>0</v>
      </c>
      <c r="Q36" s="7">
        <f t="shared" si="5"/>
        <v>-4.6511627906976741E-5</v>
      </c>
      <c r="R36" s="7">
        <f t="shared" si="6"/>
        <v>0</v>
      </c>
      <c r="S36" s="7">
        <f t="shared" si="7"/>
        <v>3.9603960396039604E-2</v>
      </c>
      <c r="T36" s="7">
        <f t="shared" si="8"/>
        <v>0</v>
      </c>
      <c r="U36" s="7">
        <f t="shared" si="9"/>
        <v>-6.6666666666666671E-3</v>
      </c>
      <c r="V36" s="7">
        <f t="shared" si="10"/>
        <v>0</v>
      </c>
    </row>
    <row r="37" spans="1:22" x14ac:dyDescent="0.25">
      <c r="A37" s="2">
        <v>42501</v>
      </c>
      <c r="B37" s="3">
        <v>12705</v>
      </c>
      <c r="C37" s="4">
        <v>37000</v>
      </c>
      <c r="D37" s="4">
        <v>88500</v>
      </c>
      <c r="E37" s="4">
        <v>100000</v>
      </c>
      <c r="F37" s="4">
        <v>215000</v>
      </c>
      <c r="G37" s="4">
        <v>290000</v>
      </c>
      <c r="H37" s="4">
        <v>101000</v>
      </c>
      <c r="I37" s="4">
        <v>145000</v>
      </c>
      <c r="J37" s="4">
        <v>150000</v>
      </c>
      <c r="K37" s="3">
        <v>183000</v>
      </c>
      <c r="M37" s="7">
        <f t="shared" si="1"/>
        <v>-7.1950328707085467E-2</v>
      </c>
      <c r="N37" s="7">
        <f t="shared" si="2"/>
        <v>5.7142857142857141E-2</v>
      </c>
      <c r="O37" s="7">
        <f t="shared" si="3"/>
        <v>-1.6666666666666666E-2</v>
      </c>
      <c r="P37" s="7">
        <f t="shared" si="4"/>
        <v>-3.8461538461538464E-2</v>
      </c>
      <c r="Q37" s="7">
        <f t="shared" si="5"/>
        <v>0</v>
      </c>
      <c r="R37" s="7">
        <f t="shared" si="6"/>
        <v>-6.4516129032258063E-2</v>
      </c>
      <c r="S37" s="7">
        <f t="shared" si="7"/>
        <v>0.01</v>
      </c>
      <c r="T37" s="7">
        <f t="shared" si="8"/>
        <v>0</v>
      </c>
      <c r="U37" s="7">
        <f t="shared" si="9"/>
        <v>-1.9607843137254902E-2</v>
      </c>
      <c r="V37" s="7">
        <f t="shared" si="10"/>
        <v>-1.0810810810810811E-2</v>
      </c>
    </row>
    <row r="38" spans="1:22" x14ac:dyDescent="0.25">
      <c r="A38" s="2">
        <v>42500</v>
      </c>
      <c r="B38" s="3">
        <v>13690</v>
      </c>
      <c r="C38" s="4">
        <v>35000</v>
      </c>
      <c r="D38" s="4">
        <v>90000</v>
      </c>
      <c r="E38" s="4">
        <v>104000</v>
      </c>
      <c r="F38" s="4">
        <v>215000</v>
      </c>
      <c r="G38" s="4">
        <v>310000</v>
      </c>
      <c r="H38" s="4">
        <v>100000</v>
      </c>
      <c r="I38" s="4">
        <v>145000</v>
      </c>
      <c r="J38" s="4">
        <v>153000</v>
      </c>
      <c r="K38" s="3">
        <v>185000</v>
      </c>
      <c r="M38" s="7">
        <f t="shared" si="1"/>
        <v>-7.4999999999999997E-2</v>
      </c>
      <c r="N38" s="7">
        <f t="shared" si="2"/>
        <v>3.2753024491000295E-2</v>
      </c>
      <c r="O38" s="7">
        <f t="shared" si="3"/>
        <v>3.8480843232390829E-3</v>
      </c>
      <c r="P38" s="7">
        <f t="shared" si="4"/>
        <v>-1.8867924528301886E-2</v>
      </c>
      <c r="Q38" s="7">
        <f t="shared" si="5"/>
        <v>4.6513791339132053E-5</v>
      </c>
      <c r="R38" s="7">
        <f t="shared" si="6"/>
        <v>0</v>
      </c>
      <c r="S38" s="7">
        <f t="shared" si="7"/>
        <v>-9.9009900990099011E-3</v>
      </c>
      <c r="T38" s="7">
        <f t="shared" si="8"/>
        <v>-3.330111003700123E-2</v>
      </c>
      <c r="U38" s="7">
        <f t="shared" si="9"/>
        <v>2.6845637583892617E-2</v>
      </c>
      <c r="V38" s="7">
        <f t="shared" si="10"/>
        <v>-2.6315789473684209E-2</v>
      </c>
    </row>
    <row r="39" spans="1:22" x14ac:dyDescent="0.25">
      <c r="A39" s="2">
        <v>42499</v>
      </c>
      <c r="B39" s="3">
        <v>14800</v>
      </c>
      <c r="C39" s="4">
        <v>33890</v>
      </c>
      <c r="D39" s="4">
        <v>89655</v>
      </c>
      <c r="E39" s="4">
        <v>106000</v>
      </c>
      <c r="F39" s="4">
        <v>214990</v>
      </c>
      <c r="G39" s="4">
        <v>310000</v>
      </c>
      <c r="H39" s="4">
        <v>101000</v>
      </c>
      <c r="I39" s="4">
        <v>149995</v>
      </c>
      <c r="J39" s="4">
        <v>149000</v>
      </c>
      <c r="K39" s="3">
        <v>190000</v>
      </c>
      <c r="M39" s="7">
        <f t="shared" si="1"/>
        <v>-7.4999999999999997E-2</v>
      </c>
      <c r="N39" s="7">
        <f t="shared" si="2"/>
        <v>7.4849349825562961E-2</v>
      </c>
      <c r="O39" s="7">
        <f t="shared" si="3"/>
        <v>-4.6274134354555609E-2</v>
      </c>
      <c r="P39" s="7">
        <f t="shared" si="4"/>
        <v>3.9215686274509803E-2</v>
      </c>
      <c r="Q39" s="7">
        <f t="shared" si="5"/>
        <v>2.3761904761904762E-2</v>
      </c>
      <c r="R39" s="7">
        <f t="shared" si="6"/>
        <v>3.3333333333333333E-2</v>
      </c>
      <c r="S39" s="7">
        <f t="shared" si="7"/>
        <v>0</v>
      </c>
      <c r="T39" s="7">
        <f t="shared" si="8"/>
        <v>-2.5974869313938765E-2</v>
      </c>
      <c r="U39" s="7">
        <f t="shared" si="9"/>
        <v>0</v>
      </c>
      <c r="V39" s="7">
        <f t="shared" si="10"/>
        <v>2.6999270289992161E-2</v>
      </c>
    </row>
    <row r="40" spans="1:22" x14ac:dyDescent="0.25">
      <c r="A40" s="2">
        <v>42496</v>
      </c>
      <c r="B40" s="3">
        <v>16000</v>
      </c>
      <c r="C40" s="4">
        <v>31530</v>
      </c>
      <c r="D40" s="4">
        <v>94005</v>
      </c>
      <c r="E40" s="4">
        <v>102000</v>
      </c>
      <c r="F40" s="4">
        <v>210000</v>
      </c>
      <c r="G40" s="4">
        <v>300000</v>
      </c>
      <c r="H40" s="4">
        <v>101000</v>
      </c>
      <c r="I40" s="4">
        <v>153995</v>
      </c>
      <c r="J40" s="4">
        <v>149000</v>
      </c>
      <c r="K40" s="3">
        <v>185005</v>
      </c>
      <c r="M40" s="7">
        <f t="shared" si="1"/>
        <v>0</v>
      </c>
      <c r="N40" s="7">
        <f t="shared" si="2"/>
        <v>9.5238095238095238E-4</v>
      </c>
      <c r="O40" s="7">
        <f t="shared" si="3"/>
        <v>3.87292817679558E-2</v>
      </c>
      <c r="P40" s="7">
        <f t="shared" si="4"/>
        <v>4.9261083743842365E-3</v>
      </c>
      <c r="Q40" s="7">
        <f t="shared" si="5"/>
        <v>-2.3255813953488372E-2</v>
      </c>
      <c r="R40" s="7">
        <f t="shared" si="6"/>
        <v>1.6949152542372881E-2</v>
      </c>
      <c r="S40" s="7">
        <f t="shared" si="7"/>
        <v>-9.8039215686274508E-3</v>
      </c>
      <c r="T40" s="7">
        <f t="shared" si="8"/>
        <v>-3.2467532467532468E-5</v>
      </c>
      <c r="U40" s="7">
        <f t="shared" si="9"/>
        <v>4.9998238257989498E-2</v>
      </c>
      <c r="V40" s="7">
        <f t="shared" si="10"/>
        <v>-2.6289473684210526E-2</v>
      </c>
    </row>
    <row r="41" spans="1:22" x14ac:dyDescent="0.25">
      <c r="A41" s="2">
        <v>42494</v>
      </c>
      <c r="B41" s="3">
        <v>16000</v>
      </c>
      <c r="C41" s="4">
        <v>31500</v>
      </c>
      <c r="D41" s="4">
        <v>90500</v>
      </c>
      <c r="E41" s="4">
        <v>101500</v>
      </c>
      <c r="F41" s="4">
        <v>215000</v>
      </c>
      <c r="G41" s="4">
        <v>295000</v>
      </c>
      <c r="H41" s="4">
        <v>102000</v>
      </c>
      <c r="I41" s="4">
        <v>154000</v>
      </c>
      <c r="J41" s="4">
        <v>141905</v>
      </c>
      <c r="K41" s="3">
        <v>190000</v>
      </c>
      <c r="M41" s="7">
        <f t="shared" si="1"/>
        <v>0</v>
      </c>
      <c r="N41" s="7">
        <f t="shared" si="2"/>
        <v>1.5965166908563134E-2</v>
      </c>
      <c r="O41" s="7">
        <f t="shared" si="3"/>
        <v>-6.5951078542677261E-2</v>
      </c>
      <c r="P41" s="7">
        <f t="shared" si="4"/>
        <v>1.3986013986013986E-2</v>
      </c>
      <c r="Q41" s="7">
        <f t="shared" si="5"/>
        <v>4.8678177738757197E-2</v>
      </c>
      <c r="R41" s="7">
        <f t="shared" si="6"/>
        <v>-3.3897156028609199E-5</v>
      </c>
      <c r="S41" s="7">
        <f t="shared" si="7"/>
        <v>-2.8571428571428571E-2</v>
      </c>
      <c r="T41" s="7">
        <f t="shared" si="8"/>
        <v>-1.282051282051282E-2</v>
      </c>
      <c r="U41" s="7">
        <f t="shared" si="9"/>
        <v>7.4997159198515212E-2</v>
      </c>
      <c r="V41" s="7">
        <f t="shared" si="10"/>
        <v>5.5555555555555552E-2</v>
      </c>
    </row>
    <row r="42" spans="1:22" x14ac:dyDescent="0.25">
      <c r="A42" s="2">
        <v>42493</v>
      </c>
      <c r="B42" s="3">
        <v>16000</v>
      </c>
      <c r="C42" s="4">
        <v>31005</v>
      </c>
      <c r="D42" s="4">
        <v>96890</v>
      </c>
      <c r="E42" s="4">
        <v>100100</v>
      </c>
      <c r="F42" s="4">
        <v>205020</v>
      </c>
      <c r="G42" s="4">
        <v>295010</v>
      </c>
      <c r="H42" s="4">
        <v>105000</v>
      </c>
      <c r="I42" s="4">
        <v>156000</v>
      </c>
      <c r="J42" s="4">
        <v>132005</v>
      </c>
      <c r="K42" s="3">
        <v>180000</v>
      </c>
      <c r="M42" s="7">
        <f t="shared" si="1"/>
        <v>5.2631578947368418E-2</v>
      </c>
      <c r="N42" s="7">
        <f t="shared" si="2"/>
        <v>1.6129032258064516E-4</v>
      </c>
      <c r="O42" s="7">
        <f t="shared" si="3"/>
        <v>4.1827956989247309E-2</v>
      </c>
      <c r="P42" s="7">
        <f t="shared" si="4"/>
        <v>9.4995250237488128E-4</v>
      </c>
      <c r="Q42" s="7">
        <f t="shared" si="5"/>
        <v>7.3168947098851251E-5</v>
      </c>
      <c r="R42" s="7">
        <f t="shared" si="6"/>
        <v>-3.1165845648604269E-2</v>
      </c>
      <c r="S42" s="7">
        <f t="shared" si="7"/>
        <v>0</v>
      </c>
      <c r="T42" s="7">
        <f t="shared" si="8"/>
        <v>0</v>
      </c>
      <c r="U42" s="7">
        <f t="shared" si="9"/>
        <v>7.3211382113821138E-2</v>
      </c>
      <c r="V42" s="7">
        <f t="shared" si="10"/>
        <v>-5.2631578947368418E-2</v>
      </c>
    </row>
    <row r="43" spans="1:22" x14ac:dyDescent="0.25">
      <c r="A43" s="2">
        <v>42489</v>
      </c>
      <c r="B43" s="3">
        <v>15200</v>
      </c>
      <c r="C43" s="4">
        <v>31000</v>
      </c>
      <c r="D43" s="4">
        <v>93000</v>
      </c>
      <c r="E43" s="4">
        <v>100005</v>
      </c>
      <c r="F43" s="4">
        <v>205005</v>
      </c>
      <c r="G43" s="4">
        <v>304500</v>
      </c>
      <c r="H43" s="4">
        <v>105000</v>
      </c>
      <c r="I43" s="4">
        <v>156000</v>
      </c>
      <c r="J43" s="4">
        <v>123000</v>
      </c>
      <c r="K43" s="3">
        <v>190000</v>
      </c>
      <c r="M43" s="7">
        <f t="shared" si="1"/>
        <v>1.3333333333333334E-2</v>
      </c>
      <c r="N43" s="7">
        <f t="shared" si="2"/>
        <v>3.3161139810031659E-2</v>
      </c>
      <c r="O43" s="7">
        <f t="shared" si="3"/>
        <v>-5.37605505080372E-5</v>
      </c>
      <c r="P43" s="7">
        <f t="shared" si="4"/>
        <v>-1.9558823529411764E-2</v>
      </c>
      <c r="Q43" s="7">
        <f t="shared" si="5"/>
        <v>2.4390243902439026E-5</v>
      </c>
      <c r="R43" s="7">
        <f t="shared" si="6"/>
        <v>3.2203389830508473E-2</v>
      </c>
      <c r="S43" s="7">
        <f t="shared" si="7"/>
        <v>2.9411764705882353E-2</v>
      </c>
      <c r="T43" s="7">
        <f t="shared" si="8"/>
        <v>-2.5000000000000001E-2</v>
      </c>
      <c r="U43" s="7">
        <f t="shared" si="9"/>
        <v>1.6528925619834711E-2</v>
      </c>
      <c r="V43" s="7">
        <f t="shared" si="10"/>
        <v>5.2910052910052907E-3</v>
      </c>
    </row>
    <row r="44" spans="1:22" x14ac:dyDescent="0.25">
      <c r="A44" s="2">
        <v>42488</v>
      </c>
      <c r="B44" s="3">
        <v>15000</v>
      </c>
      <c r="C44" s="4">
        <v>30005</v>
      </c>
      <c r="D44" s="4">
        <v>93005</v>
      </c>
      <c r="E44" s="4">
        <v>102000</v>
      </c>
      <c r="F44" s="4">
        <v>205000</v>
      </c>
      <c r="G44" s="4">
        <v>295000</v>
      </c>
      <c r="H44" s="4">
        <v>102000</v>
      </c>
      <c r="I44" s="4">
        <v>160000</v>
      </c>
      <c r="J44" s="4">
        <v>121000</v>
      </c>
      <c r="K44" s="3">
        <v>189000</v>
      </c>
      <c r="M44" s="7">
        <f t="shared" si="1"/>
        <v>3.3444816053511705E-3</v>
      </c>
      <c r="N44" s="7">
        <f t="shared" si="2"/>
        <v>-1.6229508196721313E-2</v>
      </c>
      <c r="O44" s="7">
        <f t="shared" si="3"/>
        <v>-4.6102564102564102E-2</v>
      </c>
      <c r="P44" s="7">
        <f t="shared" si="4"/>
        <v>0</v>
      </c>
      <c r="Q44" s="7">
        <f t="shared" si="5"/>
        <v>-4.6511627906976744E-2</v>
      </c>
      <c r="R44" s="7">
        <f t="shared" si="6"/>
        <v>1.6890727335401586E-2</v>
      </c>
      <c r="S44" s="7">
        <f t="shared" si="7"/>
        <v>3.01989698010302E-2</v>
      </c>
      <c r="T44" s="7">
        <f t="shared" si="8"/>
        <v>2.564102564102564E-2</v>
      </c>
      <c r="U44" s="7">
        <f t="shared" si="9"/>
        <v>8.3753489728738695E-3</v>
      </c>
      <c r="V44" s="7">
        <f t="shared" si="10"/>
        <v>0</v>
      </c>
    </row>
    <row r="45" spans="1:22" x14ac:dyDescent="0.25">
      <c r="A45" s="2">
        <v>42487</v>
      </c>
      <c r="B45" s="3">
        <v>14950</v>
      </c>
      <c r="C45" s="4">
        <v>30500</v>
      </c>
      <c r="D45" s="4">
        <v>97500</v>
      </c>
      <c r="E45" s="4">
        <v>102000</v>
      </c>
      <c r="F45" s="4">
        <v>215000</v>
      </c>
      <c r="G45" s="4">
        <v>290100</v>
      </c>
      <c r="H45" s="4">
        <v>99010</v>
      </c>
      <c r="I45" s="4">
        <v>156000</v>
      </c>
      <c r="J45" s="4">
        <v>119995</v>
      </c>
      <c r="K45" s="3">
        <v>189000</v>
      </c>
      <c r="M45" s="7">
        <f t="shared" si="1"/>
        <v>3.067907618062737E-2</v>
      </c>
      <c r="N45" s="7">
        <f t="shared" si="2"/>
        <v>-1.6129032258064516E-2</v>
      </c>
      <c r="O45" s="7">
        <f t="shared" si="3"/>
        <v>-1.015228426395939E-2</v>
      </c>
      <c r="P45" s="7">
        <f t="shared" si="4"/>
        <v>0</v>
      </c>
      <c r="Q45" s="7">
        <f t="shared" si="5"/>
        <v>-1.8264840182648401E-2</v>
      </c>
      <c r="R45" s="7">
        <f t="shared" si="6"/>
        <v>-1.6610169491525422E-2</v>
      </c>
      <c r="S45" s="7">
        <f t="shared" si="7"/>
        <v>-2.9313725490196077E-2</v>
      </c>
      <c r="T45" s="7">
        <f t="shared" si="8"/>
        <v>-2.5000000000000001E-2</v>
      </c>
      <c r="U45" s="7">
        <f t="shared" si="9"/>
        <v>-3.8116232464929858E-2</v>
      </c>
      <c r="V45" s="7">
        <f t="shared" si="10"/>
        <v>-2.3752969121140144E-3</v>
      </c>
    </row>
    <row r="46" spans="1:22" x14ac:dyDescent="0.25">
      <c r="A46" s="2">
        <v>42486</v>
      </c>
      <c r="B46" s="3">
        <v>14505</v>
      </c>
      <c r="C46" s="4">
        <v>31000</v>
      </c>
      <c r="D46" s="4">
        <v>98500</v>
      </c>
      <c r="E46" s="4">
        <v>102000</v>
      </c>
      <c r="F46" s="4">
        <v>219000</v>
      </c>
      <c r="G46" s="4">
        <v>295000</v>
      </c>
      <c r="H46" s="4">
        <v>102000</v>
      </c>
      <c r="I46" s="4">
        <v>160000</v>
      </c>
      <c r="J46" s="4">
        <v>124750</v>
      </c>
      <c r="K46" s="3">
        <v>189450</v>
      </c>
      <c r="M46" s="7">
        <f t="shared" si="1"/>
        <v>3.7924865831842576E-2</v>
      </c>
      <c r="N46" s="7">
        <f t="shared" si="2"/>
        <v>0</v>
      </c>
      <c r="O46" s="7">
        <f t="shared" si="3"/>
        <v>1.4233428222854819E-3</v>
      </c>
      <c r="P46" s="7">
        <f t="shared" si="4"/>
        <v>6.25E-2</v>
      </c>
      <c r="Q46" s="7">
        <f t="shared" si="5"/>
        <v>2.336448598130841E-2</v>
      </c>
      <c r="R46" s="7">
        <f t="shared" si="6"/>
        <v>4.9803384281418478E-2</v>
      </c>
      <c r="S46" s="7">
        <f t="shared" si="7"/>
        <v>0</v>
      </c>
      <c r="T46" s="7">
        <f t="shared" si="8"/>
        <v>-4.894938627515083E-2</v>
      </c>
      <c r="U46" s="7">
        <f t="shared" si="9"/>
        <v>-1.4106768878175999E-2</v>
      </c>
      <c r="V46" s="7">
        <f t="shared" si="10"/>
        <v>-2.8947368421052633E-3</v>
      </c>
    </row>
    <row r="47" spans="1:22" x14ac:dyDescent="0.25">
      <c r="A47" s="2">
        <v>42485</v>
      </c>
      <c r="B47" s="3">
        <v>13975</v>
      </c>
      <c r="C47" s="4">
        <v>31000</v>
      </c>
      <c r="D47" s="4">
        <v>98360</v>
      </c>
      <c r="E47" s="4">
        <v>96000</v>
      </c>
      <c r="F47" s="4">
        <v>214000</v>
      </c>
      <c r="G47" s="4">
        <v>281005</v>
      </c>
      <c r="H47" s="4">
        <v>102000</v>
      </c>
      <c r="I47" s="4">
        <v>168235</v>
      </c>
      <c r="J47" s="4">
        <v>126535</v>
      </c>
      <c r="K47" s="3">
        <v>190000</v>
      </c>
      <c r="M47" s="7">
        <f t="shared" si="1"/>
        <v>7.4173712528823987E-2</v>
      </c>
      <c r="N47" s="7">
        <f t="shared" si="2"/>
        <v>0</v>
      </c>
      <c r="O47" s="7">
        <f t="shared" si="3"/>
        <v>7.4972677595628409E-2</v>
      </c>
      <c r="P47" s="7">
        <f t="shared" si="4"/>
        <v>6.6666666666666666E-2</v>
      </c>
      <c r="Q47" s="7">
        <f t="shared" si="5"/>
        <v>1.9047619047619049E-2</v>
      </c>
      <c r="R47" s="7">
        <f t="shared" si="6"/>
        <v>-3.1017241379310345E-2</v>
      </c>
      <c r="S47" s="7">
        <f t="shared" si="7"/>
        <v>0</v>
      </c>
      <c r="T47" s="7">
        <f t="shared" si="8"/>
        <v>7.4984025559105424E-2</v>
      </c>
      <c r="U47" s="7">
        <f t="shared" si="9"/>
        <v>7.4972389771472261E-2</v>
      </c>
      <c r="V47" s="7">
        <f t="shared" si="10"/>
        <v>1.0638297872340425E-2</v>
      </c>
    </row>
    <row r="48" spans="1:22" x14ac:dyDescent="0.25">
      <c r="A48" s="2">
        <v>42482</v>
      </c>
      <c r="B48" s="3">
        <v>13010</v>
      </c>
      <c r="C48" s="4">
        <v>31000</v>
      </c>
      <c r="D48" s="4">
        <v>91500</v>
      </c>
      <c r="E48" s="4">
        <v>90000</v>
      </c>
      <c r="F48" s="4">
        <v>210000</v>
      </c>
      <c r="G48" s="4">
        <v>290000</v>
      </c>
      <c r="H48" s="4">
        <v>102000</v>
      </c>
      <c r="I48" s="4">
        <v>156500</v>
      </c>
      <c r="J48" s="4">
        <v>117710</v>
      </c>
      <c r="K48" s="3">
        <v>188000</v>
      </c>
      <c r="M48" s="7">
        <f t="shared" si="1"/>
        <v>7.6923076923076923E-4</v>
      </c>
      <c r="N48" s="7">
        <f t="shared" si="2"/>
        <v>1.6393442622950821E-2</v>
      </c>
      <c r="O48" s="7">
        <f t="shared" si="3"/>
        <v>0</v>
      </c>
      <c r="P48" s="7">
        <f t="shared" si="4"/>
        <v>5.8823529411764705E-2</v>
      </c>
      <c r="Q48" s="7">
        <f t="shared" si="5"/>
        <v>2.4390243902439025E-2</v>
      </c>
      <c r="R48" s="7">
        <f t="shared" si="6"/>
        <v>0</v>
      </c>
      <c r="S48" s="7">
        <f t="shared" si="7"/>
        <v>0</v>
      </c>
      <c r="T48" s="7">
        <f t="shared" si="8"/>
        <v>-3.1847133757961785E-3</v>
      </c>
      <c r="U48" s="7">
        <f t="shared" si="9"/>
        <v>7.4977168949771689E-2</v>
      </c>
      <c r="V48" s="7">
        <f t="shared" si="10"/>
        <v>-3.5897435897435895E-2</v>
      </c>
    </row>
    <row r="49" spans="1:22" x14ac:dyDescent="0.25">
      <c r="A49" s="2">
        <v>42481</v>
      </c>
      <c r="B49" s="3">
        <v>13000</v>
      </c>
      <c r="C49" s="4">
        <v>30500</v>
      </c>
      <c r="D49" s="4">
        <v>91500</v>
      </c>
      <c r="E49" s="4">
        <v>85000</v>
      </c>
      <c r="F49" s="4">
        <v>205000</v>
      </c>
      <c r="G49" s="4">
        <v>290000</v>
      </c>
      <c r="H49" s="4">
        <v>102000</v>
      </c>
      <c r="I49" s="4">
        <v>157000</v>
      </c>
      <c r="J49" s="4">
        <v>109500</v>
      </c>
      <c r="K49" s="3">
        <v>195000</v>
      </c>
      <c r="M49" s="7">
        <f t="shared" si="1"/>
        <v>2.3622047244094488E-2</v>
      </c>
      <c r="N49" s="7">
        <f t="shared" si="2"/>
        <v>1.6666666666666666E-2</v>
      </c>
      <c r="O49" s="7">
        <f t="shared" si="3"/>
        <v>-5.434782608695652E-3</v>
      </c>
      <c r="P49" s="7">
        <f t="shared" si="4"/>
        <v>-3.337692613862512E-2</v>
      </c>
      <c r="Q49" s="7">
        <f t="shared" si="5"/>
        <v>-2.4389649032950417E-5</v>
      </c>
      <c r="R49" s="7">
        <f t="shared" si="6"/>
        <v>-3.4364261168384879E-3</v>
      </c>
      <c r="S49" s="7">
        <f t="shared" si="7"/>
        <v>-9.7087378640776691E-3</v>
      </c>
      <c r="T49" s="7">
        <f t="shared" si="8"/>
        <v>-3.6809815950920248E-2</v>
      </c>
      <c r="U49" s="7">
        <f t="shared" si="9"/>
        <v>7.4952142541599182E-2</v>
      </c>
      <c r="V49" s="7">
        <f t="shared" si="10"/>
        <v>2.6288781874161206E-2</v>
      </c>
    </row>
    <row r="50" spans="1:22" x14ac:dyDescent="0.25">
      <c r="A50" s="2">
        <v>42480</v>
      </c>
      <c r="B50" s="3">
        <v>12700</v>
      </c>
      <c r="C50" s="4">
        <v>30000</v>
      </c>
      <c r="D50" s="4">
        <v>92000</v>
      </c>
      <c r="E50" s="4">
        <v>87935</v>
      </c>
      <c r="F50" s="4">
        <v>205005</v>
      </c>
      <c r="G50" s="4">
        <v>291000</v>
      </c>
      <c r="H50" s="4">
        <v>103000</v>
      </c>
      <c r="I50" s="4">
        <v>163000</v>
      </c>
      <c r="J50" s="4">
        <v>101865</v>
      </c>
      <c r="K50" s="3">
        <v>190005</v>
      </c>
      <c r="M50" s="7">
        <f t="shared" si="1"/>
        <v>0</v>
      </c>
      <c r="N50" s="7">
        <f t="shared" si="2"/>
        <v>1.666944490748458E-4</v>
      </c>
      <c r="O50" s="7">
        <f t="shared" si="3"/>
        <v>0</v>
      </c>
      <c r="P50" s="7">
        <f t="shared" si="4"/>
        <v>7.4999999999999997E-2</v>
      </c>
      <c r="Q50" s="7">
        <f t="shared" si="5"/>
        <v>-2.3785714285714285E-2</v>
      </c>
      <c r="R50" s="7">
        <f t="shared" si="6"/>
        <v>3.4482758620689655E-3</v>
      </c>
      <c r="S50" s="7">
        <f t="shared" si="7"/>
        <v>-1.7737936296013734E-2</v>
      </c>
      <c r="T50" s="7">
        <f t="shared" si="8"/>
        <v>1.8749999999999999E-2</v>
      </c>
      <c r="U50" s="7">
        <f t="shared" si="9"/>
        <v>7.4978894048121567E-2</v>
      </c>
      <c r="V50" s="7">
        <f t="shared" si="10"/>
        <v>2.6315789473684212E-5</v>
      </c>
    </row>
    <row r="51" spans="1:22" x14ac:dyDescent="0.25">
      <c r="A51" s="2">
        <v>42479</v>
      </c>
      <c r="B51" s="3">
        <v>12700</v>
      </c>
      <c r="C51" s="4">
        <v>29995</v>
      </c>
      <c r="D51" s="4">
        <v>92000</v>
      </c>
      <c r="E51" s="4">
        <v>81800</v>
      </c>
      <c r="F51" s="4">
        <v>210000</v>
      </c>
      <c r="G51" s="4">
        <v>290000</v>
      </c>
      <c r="H51" s="4">
        <v>104860</v>
      </c>
      <c r="I51" s="4">
        <v>160000</v>
      </c>
      <c r="J51" s="4">
        <v>94760</v>
      </c>
      <c r="K51" s="3">
        <v>190000</v>
      </c>
      <c r="M51" s="7">
        <f t="shared" si="1"/>
        <v>2.8756581611988661E-2</v>
      </c>
      <c r="N51" s="7">
        <f t="shared" si="2"/>
        <v>1.6779661016949152E-2</v>
      </c>
      <c r="O51" s="7">
        <f t="shared" si="3"/>
        <v>1.098901098901099E-2</v>
      </c>
      <c r="P51" s="7">
        <f t="shared" si="4"/>
        <v>-2.4390243902439024E-3</v>
      </c>
      <c r="Q51" s="7">
        <f t="shared" si="5"/>
        <v>2.4390243902439025E-2</v>
      </c>
      <c r="R51" s="7">
        <f t="shared" si="6"/>
        <v>0</v>
      </c>
      <c r="S51" s="7">
        <f t="shared" si="7"/>
        <v>-0.02</v>
      </c>
      <c r="T51" s="7">
        <f t="shared" si="8"/>
        <v>1.9075825610649341E-2</v>
      </c>
      <c r="U51" s="7">
        <f t="shared" si="9"/>
        <v>7.498581962563812E-2</v>
      </c>
      <c r="V51" s="7">
        <f t="shared" si="10"/>
        <v>-0.05</v>
      </c>
    </row>
    <row r="52" spans="1:22" x14ac:dyDescent="0.25">
      <c r="A52" s="2">
        <v>42478</v>
      </c>
      <c r="B52" s="3">
        <v>12345</v>
      </c>
      <c r="C52" s="4">
        <v>29500</v>
      </c>
      <c r="D52" s="4">
        <v>91000</v>
      </c>
      <c r="E52" s="4">
        <v>82000</v>
      </c>
      <c r="F52" s="4">
        <v>205000</v>
      </c>
      <c r="G52" s="4">
        <v>290000</v>
      </c>
      <c r="H52" s="4">
        <v>107000</v>
      </c>
      <c r="I52" s="4">
        <v>157005</v>
      </c>
      <c r="J52" s="4">
        <v>88150</v>
      </c>
      <c r="K52" s="3">
        <v>200000</v>
      </c>
      <c r="M52" s="7">
        <f t="shared" si="1"/>
        <v>1.1885245901639344E-2</v>
      </c>
      <c r="N52" s="7">
        <f t="shared" si="2"/>
        <v>-1.6666666666666666E-2</v>
      </c>
      <c r="O52" s="7">
        <f t="shared" si="3"/>
        <v>-2.6737967914438502E-2</v>
      </c>
      <c r="P52" s="7">
        <f t="shared" si="4"/>
        <v>7.3710073710073713E-3</v>
      </c>
      <c r="Q52" s="7">
        <f t="shared" si="5"/>
        <v>-7.3165378143062702E-5</v>
      </c>
      <c r="R52" s="7">
        <f t="shared" si="6"/>
        <v>0</v>
      </c>
      <c r="S52" s="7">
        <f t="shared" si="7"/>
        <v>1.8999095281177086E-2</v>
      </c>
      <c r="T52" s="7">
        <f t="shared" si="8"/>
        <v>3.184713375796178E-5</v>
      </c>
      <c r="U52" s="7">
        <f t="shared" si="9"/>
        <v>7.4999999999999997E-2</v>
      </c>
      <c r="V52" s="7">
        <f t="shared" si="10"/>
        <v>5.2631578947368418E-2</v>
      </c>
    </row>
    <row r="53" spans="1:22" x14ac:dyDescent="0.25">
      <c r="A53" s="2">
        <v>42475</v>
      </c>
      <c r="B53" s="3">
        <v>12200</v>
      </c>
      <c r="C53" s="4">
        <v>30000</v>
      </c>
      <c r="D53" s="4">
        <v>93500</v>
      </c>
      <c r="E53" s="4">
        <v>81400</v>
      </c>
      <c r="F53" s="4">
        <v>205015</v>
      </c>
      <c r="G53" s="4">
        <v>290000</v>
      </c>
      <c r="H53" s="4">
        <v>105005</v>
      </c>
      <c r="I53" s="4">
        <v>157000</v>
      </c>
      <c r="J53" s="4">
        <v>82000</v>
      </c>
      <c r="K53" s="3">
        <v>190000</v>
      </c>
      <c r="M53" s="7">
        <f t="shared" si="1"/>
        <v>0</v>
      </c>
      <c r="N53" s="7">
        <f t="shared" si="2"/>
        <v>0</v>
      </c>
      <c r="O53" s="7">
        <f t="shared" si="3"/>
        <v>3.7735849056603772E-2</v>
      </c>
      <c r="P53" s="7">
        <f t="shared" si="4"/>
        <v>-7.4999999999999997E-2</v>
      </c>
      <c r="Q53" s="7">
        <f t="shared" si="5"/>
        <v>7.317073170731707E-5</v>
      </c>
      <c r="R53" s="7">
        <f t="shared" si="6"/>
        <v>-1.6949152542372881E-2</v>
      </c>
      <c r="S53" s="7">
        <f t="shared" si="7"/>
        <v>5.0049999999999997E-2</v>
      </c>
      <c r="T53" s="7">
        <f t="shared" si="8"/>
        <v>-3.1746031746031746E-3</v>
      </c>
      <c r="U53" s="7">
        <f t="shared" si="9"/>
        <v>-1.2048192771084338E-2</v>
      </c>
      <c r="V53" s="7">
        <f t="shared" si="10"/>
        <v>0</v>
      </c>
    </row>
    <row r="54" spans="1:22" x14ac:dyDescent="0.25">
      <c r="A54" s="2">
        <v>42474</v>
      </c>
      <c r="B54" s="3">
        <v>12200</v>
      </c>
      <c r="C54" s="4">
        <v>30000</v>
      </c>
      <c r="D54" s="4">
        <v>90100</v>
      </c>
      <c r="E54" s="4">
        <v>88000</v>
      </c>
      <c r="F54" s="4">
        <v>205000</v>
      </c>
      <c r="G54" s="4">
        <v>295000</v>
      </c>
      <c r="H54" s="4">
        <v>100000</v>
      </c>
      <c r="I54" s="4">
        <v>157500</v>
      </c>
      <c r="J54" s="4">
        <v>83000</v>
      </c>
      <c r="K54" s="3">
        <v>190000</v>
      </c>
      <c r="M54" s="7">
        <f t="shared" si="1"/>
        <v>0</v>
      </c>
      <c r="N54" s="7">
        <f t="shared" si="2"/>
        <v>0</v>
      </c>
      <c r="O54" s="7">
        <f t="shared" si="3"/>
        <v>6.7039106145251395E-3</v>
      </c>
      <c r="P54" s="7">
        <f t="shared" si="4"/>
        <v>0</v>
      </c>
      <c r="Q54" s="7">
        <f t="shared" si="5"/>
        <v>0</v>
      </c>
      <c r="R54" s="7">
        <f t="shared" si="6"/>
        <v>1.7241379310344827E-2</v>
      </c>
      <c r="S54" s="7">
        <f t="shared" si="7"/>
        <v>0</v>
      </c>
      <c r="T54" s="7">
        <f t="shared" si="8"/>
        <v>3.1847133757961785E-3</v>
      </c>
      <c r="U54" s="7">
        <f t="shared" si="9"/>
        <v>1.0962241169305725E-2</v>
      </c>
      <c r="V54" s="7">
        <f t="shared" si="10"/>
        <v>2.6316482012684544E-5</v>
      </c>
    </row>
    <row r="55" spans="1:22" x14ac:dyDescent="0.25">
      <c r="A55" s="2">
        <v>42473</v>
      </c>
      <c r="B55" s="3">
        <v>12200</v>
      </c>
      <c r="C55" s="4">
        <v>30000</v>
      </c>
      <c r="D55" s="4">
        <v>89500</v>
      </c>
      <c r="E55" s="4">
        <v>88000</v>
      </c>
      <c r="F55" s="4">
        <v>205000</v>
      </c>
      <c r="G55" s="4">
        <v>290000</v>
      </c>
      <c r="H55" s="4">
        <v>100000</v>
      </c>
      <c r="I55" s="4">
        <v>157000</v>
      </c>
      <c r="J55" s="4">
        <v>82100</v>
      </c>
      <c r="K55" s="3">
        <v>189995</v>
      </c>
      <c r="M55" s="7">
        <f t="shared" si="1"/>
        <v>-1.2145748987854251E-2</v>
      </c>
      <c r="N55" s="7">
        <f t="shared" si="2"/>
        <v>4.8951048951048952E-2</v>
      </c>
      <c r="O55" s="7">
        <f t="shared" si="3"/>
        <v>1.1299435028248588E-2</v>
      </c>
      <c r="P55" s="7">
        <f t="shared" si="4"/>
        <v>-7.3489155611707727E-2</v>
      </c>
      <c r="Q55" s="7">
        <f t="shared" si="5"/>
        <v>1.9900497512437811E-2</v>
      </c>
      <c r="R55" s="7">
        <f t="shared" si="6"/>
        <v>-6.8493150684931503E-3</v>
      </c>
      <c r="S55" s="7">
        <f t="shared" si="7"/>
        <v>0</v>
      </c>
      <c r="T55" s="7">
        <f t="shared" si="8"/>
        <v>2.9508196721311476E-2</v>
      </c>
      <c r="U55" s="7">
        <f t="shared" si="9"/>
        <v>-1.2165450121654502E-3</v>
      </c>
      <c r="V55" s="7">
        <f t="shared" si="10"/>
        <v>2.0819901139050075E-2</v>
      </c>
    </row>
    <row r="56" spans="1:22" x14ac:dyDescent="0.25">
      <c r="A56" s="2">
        <v>42472</v>
      </c>
      <c r="B56" s="3">
        <v>12350</v>
      </c>
      <c r="C56" s="4">
        <v>28600</v>
      </c>
      <c r="D56" s="4">
        <v>88500</v>
      </c>
      <c r="E56" s="4">
        <v>94980</v>
      </c>
      <c r="F56" s="4">
        <v>201000</v>
      </c>
      <c r="G56" s="4">
        <v>292000</v>
      </c>
      <c r="H56" s="4">
        <v>100000</v>
      </c>
      <c r="I56" s="4">
        <v>152500</v>
      </c>
      <c r="J56" s="4">
        <v>82200</v>
      </c>
      <c r="K56" s="3">
        <v>186120</v>
      </c>
      <c r="M56" s="7">
        <f t="shared" si="1"/>
        <v>2.8738025822573926E-2</v>
      </c>
      <c r="N56" s="7">
        <f t="shared" si="2"/>
        <v>-4.6666666666666669E-2</v>
      </c>
      <c r="O56" s="7">
        <f t="shared" si="3"/>
        <v>5.681818181818182E-3</v>
      </c>
      <c r="P56" s="7">
        <f t="shared" si="4"/>
        <v>-7.4945215485756028E-2</v>
      </c>
      <c r="Q56" s="7">
        <f t="shared" si="5"/>
        <v>-1.9512195121951219E-2</v>
      </c>
      <c r="R56" s="7">
        <f t="shared" si="6"/>
        <v>6.8965517241379309E-3</v>
      </c>
      <c r="S56" s="7">
        <f t="shared" si="7"/>
        <v>-4.7619047619047616E-2</v>
      </c>
      <c r="T56" s="7">
        <f t="shared" si="8"/>
        <v>-1.6129032258064516E-2</v>
      </c>
      <c r="U56" s="7">
        <f t="shared" si="9"/>
        <v>-9.6385542168674707E-3</v>
      </c>
      <c r="V56" s="7">
        <f t="shared" si="10"/>
        <v>-4.5538461538461542E-2</v>
      </c>
    </row>
    <row r="57" spans="1:22" x14ac:dyDescent="0.25">
      <c r="A57" s="2">
        <v>42471</v>
      </c>
      <c r="B57" s="3">
        <v>12005</v>
      </c>
      <c r="C57" s="4">
        <v>30000</v>
      </c>
      <c r="D57" s="4">
        <v>88000</v>
      </c>
      <c r="E57" s="4">
        <v>102675</v>
      </c>
      <c r="F57" s="4">
        <v>205000</v>
      </c>
      <c r="G57" s="4">
        <v>290000</v>
      </c>
      <c r="H57" s="4">
        <v>105000</v>
      </c>
      <c r="I57" s="4">
        <v>155000</v>
      </c>
      <c r="J57" s="4">
        <v>83000</v>
      </c>
      <c r="K57" s="3">
        <v>195000</v>
      </c>
      <c r="M57" s="7">
        <f t="shared" si="1"/>
        <v>4.3913043478260867E-2</v>
      </c>
      <c r="N57" s="7">
        <f t="shared" si="2"/>
        <v>0</v>
      </c>
      <c r="O57" s="7">
        <f t="shared" si="3"/>
        <v>1.1494252873563218E-2</v>
      </c>
      <c r="P57" s="7">
        <f t="shared" si="4"/>
        <v>-7.4999999999999997E-2</v>
      </c>
      <c r="Q57" s="7">
        <f t="shared" si="5"/>
        <v>1.9900497512437811E-2</v>
      </c>
      <c r="R57" s="7">
        <f t="shared" si="6"/>
        <v>-1.6949152542372881E-2</v>
      </c>
      <c r="S57" s="7">
        <f t="shared" si="7"/>
        <v>-4.7596382674916705E-4</v>
      </c>
      <c r="T57" s="7">
        <f t="shared" si="8"/>
        <v>0</v>
      </c>
      <c r="U57" s="7">
        <f t="shared" si="9"/>
        <v>0</v>
      </c>
      <c r="V57" s="7">
        <f t="shared" si="10"/>
        <v>5.1546391752577319E-3</v>
      </c>
    </row>
    <row r="58" spans="1:22" x14ac:dyDescent="0.25">
      <c r="A58" s="2">
        <v>42468</v>
      </c>
      <c r="B58" s="3">
        <v>11500</v>
      </c>
      <c r="C58" s="4">
        <v>30000</v>
      </c>
      <c r="D58" s="4">
        <v>87000</v>
      </c>
      <c r="E58" s="4">
        <v>111000</v>
      </c>
      <c r="F58" s="4">
        <v>201000</v>
      </c>
      <c r="G58" s="4">
        <v>295000</v>
      </c>
      <c r="H58" s="4">
        <v>105050</v>
      </c>
      <c r="I58" s="4">
        <v>155000</v>
      </c>
      <c r="J58" s="4">
        <v>83000</v>
      </c>
      <c r="K58" s="3">
        <v>194000</v>
      </c>
      <c r="M58" s="7">
        <f t="shared" si="1"/>
        <v>2.6785714285714284E-2</v>
      </c>
      <c r="N58" s="7">
        <f t="shared" si="2"/>
        <v>-3.2258064516129031E-2</v>
      </c>
      <c r="O58" s="7">
        <f t="shared" si="3"/>
        <v>0</v>
      </c>
      <c r="P58" s="7">
        <f t="shared" si="4"/>
        <v>-7.4999999999999997E-2</v>
      </c>
      <c r="Q58" s="7">
        <f t="shared" si="5"/>
        <v>0</v>
      </c>
      <c r="R58" s="7">
        <f t="shared" si="6"/>
        <v>1.7241379310344827E-2</v>
      </c>
      <c r="S58" s="7">
        <f t="shared" si="7"/>
        <v>-4.7594117367093426E-5</v>
      </c>
      <c r="T58" s="7">
        <f t="shared" si="8"/>
        <v>6.4557779212395089E-4</v>
      </c>
      <c r="U58" s="7">
        <f t="shared" si="9"/>
        <v>0</v>
      </c>
      <c r="V58" s="7">
        <f t="shared" si="10"/>
        <v>-5.1282051282051282E-3</v>
      </c>
    </row>
    <row r="59" spans="1:22" x14ac:dyDescent="0.25">
      <c r="A59" s="2">
        <v>42467</v>
      </c>
      <c r="B59" s="3">
        <v>11200</v>
      </c>
      <c r="C59" s="4">
        <v>31000</v>
      </c>
      <c r="D59" s="4">
        <v>87000</v>
      </c>
      <c r="E59" s="4">
        <v>120000</v>
      </c>
      <c r="F59" s="4">
        <v>201000</v>
      </c>
      <c r="G59" s="4">
        <v>290000</v>
      </c>
      <c r="H59" s="4">
        <v>105055</v>
      </c>
      <c r="I59" s="4">
        <v>154900</v>
      </c>
      <c r="J59" s="4">
        <v>83000</v>
      </c>
      <c r="K59" s="3">
        <v>195000</v>
      </c>
      <c r="M59" s="7">
        <f t="shared" si="1"/>
        <v>-8.8495575221238937E-3</v>
      </c>
      <c r="N59" s="7">
        <f t="shared" si="2"/>
        <v>3.3333333333333333E-2</v>
      </c>
      <c r="O59" s="7">
        <f t="shared" si="3"/>
        <v>0</v>
      </c>
      <c r="P59" s="7">
        <f t="shared" si="4"/>
        <v>5.9883412824589297E-2</v>
      </c>
      <c r="Q59" s="7">
        <f t="shared" si="5"/>
        <v>-1.2174215508459838E-3</v>
      </c>
      <c r="R59" s="7">
        <f t="shared" si="6"/>
        <v>-1.192504258943782E-2</v>
      </c>
      <c r="S59" s="7">
        <f t="shared" si="7"/>
        <v>4.28530616131797E-4</v>
      </c>
      <c r="T59" s="7">
        <f t="shared" si="8"/>
        <v>1.9078947368421053E-2</v>
      </c>
      <c r="U59" s="7">
        <f t="shared" si="9"/>
        <v>-3.4883720930232558E-2</v>
      </c>
      <c r="V59" s="7">
        <f t="shared" si="10"/>
        <v>0</v>
      </c>
    </row>
    <row r="60" spans="1:22" x14ac:dyDescent="0.25">
      <c r="A60" s="2">
        <v>42466</v>
      </c>
      <c r="B60" s="3">
        <v>11300</v>
      </c>
      <c r="C60" s="4">
        <v>30000</v>
      </c>
      <c r="D60" s="4">
        <v>87000</v>
      </c>
      <c r="E60" s="4">
        <v>113220</v>
      </c>
      <c r="F60" s="4">
        <v>201245</v>
      </c>
      <c r="G60" s="4">
        <v>293500</v>
      </c>
      <c r="H60" s="4">
        <v>105010</v>
      </c>
      <c r="I60" s="4">
        <v>152000</v>
      </c>
      <c r="J60" s="4">
        <v>86000</v>
      </c>
      <c r="K60" s="3">
        <v>195000</v>
      </c>
      <c r="M60" s="7">
        <f t="shared" si="1"/>
        <v>8.9285714285714281E-3</v>
      </c>
      <c r="N60" s="7">
        <f t="shared" si="2"/>
        <v>3.4482758620689655E-2</v>
      </c>
      <c r="O60" s="7">
        <f t="shared" si="3"/>
        <v>5.7803468208092483E-3</v>
      </c>
      <c r="P60" s="7">
        <f t="shared" si="4"/>
        <v>0.02</v>
      </c>
      <c r="Q60" s="7">
        <f t="shared" si="5"/>
        <v>3.2025641025641025E-2</v>
      </c>
      <c r="R60" s="7">
        <f t="shared" si="6"/>
        <v>-1.7035484915078109E-5</v>
      </c>
      <c r="S60" s="7">
        <f t="shared" si="7"/>
        <v>-9.3396226415094347E-3</v>
      </c>
      <c r="T60" s="7">
        <f t="shared" si="8"/>
        <v>0</v>
      </c>
      <c r="U60" s="7">
        <f t="shared" si="9"/>
        <v>2.3809523809523808E-2</v>
      </c>
      <c r="V60" s="7">
        <f t="shared" si="10"/>
        <v>0</v>
      </c>
    </row>
    <row r="61" spans="1:22" x14ac:dyDescent="0.25">
      <c r="A61" s="2">
        <v>42465</v>
      </c>
      <c r="B61" s="3">
        <v>11200</v>
      </c>
      <c r="C61" s="4">
        <v>29000</v>
      </c>
      <c r="D61" s="4">
        <v>86500</v>
      </c>
      <c r="E61" s="4">
        <v>111000</v>
      </c>
      <c r="F61" s="4">
        <v>195000</v>
      </c>
      <c r="G61" s="4">
        <v>293505</v>
      </c>
      <c r="H61" s="4">
        <v>106000</v>
      </c>
      <c r="I61" s="4">
        <v>152000</v>
      </c>
      <c r="J61" s="4">
        <v>84000</v>
      </c>
      <c r="K61" s="3">
        <v>195000</v>
      </c>
      <c r="M61" s="7">
        <f t="shared" si="1"/>
        <v>0</v>
      </c>
      <c r="N61" s="7">
        <f t="shared" si="2"/>
        <v>0</v>
      </c>
      <c r="O61" s="7">
        <f t="shared" si="3"/>
        <v>-5.6899821828840739E-3</v>
      </c>
      <c r="P61" s="7">
        <f t="shared" si="4"/>
        <v>-7.4999999999999997E-2</v>
      </c>
      <c r="Q61" s="7">
        <f t="shared" si="5"/>
        <v>0</v>
      </c>
      <c r="R61" s="7">
        <f t="shared" si="6"/>
        <v>-5.0677966101694916E-3</v>
      </c>
      <c r="S61" s="7">
        <f t="shared" si="7"/>
        <v>9.4276735548995336E-3</v>
      </c>
      <c r="T61" s="7">
        <f t="shared" si="8"/>
        <v>-6.5359477124183009E-3</v>
      </c>
      <c r="U61" s="7">
        <f t="shared" si="9"/>
        <v>1.2048192771084338E-2</v>
      </c>
      <c r="V61" s="7">
        <f t="shared" si="10"/>
        <v>5.2262364082777971E-2</v>
      </c>
    </row>
    <row r="62" spans="1:22" x14ac:dyDescent="0.25">
      <c r="A62" s="2">
        <v>42464</v>
      </c>
      <c r="B62" s="3">
        <v>11200</v>
      </c>
      <c r="C62" s="4">
        <v>29000</v>
      </c>
      <c r="D62" s="4">
        <v>86995</v>
      </c>
      <c r="E62" s="4">
        <v>120000</v>
      </c>
      <c r="F62" s="4">
        <v>195000</v>
      </c>
      <c r="G62" s="4">
        <v>295000</v>
      </c>
      <c r="H62" s="4">
        <v>105010</v>
      </c>
      <c r="I62" s="4">
        <v>153000</v>
      </c>
      <c r="J62" s="4">
        <v>83000</v>
      </c>
      <c r="K62" s="3">
        <v>185315</v>
      </c>
      <c r="M62" s="7">
        <f t="shared" si="1"/>
        <v>0</v>
      </c>
      <c r="N62" s="7">
        <f t="shared" si="2"/>
        <v>0</v>
      </c>
      <c r="O62" s="7">
        <f t="shared" si="3"/>
        <v>-1.1420454545454546E-2</v>
      </c>
      <c r="P62" s="7">
        <f t="shared" si="4"/>
        <v>-3.9961598463938555E-2</v>
      </c>
      <c r="Q62" s="7">
        <f t="shared" si="5"/>
        <v>5.3484602917341979E-2</v>
      </c>
      <c r="R62" s="7">
        <f t="shared" si="6"/>
        <v>1.697792869269949E-3</v>
      </c>
      <c r="S62" s="7">
        <f t="shared" si="7"/>
        <v>9.5238095238095241E-5</v>
      </c>
      <c r="T62" s="7">
        <f t="shared" si="8"/>
        <v>-1.2903225806451613E-2</v>
      </c>
      <c r="U62" s="7">
        <f t="shared" si="9"/>
        <v>6.0606060606060606E-3</v>
      </c>
      <c r="V62" s="7">
        <f t="shared" si="10"/>
        <v>1.43204539313699E-3</v>
      </c>
    </row>
    <row r="63" spans="1:22" x14ac:dyDescent="0.25">
      <c r="A63" s="2">
        <v>42461</v>
      </c>
      <c r="B63" s="3">
        <v>11200</v>
      </c>
      <c r="C63" s="4">
        <v>29000</v>
      </c>
      <c r="D63" s="4">
        <v>88000</v>
      </c>
      <c r="E63" s="4">
        <v>124995</v>
      </c>
      <c r="F63" s="4">
        <v>185100</v>
      </c>
      <c r="G63" s="4">
        <v>294500</v>
      </c>
      <c r="H63" s="4">
        <v>105000</v>
      </c>
      <c r="I63" s="4">
        <v>155000</v>
      </c>
      <c r="J63" s="4">
        <v>82500</v>
      </c>
      <c r="K63" s="3">
        <v>185050</v>
      </c>
      <c r="M63" s="7">
        <f t="shared" si="1"/>
        <v>0</v>
      </c>
      <c r="N63" s="7">
        <f t="shared" si="2"/>
        <v>1.7543859649122806E-2</v>
      </c>
      <c r="O63" s="7">
        <f t="shared" si="3"/>
        <v>1.1494252873563218E-2</v>
      </c>
      <c r="P63" s="7">
        <f t="shared" si="4"/>
        <v>-2.3476562499999999E-2</v>
      </c>
      <c r="Q63" s="7">
        <f t="shared" si="5"/>
        <v>5.1349963514499611E-4</v>
      </c>
      <c r="R63" s="7">
        <f t="shared" si="6"/>
        <v>1.7006802721088435E-3</v>
      </c>
      <c r="S63" s="7">
        <f t="shared" si="7"/>
        <v>-4.7616780153326035E-5</v>
      </c>
      <c r="T63" s="7">
        <f t="shared" si="8"/>
        <v>-1.8987341772151899E-2</v>
      </c>
      <c r="U63" s="7">
        <f t="shared" si="9"/>
        <v>0</v>
      </c>
      <c r="V63" s="7">
        <f t="shared" si="10"/>
        <v>-2.4258760107816711E-3</v>
      </c>
    </row>
    <row r="64" spans="1:22" x14ac:dyDescent="0.25">
      <c r="A64" s="2">
        <v>42460</v>
      </c>
      <c r="B64" s="3">
        <v>11200</v>
      </c>
      <c r="C64" s="4">
        <v>28500</v>
      </c>
      <c r="D64" s="4">
        <v>87000</v>
      </c>
      <c r="E64" s="4">
        <v>128000</v>
      </c>
      <c r="F64" s="4">
        <v>185005</v>
      </c>
      <c r="G64" s="4">
        <v>294000</v>
      </c>
      <c r="H64" s="4">
        <v>105005</v>
      </c>
      <c r="I64" s="4">
        <v>158000</v>
      </c>
      <c r="J64" s="4">
        <v>82500</v>
      </c>
      <c r="K64" s="3">
        <v>185500</v>
      </c>
      <c r="M64" s="7">
        <f t="shared" si="1"/>
        <v>0</v>
      </c>
      <c r="N64" s="7">
        <f t="shared" si="2"/>
        <v>0</v>
      </c>
      <c r="O64" s="7">
        <f t="shared" si="3"/>
        <v>0</v>
      </c>
      <c r="P64" s="7">
        <f t="shared" si="4"/>
        <v>3.0388408130408533E-2</v>
      </c>
      <c r="Q64" s="7">
        <f t="shared" si="5"/>
        <v>0</v>
      </c>
      <c r="R64" s="7">
        <f t="shared" si="6"/>
        <v>0</v>
      </c>
      <c r="S64" s="7">
        <f t="shared" si="7"/>
        <v>4.761904761904762E-5</v>
      </c>
      <c r="T64" s="7">
        <f t="shared" si="8"/>
        <v>-6.2580584295103617E-3</v>
      </c>
      <c r="U64" s="7">
        <f t="shared" si="9"/>
        <v>-6.024096385542169E-3</v>
      </c>
      <c r="V64" s="7">
        <f t="shared" si="10"/>
        <v>0</v>
      </c>
    </row>
    <row r="65" spans="1:22" x14ac:dyDescent="0.25">
      <c r="A65" s="2">
        <v>42459</v>
      </c>
      <c r="B65" s="3">
        <v>11200</v>
      </c>
      <c r="C65" s="4">
        <v>28500</v>
      </c>
      <c r="D65" s="4">
        <v>87000</v>
      </c>
      <c r="E65" s="4">
        <v>124225</v>
      </c>
      <c r="F65" s="4">
        <v>185005</v>
      </c>
      <c r="G65" s="4">
        <v>294000</v>
      </c>
      <c r="H65" s="4">
        <v>105000</v>
      </c>
      <c r="I65" s="4">
        <v>158995</v>
      </c>
      <c r="J65" s="4">
        <v>83000</v>
      </c>
      <c r="K65" s="3">
        <v>185500</v>
      </c>
      <c r="M65" s="7">
        <f t="shared" si="1"/>
        <v>0</v>
      </c>
      <c r="N65" s="7">
        <f t="shared" si="2"/>
        <v>-1.7241379310344827E-2</v>
      </c>
      <c r="O65" s="7">
        <f t="shared" si="3"/>
        <v>-1.1363636363636364E-2</v>
      </c>
      <c r="P65" s="7">
        <f t="shared" si="4"/>
        <v>7.4982692973347184E-2</v>
      </c>
      <c r="Q65" s="7">
        <f t="shared" si="5"/>
        <v>2.7027027027027027E-5</v>
      </c>
      <c r="R65" s="7">
        <f t="shared" si="6"/>
        <v>-1.6638935108153079E-3</v>
      </c>
      <c r="S65" s="7">
        <f t="shared" si="7"/>
        <v>0</v>
      </c>
      <c r="T65" s="7">
        <f t="shared" si="8"/>
        <v>2.5774193548387097E-2</v>
      </c>
      <c r="U65" s="7">
        <f t="shared" si="9"/>
        <v>2.4154589371980675E-3</v>
      </c>
      <c r="V65" s="7">
        <f t="shared" si="10"/>
        <v>2.7027027027027029E-3</v>
      </c>
    </row>
    <row r="66" spans="1:22" x14ac:dyDescent="0.25">
      <c r="A66" s="2">
        <v>42458</v>
      </c>
      <c r="B66" s="3">
        <v>11200</v>
      </c>
      <c r="C66" s="4">
        <v>29000</v>
      </c>
      <c r="D66" s="4">
        <v>88000</v>
      </c>
      <c r="E66" s="4">
        <v>115560</v>
      </c>
      <c r="F66" s="4">
        <v>185000</v>
      </c>
      <c r="G66" s="4">
        <v>294490</v>
      </c>
      <c r="H66" s="4">
        <v>105000</v>
      </c>
      <c r="I66" s="4">
        <v>155000</v>
      </c>
      <c r="J66" s="4">
        <v>82800</v>
      </c>
      <c r="K66" s="3">
        <v>185000</v>
      </c>
      <c r="M66" s="7">
        <f t="shared" si="1"/>
        <v>0</v>
      </c>
      <c r="N66" s="7">
        <f t="shared" si="2"/>
        <v>3.5714285714285712E-2</v>
      </c>
      <c r="O66" s="7">
        <f t="shared" si="3"/>
        <v>2.3255813953488372E-2</v>
      </c>
      <c r="P66" s="7">
        <f t="shared" si="4"/>
        <v>7.4976744186046509E-2</v>
      </c>
      <c r="Q66" s="7">
        <f t="shared" si="5"/>
        <v>-7.4999999999999997E-2</v>
      </c>
      <c r="R66" s="7">
        <f t="shared" si="6"/>
        <v>3.3298245614035091E-2</v>
      </c>
      <c r="S66" s="7">
        <f t="shared" si="7"/>
        <v>4.9895010498950107E-2</v>
      </c>
      <c r="T66" s="7">
        <f t="shared" si="8"/>
        <v>-1.8956296085319155E-2</v>
      </c>
      <c r="U66" s="7">
        <f t="shared" si="9"/>
        <v>-2.4096385542168677E-3</v>
      </c>
      <c r="V66" s="7">
        <f t="shared" si="10"/>
        <v>0</v>
      </c>
    </row>
    <row r="67" spans="1:22" x14ac:dyDescent="0.25">
      <c r="A67" s="2">
        <v>42454</v>
      </c>
      <c r="B67" s="3">
        <v>11200</v>
      </c>
      <c r="C67" s="4">
        <v>28000</v>
      </c>
      <c r="D67" s="4">
        <v>86000</v>
      </c>
      <c r="E67" s="4">
        <v>107500</v>
      </c>
      <c r="F67" s="4">
        <v>200000</v>
      </c>
      <c r="G67" s="4">
        <v>285000</v>
      </c>
      <c r="H67" s="4">
        <v>100010</v>
      </c>
      <c r="I67" s="4">
        <v>157995</v>
      </c>
      <c r="J67" s="4">
        <v>83000</v>
      </c>
      <c r="K67" s="3">
        <v>185000</v>
      </c>
      <c r="M67" s="7">
        <f t="shared" si="1"/>
        <v>0</v>
      </c>
      <c r="N67" s="7">
        <f t="shared" si="2"/>
        <v>0</v>
      </c>
      <c r="O67" s="7">
        <f t="shared" si="3"/>
        <v>0</v>
      </c>
      <c r="P67" s="7">
        <f t="shared" si="4"/>
        <v>7.4999999999999997E-2</v>
      </c>
      <c r="Q67" s="7">
        <f t="shared" si="5"/>
        <v>5.6315366049879325E-3</v>
      </c>
      <c r="R67" s="7">
        <f t="shared" si="6"/>
        <v>-1.7543551867511095E-5</v>
      </c>
      <c r="S67" s="7">
        <f t="shared" si="7"/>
        <v>1E-4</v>
      </c>
      <c r="T67" s="7">
        <f t="shared" si="8"/>
        <v>-6.3207547169811321E-3</v>
      </c>
      <c r="U67" s="7">
        <f t="shared" si="9"/>
        <v>5.4512416717141131E-3</v>
      </c>
      <c r="V67" s="7">
        <f t="shared" si="10"/>
        <v>-4.4001756969743948E-2</v>
      </c>
    </row>
    <row r="68" spans="1:22" x14ac:dyDescent="0.25">
      <c r="A68" s="2">
        <v>42452</v>
      </c>
      <c r="B68" s="3">
        <v>11200</v>
      </c>
      <c r="C68" s="4">
        <v>28000</v>
      </c>
      <c r="D68" s="4">
        <v>86000</v>
      </c>
      <c r="E68" s="4">
        <v>100000</v>
      </c>
      <c r="F68" s="4">
        <v>198880</v>
      </c>
      <c r="G68" s="4">
        <v>285005</v>
      </c>
      <c r="H68" s="4">
        <v>100000</v>
      </c>
      <c r="I68" s="4">
        <v>159000</v>
      </c>
      <c r="J68" s="4">
        <v>82550</v>
      </c>
      <c r="K68" s="3">
        <v>193515</v>
      </c>
      <c r="M68" s="7">
        <f t="shared" ref="M68:M99" si="11">(B68-B69)/B69</f>
        <v>0</v>
      </c>
      <c r="N68" s="7">
        <f t="shared" ref="N68:N100" si="12">(C68-C69)/C69</f>
        <v>0</v>
      </c>
      <c r="O68" s="7">
        <f t="shared" ref="O68:O100" si="13">(D68-D69)/D69</f>
        <v>0</v>
      </c>
      <c r="P68" s="7">
        <f t="shared" ref="P68:P100" si="14">(E68-E69)/E69</f>
        <v>3.0927835051546393E-2</v>
      </c>
      <c r="Q68" s="7">
        <f t="shared" ref="Q68:Q100" si="15">(F68-F69)/F69</f>
        <v>7.4968920598886546E-2</v>
      </c>
      <c r="R68" s="7">
        <f t="shared" ref="R68:R100" si="16">(G68-G69)/G69</f>
        <v>-1.7338003502626971E-3</v>
      </c>
      <c r="S68" s="7">
        <f t="shared" ref="S68:S100" si="17">(H68-H69)/H69</f>
        <v>1.0101010101010102E-2</v>
      </c>
      <c r="T68" s="7">
        <f t="shared" ref="T68:T100" si="18">(I68-I69)/I69</f>
        <v>-6.2500000000000003E-3</v>
      </c>
      <c r="U68" s="7">
        <f t="shared" ref="U68:U100" si="19">(J68-J69)/J69</f>
        <v>6.0606060606060606E-4</v>
      </c>
      <c r="V68" s="7">
        <f t="shared" ref="V68:V100" si="20">(K68-K69)/K69</f>
        <v>-7.4998207499820752E-2</v>
      </c>
    </row>
    <row r="69" spans="1:22" x14ac:dyDescent="0.25">
      <c r="A69" s="2">
        <v>42451</v>
      </c>
      <c r="B69" s="3">
        <v>11200</v>
      </c>
      <c r="C69" s="4">
        <v>28000</v>
      </c>
      <c r="D69" s="4">
        <v>86000</v>
      </c>
      <c r="E69" s="4">
        <v>97000</v>
      </c>
      <c r="F69" s="4">
        <v>185010</v>
      </c>
      <c r="G69" s="4">
        <v>285500</v>
      </c>
      <c r="H69" s="4">
        <v>99000</v>
      </c>
      <c r="I69" s="4">
        <v>160000</v>
      </c>
      <c r="J69" s="4">
        <v>82500</v>
      </c>
      <c r="K69" s="3">
        <v>209205</v>
      </c>
      <c r="M69" s="7">
        <f t="shared" si="11"/>
        <v>0</v>
      </c>
      <c r="N69" s="7">
        <f t="shared" si="12"/>
        <v>0</v>
      </c>
      <c r="O69" s="7">
        <f t="shared" si="13"/>
        <v>-2.5937252236946425E-2</v>
      </c>
      <c r="P69" s="7">
        <f t="shared" si="14"/>
        <v>-1.9211324570273004E-2</v>
      </c>
      <c r="Q69" s="7">
        <f t="shared" si="15"/>
        <v>2.702629658657874E-5</v>
      </c>
      <c r="R69" s="7">
        <f t="shared" si="16"/>
        <v>-3.2186986220105428E-2</v>
      </c>
      <c r="S69" s="7">
        <f t="shared" si="17"/>
        <v>-0.01</v>
      </c>
      <c r="T69" s="7">
        <f t="shared" si="18"/>
        <v>7.1667782987273942E-2</v>
      </c>
      <c r="U69" s="7">
        <f t="shared" si="19"/>
        <v>3.125E-2</v>
      </c>
      <c r="V69" s="7">
        <f t="shared" si="20"/>
        <v>-7.4989498817235198E-2</v>
      </c>
    </row>
    <row r="70" spans="1:22" x14ac:dyDescent="0.25">
      <c r="A70" s="2">
        <v>42450</v>
      </c>
      <c r="B70" s="3">
        <v>11200</v>
      </c>
      <c r="C70" s="4">
        <v>28000</v>
      </c>
      <c r="D70" s="4">
        <v>88290</v>
      </c>
      <c r="E70" s="4">
        <v>98900</v>
      </c>
      <c r="F70" s="4">
        <v>185005</v>
      </c>
      <c r="G70" s="4">
        <v>294995</v>
      </c>
      <c r="H70" s="4">
        <v>100000</v>
      </c>
      <c r="I70" s="4">
        <v>149300</v>
      </c>
      <c r="J70" s="4">
        <v>80000</v>
      </c>
      <c r="K70" s="3">
        <v>226165</v>
      </c>
      <c r="M70" s="7">
        <f t="shared" si="11"/>
        <v>0</v>
      </c>
      <c r="N70" s="7">
        <f t="shared" si="12"/>
        <v>0</v>
      </c>
      <c r="O70" s="7">
        <f t="shared" si="13"/>
        <v>-1.1325028312570782E-4</v>
      </c>
      <c r="P70" s="7">
        <f t="shared" si="14"/>
        <v>7.4999999999999997E-2</v>
      </c>
      <c r="Q70" s="7">
        <f t="shared" si="15"/>
        <v>3.9353932584269662E-2</v>
      </c>
      <c r="R70" s="7">
        <f t="shared" si="16"/>
        <v>-1.6949152542372881E-5</v>
      </c>
      <c r="S70" s="7">
        <f t="shared" si="17"/>
        <v>1.9212149008816185E-2</v>
      </c>
      <c r="T70" s="7">
        <f t="shared" si="18"/>
        <v>4.1870202372644799E-2</v>
      </c>
      <c r="U70" s="7">
        <f t="shared" si="19"/>
        <v>0</v>
      </c>
      <c r="V70" s="7">
        <f t="shared" si="20"/>
        <v>-7.4989775051124738E-2</v>
      </c>
    </row>
    <row r="71" spans="1:22" x14ac:dyDescent="0.25">
      <c r="A71" s="2">
        <v>42447</v>
      </c>
      <c r="B71" s="3">
        <v>11200</v>
      </c>
      <c r="C71" s="4">
        <v>28000</v>
      </c>
      <c r="D71" s="4">
        <v>88300</v>
      </c>
      <c r="E71" s="4">
        <v>92000</v>
      </c>
      <c r="F71" s="4">
        <v>178000</v>
      </c>
      <c r="G71" s="4">
        <v>295000</v>
      </c>
      <c r="H71" s="4">
        <v>98115</v>
      </c>
      <c r="I71" s="4">
        <v>143300</v>
      </c>
      <c r="J71" s="4">
        <v>80000</v>
      </c>
      <c r="K71" s="3">
        <v>244500</v>
      </c>
      <c r="M71" s="7">
        <f t="shared" si="11"/>
        <v>0</v>
      </c>
      <c r="N71" s="7">
        <f t="shared" si="12"/>
        <v>3.7037037037037035E-2</v>
      </c>
      <c r="O71" s="7">
        <f t="shared" si="13"/>
        <v>0</v>
      </c>
      <c r="P71" s="7">
        <f t="shared" si="14"/>
        <v>-4.8674959437533805E-3</v>
      </c>
      <c r="Q71" s="7">
        <f t="shared" si="15"/>
        <v>1.6561964591661909E-2</v>
      </c>
      <c r="R71" s="7">
        <f t="shared" si="16"/>
        <v>-1.6666666666666666E-2</v>
      </c>
      <c r="S71" s="7">
        <f t="shared" si="17"/>
        <v>-5.9270516717325229E-3</v>
      </c>
      <c r="T71" s="7">
        <f t="shared" si="18"/>
        <v>5.3676470588235291E-2</v>
      </c>
      <c r="U71" s="7">
        <f t="shared" si="19"/>
        <v>-1.8404907975460124E-2</v>
      </c>
      <c r="V71" s="7">
        <f t="shared" si="20"/>
        <v>7.0677877036258538E-2</v>
      </c>
    </row>
    <row r="72" spans="1:22" x14ac:dyDescent="0.25">
      <c r="A72" s="2">
        <v>42446</v>
      </c>
      <c r="B72" s="3">
        <v>11200</v>
      </c>
      <c r="C72" s="4">
        <v>27000</v>
      </c>
      <c r="D72" s="4">
        <v>88300</v>
      </c>
      <c r="E72" s="4">
        <v>92450</v>
      </c>
      <c r="F72" s="4">
        <v>175100</v>
      </c>
      <c r="G72" s="4">
        <v>300000</v>
      </c>
      <c r="H72" s="4">
        <v>98700</v>
      </c>
      <c r="I72" s="4">
        <v>136000</v>
      </c>
      <c r="J72" s="4">
        <v>81500</v>
      </c>
      <c r="K72" s="3">
        <v>228360</v>
      </c>
      <c r="M72" s="7">
        <f t="shared" si="11"/>
        <v>0</v>
      </c>
      <c r="N72" s="7">
        <f t="shared" si="12"/>
        <v>0</v>
      </c>
      <c r="O72" s="7">
        <f t="shared" si="13"/>
        <v>2.6744186046511628E-2</v>
      </c>
      <c r="P72" s="7">
        <f t="shared" si="14"/>
        <v>7.4999999999999997E-2</v>
      </c>
      <c r="Q72" s="7">
        <f t="shared" si="15"/>
        <v>-2.6681489716509171E-2</v>
      </c>
      <c r="R72" s="7">
        <f t="shared" si="16"/>
        <v>0</v>
      </c>
      <c r="S72" s="7">
        <f t="shared" si="17"/>
        <v>7.0400979491888581E-3</v>
      </c>
      <c r="T72" s="7">
        <f t="shared" si="18"/>
        <v>-6.2068965517241378E-2</v>
      </c>
      <c r="U72" s="7">
        <f t="shared" si="19"/>
        <v>0</v>
      </c>
      <c r="V72" s="7">
        <f t="shared" si="20"/>
        <v>7.4989408275667274E-2</v>
      </c>
    </row>
    <row r="73" spans="1:22" x14ac:dyDescent="0.25">
      <c r="A73" s="2">
        <v>42445</v>
      </c>
      <c r="B73" s="3">
        <v>11200</v>
      </c>
      <c r="C73" s="4">
        <v>27000</v>
      </c>
      <c r="D73" s="4">
        <v>86000</v>
      </c>
      <c r="E73" s="4">
        <v>86000</v>
      </c>
      <c r="F73" s="4">
        <v>179900</v>
      </c>
      <c r="G73" s="4">
        <v>300000</v>
      </c>
      <c r="H73" s="4">
        <v>98010</v>
      </c>
      <c r="I73" s="4">
        <v>145000</v>
      </c>
      <c r="J73" s="4">
        <v>81500</v>
      </c>
      <c r="K73" s="3">
        <v>212430</v>
      </c>
      <c r="M73" s="7">
        <f t="shared" si="11"/>
        <v>0</v>
      </c>
      <c r="N73" s="7">
        <f t="shared" si="12"/>
        <v>0</v>
      </c>
      <c r="O73" s="7">
        <f t="shared" si="13"/>
        <v>1.1705193812128699E-2</v>
      </c>
      <c r="P73" s="7">
        <f t="shared" si="14"/>
        <v>0</v>
      </c>
      <c r="Q73" s="7">
        <f t="shared" si="15"/>
        <v>-5.5555555555555556E-4</v>
      </c>
      <c r="R73" s="7">
        <f t="shared" si="16"/>
        <v>0</v>
      </c>
      <c r="S73" s="7">
        <f t="shared" si="17"/>
        <v>1.0204081632653062E-4</v>
      </c>
      <c r="T73" s="7">
        <f t="shared" si="18"/>
        <v>-5.844155844155844E-2</v>
      </c>
      <c r="U73" s="7">
        <f t="shared" si="19"/>
        <v>1.8749999999999999E-2</v>
      </c>
      <c r="V73" s="7">
        <f t="shared" si="20"/>
        <v>7.4996204645513889E-2</v>
      </c>
    </row>
    <row r="74" spans="1:22" x14ac:dyDescent="0.25">
      <c r="A74" s="2">
        <v>42444</v>
      </c>
      <c r="B74" s="3">
        <v>11200</v>
      </c>
      <c r="C74" s="4">
        <v>27000</v>
      </c>
      <c r="D74" s="4">
        <v>85005</v>
      </c>
      <c r="E74" s="4">
        <v>86000</v>
      </c>
      <c r="F74" s="4">
        <v>180000</v>
      </c>
      <c r="G74" s="4">
        <v>300000</v>
      </c>
      <c r="H74" s="4">
        <v>98000</v>
      </c>
      <c r="I74" s="4">
        <v>154000</v>
      </c>
      <c r="J74" s="4">
        <v>80000</v>
      </c>
      <c r="K74" s="3">
        <v>197610</v>
      </c>
      <c r="M74" s="7">
        <f t="shared" si="11"/>
        <v>9.0090090090090089E-3</v>
      </c>
      <c r="N74" s="7">
        <f t="shared" si="12"/>
        <v>1.8867924528301886E-2</v>
      </c>
      <c r="O74" s="7">
        <f t="shared" si="13"/>
        <v>2.9116222760290557E-2</v>
      </c>
      <c r="P74" s="7">
        <f t="shared" si="14"/>
        <v>0</v>
      </c>
      <c r="Q74" s="7">
        <f t="shared" si="15"/>
        <v>0</v>
      </c>
      <c r="R74" s="7">
        <f t="shared" si="16"/>
        <v>0</v>
      </c>
      <c r="S74" s="7">
        <f t="shared" si="17"/>
        <v>0</v>
      </c>
      <c r="T74" s="7">
        <f t="shared" si="18"/>
        <v>0</v>
      </c>
      <c r="U74" s="7">
        <f t="shared" si="19"/>
        <v>-2.4390243902439025E-2</v>
      </c>
      <c r="V74" s="7">
        <f t="shared" si="20"/>
        <v>7.4989800081599348E-2</v>
      </c>
    </row>
    <row r="75" spans="1:22" x14ac:dyDescent="0.25">
      <c r="A75" s="2">
        <v>42443</v>
      </c>
      <c r="B75" s="3">
        <v>11100</v>
      </c>
      <c r="C75" s="4">
        <v>26500</v>
      </c>
      <c r="D75" s="4">
        <v>82600</v>
      </c>
      <c r="E75" s="4">
        <v>86000</v>
      </c>
      <c r="F75" s="4">
        <v>180000</v>
      </c>
      <c r="G75" s="4">
        <v>300000</v>
      </c>
      <c r="H75" s="4">
        <v>98000</v>
      </c>
      <c r="I75" s="4">
        <v>154000</v>
      </c>
      <c r="J75" s="4">
        <v>82000</v>
      </c>
      <c r="K75" s="3">
        <v>183825</v>
      </c>
      <c r="M75" s="7">
        <f t="shared" si="11"/>
        <v>0</v>
      </c>
      <c r="N75" s="7">
        <f t="shared" si="12"/>
        <v>-1.8518518518518517E-2</v>
      </c>
      <c r="O75" s="7">
        <f t="shared" si="13"/>
        <v>1.2121212121212121E-3</v>
      </c>
      <c r="P75" s="7">
        <f t="shared" si="14"/>
        <v>7.4999999999999997E-2</v>
      </c>
      <c r="Q75" s="7">
        <f t="shared" si="15"/>
        <v>0</v>
      </c>
      <c r="R75" s="7">
        <f t="shared" si="16"/>
        <v>-8.2644628099173556E-3</v>
      </c>
      <c r="S75" s="7">
        <f t="shared" si="17"/>
        <v>0</v>
      </c>
      <c r="T75" s="7">
        <f t="shared" si="18"/>
        <v>0</v>
      </c>
      <c r="U75" s="7">
        <f t="shared" si="19"/>
        <v>0</v>
      </c>
      <c r="V75" s="7">
        <f t="shared" si="20"/>
        <v>7.4999999999999997E-2</v>
      </c>
    </row>
    <row r="76" spans="1:22" x14ac:dyDescent="0.25">
      <c r="A76" s="2">
        <v>42440</v>
      </c>
      <c r="B76" s="3">
        <v>11100</v>
      </c>
      <c r="C76" s="4">
        <v>27000</v>
      </c>
      <c r="D76" s="4">
        <v>82500</v>
      </c>
      <c r="E76" s="4">
        <v>80000</v>
      </c>
      <c r="F76" s="4">
        <v>180000</v>
      </c>
      <c r="G76" s="4">
        <v>302500</v>
      </c>
      <c r="H76" s="4">
        <v>98000</v>
      </c>
      <c r="I76" s="4">
        <v>154000</v>
      </c>
      <c r="J76" s="4">
        <v>82000</v>
      </c>
      <c r="K76" s="3">
        <v>171000</v>
      </c>
      <c r="M76" s="7">
        <f t="shared" si="11"/>
        <v>0</v>
      </c>
      <c r="N76" s="7">
        <f t="shared" si="12"/>
        <v>0</v>
      </c>
      <c r="O76" s="7">
        <f t="shared" si="13"/>
        <v>5.9748811120595054E-3</v>
      </c>
      <c r="P76" s="7">
        <f t="shared" si="14"/>
        <v>5.2631578947368418E-2</v>
      </c>
      <c r="Q76" s="7">
        <f t="shared" si="15"/>
        <v>-4.2553191489361701E-2</v>
      </c>
      <c r="R76" s="7">
        <f t="shared" si="16"/>
        <v>8.3333333333333332E-3</v>
      </c>
      <c r="S76" s="7">
        <f t="shared" si="17"/>
        <v>8.23045267489712E-3</v>
      </c>
      <c r="T76" s="7">
        <f t="shared" si="18"/>
        <v>-3.7499999999999999E-2</v>
      </c>
      <c r="U76" s="7">
        <f t="shared" si="19"/>
        <v>0</v>
      </c>
      <c r="V76" s="7">
        <f t="shared" si="20"/>
        <v>0</v>
      </c>
    </row>
    <row r="77" spans="1:22" x14ac:dyDescent="0.25">
      <c r="A77" s="2">
        <v>42439</v>
      </c>
      <c r="B77" s="3">
        <v>11100</v>
      </c>
      <c r="C77" s="4">
        <v>27000</v>
      </c>
      <c r="D77" s="4">
        <v>82010</v>
      </c>
      <c r="E77" s="4">
        <v>76000</v>
      </c>
      <c r="F77" s="4">
        <v>188000</v>
      </c>
      <c r="G77" s="4">
        <v>300000</v>
      </c>
      <c r="H77" s="4">
        <v>97200</v>
      </c>
      <c r="I77" s="4">
        <v>160000</v>
      </c>
      <c r="J77" s="4">
        <v>82000</v>
      </c>
      <c r="K77" s="3">
        <v>171000</v>
      </c>
      <c r="M77" s="7">
        <f t="shared" si="11"/>
        <v>-3.3942558746736295E-2</v>
      </c>
      <c r="N77" s="7">
        <f t="shared" si="12"/>
        <v>2.8571428571428571E-2</v>
      </c>
      <c r="O77" s="7">
        <f t="shared" si="13"/>
        <v>-5.8791441905570035E-3</v>
      </c>
      <c r="P77" s="7">
        <f t="shared" si="14"/>
        <v>1.3333333333333334E-2</v>
      </c>
      <c r="Q77" s="7">
        <f t="shared" si="15"/>
        <v>-5.2910052910052907E-3</v>
      </c>
      <c r="R77" s="7">
        <f t="shared" si="16"/>
        <v>4.1666666666666664E-2</v>
      </c>
      <c r="S77" s="7">
        <f t="shared" si="17"/>
        <v>-7.656967840735069E-3</v>
      </c>
      <c r="T77" s="7">
        <f t="shared" si="18"/>
        <v>5.2562331425564109E-2</v>
      </c>
      <c r="U77" s="7">
        <f t="shared" si="19"/>
        <v>2.5000000000000001E-2</v>
      </c>
      <c r="V77" s="7">
        <f t="shared" si="20"/>
        <v>6.8750000000000006E-2</v>
      </c>
    </row>
    <row r="78" spans="1:22" x14ac:dyDescent="0.25">
      <c r="A78" s="2">
        <v>42438</v>
      </c>
      <c r="B78" s="3">
        <v>11490</v>
      </c>
      <c r="C78" s="4">
        <v>26250</v>
      </c>
      <c r="D78" s="4">
        <v>82495</v>
      </c>
      <c r="E78" s="4">
        <v>75000</v>
      </c>
      <c r="F78" s="4">
        <v>189000</v>
      </c>
      <c r="G78" s="4">
        <v>288000</v>
      </c>
      <c r="H78" s="4">
        <v>97950</v>
      </c>
      <c r="I78" s="4">
        <v>152010</v>
      </c>
      <c r="J78" s="4">
        <v>80000</v>
      </c>
      <c r="K78" s="3">
        <v>160000</v>
      </c>
      <c r="M78" s="7">
        <f t="shared" si="11"/>
        <v>2.5892857142857145E-2</v>
      </c>
      <c r="N78" s="7">
        <f t="shared" si="12"/>
        <v>1.9083969465648854E-3</v>
      </c>
      <c r="O78" s="7">
        <f t="shared" si="13"/>
        <v>-6.0606060606060605E-5</v>
      </c>
      <c r="P78" s="7">
        <f t="shared" si="14"/>
        <v>0</v>
      </c>
      <c r="Q78" s="7">
        <f t="shared" si="15"/>
        <v>-4.4972208185952503E-2</v>
      </c>
      <c r="R78" s="7">
        <f t="shared" si="16"/>
        <v>1.0526315789473684E-2</v>
      </c>
      <c r="S78" s="7">
        <f t="shared" si="17"/>
        <v>9.7938144329896906E-3</v>
      </c>
      <c r="T78" s="7">
        <f t="shared" si="18"/>
        <v>-3.7911392405063291E-2</v>
      </c>
      <c r="U78" s="7">
        <f t="shared" si="19"/>
        <v>0</v>
      </c>
      <c r="V78" s="7">
        <f t="shared" si="20"/>
        <v>0</v>
      </c>
    </row>
    <row r="79" spans="1:22" x14ac:dyDescent="0.25">
      <c r="A79" s="2">
        <v>42437</v>
      </c>
      <c r="B79" s="3">
        <v>11200</v>
      </c>
      <c r="C79" s="4">
        <v>26200</v>
      </c>
      <c r="D79" s="4">
        <v>82500</v>
      </c>
      <c r="E79" s="4">
        <v>75000</v>
      </c>
      <c r="F79" s="4">
        <v>197900</v>
      </c>
      <c r="G79" s="4">
        <v>285000</v>
      </c>
      <c r="H79" s="4">
        <v>97000</v>
      </c>
      <c r="I79" s="4">
        <v>158000</v>
      </c>
      <c r="J79" s="4">
        <v>80000</v>
      </c>
      <c r="K79" s="3">
        <v>160000</v>
      </c>
      <c r="M79" s="7">
        <f t="shared" si="11"/>
        <v>-2.6086956521739129E-2</v>
      </c>
      <c r="N79" s="7">
        <f t="shared" si="12"/>
        <v>-2.9629629629629631E-2</v>
      </c>
      <c r="O79" s="7">
        <f t="shared" si="13"/>
        <v>3.1894934333958722E-2</v>
      </c>
      <c r="P79" s="7">
        <f t="shared" si="14"/>
        <v>4.1522010831828909E-2</v>
      </c>
      <c r="Q79" s="7">
        <f t="shared" si="15"/>
        <v>4.7089947089947091E-2</v>
      </c>
      <c r="R79" s="7">
        <f t="shared" si="16"/>
        <v>4.9878435128564061E-2</v>
      </c>
      <c r="S79" s="7">
        <f t="shared" si="17"/>
        <v>5.1813471502590676E-3</v>
      </c>
      <c r="T79" s="7">
        <f t="shared" si="18"/>
        <v>0</v>
      </c>
      <c r="U79" s="7">
        <f t="shared" si="19"/>
        <v>0</v>
      </c>
      <c r="V79" s="7">
        <f t="shared" si="20"/>
        <v>6.3122923588039864E-2</v>
      </c>
    </row>
    <row r="80" spans="1:22" x14ac:dyDescent="0.25">
      <c r="A80" s="2">
        <v>42436</v>
      </c>
      <c r="B80" s="3">
        <v>11500</v>
      </c>
      <c r="C80" s="4">
        <v>27000</v>
      </c>
      <c r="D80" s="4">
        <v>79950</v>
      </c>
      <c r="E80" s="4">
        <v>72010</v>
      </c>
      <c r="F80" s="4">
        <v>189000</v>
      </c>
      <c r="G80" s="4">
        <v>271460</v>
      </c>
      <c r="H80" s="4">
        <v>96500</v>
      </c>
      <c r="I80" s="4">
        <v>158000</v>
      </c>
      <c r="J80" s="4">
        <v>80000</v>
      </c>
      <c r="K80" s="3">
        <v>150500</v>
      </c>
      <c r="M80" s="7">
        <f t="shared" si="11"/>
        <v>-1.6673792218896963E-2</v>
      </c>
      <c r="N80" s="7">
        <f t="shared" si="12"/>
        <v>3.9040713887339654E-3</v>
      </c>
      <c r="O80" s="7">
        <f t="shared" si="13"/>
        <v>1.2025316455696202E-2</v>
      </c>
      <c r="P80" s="7">
        <f t="shared" si="14"/>
        <v>4.3623188405797104E-2</v>
      </c>
      <c r="Q80" s="7">
        <f t="shared" si="15"/>
        <v>0</v>
      </c>
      <c r="R80" s="7">
        <f t="shared" si="16"/>
        <v>-0.02</v>
      </c>
      <c r="S80" s="7">
        <f t="shared" si="17"/>
        <v>1.0471204188481676E-2</v>
      </c>
      <c r="T80" s="7">
        <f t="shared" si="18"/>
        <v>5.3333333333333337E-2</v>
      </c>
      <c r="U80" s="7">
        <f t="shared" si="19"/>
        <v>0</v>
      </c>
      <c r="V80" s="7">
        <f t="shared" si="20"/>
        <v>0</v>
      </c>
    </row>
    <row r="81" spans="1:22" x14ac:dyDescent="0.25">
      <c r="A81" s="2">
        <v>42433</v>
      </c>
      <c r="B81" s="3">
        <v>11695</v>
      </c>
      <c r="C81" s="4">
        <v>26895</v>
      </c>
      <c r="D81" s="4">
        <v>79000</v>
      </c>
      <c r="E81" s="4">
        <v>69000</v>
      </c>
      <c r="F81" s="4">
        <v>189000</v>
      </c>
      <c r="G81" s="4">
        <v>277000</v>
      </c>
      <c r="H81" s="4">
        <v>95500</v>
      </c>
      <c r="I81" s="4">
        <v>150000</v>
      </c>
      <c r="J81" s="4">
        <v>80000</v>
      </c>
      <c r="K81" s="3">
        <v>150500</v>
      </c>
      <c r="M81" s="7">
        <f t="shared" si="11"/>
        <v>-4.2735042735042735E-4</v>
      </c>
      <c r="N81" s="7">
        <f t="shared" si="12"/>
        <v>-3.8888888888888888E-3</v>
      </c>
      <c r="O81" s="7">
        <f t="shared" si="13"/>
        <v>-3.6585365853658534E-2</v>
      </c>
      <c r="P81" s="7">
        <f t="shared" si="14"/>
        <v>0</v>
      </c>
      <c r="Q81" s="7">
        <f t="shared" si="15"/>
        <v>0</v>
      </c>
      <c r="R81" s="7">
        <f t="shared" si="16"/>
        <v>2.5925925925925925E-2</v>
      </c>
      <c r="S81" s="7">
        <f t="shared" si="17"/>
        <v>0</v>
      </c>
      <c r="T81" s="7">
        <f t="shared" si="18"/>
        <v>-3.8461538461538464E-2</v>
      </c>
      <c r="U81" s="7">
        <f t="shared" si="19"/>
        <v>1.2658227848101266E-2</v>
      </c>
      <c r="V81" s="7">
        <f t="shared" si="20"/>
        <v>9.9654397208334723E-3</v>
      </c>
    </row>
    <row r="82" spans="1:22" x14ac:dyDescent="0.25">
      <c r="A82" s="2">
        <v>42432</v>
      </c>
      <c r="B82" s="3">
        <v>11700</v>
      </c>
      <c r="C82" s="4">
        <v>27000</v>
      </c>
      <c r="D82" s="4">
        <v>82000</v>
      </c>
      <c r="E82" s="4">
        <v>69000</v>
      </c>
      <c r="F82" s="4">
        <v>189000</v>
      </c>
      <c r="G82" s="4">
        <v>270000</v>
      </c>
      <c r="H82" s="4">
        <v>95500</v>
      </c>
      <c r="I82" s="4">
        <v>156000</v>
      </c>
      <c r="J82" s="4">
        <v>79000</v>
      </c>
      <c r="K82" s="3">
        <v>149015</v>
      </c>
      <c r="M82" s="7">
        <f t="shared" si="11"/>
        <v>-8.4745762711864406E-3</v>
      </c>
      <c r="N82" s="7">
        <f t="shared" si="12"/>
        <v>-1.8181818181818181E-2</v>
      </c>
      <c r="O82" s="7">
        <f t="shared" si="13"/>
        <v>2.5000000000000001E-2</v>
      </c>
      <c r="P82" s="7">
        <f t="shared" si="14"/>
        <v>-7.245851749873198E-5</v>
      </c>
      <c r="Q82" s="7">
        <f t="shared" si="15"/>
        <v>-1.0834808805264132E-3</v>
      </c>
      <c r="R82" s="7">
        <f t="shared" si="16"/>
        <v>0</v>
      </c>
      <c r="S82" s="7">
        <f t="shared" si="17"/>
        <v>-5.208333333333333E-3</v>
      </c>
      <c r="T82" s="7">
        <f t="shared" si="18"/>
        <v>6.7725266075767426E-2</v>
      </c>
      <c r="U82" s="7">
        <f t="shared" si="19"/>
        <v>0</v>
      </c>
      <c r="V82" s="7">
        <f t="shared" si="20"/>
        <v>2.7618784911385422E-2</v>
      </c>
    </row>
    <row r="83" spans="1:22" x14ac:dyDescent="0.25">
      <c r="A83" s="2">
        <v>42431</v>
      </c>
      <c r="B83" s="3">
        <v>11800</v>
      </c>
      <c r="C83" s="4">
        <v>27500</v>
      </c>
      <c r="D83" s="4">
        <v>80000</v>
      </c>
      <c r="E83" s="4">
        <v>69005</v>
      </c>
      <c r="F83" s="4">
        <v>189205</v>
      </c>
      <c r="G83" s="4">
        <v>270000</v>
      </c>
      <c r="H83" s="4">
        <v>96000</v>
      </c>
      <c r="I83" s="4">
        <v>146105</v>
      </c>
      <c r="J83" s="4">
        <v>79000</v>
      </c>
      <c r="K83" s="3">
        <v>145010</v>
      </c>
      <c r="M83" s="7">
        <f t="shared" si="11"/>
        <v>0</v>
      </c>
      <c r="N83" s="7">
        <f t="shared" si="12"/>
        <v>0</v>
      </c>
      <c r="O83" s="7">
        <f t="shared" si="13"/>
        <v>0</v>
      </c>
      <c r="P83" s="7">
        <f t="shared" si="14"/>
        <v>-4.1597222222222223E-2</v>
      </c>
      <c r="Q83" s="7">
        <f t="shared" si="15"/>
        <v>1.0846560846560847E-3</v>
      </c>
      <c r="R83" s="7">
        <f t="shared" si="16"/>
        <v>5.9654631083202514E-2</v>
      </c>
      <c r="S83" s="7">
        <f t="shared" si="17"/>
        <v>9.4637223974763408E-3</v>
      </c>
      <c r="T83" s="7">
        <f t="shared" si="18"/>
        <v>7.1917808219178084E-4</v>
      </c>
      <c r="U83" s="7">
        <f t="shared" si="19"/>
        <v>0</v>
      </c>
      <c r="V83" s="7">
        <f t="shared" si="20"/>
        <v>3.4481569601048237E-5</v>
      </c>
    </row>
    <row r="84" spans="1:22" x14ac:dyDescent="0.25">
      <c r="A84" s="2">
        <v>42430</v>
      </c>
      <c r="B84" s="3">
        <v>11800</v>
      </c>
      <c r="C84" s="4">
        <v>27500</v>
      </c>
      <c r="D84" s="4">
        <v>80000</v>
      </c>
      <c r="E84" s="4">
        <v>72000</v>
      </c>
      <c r="F84" s="4">
        <v>189000</v>
      </c>
      <c r="G84" s="4">
        <v>254800</v>
      </c>
      <c r="H84" s="4">
        <v>95100</v>
      </c>
      <c r="I84" s="4">
        <v>146000</v>
      </c>
      <c r="J84" s="4">
        <v>79000</v>
      </c>
      <c r="K84" s="3">
        <v>145005</v>
      </c>
      <c r="M84" s="7">
        <f t="shared" si="11"/>
        <v>0</v>
      </c>
      <c r="N84" s="7">
        <f t="shared" si="12"/>
        <v>-3.5087719298245612E-2</v>
      </c>
      <c r="O84" s="7">
        <f t="shared" si="13"/>
        <v>-1.2345679012345678E-2</v>
      </c>
      <c r="P84" s="7">
        <f t="shared" si="14"/>
        <v>-1.3698630136986301E-2</v>
      </c>
      <c r="Q84" s="7">
        <f t="shared" si="15"/>
        <v>-1.0834808805264132E-3</v>
      </c>
      <c r="R84" s="7">
        <f t="shared" si="16"/>
        <v>-5.6296296296296296E-2</v>
      </c>
      <c r="S84" s="7">
        <f t="shared" si="17"/>
        <v>-9.3749999999999997E-3</v>
      </c>
      <c r="T84" s="7">
        <f t="shared" si="18"/>
        <v>6.202618883528601E-3</v>
      </c>
      <c r="U84" s="7">
        <f t="shared" si="19"/>
        <v>0</v>
      </c>
      <c r="V84" s="7">
        <f t="shared" si="20"/>
        <v>-3.9701986754966889E-2</v>
      </c>
    </row>
    <row r="85" spans="1:22" x14ac:dyDescent="0.25">
      <c r="A85" s="2">
        <v>42429</v>
      </c>
      <c r="B85" s="3">
        <v>11800</v>
      </c>
      <c r="C85" s="4">
        <v>28500</v>
      </c>
      <c r="D85" s="4">
        <v>81000</v>
      </c>
      <c r="E85" s="4">
        <v>73000</v>
      </c>
      <c r="F85" s="4">
        <v>189205</v>
      </c>
      <c r="G85" s="4">
        <v>270000</v>
      </c>
      <c r="H85" s="4">
        <v>96000</v>
      </c>
      <c r="I85" s="4">
        <v>145100</v>
      </c>
      <c r="J85" s="4">
        <v>79000</v>
      </c>
      <c r="K85" s="3">
        <v>151000</v>
      </c>
      <c r="M85" s="7">
        <f t="shared" si="11"/>
        <v>1.2728044123886295E-3</v>
      </c>
      <c r="N85" s="7">
        <f t="shared" si="12"/>
        <v>0</v>
      </c>
      <c r="O85" s="7">
        <f t="shared" si="13"/>
        <v>3.8394974681110187E-2</v>
      </c>
      <c r="P85" s="7">
        <f t="shared" si="14"/>
        <v>-1.4844804318488529E-2</v>
      </c>
      <c r="Q85" s="7">
        <f t="shared" si="15"/>
        <v>7.4997869378710835E-2</v>
      </c>
      <c r="R85" s="7">
        <f t="shared" si="16"/>
        <v>0</v>
      </c>
      <c r="S85" s="7">
        <f t="shared" si="17"/>
        <v>-3.1152647975077881E-3</v>
      </c>
      <c r="T85" s="7">
        <f t="shared" si="18"/>
        <v>-5.1633986928104572E-2</v>
      </c>
      <c r="U85" s="7">
        <f t="shared" si="19"/>
        <v>-1.2500000000000001E-2</v>
      </c>
      <c r="V85" s="7">
        <f t="shared" si="20"/>
        <v>2.7210884353741496E-2</v>
      </c>
    </row>
    <row r="86" spans="1:22" x14ac:dyDescent="0.25">
      <c r="A86" s="2">
        <v>42426</v>
      </c>
      <c r="B86" s="3">
        <v>11785</v>
      </c>
      <c r="C86" s="4">
        <v>28500</v>
      </c>
      <c r="D86" s="4">
        <v>78005</v>
      </c>
      <c r="E86" s="4">
        <v>74100</v>
      </c>
      <c r="F86" s="4">
        <v>176005</v>
      </c>
      <c r="G86" s="4">
        <v>270000</v>
      </c>
      <c r="H86" s="4">
        <v>96300</v>
      </c>
      <c r="I86" s="4">
        <v>153000</v>
      </c>
      <c r="J86" s="4">
        <v>80000</v>
      </c>
      <c r="K86" s="3">
        <v>147000</v>
      </c>
      <c r="M86" s="7">
        <f t="shared" si="11"/>
        <v>-1.7507294706127552E-2</v>
      </c>
      <c r="N86" s="7">
        <f t="shared" si="12"/>
        <v>3.5100035100035098E-4</v>
      </c>
      <c r="O86" s="7">
        <f t="shared" si="13"/>
        <v>-1.2594936708860759E-2</v>
      </c>
      <c r="P86" s="7">
        <f t="shared" si="14"/>
        <v>0</v>
      </c>
      <c r="Q86" s="7">
        <f t="shared" si="15"/>
        <v>0</v>
      </c>
      <c r="R86" s="7">
        <f t="shared" si="16"/>
        <v>3.7174721189591076E-3</v>
      </c>
      <c r="S86" s="7">
        <f t="shared" si="17"/>
        <v>-1.5337423312883436E-2</v>
      </c>
      <c r="T86" s="7">
        <f t="shared" si="18"/>
        <v>5.5099648300117231E-2</v>
      </c>
      <c r="U86" s="7">
        <f t="shared" si="19"/>
        <v>0</v>
      </c>
      <c r="V86" s="7">
        <f t="shared" si="20"/>
        <v>1.4913007456503728E-2</v>
      </c>
    </row>
    <row r="87" spans="1:22" x14ac:dyDescent="0.25">
      <c r="A87" s="2">
        <v>42425</v>
      </c>
      <c r="B87" s="3">
        <v>11995</v>
      </c>
      <c r="C87" s="4">
        <v>28490</v>
      </c>
      <c r="D87" s="4">
        <v>79000</v>
      </c>
      <c r="E87" s="4">
        <v>74100</v>
      </c>
      <c r="F87" s="4">
        <v>176005</v>
      </c>
      <c r="G87" s="4">
        <v>269000</v>
      </c>
      <c r="H87" s="4">
        <v>97800</v>
      </c>
      <c r="I87" s="4">
        <v>145010</v>
      </c>
      <c r="J87" s="4">
        <v>80000</v>
      </c>
      <c r="K87" s="3">
        <v>144840</v>
      </c>
      <c r="M87" s="7">
        <f t="shared" si="11"/>
        <v>4.3043478260869565E-2</v>
      </c>
      <c r="N87" s="7">
        <f t="shared" si="12"/>
        <v>-3.8461538461538464E-3</v>
      </c>
      <c r="O87" s="7">
        <f t="shared" si="13"/>
        <v>3.9405302282744553E-2</v>
      </c>
      <c r="P87" s="7">
        <f t="shared" si="14"/>
        <v>7.3679634861986532E-2</v>
      </c>
      <c r="Q87" s="7">
        <f t="shared" si="15"/>
        <v>5.6853894063196393E-3</v>
      </c>
      <c r="R87" s="7">
        <f t="shared" si="16"/>
        <v>3.7313432835820895E-3</v>
      </c>
      <c r="S87" s="7">
        <f t="shared" si="17"/>
        <v>-1.7085427135678392E-2</v>
      </c>
      <c r="T87" s="7">
        <f t="shared" si="18"/>
        <v>6.8965517241379313E-5</v>
      </c>
      <c r="U87" s="7">
        <f t="shared" si="19"/>
        <v>6.2503906494155883E-5</v>
      </c>
      <c r="V87" s="7">
        <f t="shared" si="20"/>
        <v>0.02</v>
      </c>
    </row>
    <row r="88" spans="1:22" x14ac:dyDescent="0.25">
      <c r="A88" s="2">
        <v>42424</v>
      </c>
      <c r="B88" s="3">
        <v>11500</v>
      </c>
      <c r="C88" s="4">
        <v>28600</v>
      </c>
      <c r="D88" s="4">
        <v>76005</v>
      </c>
      <c r="E88" s="4">
        <v>69015</v>
      </c>
      <c r="F88" s="4">
        <v>175010</v>
      </c>
      <c r="G88" s="4">
        <v>268000</v>
      </c>
      <c r="H88" s="4">
        <v>99500</v>
      </c>
      <c r="I88" s="4">
        <v>145000</v>
      </c>
      <c r="J88" s="4">
        <v>79995</v>
      </c>
      <c r="K88" s="3">
        <v>142000</v>
      </c>
      <c r="M88" s="7">
        <f t="shared" si="11"/>
        <v>-7.0331447049312851E-2</v>
      </c>
      <c r="N88" s="7">
        <f t="shared" si="12"/>
        <v>-1.3793103448275862E-2</v>
      </c>
      <c r="O88" s="7">
        <f t="shared" si="13"/>
        <v>-4.3962264150943398E-2</v>
      </c>
      <c r="P88" s="7">
        <f t="shared" si="14"/>
        <v>-7.1212775140267592E-3</v>
      </c>
      <c r="Q88" s="7">
        <f t="shared" si="15"/>
        <v>1.1530792127850187E-2</v>
      </c>
      <c r="R88" s="7">
        <f t="shared" si="16"/>
        <v>7.5187969924812026E-3</v>
      </c>
      <c r="S88" s="7">
        <f t="shared" si="17"/>
        <v>0</v>
      </c>
      <c r="T88" s="7">
        <f t="shared" si="18"/>
        <v>1.3915110831410392E-2</v>
      </c>
      <c r="U88" s="7">
        <f t="shared" si="19"/>
        <v>0</v>
      </c>
      <c r="V88" s="7">
        <f t="shared" si="20"/>
        <v>2.8910948481994058E-2</v>
      </c>
    </row>
    <row r="89" spans="1:22" x14ac:dyDescent="0.25">
      <c r="A89" s="2">
        <v>42423</v>
      </c>
      <c r="B89" s="3">
        <v>12370</v>
      </c>
      <c r="C89" s="4">
        <v>29000</v>
      </c>
      <c r="D89" s="4">
        <v>79500</v>
      </c>
      <c r="E89" s="4">
        <v>69510</v>
      </c>
      <c r="F89" s="4">
        <v>173015</v>
      </c>
      <c r="G89" s="4">
        <v>266000</v>
      </c>
      <c r="H89" s="4">
        <v>99500</v>
      </c>
      <c r="I89" s="4">
        <v>143010</v>
      </c>
      <c r="J89" s="4">
        <v>79995</v>
      </c>
      <c r="K89" s="3">
        <v>138010</v>
      </c>
      <c r="M89" s="7">
        <f t="shared" si="11"/>
        <v>7.4717636837532575E-2</v>
      </c>
      <c r="N89" s="7">
        <f t="shared" si="12"/>
        <v>1.7543859649122806E-2</v>
      </c>
      <c r="O89" s="7">
        <f t="shared" si="13"/>
        <v>-6.2500000000000003E-3</v>
      </c>
      <c r="P89" s="7">
        <f t="shared" si="14"/>
        <v>7.391304347826087E-3</v>
      </c>
      <c r="Q89" s="7">
        <f t="shared" si="15"/>
        <v>5.0246877722916064E-3</v>
      </c>
      <c r="R89" s="7">
        <f t="shared" si="16"/>
        <v>-1.4814814814814815E-2</v>
      </c>
      <c r="S89" s="7">
        <f t="shared" si="17"/>
        <v>4.736842105263158E-2</v>
      </c>
      <c r="T89" s="7">
        <f t="shared" si="18"/>
        <v>-1.4573643410852714E-2</v>
      </c>
      <c r="U89" s="7">
        <f t="shared" si="19"/>
        <v>6.2264150943396228E-3</v>
      </c>
      <c r="V89" s="7">
        <f t="shared" si="20"/>
        <v>7.2463768115942027E-5</v>
      </c>
    </row>
    <row r="90" spans="1:22" x14ac:dyDescent="0.25">
      <c r="A90" s="2">
        <v>42422</v>
      </c>
      <c r="B90" s="3">
        <v>11510</v>
      </c>
      <c r="C90" s="4">
        <v>28500</v>
      </c>
      <c r="D90" s="4">
        <v>80000</v>
      </c>
      <c r="E90" s="4">
        <v>69000</v>
      </c>
      <c r="F90" s="4">
        <v>172150</v>
      </c>
      <c r="G90" s="4">
        <v>270000</v>
      </c>
      <c r="H90" s="4">
        <v>95000</v>
      </c>
      <c r="I90" s="4">
        <v>145125</v>
      </c>
      <c r="J90" s="4">
        <v>79500</v>
      </c>
      <c r="K90" s="3">
        <v>138000</v>
      </c>
      <c r="M90" s="7">
        <f t="shared" si="11"/>
        <v>8.6956521739130438E-4</v>
      </c>
      <c r="N90" s="7">
        <f t="shared" si="12"/>
        <v>3.5100035100035098E-4</v>
      </c>
      <c r="O90" s="7">
        <f t="shared" si="13"/>
        <v>0</v>
      </c>
      <c r="P90" s="7">
        <f t="shared" si="14"/>
        <v>0</v>
      </c>
      <c r="Q90" s="7">
        <f t="shared" si="15"/>
        <v>6.7251461988304092E-3</v>
      </c>
      <c r="R90" s="7">
        <f t="shared" si="16"/>
        <v>3.7174721189591076E-3</v>
      </c>
      <c r="S90" s="7">
        <f t="shared" si="17"/>
        <v>-2.1008403361344537E-3</v>
      </c>
      <c r="T90" s="7">
        <f t="shared" si="18"/>
        <v>3.6570122495625156E-2</v>
      </c>
      <c r="U90" s="7">
        <f t="shared" si="19"/>
        <v>0</v>
      </c>
      <c r="V90" s="7">
        <f t="shared" si="20"/>
        <v>2.1422606296067682E-3</v>
      </c>
    </row>
    <row r="91" spans="1:22" x14ac:dyDescent="0.25">
      <c r="A91" s="2">
        <v>42419</v>
      </c>
      <c r="B91" s="3">
        <v>11500</v>
      </c>
      <c r="C91" s="4">
        <v>28490</v>
      </c>
      <c r="D91" s="4">
        <v>80000</v>
      </c>
      <c r="E91" s="4">
        <v>69000</v>
      </c>
      <c r="F91" s="4">
        <v>171000</v>
      </c>
      <c r="G91" s="4">
        <v>269000</v>
      </c>
      <c r="H91" s="4">
        <v>95200</v>
      </c>
      <c r="I91" s="4">
        <v>140005</v>
      </c>
      <c r="J91" s="4">
        <v>79500</v>
      </c>
      <c r="K91" s="3">
        <v>137705</v>
      </c>
      <c r="M91" s="7">
        <f t="shared" si="11"/>
        <v>0</v>
      </c>
      <c r="N91" s="7">
        <f t="shared" si="12"/>
        <v>0</v>
      </c>
      <c r="O91" s="7">
        <f t="shared" si="13"/>
        <v>0</v>
      </c>
      <c r="P91" s="7">
        <f t="shared" si="14"/>
        <v>0</v>
      </c>
      <c r="Q91" s="7">
        <f t="shared" si="15"/>
        <v>5.8823529411764705E-3</v>
      </c>
      <c r="R91" s="7">
        <f t="shared" si="16"/>
        <v>-3.7221532934575284E-3</v>
      </c>
      <c r="S91" s="7">
        <f t="shared" si="17"/>
        <v>2.1052631578947368E-3</v>
      </c>
      <c r="T91" s="7">
        <f t="shared" si="18"/>
        <v>-3.5231316725978646E-3</v>
      </c>
      <c r="U91" s="7">
        <f t="shared" si="19"/>
        <v>-6.2500000000000003E-3</v>
      </c>
      <c r="V91" s="7">
        <f t="shared" si="20"/>
        <v>7.630813953488372E-4</v>
      </c>
    </row>
    <row r="92" spans="1:22" x14ac:dyDescent="0.25">
      <c r="A92" s="2">
        <v>42418</v>
      </c>
      <c r="B92" s="3">
        <v>11500</v>
      </c>
      <c r="C92" s="4">
        <v>28490</v>
      </c>
      <c r="D92" s="4">
        <v>80000</v>
      </c>
      <c r="E92" s="4">
        <v>69000</v>
      </c>
      <c r="F92" s="4">
        <v>170000</v>
      </c>
      <c r="G92" s="4">
        <v>270005</v>
      </c>
      <c r="H92" s="4">
        <v>95000</v>
      </c>
      <c r="I92" s="4">
        <v>140500</v>
      </c>
      <c r="J92" s="4">
        <v>80000</v>
      </c>
      <c r="K92" s="3">
        <v>137600</v>
      </c>
      <c r="M92" s="7">
        <f t="shared" si="11"/>
        <v>3.6036036036036036E-2</v>
      </c>
      <c r="N92" s="7">
        <f t="shared" si="12"/>
        <v>4.9355432780847149E-2</v>
      </c>
      <c r="O92" s="7">
        <f t="shared" si="13"/>
        <v>-6.2111801242236021E-3</v>
      </c>
      <c r="P92" s="7">
        <f t="shared" si="14"/>
        <v>2.2146507666098807E-2</v>
      </c>
      <c r="Q92" s="7">
        <f t="shared" si="15"/>
        <v>0</v>
      </c>
      <c r="R92" s="7">
        <f t="shared" si="16"/>
        <v>1.8518518518518518E-5</v>
      </c>
      <c r="S92" s="7">
        <f t="shared" si="17"/>
        <v>-4.5226130653266333E-2</v>
      </c>
      <c r="T92" s="7">
        <f t="shared" si="18"/>
        <v>9.3390804597701157E-3</v>
      </c>
      <c r="U92" s="7">
        <f t="shared" si="19"/>
        <v>0</v>
      </c>
      <c r="V92" s="7">
        <f t="shared" si="20"/>
        <v>0</v>
      </c>
    </row>
    <row r="93" spans="1:22" x14ac:dyDescent="0.25">
      <c r="A93" s="2">
        <v>42417</v>
      </c>
      <c r="B93" s="3">
        <v>11100</v>
      </c>
      <c r="C93" s="4">
        <v>27150</v>
      </c>
      <c r="D93" s="4">
        <v>80500</v>
      </c>
      <c r="E93" s="4">
        <v>67505</v>
      </c>
      <c r="F93" s="4">
        <v>170000</v>
      </c>
      <c r="G93" s="4">
        <v>270000</v>
      </c>
      <c r="H93" s="4">
        <v>99500</v>
      </c>
      <c r="I93" s="4">
        <v>139200</v>
      </c>
      <c r="J93" s="4">
        <v>80000</v>
      </c>
      <c r="K93" s="3">
        <v>137600</v>
      </c>
      <c r="M93" s="7">
        <f t="shared" si="11"/>
        <v>0</v>
      </c>
      <c r="N93" s="7">
        <f t="shared" si="12"/>
        <v>2.4335031126202604E-2</v>
      </c>
      <c r="O93" s="7">
        <f t="shared" si="13"/>
        <v>-8.6880973066898344E-4</v>
      </c>
      <c r="P93" s="7">
        <f t="shared" si="14"/>
        <v>-2.1666666666666667E-2</v>
      </c>
      <c r="Q93" s="7">
        <f t="shared" si="15"/>
        <v>-1.1627906976744186E-2</v>
      </c>
      <c r="R93" s="7">
        <f t="shared" si="16"/>
        <v>0</v>
      </c>
      <c r="S93" s="7">
        <f t="shared" si="17"/>
        <v>3.6458333333333336E-2</v>
      </c>
      <c r="T93" s="7">
        <f t="shared" si="18"/>
        <v>-4.0826873385012917E-2</v>
      </c>
      <c r="U93" s="7">
        <f t="shared" si="19"/>
        <v>0</v>
      </c>
      <c r="V93" s="7">
        <f t="shared" si="20"/>
        <v>7.2727272727272723E-4</v>
      </c>
    </row>
    <row r="94" spans="1:22" x14ac:dyDescent="0.25">
      <c r="A94" s="2">
        <v>42416</v>
      </c>
      <c r="B94" s="3">
        <v>11100</v>
      </c>
      <c r="C94" s="4">
        <v>26505</v>
      </c>
      <c r="D94" s="4">
        <v>80570</v>
      </c>
      <c r="E94" s="4">
        <v>69000</v>
      </c>
      <c r="F94" s="4">
        <v>172000</v>
      </c>
      <c r="G94" s="4">
        <v>270000</v>
      </c>
      <c r="H94" s="4">
        <v>96000</v>
      </c>
      <c r="I94" s="4">
        <v>145125</v>
      </c>
      <c r="J94" s="4">
        <v>80000</v>
      </c>
      <c r="K94" s="3">
        <v>137500</v>
      </c>
      <c r="M94" s="7">
        <f t="shared" si="11"/>
        <v>9.0909090909090905E-3</v>
      </c>
      <c r="N94" s="7">
        <f t="shared" si="12"/>
        <v>1.8867924528301886E-4</v>
      </c>
      <c r="O94" s="7">
        <f t="shared" si="13"/>
        <v>7.2836218375499334E-2</v>
      </c>
      <c r="P94" s="7">
        <f t="shared" si="14"/>
        <v>0</v>
      </c>
      <c r="Q94" s="7">
        <f t="shared" si="15"/>
        <v>2.9154518950437317E-3</v>
      </c>
      <c r="R94" s="7">
        <f t="shared" si="16"/>
        <v>1.1217018407894984E-2</v>
      </c>
      <c r="S94" s="7">
        <f t="shared" si="17"/>
        <v>0</v>
      </c>
      <c r="T94" s="7">
        <f t="shared" si="18"/>
        <v>7.4999999999999997E-2</v>
      </c>
      <c r="U94" s="7">
        <f t="shared" si="19"/>
        <v>-2.4390243902439025E-2</v>
      </c>
      <c r="V94" s="7">
        <f t="shared" si="20"/>
        <v>1.8518518518518517E-2</v>
      </c>
    </row>
    <row r="95" spans="1:22" x14ac:dyDescent="0.25">
      <c r="A95" s="2">
        <v>42412</v>
      </c>
      <c r="B95" s="3">
        <v>11000</v>
      </c>
      <c r="C95" s="4">
        <v>26500</v>
      </c>
      <c r="D95" s="4">
        <v>75100</v>
      </c>
      <c r="E95" s="4">
        <v>69000</v>
      </c>
      <c r="F95" s="4">
        <v>171500</v>
      </c>
      <c r="G95" s="4">
        <v>267005</v>
      </c>
      <c r="H95" s="4">
        <v>96000</v>
      </c>
      <c r="I95" s="4">
        <v>135000</v>
      </c>
      <c r="J95" s="4">
        <v>82000</v>
      </c>
      <c r="K95" s="3">
        <v>135000</v>
      </c>
      <c r="M95" s="7">
        <f t="shared" si="11"/>
        <v>-4.3478260869565216E-2</v>
      </c>
      <c r="N95" s="7">
        <f t="shared" si="12"/>
        <v>-3.7593984962406013E-3</v>
      </c>
      <c r="O95" s="7">
        <f t="shared" si="13"/>
        <v>-1.8236486044839531E-2</v>
      </c>
      <c r="P95" s="7">
        <f t="shared" si="14"/>
        <v>2.2146507666098807E-2</v>
      </c>
      <c r="Q95" s="7">
        <f t="shared" si="15"/>
        <v>-0.02</v>
      </c>
      <c r="R95" s="7">
        <f t="shared" si="16"/>
        <v>0</v>
      </c>
      <c r="S95" s="7">
        <f t="shared" si="17"/>
        <v>0</v>
      </c>
      <c r="T95" s="7">
        <f t="shared" si="18"/>
        <v>-1.4598540145985401E-2</v>
      </c>
      <c r="U95" s="7">
        <f t="shared" si="19"/>
        <v>3.7974683544303799E-2</v>
      </c>
      <c r="V95" s="7">
        <f t="shared" si="20"/>
        <v>7.3875083948959034E-3</v>
      </c>
    </row>
    <row r="96" spans="1:22" x14ac:dyDescent="0.25">
      <c r="A96" s="2">
        <v>42411</v>
      </c>
      <c r="B96" s="3">
        <v>11500</v>
      </c>
      <c r="C96" s="4">
        <v>26600</v>
      </c>
      <c r="D96" s="4">
        <v>76495</v>
      </c>
      <c r="E96" s="4">
        <v>67505</v>
      </c>
      <c r="F96" s="4">
        <v>175000</v>
      </c>
      <c r="G96" s="4">
        <v>267005</v>
      </c>
      <c r="H96" s="4">
        <v>96000</v>
      </c>
      <c r="I96" s="4">
        <v>137000</v>
      </c>
      <c r="J96" s="4">
        <v>79000</v>
      </c>
      <c r="K96" s="3">
        <v>134010</v>
      </c>
      <c r="M96" s="7">
        <f t="shared" si="11"/>
        <v>8.771929824561403E-3</v>
      </c>
      <c r="N96" s="7">
        <f t="shared" si="12"/>
        <v>4.1525103812759534E-3</v>
      </c>
      <c r="O96" s="7">
        <f t="shared" si="13"/>
        <v>6.3807393763978424E-3</v>
      </c>
      <c r="P96" s="7">
        <f t="shared" si="14"/>
        <v>7.4074074074074073E-5</v>
      </c>
      <c r="Q96" s="7">
        <f t="shared" si="15"/>
        <v>0</v>
      </c>
      <c r="R96" s="7">
        <f t="shared" si="16"/>
        <v>0</v>
      </c>
      <c r="S96" s="7">
        <f t="shared" si="17"/>
        <v>-2.0408163265306121E-2</v>
      </c>
      <c r="T96" s="7">
        <f t="shared" si="18"/>
        <v>0</v>
      </c>
      <c r="U96" s="7">
        <f t="shared" si="19"/>
        <v>-1.2500000000000001E-2</v>
      </c>
      <c r="V96" s="7">
        <f t="shared" si="20"/>
        <v>3.7312040595500165E-5</v>
      </c>
    </row>
    <row r="97" spans="1:22" x14ac:dyDescent="0.25">
      <c r="A97" s="2">
        <v>42410</v>
      </c>
      <c r="B97" s="3">
        <v>11400</v>
      </c>
      <c r="C97" s="4">
        <v>26490</v>
      </c>
      <c r="D97" s="4">
        <v>76010</v>
      </c>
      <c r="E97" s="4">
        <v>67500</v>
      </c>
      <c r="F97" s="4">
        <v>175000</v>
      </c>
      <c r="G97" s="4">
        <v>267005</v>
      </c>
      <c r="H97" s="4">
        <v>98000</v>
      </c>
      <c r="I97" s="4">
        <v>137000</v>
      </c>
      <c r="J97" s="4">
        <v>80000</v>
      </c>
      <c r="K97" s="3">
        <v>134005</v>
      </c>
      <c r="M97" s="7">
        <f t="shared" si="11"/>
        <v>0</v>
      </c>
      <c r="N97" s="7">
        <f t="shared" si="12"/>
        <v>0</v>
      </c>
      <c r="O97" s="7">
        <f t="shared" si="13"/>
        <v>1.3157894736842105E-4</v>
      </c>
      <c r="P97" s="7">
        <f t="shared" si="14"/>
        <v>2.2417449257800665E-2</v>
      </c>
      <c r="Q97" s="7">
        <f t="shared" si="15"/>
        <v>0</v>
      </c>
      <c r="R97" s="7">
        <f t="shared" si="16"/>
        <v>-3.5567203294646198E-4</v>
      </c>
      <c r="S97" s="7">
        <f t="shared" si="17"/>
        <v>2.0833333333333332E-2</v>
      </c>
      <c r="T97" s="7">
        <f t="shared" si="18"/>
        <v>2.2388059701492536E-2</v>
      </c>
      <c r="U97" s="7">
        <f t="shared" si="19"/>
        <v>-6.2111801242236021E-3</v>
      </c>
      <c r="V97" s="7">
        <f t="shared" si="20"/>
        <v>-2.1965748324646313E-3</v>
      </c>
    </row>
    <row r="98" spans="1:22" x14ac:dyDescent="0.25">
      <c r="A98" s="2">
        <v>42409</v>
      </c>
      <c r="B98" s="3">
        <v>11400</v>
      </c>
      <c r="C98" s="4">
        <v>26490</v>
      </c>
      <c r="D98" s="4">
        <v>76000</v>
      </c>
      <c r="E98" s="4">
        <v>66020</v>
      </c>
      <c r="F98" s="4">
        <v>175000</v>
      </c>
      <c r="G98" s="4">
        <v>267100</v>
      </c>
      <c r="H98" s="4">
        <v>96000</v>
      </c>
      <c r="I98" s="4">
        <v>134000</v>
      </c>
      <c r="J98" s="4">
        <v>80500</v>
      </c>
      <c r="K98" s="3">
        <v>134300</v>
      </c>
      <c r="M98" s="7">
        <f t="shared" si="11"/>
        <v>0</v>
      </c>
      <c r="N98" s="7">
        <f t="shared" si="12"/>
        <v>1.845444059976932E-2</v>
      </c>
      <c r="O98" s="7">
        <f t="shared" si="13"/>
        <v>1.3400893392892859E-2</v>
      </c>
      <c r="P98" s="7">
        <f t="shared" si="14"/>
        <v>2.2725551094614045E-4</v>
      </c>
      <c r="Q98" s="7">
        <f t="shared" si="15"/>
        <v>0</v>
      </c>
      <c r="R98" s="7">
        <f t="shared" si="16"/>
        <v>0</v>
      </c>
      <c r="S98" s="7">
        <f t="shared" si="17"/>
        <v>-2.0408163265306121E-2</v>
      </c>
      <c r="T98" s="7">
        <f t="shared" si="18"/>
        <v>-1.7343159901734316E-2</v>
      </c>
      <c r="U98" s="7">
        <f t="shared" si="19"/>
        <v>0</v>
      </c>
      <c r="V98" s="7">
        <f t="shared" si="20"/>
        <v>0</v>
      </c>
    </row>
    <row r="99" spans="1:22" x14ac:dyDescent="0.25">
      <c r="A99" s="2">
        <v>42405</v>
      </c>
      <c r="B99" s="3">
        <v>11400</v>
      </c>
      <c r="C99" s="4">
        <v>26010</v>
      </c>
      <c r="D99" s="4">
        <v>74995</v>
      </c>
      <c r="E99" s="4">
        <v>66005</v>
      </c>
      <c r="F99" s="4">
        <v>175000</v>
      </c>
      <c r="G99" s="4">
        <v>267100</v>
      </c>
      <c r="H99" s="4">
        <v>98000</v>
      </c>
      <c r="I99" s="4">
        <v>136365</v>
      </c>
      <c r="J99" s="4">
        <v>80500</v>
      </c>
      <c r="K99" s="3">
        <v>134300</v>
      </c>
      <c r="M99" s="7">
        <f t="shared" si="11"/>
        <v>-3.060778312199388E-3</v>
      </c>
      <c r="N99" s="7">
        <f t="shared" si="12"/>
        <v>1.9227071716977504E-4</v>
      </c>
      <c r="O99" s="7">
        <f t="shared" si="13"/>
        <v>-6.6887417218543044E-3</v>
      </c>
      <c r="P99" s="7">
        <f t="shared" si="14"/>
        <v>-4.3405797101449275E-2</v>
      </c>
      <c r="Q99" s="7">
        <f t="shared" si="15"/>
        <v>0</v>
      </c>
      <c r="R99" s="7">
        <f t="shared" si="16"/>
        <v>0</v>
      </c>
      <c r="S99" s="7">
        <f t="shared" si="17"/>
        <v>-0.02</v>
      </c>
      <c r="T99" s="7">
        <f t="shared" si="18"/>
        <v>2.5300751879699247E-2</v>
      </c>
      <c r="U99" s="7">
        <f t="shared" si="19"/>
        <v>-6.1728395061728392E-3</v>
      </c>
      <c r="V99" s="7">
        <f t="shared" si="20"/>
        <v>2.5190839694656488E-2</v>
      </c>
    </row>
    <row r="100" spans="1:22" x14ac:dyDescent="0.25">
      <c r="A100" s="2">
        <v>42403</v>
      </c>
      <c r="B100" s="3">
        <v>11435</v>
      </c>
      <c r="C100" s="4">
        <v>26005</v>
      </c>
      <c r="D100" s="4">
        <v>75500</v>
      </c>
      <c r="E100" s="4">
        <v>69000</v>
      </c>
      <c r="F100" s="4">
        <v>175000</v>
      </c>
      <c r="G100" s="4">
        <v>267100</v>
      </c>
      <c r="H100" s="4">
        <v>100000</v>
      </c>
      <c r="I100" s="4">
        <v>133000</v>
      </c>
      <c r="J100" s="4">
        <v>81000</v>
      </c>
      <c r="K100" s="3">
        <v>131000</v>
      </c>
      <c r="M100" s="7">
        <f>(B100-B101)/B101</f>
        <v>7.4718045112781961E-2</v>
      </c>
      <c r="N100" s="7">
        <f t="shared" si="12"/>
        <v>-1.830879577198943E-2</v>
      </c>
      <c r="O100" s="7">
        <f t="shared" si="13"/>
        <v>0</v>
      </c>
      <c r="P100" s="7">
        <f t="shared" si="14"/>
        <v>0</v>
      </c>
      <c r="Q100" s="7">
        <f t="shared" si="15"/>
        <v>-5.7383103232770865E-3</v>
      </c>
      <c r="R100" s="7">
        <f t="shared" si="16"/>
        <v>-1.0722420785570104E-2</v>
      </c>
      <c r="S100" s="7">
        <f t="shared" si="17"/>
        <v>0</v>
      </c>
      <c r="T100" s="7">
        <f t="shared" si="18"/>
        <v>7.575757575757576E-3</v>
      </c>
      <c r="U100" s="7">
        <f t="shared" si="19"/>
        <v>3.8461538461538464E-2</v>
      </c>
      <c r="V100" s="7">
        <f t="shared" si="20"/>
        <v>-7.6277650648360034E-4</v>
      </c>
    </row>
    <row r="101" spans="1:22" x14ac:dyDescent="0.25">
      <c r="A101" s="2">
        <v>42402</v>
      </c>
      <c r="B101" s="3">
        <v>10640</v>
      </c>
      <c r="C101" s="4">
        <v>26490</v>
      </c>
      <c r="D101" s="4">
        <v>75500</v>
      </c>
      <c r="E101" s="4">
        <v>69000</v>
      </c>
      <c r="F101" s="4">
        <v>176010</v>
      </c>
      <c r="G101" s="4">
        <v>269995</v>
      </c>
      <c r="H101" s="4">
        <v>100000</v>
      </c>
      <c r="I101" s="4">
        <v>132000</v>
      </c>
      <c r="J101" s="4">
        <v>78000</v>
      </c>
      <c r="K101" s="3">
        <v>131100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x14ac:dyDescent="0.25">
      <c r="L102" t="s">
        <v>33</v>
      </c>
      <c r="M102">
        <f>AVERAGE(M3:M100)</f>
        <v>3.973175987116836E-3</v>
      </c>
      <c r="N102">
        <f t="shared" ref="N102:V102" si="21">AVERAGE(N3:N100)</f>
        <v>3.3964445147300791E-3</v>
      </c>
      <c r="O102">
        <f t="shared" si="21"/>
        <v>9.2354895285517264E-4</v>
      </c>
      <c r="P102">
        <f t="shared" si="21"/>
        <v>1.2871616757846399E-2</v>
      </c>
      <c r="Q102">
        <f t="shared" si="21"/>
        <v>1.7810059706422727E-3</v>
      </c>
      <c r="R102">
        <f t="shared" si="21"/>
        <v>1.1311758105787598E-3</v>
      </c>
      <c r="S102">
        <f t="shared" si="21"/>
        <v>1.5610733392923621E-4</v>
      </c>
      <c r="T102">
        <f t="shared" si="21"/>
        <v>1.3297105567094927E-3</v>
      </c>
      <c r="U102">
        <f t="shared" si="21"/>
        <v>7.7398849829874916E-3</v>
      </c>
      <c r="V102">
        <f t="shared" si="21"/>
        <v>4.9207015891397799E-3</v>
      </c>
    </row>
    <row r="104" spans="1:22" x14ac:dyDescent="0.25">
      <c r="A104" t="s">
        <v>34</v>
      </c>
      <c r="B104" t="s">
        <v>31</v>
      </c>
      <c r="D104" t="s">
        <v>35</v>
      </c>
      <c r="F104" t="s">
        <v>36</v>
      </c>
    </row>
    <row r="105" spans="1:22" x14ac:dyDescent="0.25">
      <c r="B105">
        <v>0.1</v>
      </c>
      <c r="D105">
        <f t="array" ref="D105:D114">TRANSPOSE(M102:V102)</f>
        <v>3.973175987116836E-3</v>
      </c>
      <c r="F105">
        <f t="array" ref="F105:O105">TRANSPOSE(D105:D114)</f>
        <v>3.973175987116836E-3</v>
      </c>
      <c r="G105">
        <v>3.3964445147300791E-3</v>
      </c>
      <c r="H105">
        <v>9.2354895285517264E-4</v>
      </c>
      <c r="I105">
        <v>1.2871616757846399E-2</v>
      </c>
      <c r="J105">
        <v>1.7810059706422727E-3</v>
      </c>
      <c r="K105">
        <v>1.1311758105787598E-3</v>
      </c>
      <c r="L105">
        <v>1.5610733392923621E-4</v>
      </c>
      <c r="M105">
        <v>1.3297105567094927E-3</v>
      </c>
      <c r="N105">
        <v>7.7398849829874916E-3</v>
      </c>
      <c r="O105">
        <v>4.9207015891397799E-3</v>
      </c>
    </row>
    <row r="106" spans="1:22" x14ac:dyDescent="0.25">
      <c r="B106">
        <v>0.1</v>
      </c>
      <c r="D106">
        <v>3.3964445147300791E-3</v>
      </c>
    </row>
    <row r="107" spans="1:22" x14ac:dyDescent="0.25">
      <c r="B107">
        <v>0.1</v>
      </c>
      <c r="D107">
        <v>9.2354895285517264E-4</v>
      </c>
    </row>
    <row r="108" spans="1:22" ht="15.75" thickBot="1" x14ac:dyDescent="0.3">
      <c r="B108">
        <v>0.1</v>
      </c>
      <c r="D108">
        <v>1.2871616757846399E-2</v>
      </c>
    </row>
    <row r="109" spans="1:22" x14ac:dyDescent="0.25">
      <c r="B109">
        <v>0.1</v>
      </c>
      <c r="D109">
        <v>1.7810059706422727E-3</v>
      </c>
      <c r="F109" s="5"/>
      <c r="G109" s="5" t="s">
        <v>21</v>
      </c>
      <c r="H109" s="5" t="s">
        <v>22</v>
      </c>
      <c r="I109" s="5" t="s">
        <v>23</v>
      </c>
      <c r="J109" s="5" t="s">
        <v>24</v>
      </c>
      <c r="K109" s="5" t="s">
        <v>25</v>
      </c>
      <c r="L109" s="5" t="s">
        <v>26</v>
      </c>
      <c r="M109" s="5" t="s">
        <v>27</v>
      </c>
      <c r="N109" s="5" t="s">
        <v>28</v>
      </c>
      <c r="O109" s="5" t="s">
        <v>29</v>
      </c>
      <c r="P109" s="5" t="s">
        <v>30</v>
      </c>
    </row>
    <row r="110" spans="1:22" ht="15.75" thickBot="1" x14ac:dyDescent="0.3">
      <c r="B110">
        <v>0.1</v>
      </c>
      <c r="D110">
        <v>1.1311758105787598E-3</v>
      </c>
      <c r="F110" t="s">
        <v>21</v>
      </c>
      <c r="G110">
        <f>VARP(Données!$M$3:$M$100)</f>
        <v>7.9035882560540003E-4</v>
      </c>
      <c r="H110">
        <v>-1.515361244435616E-4</v>
      </c>
      <c r="I110">
        <v>1.4913916157590964E-4</v>
      </c>
      <c r="J110">
        <v>2.3083137194836335E-5</v>
      </c>
      <c r="K110">
        <v>2.6921821421155959E-6</v>
      </c>
      <c r="L110">
        <v>-3.1053716348839827E-5</v>
      </c>
      <c r="M110">
        <v>-1.8098214015486138E-5</v>
      </c>
      <c r="N110">
        <v>4.8369965243698003E-6</v>
      </c>
      <c r="O110">
        <v>1.8274443458693156E-4</v>
      </c>
      <c r="P110" s="6">
        <v>-5.2394444625210158E-5</v>
      </c>
    </row>
    <row r="111" spans="1:22" ht="15.75" thickBot="1" x14ac:dyDescent="0.3">
      <c r="B111">
        <v>0.1</v>
      </c>
      <c r="D111">
        <v>1.5610733392923621E-4</v>
      </c>
      <c r="F111" t="s">
        <v>22</v>
      </c>
      <c r="G111">
        <v>-1.515361244435616E-4</v>
      </c>
      <c r="H111">
        <f>VARP(Données!$N$3:$N$100)</f>
        <v>5.2130397086603468E-4</v>
      </c>
      <c r="I111">
        <v>-3.0410600026672861E-5</v>
      </c>
      <c r="J111">
        <v>-5.6438461634786215E-5</v>
      </c>
      <c r="K111">
        <v>7.9204254943416241E-5</v>
      </c>
      <c r="L111">
        <v>-6.7476140249814315E-5</v>
      </c>
      <c r="M111">
        <v>5.7089446870239578E-5</v>
      </c>
      <c r="N111">
        <v>-7.4013758159635466E-5</v>
      </c>
      <c r="O111">
        <v>-4.3505460744587093E-5</v>
      </c>
      <c r="P111" s="6">
        <v>-4.8394231200614376E-5</v>
      </c>
    </row>
    <row r="112" spans="1:22" ht="15.75" thickBot="1" x14ac:dyDescent="0.3">
      <c r="B112">
        <v>0.1</v>
      </c>
      <c r="D112">
        <v>1.3297105567094927E-3</v>
      </c>
      <c r="F112" t="s">
        <v>23</v>
      </c>
      <c r="G112">
        <v>1.4913916157590964E-4</v>
      </c>
      <c r="H112">
        <v>-3.0410600026672861E-5</v>
      </c>
      <c r="I112">
        <f>VARP(Données!$O$3:$O$100)</f>
        <v>5.4079786605617077E-4</v>
      </c>
      <c r="J112">
        <v>8.7618797162767735E-5</v>
      </c>
      <c r="K112">
        <v>-2.2518420693813567E-5</v>
      </c>
      <c r="L112">
        <v>-2.8326822013257084E-5</v>
      </c>
      <c r="M112">
        <v>3.3630650211174726E-5</v>
      </c>
      <c r="N112">
        <v>6.9273816748109261E-5</v>
      </c>
      <c r="O112">
        <v>-2.1017114009166466E-5</v>
      </c>
      <c r="P112" s="6">
        <v>-4.1502326642784899E-5</v>
      </c>
    </row>
    <row r="113" spans="2:16" ht="15.75" thickBot="1" x14ac:dyDescent="0.3">
      <c r="B113">
        <v>0.1</v>
      </c>
      <c r="D113">
        <v>7.7398849829874916E-3</v>
      </c>
      <c r="F113" t="s">
        <v>24</v>
      </c>
      <c r="G113">
        <v>2.3083137194836335E-5</v>
      </c>
      <c r="H113">
        <v>-5.6438461634786215E-5</v>
      </c>
      <c r="I113">
        <v>8.7618797162767735E-5</v>
      </c>
      <c r="J113">
        <f>VARP(Données!$P$3:$P$100)</f>
        <v>1.9521427767685725E-3</v>
      </c>
      <c r="K113">
        <v>-1.3052008722040943E-4</v>
      </c>
      <c r="L113">
        <v>1.0733210944879246E-4</v>
      </c>
      <c r="M113">
        <v>-1.4319943325793445E-6</v>
      </c>
      <c r="N113">
        <v>5.2041922398366027E-5</v>
      </c>
      <c r="O113">
        <v>2.5868997872664621E-4</v>
      </c>
      <c r="P113" s="6">
        <v>-7.936528899324414E-5</v>
      </c>
    </row>
    <row r="114" spans="2:16" ht="15.75" thickBot="1" x14ac:dyDescent="0.3">
      <c r="B114">
        <f>1-SUM(B105:B113)</f>
        <v>0.10000000000000009</v>
      </c>
      <c r="D114">
        <v>4.9207015891397799E-3</v>
      </c>
      <c r="F114" t="s">
        <v>25</v>
      </c>
      <c r="G114">
        <v>2.6921821421155959E-6</v>
      </c>
      <c r="H114">
        <v>7.9204254943416241E-5</v>
      </c>
      <c r="I114">
        <v>-2.2518420693813567E-5</v>
      </c>
      <c r="J114">
        <v>-1.3052008722040943E-4</v>
      </c>
      <c r="K114">
        <f>VARP(Données!$Q$3:$Q$100)</f>
        <v>6.4952442488591905E-4</v>
      </c>
      <c r="L114">
        <v>-9.4841887303011063E-5</v>
      </c>
      <c r="M114">
        <v>-2.7011817787813555E-5</v>
      </c>
      <c r="N114">
        <v>-2.6743838648667345E-5</v>
      </c>
      <c r="O114">
        <v>3.3283371050535329E-5</v>
      </c>
      <c r="P114" s="6">
        <v>-5.8855375130570899E-5</v>
      </c>
    </row>
    <row r="115" spans="2:16" ht="15.75" thickBot="1" x14ac:dyDescent="0.3">
      <c r="F115" t="s">
        <v>26</v>
      </c>
      <c r="G115">
        <v>-3.1053716348839827E-5</v>
      </c>
      <c r="H115">
        <v>-6.7476140249814315E-5</v>
      </c>
      <c r="I115">
        <v>-2.8326822013257084E-5</v>
      </c>
      <c r="J115">
        <v>1.0733210944879246E-4</v>
      </c>
      <c r="K115">
        <v>-9.4841887303011063E-5</v>
      </c>
      <c r="L115">
        <f>VARP(Données!$R$3:$R$100)</f>
        <v>4.2066902922919045E-4</v>
      </c>
      <c r="M115">
        <v>9.8054528497491921E-6</v>
      </c>
      <c r="N115">
        <v>-7.0597974643350851E-5</v>
      </c>
      <c r="O115">
        <v>-3.3148942449413901E-5</v>
      </c>
      <c r="P115" s="6">
        <v>1.103209029017389E-4</v>
      </c>
    </row>
    <row r="116" spans="2:16" ht="15.75" thickBot="1" x14ac:dyDescent="0.3">
      <c r="F116" t="s">
        <v>27</v>
      </c>
      <c r="G116">
        <v>-1.8098214015486138E-5</v>
      </c>
      <c r="H116">
        <v>5.7089446870239578E-5</v>
      </c>
      <c r="I116">
        <v>3.3630650211174726E-5</v>
      </c>
      <c r="J116">
        <v>-1.4319943325793445E-6</v>
      </c>
      <c r="K116">
        <v>-2.7011817787813555E-5</v>
      </c>
      <c r="L116">
        <v>9.8054528497491921E-6</v>
      </c>
      <c r="M116">
        <f>VARP(Données!$S$3:$S$100)</f>
        <v>3.1291365222697485E-4</v>
      </c>
      <c r="N116">
        <v>-6.2186955840732631E-5</v>
      </c>
      <c r="O116">
        <v>-8.6489438786776192E-5</v>
      </c>
      <c r="P116" s="6">
        <v>-9.3839112391741172E-7</v>
      </c>
    </row>
    <row r="117" spans="2:16" ht="15.75" thickBot="1" x14ac:dyDescent="0.3">
      <c r="F117" t="s">
        <v>28</v>
      </c>
      <c r="G117">
        <v>4.8369965243698003E-6</v>
      </c>
      <c r="H117">
        <v>-7.4013758159635466E-5</v>
      </c>
      <c r="I117">
        <v>6.9273816748109261E-5</v>
      </c>
      <c r="J117">
        <v>5.2041922398366027E-5</v>
      </c>
      <c r="K117">
        <v>-2.6743838648667345E-5</v>
      </c>
      <c r="L117">
        <v>-7.0597974643350851E-5</v>
      </c>
      <c r="M117">
        <v>-6.2186955840732631E-5</v>
      </c>
      <c r="N117">
        <f>VARP(Données!$T$3:$T$100)</f>
        <v>7.4892731421673958E-4</v>
      </c>
      <c r="O117">
        <v>5.5909013274896186E-5</v>
      </c>
      <c r="P117" s="6">
        <v>2.2706417391533347E-7</v>
      </c>
    </row>
    <row r="118" spans="2:16" ht="15.75" thickBot="1" x14ac:dyDescent="0.3">
      <c r="F118" t="s">
        <v>29</v>
      </c>
      <c r="G118">
        <v>1.8274443458693156E-4</v>
      </c>
      <c r="H118">
        <v>-4.3505460744587093E-5</v>
      </c>
      <c r="I118">
        <v>-2.1017114009166466E-5</v>
      </c>
      <c r="J118">
        <v>2.5868997872664621E-4</v>
      </c>
      <c r="K118">
        <v>3.3283371050535329E-5</v>
      </c>
      <c r="L118">
        <v>-3.3148942449413901E-5</v>
      </c>
      <c r="M118">
        <v>-8.6489438786776192E-5</v>
      </c>
      <c r="N118">
        <v>5.5909013274896186E-5</v>
      </c>
      <c r="O118">
        <f>VARP(Données!$U$3:$U$100)</f>
        <v>7.8412051420089532E-4</v>
      </c>
      <c r="P118" s="6">
        <v>-7.9486845882330995E-6</v>
      </c>
    </row>
    <row r="119" spans="2:16" ht="15.75" thickBot="1" x14ac:dyDescent="0.3">
      <c r="F119" s="6" t="s">
        <v>30</v>
      </c>
      <c r="G119" s="6">
        <v>-5.2394444625210158E-5</v>
      </c>
      <c r="H119" s="6">
        <v>-4.8394231200614376E-5</v>
      </c>
      <c r="I119" s="6">
        <v>-4.1502326642784899E-5</v>
      </c>
      <c r="J119" s="6">
        <v>-7.936528899324414E-5</v>
      </c>
      <c r="K119" s="6">
        <v>-5.8855375130570899E-5</v>
      </c>
      <c r="L119" s="6">
        <v>1.103209029017389E-4</v>
      </c>
      <c r="M119" s="6">
        <v>-9.3839112391741172E-7</v>
      </c>
      <c r="N119" s="6">
        <v>2.2706417391533347E-7</v>
      </c>
      <c r="O119" s="6">
        <v>-7.9486845882330995E-6</v>
      </c>
      <c r="P119" s="6">
        <f>VARP(Données!$V$3:$V$100)</f>
        <v>1.1982802082483226E-3</v>
      </c>
    </row>
    <row r="122" spans="2:16" x14ac:dyDescent="0.25">
      <c r="B122" t="s">
        <v>37</v>
      </c>
    </row>
    <row r="123" spans="2:16" x14ac:dyDescent="0.25">
      <c r="B123">
        <f t="array" ref="B123:K123">TRANSPOSE(B105:B114)</f>
        <v>0.1</v>
      </c>
      <c r="C123">
        <v>0.1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0.1</v>
      </c>
      <c r="J123">
        <v>0.1</v>
      </c>
      <c r="K123">
        <v>0.10000000000000009</v>
      </c>
    </row>
    <row r="125" spans="2:16" x14ac:dyDescent="0.25">
      <c r="B125" t="s">
        <v>38</v>
      </c>
    </row>
    <row r="126" spans="2:16" x14ac:dyDescent="0.25">
      <c r="B126">
        <f>MMULT(F105:O105,B105:B114)</f>
        <v>3.8223372456535525E-3</v>
      </c>
    </row>
    <row r="127" spans="2:16" x14ac:dyDescent="0.25">
      <c r="B127" t="s">
        <v>39</v>
      </c>
    </row>
    <row r="128" spans="2:16" x14ac:dyDescent="0.25">
      <c r="B128">
        <f>MMULT(B123:K123,MMULT(G110:P119,B105:B114))</f>
        <v>7.8193509445593419E-5</v>
      </c>
    </row>
  </sheetData>
  <pageMargins left="0.7" right="0.7" top="0.75" bottom="0.75" header="0.3" footer="0.3"/>
  <ignoredErrors>
    <ignoredError sqref="M3:V100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EZECHIEL N'DRI</cp:lastModifiedBy>
  <cp:lastPrinted>2017-03-20T14:36:42Z</cp:lastPrinted>
  <dcterms:created xsi:type="dcterms:W3CDTF">2017-03-03T09:07:20Z</dcterms:created>
  <dcterms:modified xsi:type="dcterms:W3CDTF">2025-05-26T23:18:11Z</dcterms:modified>
</cp:coreProperties>
</file>